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workbookProtection workbookPassword="DE12" lockStructure="1"/>
  <bookViews>
    <workbookView xWindow="10305" yWindow="885" windowWidth="8895" windowHeight="7245" firstSheet="2" activeTab="5"/>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calcPr calcId="144525"/>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l="1"/>
  <c r="J18" i="5"/>
  <c r="I18" i="5"/>
  <c r="H18" i="5"/>
  <c r="G18" i="5"/>
  <c r="F9" i="5"/>
  <c r="D9" i="5" s="1"/>
  <c r="F10" i="5"/>
  <c r="D10" i="5" s="1"/>
  <c r="F11" i="5"/>
  <c r="D11" i="5" s="1"/>
  <c r="F12" i="5"/>
  <c r="D12" i="5" s="1"/>
  <c r="F13" i="5"/>
  <c r="D13" i="5" s="1"/>
  <c r="F14" i="5"/>
  <c r="F15" i="5"/>
  <c r="D15" i="5" s="1"/>
  <c r="F16" i="5"/>
  <c r="D16" i="5" s="1"/>
  <c r="E18" i="5"/>
  <c r="F8" i="5"/>
  <c r="D8" i="5" s="1"/>
  <c r="F7" i="5"/>
  <c r="D7" i="5" l="1"/>
  <c r="D17" i="5"/>
  <c r="D14" i="5"/>
  <c r="G7" i="2"/>
  <c r="F18" i="5"/>
  <c r="G21" i="5" l="1"/>
  <c r="G19" i="5"/>
  <c r="D18" i="5"/>
  <c r="D21" i="5" s="1"/>
  <c r="J19" i="5"/>
  <c r="G8" i="2"/>
  <c r="H19" i="5"/>
  <c r="I19" i="5"/>
  <c r="F19" i="5" l="1"/>
  <c r="H8" i="2" s="1"/>
  <c r="E19" i="5"/>
  <c r="H7" i="2" s="1"/>
  <c r="D19" i="5"/>
</calcChain>
</file>

<file path=xl/sharedStrings.xml><?xml version="1.0" encoding="utf-8"?>
<sst xmlns="http://schemas.openxmlformats.org/spreadsheetml/2006/main" count="597" uniqueCount="237">
  <si>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</si>
  <si>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</si>
  <si>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</si>
  <si>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</si>
  <si>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</si>
  <si>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</si>
  <si>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</si>
  <si>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</si>
  <si>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</si>
  <si>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</si>
  <si>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</si>
  <si>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</si>
  <si>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</si>
  <si>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</si>
  <si>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theme="1"/>
        <rFont val="Calibri"/>
        <family val="2"/>
        <scheme val="minor"/>
      </rPr>
      <t>Tipo de Institución (Constitución):</t>
    </r>
    <r>
      <rPr>
        <sz val="10"/>
        <color theme="1"/>
        <rFont val="Calibri"/>
        <family val="2"/>
        <scheme val="minor"/>
      </rPr>
      <t xml:space="preserve"> (</t>
    </r>
    <r>
      <rPr>
        <i/>
        <sz val="9"/>
        <color theme="1"/>
        <rFont val="Calibri"/>
        <family val="2"/>
        <scheme val="minor"/>
      </rPr>
      <t>Marcar con una X</t>
    </r>
    <r>
      <rPr>
        <sz val="10"/>
        <color theme="1"/>
        <rFont val="Calibri"/>
        <family val="2"/>
        <scheme val="minor"/>
      </rPr>
      <t>) (</t>
    </r>
    <r>
      <rPr>
        <i/>
        <sz val="10"/>
        <color rgb="FFFF0000"/>
        <rFont val="Calibri"/>
        <family val="2"/>
        <scheme val="minor"/>
      </rPr>
      <t>solo marcar una</t>
    </r>
    <r>
      <rPr>
        <sz val="10"/>
        <color theme="1"/>
        <rFont val="Calibri"/>
        <family val="2"/>
        <scheme val="minor"/>
      </rPr>
      <t>)</t>
    </r>
  </si>
  <si>
    <t>Empresa Privada</t>
  </si>
  <si>
    <t>Empresa Pública</t>
  </si>
  <si>
    <t>Universidad /Instituto</t>
  </si>
  <si>
    <t>ONG</t>
  </si>
  <si>
    <t>Asociación/Corporación</t>
  </si>
  <si>
    <t>Comunidad</t>
  </si>
  <si>
    <t>Entidad Gubernamental</t>
  </si>
  <si>
    <t>Fundación</t>
  </si>
  <si>
    <r>
      <t>Otros: (</t>
    </r>
    <r>
      <rPr>
        <i/>
        <sz val="9"/>
        <color theme="1"/>
        <rFont val="Calibri"/>
        <family val="2"/>
        <scheme val="minor"/>
      </rPr>
      <t>indicar</t>
    </r>
    <r>
      <rPr>
        <sz val="10"/>
        <color theme="1"/>
        <rFont val="Calibri"/>
        <family val="2"/>
        <scheme val="minor"/>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</si>
  <si>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</si>
  <si>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</si>
  <si>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</si>
  <si>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</si>
  <si>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</si>
  <si>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</si>
  <si>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</si>
  <si>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</si>
  <si>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</si>
  <si>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</si>
  <si>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</si>
  <si>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</si>
  <si>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III </t>
    </r>
    <r>
      <rPr>
        <sz val="11"/>
        <color theme="1"/>
        <rFont val="Calibri"/>
        <family val="2"/>
        <scheme val="minor"/>
      </rPr>
      <t>(</t>
    </r>
    <r>
      <rPr>
        <i/>
        <sz val="9"/>
        <color theme="1"/>
        <rFont val="Calibri"/>
        <family val="2"/>
        <scheme val="minor"/>
      </rPr>
      <t>de ser el caso</t>
    </r>
    <r>
      <rPr>
        <sz val="11"/>
        <color theme="1"/>
        <rFont val="Calibri"/>
        <family val="2"/>
        <scheme val="minor"/>
      </rPr>
      <t>)</t>
    </r>
  </si>
  <si>
    <r>
      <rPr>
        <b/>
        <sz val="11"/>
        <color theme="1"/>
        <rFont val="Calibri"/>
        <family val="2"/>
        <scheme val="minor"/>
      </rPr>
      <t>AMBITO GEOGRÁFICO: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</si>
  <si>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BENEFICIARIOS (y usuarios finales):</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</si>
  <si>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RESULTADOS O IMPACTOS ESPERADOS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</si>
  <si>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t>EQUIPO DE TRABAJO</t>
  </si>
  <si>
    <t>Coordinador de Proyecto</t>
  </si>
  <si>
    <t>Cargo en el Proyecto:</t>
  </si>
  <si>
    <t>Coordinador del Proyecto</t>
  </si>
  <si>
    <r>
      <rPr>
        <b/>
        <sz val="11"/>
        <color theme="1"/>
        <rFont val="Calibri"/>
        <family val="2"/>
        <scheme val="minor"/>
      </rPr>
      <t>Roles y responsabilidades dentro del Proyecto: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</si>
  <si>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r>
      <t>Entidad en la que labora: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</si>
  <si>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r>
      <t>Nombre de la persona propuesta, en caso la tenga: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</si>
  <si>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t>Especialista 1</t>
  </si>
  <si>
    <t>Especialista 2</t>
  </si>
  <si>
    <t>Especialista 3</t>
  </si>
  <si>
    <t>Especialista 4</t>
  </si>
  <si>
    <t>Especialista 5</t>
  </si>
  <si>
    <t>Especialista 6</t>
  </si>
  <si>
    <t>FINANCIAMIENTO DEL PROYECTO</t>
  </si>
  <si>
    <r>
      <rPr>
        <b/>
        <sz val="11"/>
        <color theme="1"/>
        <rFont val="Calibri"/>
        <family val="2"/>
        <scheme val="minor"/>
      </rPr>
      <t>Ubicación Principal del Proyecto</t>
    </r>
    <r>
      <rPr>
        <sz val="11"/>
        <color theme="1"/>
        <rFont val="Calibri"/>
        <family val="2"/>
        <scheme val="minor"/>
      </rPr>
      <t>: 
(</t>
    </r>
    <r>
      <rPr>
        <i/>
        <sz val="9"/>
        <color theme="1"/>
        <rFont val="Calibri"/>
        <family val="2"/>
        <scheme val="minor"/>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</si>
  <si>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</si>
  <si>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</si>
  <si>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theme="1"/>
        <rFont val="Calibri"/>
        <family val="2"/>
        <scheme val="minor"/>
      </rPr>
      <t>Profesión y Grado Académico: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</si>
  <si>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r>
      <t>Experiencia Mínima Requerida (</t>
    </r>
    <r>
      <rPr>
        <b/>
        <sz val="10"/>
        <color theme="1"/>
        <rFont val="Calibri"/>
        <family val="2"/>
        <scheme val="minor"/>
      </rPr>
      <t>años</t>
    </r>
    <r>
      <rPr>
        <b/>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</si>
  <si>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</si>
  <si>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</si>
  <si>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</si>
  <si>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</si>
  <si>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</si>
  <si>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</si>
  <si>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</si>
  <si>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</si>
  <si>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</si>
  <si>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</si>
  <si>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</si>
  <si>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</si>
  <si>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</si>
  <si>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</si>
  <si>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</si>
  <si>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</si>
  <si>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</si>
  <si>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</si>
  <si>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</si>
  <si>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</si>
  <si>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</si>
  <si>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theme="1"/>
        <rFont val="Calibri"/>
        <family val="2"/>
        <scheme val="minor"/>
      </rPr>
      <t>DESCRIPCIÓN DE LA ESTRATEGIA DE INTERVENCIÓN/METODOLOGÍA Y ACTIVIDADES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</si>
  <si>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r>
      <rPr>
        <b/>
        <sz val="11"/>
        <color theme="1"/>
        <rFont val="Calibri"/>
        <family val="2"/>
        <scheme val="minor"/>
      </rPr>
      <t>DESCRIPCIÓN DE LA ESTRATEGIA DE SOSTENIBILIDAD DE LA PROPUESTA</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</si>
  <si>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t>PRIORIDADES DE LA CONVOCATORIA</t>
  </si>
  <si>
    <r>
      <rPr>
        <sz val="11"/>
        <color theme="1"/>
        <rFont val="Calibri"/>
        <family val="2"/>
        <scheme val="minor"/>
      </rPr>
      <t>(</t>
    </r>
    <r>
      <rPr>
        <i/>
        <sz val="9"/>
        <color theme="1"/>
        <rFont val="Calibri"/>
        <family val="2"/>
        <scheme val="minor"/>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</si>
  <si>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</si>
  <si>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</si>
  <si>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</si>
  <si>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</si>
  <si>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theme="1"/>
        <rFont val="Calibri"/>
        <family val="2"/>
        <scheme val="minor"/>
      </rPr>
      <t>OBJETIVOS GENERAL Y ESPECÍFICOS o PROPÓSITO DEL PROYECTO:</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</si>
  <si>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</si>
  <si>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</si>
  <si>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</si>
  <si>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</si>
  <si>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</si>
  <si>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</si>
  <si>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theme="1"/>
        <rFont val="Calibri"/>
        <family val="2"/>
        <scheme val="minor"/>
      </rPr>
      <t>EXPERIENCIA INSTITUCIONAL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</si>
  <si>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</si>
  <si>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</si>
  <si>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</si>
  <si>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EXPERIENCIA INSTITUCIONAL</t>
    </r>
    <r>
      <rPr>
        <sz val="11"/>
        <color rgb="FFFF0000"/>
        <rFont val="Calibri"/>
        <family val="2"/>
        <scheme val="minor"/>
      </rPr>
      <t xml:space="preserve"> (</t>
    </r>
    <r>
      <rPr>
        <i/>
        <sz val="9"/>
        <color rgb="FFFF0000"/>
        <rFont val="Calibri"/>
        <family val="2"/>
        <scheme val="minor"/>
      </rPr>
      <t>Relacionada a proyectos de Energía Renovable, indicar las 5 principales experiencias en los últimos 5 años</t>
    </r>
    <r>
      <rPr>
        <sz val="11"/>
        <color rgb="FFFF0000"/>
        <rFont val="Calibri"/>
        <family val="2"/>
        <scheme val="minor"/>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</si>
  <si>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</si>
  <si>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</si>
  <si>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</si>
  <si>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</si>
  <si>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</si>
  <si>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</si>
  <si>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</si>
  <si>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</si>
  <si>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</si>
  <si>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</si>
  <si>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theme="1"/>
        <rFont val="Calibri"/>
        <family val="2"/>
        <scheme val="minor"/>
      </rPr>
      <t>Breve descripción Narrativa del Trabajo</t>
    </r>
    <r>
      <rPr>
        <sz val="11"/>
        <color rgb="FFFF0000"/>
        <rFont val="Calibri"/>
        <family val="2"/>
        <scheme val="minor"/>
      </rPr>
      <t xml:space="preserve"> (</t>
    </r>
    <r>
      <rPr>
        <i/>
        <sz val="9"/>
        <color rgb="FFFF0000"/>
        <rFont val="Calibri"/>
        <family val="2"/>
        <scheme val="minor"/>
      </rPr>
      <t>1000 caracteres</t>
    </r>
    <r>
      <rPr>
        <sz val="11"/>
        <color rgb="FFFF0000"/>
        <rFont val="Calibri"/>
        <family val="2"/>
        <scheme val="minor"/>
      </rPr>
      <t>)</t>
    </r>
  </si>
  <si>
    <t>2.</t>
  </si>
  <si>
    <t>3.</t>
  </si>
  <si>
    <t>4.</t>
  </si>
  <si>
    <t>5.</t>
  </si>
  <si>
    <t>RESUMEN DEL PERFIL</t>
  </si>
  <si>
    <r>
      <rPr>
        <b/>
        <sz val="11"/>
        <color theme="1"/>
        <rFont val="Calibri"/>
        <family val="2"/>
        <scheme val="minor"/>
      </rPr>
      <t>TITULO DEL PERFIL</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 caracteres</t>
    </r>
    <r>
      <rPr>
        <sz val="11"/>
        <color rgb="FFFF0000"/>
        <rFont val="Calibri"/>
        <family val="2"/>
        <scheme val="minor"/>
      </rPr>
      <t>)</t>
    </r>
  </si>
  <si>
    <r>
      <t xml:space="preserve">Indicar la categoría en la cual se inscribe el Perfil </t>
    </r>
    <r>
      <rPr>
        <sz val="11"/>
        <color theme="1"/>
        <rFont val="Calibri"/>
        <family val="2"/>
        <scheme val="minor"/>
      </rPr>
      <t>(</t>
    </r>
    <r>
      <rPr>
        <i/>
        <sz val="9"/>
        <color theme="1"/>
        <rFont val="Calibri"/>
        <family val="2"/>
        <scheme val="minor"/>
      </rPr>
      <t>marcar con una X</t>
    </r>
    <r>
      <rPr>
        <sz val="11"/>
        <color theme="1"/>
        <rFont val="Calibri"/>
        <family val="2"/>
        <scheme val="minor"/>
      </rPr>
      <t xml:space="preserve">)
 </t>
    </r>
    <r>
      <rPr>
        <sz val="11"/>
        <color rgb="FFFF0000"/>
        <rFont val="Calibri"/>
        <family val="2"/>
        <scheme val="minor"/>
      </rPr>
      <t>(</t>
    </r>
    <r>
      <rPr>
        <i/>
        <sz val="9"/>
        <color rgb="FFFF0000"/>
        <rFont val="Calibri"/>
        <family val="2"/>
        <scheme val="minor"/>
      </rPr>
      <t>solo marcar una</t>
    </r>
    <r>
      <rPr>
        <sz val="11"/>
        <color rgb="FFFF0000"/>
        <rFont val="Calibri"/>
        <family val="2"/>
        <scheme val="minor"/>
      </rPr>
      <t>)</t>
    </r>
  </si>
  <si>
    <r>
      <rPr>
        <b/>
        <sz val="11"/>
        <color theme="1"/>
        <rFont val="Calibri"/>
        <family val="2"/>
        <scheme val="minor"/>
      </rPr>
      <t xml:space="preserve">DATOS GENERALES ENTIDAD PROPONENTE </t>
    </r>
    <r>
      <rPr>
        <sz val="11"/>
        <color theme="1"/>
        <rFont val="Calibri"/>
        <family val="2"/>
        <scheme val="minor"/>
      </rPr>
      <t>(</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</si>
  <si>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DATOS GENERALES DL PERFIL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</si>
  <si>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</si>
  <si>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ENCARGADO/COORDINADOR DE AL PPROPUESTA:</t>
    </r>
    <r>
      <rPr>
        <sz val="11"/>
        <color theme="1"/>
        <rFont val="Calibri"/>
        <family val="2"/>
        <scheme val="minor"/>
      </rPr>
      <t xml:space="preserve">
(</t>
    </r>
    <r>
      <rPr>
        <i/>
        <sz val="9"/>
        <color theme="1"/>
        <rFont val="Calibri"/>
        <family val="2"/>
        <scheme val="minor"/>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</si>
  <si>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</si>
  <si>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theme="1"/>
        <rFont val="Calibri"/>
        <family val="2"/>
        <scheme val="minor"/>
      </rPr>
      <t>DURACIÓN DE EJECUCIÓN DEL PROYECTO (meses):</t>
    </r>
    <r>
      <rPr>
        <sz val="11"/>
        <color theme="1"/>
        <rFont val="Calibri"/>
        <family val="2"/>
        <scheme val="minor"/>
      </rPr>
      <t xml:space="preserve"> </t>
    </r>
    <r>
      <rPr>
        <sz val="10"/>
        <color theme="1"/>
        <rFont val="Calibri"/>
        <family val="2"/>
        <scheme val="minor"/>
      </rPr>
      <t>el proyecto debe iniciar su ejecución a partir de Noviembre de 2014 y culminar a mas tardar en Noviembre de 2015</t>
    </r>
    <r>
      <rPr>
        <sz val="11"/>
        <color theme="1"/>
        <rFont val="Calibri"/>
        <family val="2"/>
        <scheme val="minor"/>
      </rPr>
      <t xml:space="preserve"> </t>
    </r>
    <r>
      <rPr>
        <sz val="11"/>
        <color rgb="FFFF0000"/>
        <rFont val="Calibri"/>
        <family val="2"/>
        <scheme val="minor"/>
      </rPr>
      <t>(</t>
    </r>
    <r>
      <rPr>
        <i/>
        <sz val="9"/>
        <color rgb="FFFF0000"/>
        <rFont val="Calibri"/>
        <family val="2"/>
        <scheme val="minor"/>
      </rPr>
      <t>entre 6 y 12 meses</t>
    </r>
    <r>
      <rPr>
        <sz val="11"/>
        <color rgb="FFFF0000"/>
        <rFont val="Calibri"/>
        <family val="2"/>
        <scheme val="minor"/>
      </rPr>
      <t>)</t>
    </r>
  </si>
  <si>
    <r>
      <rPr>
        <b/>
        <sz val="11"/>
        <color theme="1"/>
        <rFont val="Calibri"/>
        <family val="2"/>
        <scheme val="minor"/>
      </rPr>
      <t xml:space="preserve">APORTE DE CONTRAPARTIDA (USD): </t>
    </r>
    <r>
      <rPr>
        <sz val="10"/>
        <color theme="1"/>
        <rFont val="Calibri"/>
        <family val="2"/>
        <scheme val="minor"/>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</si>
  <si>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</si>
  <si>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theme="1"/>
        <rFont val="Calibri"/>
        <family val="2"/>
        <scheme val="minor"/>
      </rPr>
      <t>Individual o en Alianza</t>
    </r>
    <r>
      <rPr>
        <sz val="11"/>
        <color theme="1"/>
        <rFont val="Calibri"/>
        <family val="2"/>
        <scheme val="minor"/>
      </rPr>
      <t>)
(</t>
    </r>
    <r>
      <rPr>
        <i/>
        <sz val="9"/>
        <color theme="1"/>
        <rFont val="Calibri"/>
        <family val="2"/>
        <scheme val="minor"/>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</si>
  <si>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</si>
  <si>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</si>
  <si>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</si>
  <si>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x</t>
  </si>
  <si>
    <t xml:space="preserve">
Con experiencia en:  diagnostico, diseño, gestión y evaluación de proyectos de desarrollo social a través de tecnologías amigables con el ambiente; desarrollo de capacidades comunitarias; comunicación interna y externa de organizaciones; investigación cuantitativa y cualitativa para proyectos sociales. </t>
  </si>
  <si>
    <t xml:space="preserve">Licenciado en Ciencias y Artes de la Comunicación, con especialidad en Comunicación para el Desarrollo.  </t>
  </si>
  <si>
    <t>Comunicador para el desarrollo</t>
  </si>
  <si>
    <t>Ing° Ambiental, agroindustrial, recursos naturales o afines,  titulado y habilitado</t>
  </si>
  <si>
    <t>El proyecto busca promover la adopción, uso, implementación y mantenimiento de cocinas mejoradas en la región San Martín,  incrementando la demanda de cocinas mejoradas como alternativa de TERT, asimismo como parte de la sostenibilidad del proyecto cada beneficiario (emprendedor) trabajará en base a un plan de negocio y a una estrategía de comunicación estandarizada, el cual servirá como guia de lineamientos. Esta propuesta busca generar alianzas estratégicas con entidades financieras los que van a permitir las a familias benefiarias acceder a créditos en mediano y largo plazo para la obtención de la TERT.</t>
  </si>
  <si>
    <t>El ámbito geográfico de la intervención abarca 70 distritos de las 10 provincias del departamento de San Martín, el proyecto priorizará comunidades que presenten una cierta cantidad de pobladores y vias de acceso transitables; esto permitira identificar potenciales nodos económicos con lo cual se busca dinamizar el mercado de cocinas mejoradas. La principal actividad económica de estas comunidades es la agricultura. Según el CENSO del 2007 mas del 50% de hogares en San Martín utilizan como fuente de energía para cocinar la leña, su uso insostenible causa la degradación ambiental, ya que casi el 90% de este recurso es utilizado para cocinar. La extracción de leña para combustible contribuye a la deforestación, erosión del suelo, contaminación del agua, pérdida de fertilidad del suelo y en última instancia, a la desertificación.</t>
  </si>
  <si>
    <t>A efectos de clasificar los beneficiarios del proyecto, éstos se pueden clasificar entre: beneficiarios directos, conformado por tres empresas emprendedoras que, mediante el fortalecimiento de sus capacidades lograrán maximizar sus ventas; las familias de cada ambito territorial que a travéz del proyecto accedan a la TERT, se tiene como meta la instalación de 1100 cocinas mejoradas; así mismo se tiene los beneficiarios indirectos, se pretende identificar a 30 emprendedores locales los cuales formarán parte de la cadena de valor encargados de venta de cocinas mejoradas y accesorios, mantenimiento y reparación dentro de los sectores que puedan tomarse como nodos.
La propuesta contempla fortalecer a toda la cadena de valor de cocinas mejoradas.</t>
  </si>
  <si>
    <t xml:space="preserve">
- Plan intervención, con las estrategias de intervención acorde a contexto de cada zona, conociendo el mercado con las características principales del público objetivo se podrá diseñar estrategias de intervención adecuadas a cada realidad y contexto de cada zona. Se realizará un estudio de línea base que permitirá realizar un diagnóstico sobre el cual se van a tomar decisiones para el optimo desarrollo de las actividades propuestas en el proyecto y de esta manera alcanzar nuestras metas trazadas. En esta etapa se identificará a personas interesadas en el mercado de cocinas mejoradas para que sean parte de la cadena de valor y se pueda dar sostenibilidad al mercado y al uso y mantenimiento de las mismas.
- Emprendedores capacitados en gestión empresarial, permitirá que los emprendedores adquieran competencias para permanecer en el mercado de cocinas mejoradas y contar con un plan estrategico que les permita guiarse y tomar decisiones. Los emprendedores tendrán la capacidad de liderar, negociar y consensuar con los aliados estratégicos que le permitan permanecer y crecer en el mercado de cocinas mejoradas. Los emprendedores contaran con instrumentos (planes de negocio, estrategías de comunicación y planes estratégicos), como soporte a la administración empresarial. Se tiene identificado a tres emprendedores que vienen vendiendo cocinas mejoradas en San Martín, estos cuentan con conocimientos sobre la tecnología.
- Estrategia de comunicación en marcha, cuyo objetivo es difundir los beneficios, buen uso, mantenimiento y adopción de cocinas mejoradas, a través de diferentes productos comunicacionales (afiches, tripticos, mandiles, llaveros, calendarios y baners) además de los medios de comunicación (radio y televisión), así como la participación activa en 60 ferias de los 70 distritos de la región.  Se desarrollará talleres de fortalecimiento de capacidades en 50 grupos de productores a nivel regiónal, culminando con la instalación y puesta en marcha de 50 cocinas mejoras demostrativas; la identificación se realizó con información proporcionada por la Dirección Regional de Agricultura de San Martín.
- Plan de Financiamiento de cocinas mejoradas, entidades financieras reguladas y no reguladas insertan en su oferta de creditos de financiamiento para adquirir cocinas mejoradas. Esto permitirá la sostenibilidad del mercado y permitirá abrir nuevos nodos económicos. Con expericencias de otras TERT en otros lugares del país se replicara en San Martín cosiderando las diferencias de contexto sociocultural, geográfico y económico.
</t>
  </si>
  <si>
    <t xml:space="preserve">El proyecto tendra los siguientes resultados,
- Plan intervención, se realizará un estudio de linea base que permitirá realizar un diagnóstico sobre el cual se van a tomar decisiones para el optimo desarrollo de las actividades propuestas en el proyecto y de esta manera alcanzar nuestras metas trazadas.
- Emprendedores capacitados en gestión empresarial, los emprendedores contaran con instrumentos (planes de negocio, planes estrategicos, estrategías de comunicación), como soporte a la administración empresarial.
- Estrategía de comunicación en marcha, cuyo objetivo es difundir los beneficios, buen uso, mantenimiento y adopción de cocinas mejoradas. 
- Plan de Financiamiento de cocinas mejoradas, entidades financieras reguladas y no reguladas insertan en su oferta de creditos de financiamiento para adquirir cocinas mejoradas.
</t>
  </si>
  <si>
    <t>Experiencia mínima de 05 años, en trabajos de energías renovables, con conocimientos en implementación, buen uso y manejo de cocinas mejoradas, además de ser capacitado en el desarrollo de planes de negocio.</t>
  </si>
  <si>
    <t>SERVICIOS DE INGENIERIA DE EQUIPAMIENTO, MANTENIMIENTO Y CONSTRUCCIÓN E.I.R.L</t>
  </si>
  <si>
    <t>SIEMAC E.I.R.L</t>
  </si>
  <si>
    <t>MILTON</t>
  </si>
  <si>
    <t>REATEGUI NORIEGA</t>
  </si>
  <si>
    <t>Jr. Emilio Acosta N° 370</t>
  </si>
  <si>
    <t>Moyobamba</t>
  </si>
  <si>
    <t>San Martín</t>
  </si>
  <si>
    <t>042 - 562146 / 942472062</t>
  </si>
  <si>
    <t>milton.reategui@gmail.com</t>
  </si>
  <si>
    <t>-</t>
  </si>
  <si>
    <t>IMPULSO Y PROMOCIÓN EN LA IMPLEMENTACIÓN, BUEN USO, MANTENIMIENTO Y ADOPCIÓN DE COCINAS MEJORADAS EN LA REGIÓN SAN MARTÍN</t>
  </si>
  <si>
    <t>Región San Martín</t>
  </si>
  <si>
    <t>En Alianza</t>
  </si>
  <si>
    <t xml:space="preserve">Milton </t>
  </si>
  <si>
    <t>Reátegui Noriega</t>
  </si>
  <si>
    <t>Ing° Mécanico</t>
  </si>
  <si>
    <t>Gerente</t>
  </si>
  <si>
    <t xml:space="preserve">Jr. Emilio Acosta N° 370 </t>
  </si>
  <si>
    <t>042-562146 / 942472062</t>
  </si>
  <si>
    <t xml:space="preserve">milton.reategui@gmail.com </t>
  </si>
  <si>
    <t>ROY ERICK</t>
  </si>
  <si>
    <t xml:space="preserve">FLORES GUERRERO </t>
  </si>
  <si>
    <t>CONSTRUCTORES, CONSULTORES E INVERSIONES RAYVI E.I.R.L.</t>
  </si>
  <si>
    <t>MORALES</t>
  </si>
  <si>
    <t>SAN MARTIN</t>
  </si>
  <si>
    <t>Municipalidad Distrital de Huimbayoc</t>
  </si>
  <si>
    <t>constructorarayvi@hotmail.com</t>
  </si>
  <si>
    <t>Servicio de acondicionamiento de ambiente para el despacho de juez y pool de secretarios del NCCP</t>
  </si>
  <si>
    <t>023-2012-P-CSJSM/PJ</t>
  </si>
  <si>
    <t>SIEMAC EIRL </t>
  </si>
  <si>
    <t>Poder Judicial – Corte Superior de Justicia de San Martín</t>
  </si>
  <si>
    <t>El servicio se realizó debido a la necesidad de implementar de un modulo para despacho de Juez y Secretarios en un corto plazo en el modulo básico de Rioja, de la Provincia de Rioja-Corte Superior de Justicia de San Martin, las actividades realizadas, consistieron en ejecución de movimiento de tierras, obras de concreto simple, sistema de construcción en seco – Drywall, carpintería  de madera, cobertura de calamina tipo eternit, sobre tijerales de perfil omega, pintura é instalaciones eléctricas.</t>
  </si>
  <si>
    <t xml:space="preserve"> Servicio de mantenimiento y mejoramiento de las infraestructuras de los establecimientos de salud de la Micro Red de Salud Soritor</t>
  </si>
  <si>
    <t>SIEMAC EIRL</t>
  </si>
  <si>
    <t>Micro Red de salud Soritor – Red de Servicios de Salud Moyobamba</t>
  </si>
  <si>
    <t>Mediante Decreto de Urgencia Nº 058-2011, el Gobierno Central, asignó partidas presupuestarias, para el Mantenimiento de los Establecimientos de Salud en todo el Perú, donde se especifica que el monto presupuestal, será usado exclusivamente para el mantenimiento de la infraestructura en mal estado y equipamiento médico malogrado.
Los montos fueron asignados según el nivel de cada establecimiento de salud, desde un Puesto de Salud del nivel I-1, hasta un Hospital de Apoyo del nivel II-2. El monto de dinero fue depositado a la cuenta de un representante o personal nombrado de cada establecimiento de salud para hacer uso, solamente para el mantenimiento del establecimiento de Salud. (Infraestructura y Equipamiento).
Los trabajos consistieron en trabajos de pintura, cambio de coberturas, mejoramiento de pozas de incineración de residuos sólidos hospitalarios, instalación de biodigestores,  instalaciones sanitarias é instalaciones eléctricas.</t>
  </si>
  <si>
    <t>Servicio de mantenimiento y mejoramiento de las infraestructuras de los establecimientos de salud de la Red de Salud de Lamas</t>
  </si>
  <si>
    <t xml:space="preserve"> 03/2012</t>
  </si>
  <si>
    <t xml:space="preserve"> 06/2012</t>
  </si>
  <si>
    <t xml:space="preserve">SIEMAC EIRL </t>
  </si>
  <si>
    <t>Red de Salud Lamas</t>
  </si>
  <si>
    <t>Mediante Decreto de Urgencia Nº 058-2011, el Gobierno Central, asignó partidas presupuestarias, para el Mantenimiento de los Establecimientos de Salud en todo el Perú, donde se especifica que el monto presupuestal, será usado exclusivamente para el mantenimiento de la infraestructura en mal estado y equipamiento médico malogrado.
Los montos fueron asignados según el nivel de cada establecimiento de salud, desde un Puesto de Salud del nivel I-1, hasta un Hospital de Apoyo del nivel II-2. 
Dentro de este contexto, se realizó trabajos de mantenimiento y mejoramiento de la infraestructura de los establecimientos de salud asignados a la Red de Salud Lamas.
Los trabajos consistieron en trabajos de pintura, cambio de coberturas, mantenimiento y reparación de equipos biomédicos,  instalaciones sanitarias, mantenimiento de antenas de radio, mantenimiento de paneles solares é instalaciones eléctricas.</t>
  </si>
  <si>
    <t>Instalación de conexiones eléctricas interiores básicas consistente en tres (03) puntos y un interruptor termomagnético a 930 familias de las comunidades de: Flor de Mayo, Los Ángeles, Las Malvinas, Guillermo, Nuevo Milagro, Gobernador, Playa Hermosa, Sapote, Caña Brava, Miraflores, Quilloalpa y Sugllaquiro, del distrito y provincia de Moyobamba, departamento de San Martín.</t>
  </si>
  <si>
    <t>Cooperación Alemana al Desarrollo Agencia de la GTZ en Lima</t>
  </si>
  <si>
    <t>Instalación de 930 conexiones eléctricas interiores en doce comunidades del distrito de Moyobamba</t>
  </si>
  <si>
    <t>PV-083/09</t>
  </si>
  <si>
    <t xml:space="preserve"> 02/2010</t>
  </si>
  <si>
    <t xml:space="preserve"> 12/2009</t>
  </si>
  <si>
    <t>Instalación de 1191 conexiones eléctricas interiores en la provincia de Moyobamba, distritos de Jepelacio y Moyobamba, provincia de Lamas, distrito de Alonso de Alvarado – departamento de San Martín</t>
  </si>
  <si>
    <t>PV – 039/10</t>
  </si>
  <si>
    <t>Instalar conexiones eléctricas interiores básicas consistentes en tres (3) puntos, un interruptor termomagnético, 03 tubo de luz PVC de ¾, 03 curvas luz PVC ¾,  12 abrazaderas, 01 caja de paso; a 1191 familias de 16 caseríos del distrito de Alonso de Alvarado, Provincia de Lamas, 18 caseríos del distrito de Jepelacio, provincia de Moyobamba y 01 caserío del distrito y provincia de Moyobamba, Departamento de San Martin.</t>
  </si>
  <si>
    <t>JR. AUGUSTO B. LEGUIA N°. 360</t>
  </si>
  <si>
    <t>042-503250 / 942013011</t>
  </si>
  <si>
    <t>La empresa, a través de las cocinas mejoradas cumple un rol protagónico en la conservación del  ambiente, cuidando la salud y la economía, pone a disposición de sus clientes y público en general la experiencia adquirida en construcción de cocinas mejoradas a lo largo de más de 5 años de trabajo responsable. Somos una empresa que en el transcurso del tiempo ha logrado posicionarse como una de las pioneras y más importantes del rubro en el país, logrando obtener reconocimiento de nuestros clientes</t>
  </si>
  <si>
    <t>Elaboración del Expediente Técnico "Fortalecimiento de Capacidades Productivas en la Crianza de Ganado Vacuno en la Localidad de Pongo Isla"</t>
  </si>
  <si>
    <t>Se elaboró el Expediente Técnico para el fortalecimiento de capacidades de los campesinos en la localidad de Pongo Isla para la crianza de ganado vacuno, el cual se enfocó a mejorar la calidad de vida de la población a través de prácticas pecuarias sostenibles.</t>
  </si>
  <si>
    <t>Comercialización de Kit's completos de cocinas mejoradas.</t>
  </si>
  <si>
    <t>Proveer de kit's completos de cocinas mejoradas, y brindar asistencia técnica en la concientización, capacitación, instalación, manejo y mantenimiento de cocinas mejoradas para el núcleo ejecutor NOA JAYATAY - Nueva Vida.</t>
  </si>
  <si>
    <t>FONCODES - Iquitos</t>
  </si>
  <si>
    <t>FONCODES - Tarapoto</t>
  </si>
  <si>
    <t>Proveer de kit's completos de cocinas mejoradas, y brindar asistencia técnica en la concientización, capacitación, instalación, manejo y mantenimiento de cocinas mejoradas para el núcleo ejecutor MANSERICHE 1.</t>
  </si>
  <si>
    <t>FONCODES - Huánuco</t>
  </si>
  <si>
    <t>Proveer de kit's completos de cocinas mejoradas, y brindar asistencia técnica en la concientización, capacitación, instalación, manejo y mantenimiento de cocinas mejoradas para el núcleo ejecutor MONTEPOTRERO</t>
  </si>
  <si>
    <t>FONCODES - Chimbote</t>
  </si>
  <si>
    <t>Proveer de kit's completos de cocinas mejoradas, y brindar asistencia técnica en la concientización, capacitación, instalación, manejo y mantenimiento de cocinas mejoradas para el núcleo ejecutor.</t>
  </si>
  <si>
    <t>Consultor: Facilitador</t>
  </si>
  <si>
    <t>Experiencia minima de 05 años como facilitador en fortalecimiento de capacidades organizacionales y técnicas</t>
  </si>
  <si>
    <t>Consultor: Diseñardor (ra) y marketing social</t>
  </si>
  <si>
    <t>Consultor: Estudio de Linea Base</t>
  </si>
  <si>
    <t>Consultor elaboración de planes de negocio</t>
  </si>
  <si>
    <t>Ingeniero agrónomo, agroindustrial, economista, ambiental o carreras afines, titulado y colegiado.</t>
  </si>
  <si>
    <t xml:space="preserve">El Coordinador del proyecto es el encargado de gestionar, planificar, controlar y efectuar el seguimiento de todas las actividades requeridas para el cumplimiento de los objetivos previstos en el marco del proyecto, además del cumplimiento eficiente de los resultados, encargándose también de generar mecanismos de seguimiento, supervisión, monitoreo y gestiones administrativas (logística); de manera coordinada con la empresa proponente y asociada; realizará la contratación consultores, para los diversas productos entregables y verificables del proyecto. Promoverá la participación activa de los beneficiarios directos e indirectos con la finalidad de involucrarlos y empoderar el proceso, asimismo mantener una estrecha relación entre los involucrados y los demás actores, participando en los eventos (ferias) promoviendo e impulsando la implentación de cocinas mejoradas en la región San Martín. Finalmente será encargado de la elaboración de informes técnicos que sustenta la ejecución del proyecto.
</t>
  </si>
  <si>
    <t>Encargado de evaluar el diagnóstico, diseño y monitoreo del componente comunicacional de proyectos con tecnologías limpias; así mismo es el encargado de planificar, desarrollar y difundir estrategías de comunicación mediante diferentes artículos periodísticos a publicarse en los medios de comunicación con la finalidad de cumplir los objetivos trazados en el marco del proyecto. Además será el encargado de elaborar tres estrategías de comunicación para cada empresa emprendedora. Es el encargado del desarrollo y gestión de iniciativas de la sociedad civil que busquen sensibilizar y promover la participación ciudadana en temas relacionados con las cocinas mejoradas utilizando los espacios sociales existentes (o creándolos, de ser necesario). Estas acciones están destinadas a ayudar a posicionar los temas relacionados al concepto de las TERT.</t>
  </si>
  <si>
    <t xml:space="preserve">Interesado en temas de inclusión social, energías renovables y desarrollo sostenible, con experiencia de al menos 05 años en trabajos con población rural, excelente capacidad demostrada para escribir y sistematizar información, experiencia en coordinación con equipos multidisciplinarios con empatía y creatividad, con familiaridad en trabajos en la zona andino-amazónica. Experiencia en el desarrollo de productos de comunicación y/o marketing enfocado en comunicación para el desarrollo. 
</t>
  </si>
  <si>
    <t xml:space="preserve">Comunicador o Diseñador (Especialista en diseño gráfico y marketing social), titulado. Cursos de paquetes Macromedia, Corel y Adobe. </t>
  </si>
  <si>
    <t>Capacidad de trabajo en equipo, con conocimientos sobre energías renovables, instalación, buen uso, mantenimiento y adopción de cocinas mejoradas, creativo, proactivo, liderazgo, con experiencia con comunidades rurales. Manejo de Metodologías de capacitación de adultos. Capacidad de comunicación y relación interpersonales horizontales para familias de agricultores. Tolerancia a la frustración. Disponibilidad para viajar en las áreas de trabajo en función de las actividades requeridas.</t>
  </si>
  <si>
    <t>Será el encargado de todo el porceso de facilitación a los emprendedores, facilitará todas las sesiones y talleres (incluyendo el buen manejo de la agenda, los tiempos, dinámica de las discusiones, lograr y mantener un buen nivel de atención y participación). Muy buenas habilidades de organización; habilidad para fijar prioridades y trabajar bajo presión. Trabajar de forma independiente siempre orientada hacia los resultados; prestar particular atención a los detalles. Apoyar la implementación de las estrategias de comunicación participativa en los grupos meta, que contribuyan a asegurar la activa participación de los actores clave. Validación y entrenamiento en su uso, de herramientas conceptuales, metodológicas e instrumentales para el adecuado desarrollo de las actividades programadas.</t>
  </si>
  <si>
    <t>Crativo y dinámico, responsable; con conocimiento de software para el desarrollo de proceso digital de imágenes, dibujo y edición digital y multimedia. Se valorará manejo de programas de presentaciones como Power Point y otros. Dominio de herramientas informáticas de diseño gráfico. (Manejo de programas de diseño gráfico, diagramación, edición, retoque de imágenes y otros, como ser: Photoshop, 
Ilustrator, InDesign, Corel Draw, Free Hand, y otros.)</t>
  </si>
  <si>
    <t>Será el responsable del diseño y desarrollo de la línea creativa y/o diseño de las siguientes piezas gráficas que incluye nuevas formas y/o dibujos de imágenes, de: Dípticos, Trípticos, Mandiles, Banners, Afiches, Calendarios, Llaveros y stiquers. Diseño y diagramación de un primer boceto de cada uno de los materiales a ser validado por el coordinador del proyecto. Revisión y ajustes de este primer boceto, de acuerdo a los comentarios recibidos. Se deberán crear conceptos creativos y diseños innovadores para el público objetivo al que va dirigido. Buena redacción y desenvolvimiento. Deberá desarrollar las ilustraciones que se requieran y no podrán utilizar ilustraciones de internet. Todos los materiles deberán tener identidad de uso de la marca y desarrollando un sistema que incluya los diferentes materiales visuales a ser utilizados al interno (administrativos), al externo (publicidad, difusión) y de entorno (uniformes, credenciales, cartelería, etc). Coordinar las publicaciones institucionales con editores, imprentas y dependencias pertinentes, haciendo seguimiento y control de calidad de los materiales remitidos a imprenta.</t>
  </si>
  <si>
    <t>Es el responsable planificar y realizar la revisión de las cuentas de manera tal que esté en condiciones de emitir un certificado profesional y sin limitaciones sobre la rendición de cuentas de la parte contratante. Se compromete a realizar un informe independiente sobre las cuentas de la parte contratante, que refleje de manera completa y correcta la situación económica y los resultados (en caso necesario, también el flujo de fondos) para el año contable/periodo 
contable y que sea conforme a los principios de contabilidad de la parte contratante y/o a las normas legales del país y a las correspondientes reglas profesionales. Cuando ello resulte preciso para la comprensión de las cuentas, la auditora complementará su informe con las observaciones pertinentes sobre la rendición de cuentas. Emitir una opinión sobre si los estados financieros del ejercicio presentan razonablemente la situación financiera y los resultados de las operaciones de conformidad con normas y principios aplicables. Verificación de cumplimiento de leyes, reglamentos, instructivos y otras normas aplicables a la institución.</t>
  </si>
  <si>
    <t>Experiencia comprobada en auditorias en instituciones autónomas en los últimos 5 años.</t>
  </si>
  <si>
    <t>Contador Publico Colegiado, Economista y/o afines</t>
  </si>
  <si>
    <t>Consultor: Auditor</t>
  </si>
  <si>
    <t>Elaborar una metodología y diseño para el estudio de la línea de base, tomando como base los indicadores y resultados esperados del proyecto, que oriente los procesos a desarrollar, y defina el uso de variables cuantitativas y cualitativas. Proponer un sistema de recolección de datos incluyendo la metodología de investigación y guías de recolección de datos. Medir la situación actual de los indicadores cuantitativos y cualitativos. Identificar los procesos de cambio a los que se les dará seguimiento y monitoreo para valorar el impacto de la acción. Procesar, analizar y sistematizar la información obtenida en el trabajo de la Línea de Base, incluyendo la descripción del contexto inicial para cada indicador.</t>
  </si>
  <si>
    <t>Con experiecia minima de 05 años, en realizar estudios de levantamiento de diagnósticos de línea de base, manejo y análisis estadístico, así como la aplicación de metodologías cuantitativas y cualitativas, el sector público o privado para proyectos sociales y de desarrollo. Experiencia en el diseño y uso de herramientas de monitoreo y evaluación de proyectos sociales y de desarrollo.</t>
  </si>
  <si>
    <t>Proactivo, dinamico, investigador, con facilidad de palabra para redacción de informes, persuasivo. Capacidad para trabajar en equipo. Habilidad para recabar información y manejo de programas informáticos Word y Excel.
Experiencias de trabajo comunitario</t>
  </si>
  <si>
    <t>Títulado y colegiado en Administración de Empresas, Finanzas, Turismo, Economía, Ingeniería o carreras relacionadas.</t>
  </si>
  <si>
    <t xml:space="preserve">Promover que los emprendedores incrementen su producción, mejoren la calidad de sus productos así como la comercialización de los mismos estableciendo esquemas organizacionales.  Debe considerar la distribución de los productos en un mercado especifico para aumentar y mejorar la producción y calidad de los productos, estableciendo un plan de mercadotecnia y definir necesidades de financieras y de inversión. Determinar las Necesidades de Capacitación y de Asistencia Técnica Puntual, priorizando la atención de aquellas que están directamente relacionadas para atender las necesidades y problemas de los emprendedores elaborando el respectivo presupuesto específico de acuerdo a precios de mercado e incorporando las mismas en el plan de inversión. Los Planes de Negocios para cada emprendedor deberá 
incluir al menos lo siguiente: 
a. Resumen Ejecutivo 
b. Descripción de la Empresa 
c. Descripción del Proyecto 
d. Descripción del Mercado 
e. Análisis técnico-económico 
f. Análisis del impacto en el mercado y economía local 
g. Análisis ambiental 
h. Diagnostico de las necesidades de capacitación 
i. Necesidades de asistencia técnica identificadas 
j. Conclusiones y recomendaciones 
k. Anexos </t>
  </si>
  <si>
    <t>La sostenibilidad técnica de la TERT esta asegurada al ser tecnologías certificadas, durante la intervención las estrategias tendrá una retroalimentación constante, los cuales se aseguraran a través de los puntos de venta de accesorios, mantenimiento y reparación de las cocinas identificados en las localidades. 
Se desarrollan talleres de presentación y capacitación sobre cocinas mejoradas, se buscara alianzas y sinergias con actores regionales y locales que apoyen la dinamización del mercado de cocinas mejoradas.
Fortalecimiento de capacidades de emprendedores en gestión empresarial, contaran con instrumentos (planes de negocio, estrategias de comunicación y planes estratégicos), como soporte a la administración empresarial que permitirá el crecimiento de las ventas de cocinas mejoradas. 
Como punto de partida se elaborara un Diagnóstico que propone conocer las condiciones existentes en las zonas de intervención para identificar el tipo de cocina mejorada que se adecue a la demanda y necesidades energéticas. Se promoverá permanentemente Alianzas Estratégicas con instituciones financieras  reguladas y no reguladas para masificar la instalación de cocinas mejoradas a través de la oferta de financiamiento para adquirir la tecnología. El Desarrollo de Capacidades Locales tiene como objetivo capacitar a emprendedores locales para insertarlos en la cadena de valor, con la finalidad de contar con puntos que puedan vender accesorios, realizar mantenimiento y reparar cocinas mejoradas. De igual manera esto permitirá dinamizar la economía local y brindar una alternativa complementaria a la actividad principal.
Promoción del Buen Uso y Mantenimiento, la finalidad es lograr que los clientes adquieran prácticas adecuadas con respecto al buen uso y mantenimiento de las cocinas mejoradas que permitira mayor duración de tecnologia.</t>
  </si>
  <si>
    <t xml:space="preserve">La Empresa presta las mejores soluciones técnico económico a través de la Consultoría, Capacitación, Planificación, Desarrollo y Ejecución de Proyectos, así como Servicios de Mantenimiento y Mejoramiento de Infraestructura, Mantenimiento Preventivo y Correctivo de todo tipo de Equipamiento Biomédico y Electromecánico  é Instalaciones Eléctricas en general. </t>
  </si>
  <si>
    <t xml:space="preserve">Con conocimientos sobre las TERT y capacidad de trabajar en equipo, negociación, dinámico y proactivo. </t>
  </si>
  <si>
    <t>Con capacidad de diálogos, coordinación, precavido, responsable y sobre todo demostrar discreción en las labores encomendadas.</t>
  </si>
  <si>
    <t>Capacidad de redacción de informes, conocimientos de metodologías participativas, planificación y manejo de proyectos de cooperación, destreza en herramientas informaticas, disposición y coordinación de trabajo en equipo y sobre todo con personas del medio rural y demostrando liderazgo, siendo proactivo, dinámico.</t>
  </si>
  <si>
    <t>Ing° Ambiental, Agronómo, Industrial, licenciados en comunicación y sociologia o afines titulado y colegiado</t>
  </si>
  <si>
    <t>Con 02 años de experiencia en elaboración de diseños graficos y publicitarios.</t>
  </si>
  <si>
    <t>Experiencia profesional no menor a 5 años, experiencia en la formulación y seguimiento de planes de negocios indicar los planes de negocios elaborados. Haber recibido por lo menos 3 cursos en áreas relacionadas con Planes de Negocios, Formulación y Evaluación de Proyectos.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</si>
</sst>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409]#,##0.00"/>
    <numFmt numFmtId="166" formatCode="_-[$$-409]* #,##0.00_ ;_-[$$-409]* \-#,##0.00\ ;_-[$$-409]* &quot;-&quot;??_ ;_-@_ "/>
  </numFmts>
  <fonts count="16" x14ac:knownFonts="1">
    <font>
      <sz val="11"/>
      <color theme="1"/>
      <name val="Calibri"/>
      <family val="2"/>
      <scheme val="minor"/>
    </font>
    <font>
      <sz val="11"/>
      <color rgb="FFFF0000"/>
      <name val="Calibri"/>
      <family val="2"/>
      <scheme val="minor"/>
    </font>
    <font>
      <b/>
      <sz val="11"/>
      <color theme="1"/>
      <name val="Calibri"/>
      <family val="2"/>
      <scheme val="minor"/>
    </font>
    <font>
      <i/>
      <sz val="9"/>
      <color theme="1"/>
      <name val="Calibri"/>
      <family val="2"/>
      <scheme val="minor"/>
    </font>
    <font>
      <sz val="10"/>
      <color theme="1"/>
      <name val="Calibri"/>
      <family val="2"/>
      <scheme val="minor"/>
    </font>
    <font>
      <i/>
      <sz val="9"/>
      <color rgb="FFFF0000"/>
      <name val="Calibri"/>
      <family val="2"/>
      <scheme val="minor"/>
    </font>
    <font>
      <b/>
      <sz val="10"/>
      <color theme="1"/>
      <name val="Calibri"/>
      <family val="2"/>
      <scheme val="minor"/>
    </font>
    <font>
      <i/>
      <sz val="10"/>
      <color rgb="FFFF0000"/>
      <name val="Calibri"/>
      <family val="2"/>
      <scheme val="minor"/>
    </font>
    <font>
      <sz val="11"/>
      <color theme="1"/>
      <name val="Calibri"/>
      <family val="2"/>
      <scheme val="minor"/>
    </font>
    <font>
      <sz val="11"/>
      <color theme="0" tint="-0.34998626667073579"/>
      <name val="Calibri"/>
      <family val="2"/>
      <scheme val="minor"/>
    </font>
    <font>
      <u/>
      <sz val="11"/>
      <color theme="10"/>
      <name val="Calibri"/>
      <family val="2"/>
      <scheme val="minor"/>
    </font>
    <font>
      <u/>
      <sz val="11"/>
      <color theme="11"/>
      <name val="Calibri"/>
      <family val="2"/>
      <scheme val="minor"/>
    </font>
    <font>
      <sz val="9"/>
      <color rgb="FFFF0000"/>
      <name val="Calibri"/>
      <family val="2"/>
      <scheme val="minor"/>
    </font>
    <font>
      <sz val="9"/>
      <color theme="1"/>
      <name val="Calibri"/>
      <family val="2"/>
      <scheme val="minor"/>
    </font>
    <font>
      <sz val="11"/>
      <color theme="9" tint="-0.249977111117893"/>
      <name val="Calibri"/>
      <family val="2"/>
      <scheme val="minor"/>
    </font>
    <font>
      <sz val="11"/>
      <color rgb="FF00000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style="medium">
        <color auto="1"/>
      </right>
      <top style="thin">
        <color auto="1"/>
      </top>
      <bottom/>
      <diagonal/>
    </border>
    <border>
      <left style="thin">
        <color indexed="64"/>
      </left>
      <right/>
      <top style="thin">
        <color indexed="64"/>
      </top>
      <bottom style="thin">
        <color indexed="64"/>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s>
  <cellStyleXfs count="5">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8" fillId="0" borderId="0" applyFont="0" applyFill="0" applyBorder="0" applyAlignment="0" applyProtection="0"/>
  </cellStyleXfs>
  <cellXfs count="172">
    <xf numFmtId="0" fontId="0" fillId="0" borderId="0" xfId="0"/>
    <xf numFmtId="0" fontId="0" fillId="3" borderId="0" xfId="0" applyFill="1"/>
    <xf numFmtId="0" fontId="4" fillId="3" borderId="0" xfId="0" applyFont="1" applyFill="1" applyAlignment="1">
      <alignment horizontal="left" vertical="center"/>
    </xf>
    <xf numFmtId="0" fontId="4" fillId="3" borderId="0" xfId="0" applyFont="1" applyFill="1"/>
    <xf numFmtId="0" fontId="4" fillId="5" borderId="1" xfId="0" applyFont="1" applyFill="1" applyBorder="1" applyAlignment="1">
      <alignment horizontal="left" vertical="center"/>
    </xf>
    <xf numFmtId="0" fontId="4" fillId="5" borderId="5" xfId="0" applyFont="1" applyFill="1" applyBorder="1" applyAlignment="1">
      <alignment horizontal="left" vertical="center"/>
    </xf>
    <xf numFmtId="0" fontId="4" fillId="5" borderId="7" xfId="0" applyFont="1" applyFill="1" applyBorder="1" applyAlignment="1">
      <alignment horizontal="left" vertical="center"/>
    </xf>
    <xf numFmtId="0" fontId="0" fillId="3" borderId="0" xfId="0" applyFill="1" applyAlignment="1">
      <alignment vertical="center" wrapText="1"/>
    </xf>
    <xf numFmtId="0" fontId="0" fillId="5" borderId="5" xfId="0" applyFill="1" applyBorder="1" applyAlignment="1">
      <alignment vertical="center" wrapText="1"/>
    </xf>
    <xf numFmtId="0" fontId="4" fillId="5" borderId="5" xfId="0" applyFont="1" applyFill="1" applyBorder="1"/>
    <xf numFmtId="0" fontId="4" fillId="5" borderId="7" xfId="0" applyFont="1" applyFill="1" applyBorder="1"/>
    <xf numFmtId="0" fontId="0" fillId="3" borderId="0" xfId="0" applyFill="1" applyAlignment="1">
      <alignment horizontal="left" vertical="center" wrapText="1"/>
    </xf>
    <xf numFmtId="0" fontId="2" fillId="3" borderId="0" xfId="0" applyFont="1" applyFill="1"/>
    <xf numFmtId="0" fontId="2" fillId="0" borderId="6" xfId="0" applyFont="1" applyFill="1" applyBorder="1" applyAlignment="1">
      <alignment horizontal="left" vertical="center"/>
    </xf>
    <xf numFmtId="0" fontId="0" fillId="3" borderId="0" xfId="0" applyFill="1" applyAlignment="1">
      <alignment horizontal="center" vertical="center" wrapText="1"/>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5" xfId="0" applyFont="1" applyFill="1" applyBorder="1" applyAlignment="1">
      <alignment horizontal="center" vertical="center"/>
    </xf>
    <xf numFmtId="0" fontId="0" fillId="7" borderId="18" xfId="0" applyFill="1" applyBorder="1" applyAlignment="1">
      <alignment horizontal="left" vertical="center"/>
    </xf>
    <xf numFmtId="0" fontId="0" fillId="7" borderId="18" xfId="0" applyFill="1" applyBorder="1"/>
    <xf numFmtId="0" fontId="4" fillId="5" borderId="19"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4" xfId="0" applyFont="1" applyFill="1" applyBorder="1" applyAlignment="1">
      <alignment horizontal="left" vertical="center"/>
    </xf>
    <xf numFmtId="0" fontId="2" fillId="5" borderId="6" xfId="0" applyFont="1" applyFill="1" applyBorder="1" applyAlignment="1">
      <alignment horizontal="left" vertical="center"/>
    </xf>
    <xf numFmtId="0" fontId="3" fillId="3" borderId="0" xfId="0" applyFont="1" applyFill="1" applyAlignment="1">
      <alignment horizontal="left" vertical="center"/>
    </xf>
    <xf numFmtId="0" fontId="2" fillId="5" borderId="1" xfId="0" applyFont="1"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28" xfId="0" applyFont="1" applyFill="1" applyBorder="1" applyAlignment="1">
      <alignment horizontal="center" vertical="center"/>
    </xf>
    <xf numFmtId="0" fontId="2" fillId="5" borderId="5" xfId="0" applyFont="1" applyFill="1" applyBorder="1" applyAlignment="1">
      <alignment vertical="center" wrapText="1"/>
    </xf>
    <xf numFmtId="0" fontId="4" fillId="2" borderId="1"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9" fillId="3" borderId="0" xfId="0" applyFont="1" applyFill="1" applyAlignment="1">
      <alignment horizontal="center" vertical="center"/>
    </xf>
    <xf numFmtId="0" fontId="0" fillId="2" borderId="6"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166"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6"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3" borderId="0" xfId="0" applyFill="1" applyAlignment="1">
      <alignment wrapText="1"/>
    </xf>
    <xf numFmtId="0" fontId="4" fillId="2" borderId="20" xfId="0" applyFont="1" applyFill="1" applyBorder="1" applyAlignment="1" applyProtection="1">
      <alignment horizontal="left" vertical="center" wrapText="1"/>
      <protection locked="0"/>
    </xf>
    <xf numFmtId="0" fontId="9" fillId="3" borderId="0" xfId="0" applyFont="1" applyFill="1" applyProtection="1">
      <protection hidden="1"/>
    </xf>
    <xf numFmtId="166" fontId="0" fillId="5" borderId="1" xfId="0" applyNumberFormat="1" applyFill="1" applyBorder="1" applyAlignment="1" applyProtection="1">
      <alignment horizontal="center" vertical="center"/>
      <protection hidden="1"/>
    </xf>
    <xf numFmtId="9" fontId="0" fillId="5" borderId="6" xfId="1" applyFont="1" applyFill="1" applyBorder="1" applyAlignment="1" applyProtection="1">
      <alignment horizontal="center" vertical="center"/>
      <protection hidden="1"/>
    </xf>
    <xf numFmtId="0" fontId="9" fillId="3" borderId="0" xfId="0" applyFont="1" applyFill="1" applyAlignment="1" applyProtection="1">
      <alignment horizontal="left" vertical="center" wrapText="1"/>
      <protection hidden="1"/>
    </xf>
    <xf numFmtId="0" fontId="4" fillId="0"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166" fontId="0" fillId="5" borderId="23" xfId="0" applyNumberFormat="1" applyFill="1" applyBorder="1" applyAlignment="1" applyProtection="1">
      <alignment vertical="center"/>
      <protection hidden="1"/>
    </xf>
    <xf numFmtId="166" fontId="2" fillId="5" borderId="23" xfId="0" applyNumberFormat="1" applyFont="1" applyFill="1" applyBorder="1" applyAlignment="1" applyProtection="1">
      <alignment horizontal="center" vertical="center"/>
      <protection hidden="1"/>
    </xf>
    <xf numFmtId="9" fontId="2" fillId="5" borderId="25" xfId="1" applyFont="1" applyFill="1" applyBorder="1" applyAlignment="1" applyProtection="1">
      <alignment horizontal="center" vertical="center"/>
      <protection hidden="1"/>
    </xf>
    <xf numFmtId="166" fontId="0" fillId="5" borderId="4" xfId="0" applyNumberFormat="1" applyFill="1" applyBorder="1" applyAlignment="1" applyProtection="1">
      <alignment vertical="center"/>
      <protection hidden="1"/>
    </xf>
    <xf numFmtId="166" fontId="0" fillId="5" borderId="13" xfId="0" applyNumberFormat="1" applyFill="1" applyBorder="1" applyAlignment="1" applyProtection="1">
      <alignment vertical="center"/>
      <protection hidden="1"/>
    </xf>
    <xf numFmtId="166" fontId="2" fillId="5" borderId="13" xfId="0" applyNumberFormat="1" applyFont="1" applyFill="1" applyBorder="1" applyAlignment="1" applyProtection="1">
      <alignment horizontal="center" vertical="center"/>
      <protection hidden="1"/>
    </xf>
    <xf numFmtId="9" fontId="2" fillId="5" borderId="9" xfId="1" applyFont="1" applyFill="1" applyBorder="1" applyAlignment="1" applyProtection="1">
      <alignment horizontal="center" vertical="center"/>
      <protection hidden="1"/>
    </xf>
    <xf numFmtId="166" fontId="0" fillId="5" borderId="5" xfId="0" applyNumberFormat="1" applyFill="1" applyBorder="1" applyAlignment="1" applyProtection="1">
      <alignment vertical="center"/>
      <protection hidden="1"/>
    </xf>
    <xf numFmtId="166" fontId="2" fillId="5" borderId="28" xfId="0" applyNumberFormat="1" applyFont="1" applyFill="1" applyBorder="1" applyAlignment="1" applyProtection="1">
      <alignment horizontal="center" vertical="center"/>
      <protection hidden="1"/>
    </xf>
    <xf numFmtId="9" fontId="2" fillId="5" borderId="7" xfId="1" applyFont="1" applyFill="1" applyBorder="1" applyAlignment="1" applyProtection="1">
      <alignment horizontal="center" vertical="center"/>
      <protection hidden="1"/>
    </xf>
    <xf numFmtId="166" fontId="2" fillId="5" borderId="12" xfId="0" applyNumberFormat="1" applyFont="1" applyFill="1" applyBorder="1" applyAlignment="1" applyProtection="1">
      <alignment horizontal="center" vertical="center"/>
      <protection hidden="1"/>
    </xf>
    <xf numFmtId="9" fontId="2" fillId="5" borderId="8" xfId="1" applyFont="1" applyFill="1" applyBorder="1" applyAlignment="1" applyProtection="1">
      <alignment horizontal="center" vertical="center"/>
      <protection hidden="1"/>
    </xf>
    <xf numFmtId="166" fontId="0" fillId="2" borderId="2" xfId="0" applyNumberFormat="1" applyFill="1" applyBorder="1" applyAlignment="1" applyProtection="1">
      <alignment vertical="center"/>
      <protection locked="0"/>
    </xf>
    <xf numFmtId="166" fontId="0" fillId="2" borderId="5" xfId="0" applyNumberFormat="1" applyFill="1" applyBorder="1" applyAlignment="1" applyProtection="1">
      <alignment vertical="center"/>
      <protection locked="0"/>
    </xf>
    <xf numFmtId="166" fontId="0" fillId="2" borderId="3" xfId="0" applyNumberFormat="1" applyFill="1" applyBorder="1" applyAlignment="1" applyProtection="1">
      <alignment vertical="center"/>
      <protection locked="0"/>
    </xf>
    <xf numFmtId="166" fontId="0" fillId="2" borderId="4" xfId="0" applyNumberFormat="1" applyFill="1" applyBorder="1" applyAlignment="1" applyProtection="1">
      <alignment vertical="center"/>
      <protection locked="0"/>
    </xf>
    <xf numFmtId="166" fontId="0" fillId="2" borderId="1" xfId="0" applyNumberFormat="1" applyFill="1" applyBorder="1" applyAlignment="1" applyProtection="1">
      <alignment vertical="center"/>
      <protection locked="0"/>
    </xf>
    <xf numFmtId="166" fontId="0" fillId="2" borderId="6" xfId="0" applyNumberFormat="1" applyFill="1" applyBorder="1" applyAlignment="1" applyProtection="1">
      <alignment vertical="center"/>
      <protection locked="0"/>
    </xf>
    <xf numFmtId="166" fontId="0" fillId="5" borderId="1" xfId="0" applyNumberFormat="1" applyFill="1" applyBorder="1" applyAlignment="1" applyProtection="1">
      <alignment vertical="center"/>
    </xf>
    <xf numFmtId="166" fontId="0" fillId="5" borderId="6" xfId="0" applyNumberFormat="1" applyFill="1" applyBorder="1" applyAlignment="1" applyProtection="1">
      <alignment vertical="center"/>
    </xf>
    <xf numFmtId="166" fontId="0" fillId="3" borderId="0" xfId="0" applyNumberFormat="1" applyFill="1"/>
    <xf numFmtId="0" fontId="0" fillId="5" borderId="0" xfId="0" applyFill="1"/>
    <xf numFmtId="0" fontId="14" fillId="5" borderId="0" xfId="0" applyFont="1" applyFill="1" applyProtection="1">
      <protection hidden="1"/>
    </xf>
    <xf numFmtId="0" fontId="15" fillId="0" borderId="0" xfId="0" applyFont="1"/>
    <xf numFmtId="17" fontId="0" fillId="2" borderId="1" xfId="0" applyNumberFormat="1" applyFill="1" applyBorder="1" applyAlignment="1" applyProtection="1">
      <alignment horizontal="left" vertical="center" wrapText="1"/>
      <protection locked="0"/>
    </xf>
    <xf numFmtId="0" fontId="4" fillId="2" borderId="1" xfId="0" applyFont="1" applyFill="1" applyBorder="1" applyAlignment="1" applyProtection="1">
      <alignment horizontal="left" vertical="center" wrapText="1"/>
      <protection locked="0"/>
    </xf>
    <xf numFmtId="0" fontId="4" fillId="2" borderId="6" xfId="0" applyFont="1" applyFill="1" applyBorder="1" applyAlignment="1" applyProtection="1">
      <alignment horizontal="left" vertical="center" wrapText="1"/>
      <protection locked="0"/>
    </xf>
    <xf numFmtId="49" fontId="0" fillId="3" borderId="0" xfId="0" applyNumberFormat="1" applyFill="1" applyAlignment="1">
      <alignment horizontal="left" vertical="center" wrapText="1"/>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14" fontId="4" fillId="2" borderId="1" xfId="0" applyNumberFormat="1" applyFont="1" applyFill="1" applyBorder="1" applyAlignment="1" applyProtection="1">
      <alignment horizontal="left" vertical="center" wrapText="1"/>
      <protection locked="0"/>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protection locked="0"/>
    </xf>
    <xf numFmtId="0" fontId="4" fillId="4" borderId="5" xfId="0" applyFont="1" applyFill="1" applyBorder="1" applyAlignment="1">
      <alignment horizontal="left" vertical="center"/>
    </xf>
    <xf numFmtId="0" fontId="4" fillId="4" borderId="1" xfId="0" applyFont="1" applyFill="1" applyBorder="1" applyAlignment="1">
      <alignment horizontal="left" vertical="center"/>
    </xf>
    <xf numFmtId="0" fontId="4" fillId="4" borderId="6" xfId="0" applyFont="1" applyFill="1" applyBorder="1" applyAlignment="1">
      <alignment horizontal="left" vertical="center"/>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2" fillId="5" borderId="5" xfId="0" applyFont="1" applyFill="1" applyBorder="1" applyAlignment="1">
      <alignment horizontal="lef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27" xfId="0" applyFill="1" applyBorder="1" applyAlignment="1" applyProtection="1">
      <alignment horizontal="left" vertical="center" wrapText="1"/>
      <protection locked="0"/>
    </xf>
    <xf numFmtId="0" fontId="0" fillId="0" borderId="24"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165" fontId="0" fillId="0" borderId="1" xfId="0" applyNumberFormat="1" applyFill="1" applyBorder="1" applyAlignment="1" applyProtection="1">
      <alignment horizontal="center" vertical="center"/>
      <protection locked="0"/>
    </xf>
    <xf numFmtId="165" fontId="0" fillId="0" borderId="6" xfId="0" applyNumberFormat="1" applyFill="1" applyBorder="1" applyAlignment="1" applyProtection="1">
      <alignment horizontal="center" vertical="center"/>
      <protection locked="0"/>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4" fillId="0" borderId="1" xfId="0" applyFont="1" applyFill="1" applyBorder="1" applyAlignment="1" applyProtection="1">
      <alignment horizontal="left" vertical="center"/>
      <protection locked="0"/>
    </xf>
    <xf numFmtId="0" fontId="4" fillId="0" borderId="6" xfId="0" applyFont="1" applyFill="1" applyBorder="1" applyAlignment="1" applyProtection="1">
      <alignment horizontal="left" vertical="center"/>
      <protection locked="0"/>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6" xfId="0" applyFont="1" applyFill="1" applyBorder="1" applyAlignment="1">
      <alignment horizontal="left"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2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25" xfId="0" applyFill="1" applyBorder="1" applyAlignment="1">
      <alignment horizontal="left" vertical="center" wrapText="1"/>
    </xf>
    <xf numFmtId="0" fontId="0" fillId="5" borderId="17" xfId="0" applyFill="1" applyBorder="1" applyAlignment="1">
      <alignment horizontal="left" vertical="center" wrapText="1"/>
    </xf>
    <xf numFmtId="0" fontId="0" fillId="2" borderId="1"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4" fillId="0" borderId="8" xfId="0" applyFont="1" applyFill="1" applyBorder="1" applyAlignment="1" applyProtection="1">
      <alignment horizontal="left" vertical="center"/>
      <protection locked="0"/>
    </xf>
    <xf numFmtId="0" fontId="4" fillId="0" borderId="9" xfId="0" applyFont="1" applyFill="1" applyBorder="1" applyAlignment="1" applyProtection="1">
      <alignment horizontal="left" vertical="center"/>
      <protection locked="0"/>
    </xf>
    <xf numFmtId="0" fontId="2" fillId="5" borderId="1" xfId="0" applyFont="1" applyFill="1" applyBorder="1" applyAlignment="1">
      <alignment horizontal="lef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4" fillId="5" borderId="16" xfId="0" applyFont="1" applyFill="1" applyBorder="1" applyAlignment="1">
      <alignment horizontal="center" vertical="center"/>
    </xf>
    <xf numFmtId="0" fontId="4" fillId="5" borderId="17" xfId="0" applyFont="1" applyFill="1" applyBorder="1" applyAlignment="1">
      <alignment horizontal="center" vertical="center"/>
    </xf>
    <xf numFmtId="0" fontId="4" fillId="3" borderId="0" xfId="0" applyFont="1" applyFill="1" applyAlignment="1">
      <alignment horizontal="left" vertical="center" wrapText="1"/>
    </xf>
    <xf numFmtId="0" fontId="6" fillId="3" borderId="0" xfId="0" applyFont="1" applyFill="1" applyAlignment="1">
      <alignment horizontal="left" vertical="center" wrapText="1"/>
    </xf>
    <xf numFmtId="0" fontId="2" fillId="7" borderId="5" xfId="0" applyFont="1" applyFill="1" applyBorder="1" applyAlignment="1">
      <alignment horizontal="left" vertical="center" wrapText="1"/>
    </xf>
    <xf numFmtId="0" fontId="0" fillId="7" borderId="1" xfId="0" applyFill="1" applyBorder="1" applyAlignment="1">
      <alignment horizontal="left" vertical="center" wrapText="1"/>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7" borderId="5" xfId="0" applyFill="1" applyBorder="1" applyAlignment="1">
      <alignment horizontal="left" vertical="center" wrapText="1"/>
    </xf>
    <xf numFmtId="0" fontId="0" fillId="7" borderId="6" xfId="0" applyFill="1" applyBorder="1" applyAlignment="1">
      <alignment horizontal="left" vertical="center" wrapText="1"/>
    </xf>
    <xf numFmtId="17" fontId="0" fillId="2" borderId="1" xfId="0" applyNumberFormat="1" applyFill="1" applyBorder="1" applyAlignment="1" applyProtection="1">
      <alignment horizontal="left" vertical="center" wrapText="1"/>
      <protection locked="0"/>
    </xf>
    <xf numFmtId="0" fontId="0" fillId="5" borderId="6" xfId="0" applyFill="1" applyBorder="1" applyAlignment="1">
      <alignment horizontal="left" vertical="center" wrapText="1"/>
    </xf>
    <xf numFmtId="0" fontId="0" fillId="2" borderId="5" xfId="0" applyFill="1" applyBorder="1" applyAlignment="1" applyProtection="1">
      <alignment horizontal="left" vertical="center" wrapText="1"/>
      <protection locked="0"/>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0" fillId="2" borderId="29"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6" fontId="0" fillId="2" borderId="1" xfId="4" applyNumberFormat="1" applyFont="1" applyFill="1" applyBorder="1" applyAlignment="1" applyProtection="1">
      <alignment horizontal="left" vertical="center" wrapText="1"/>
      <protection locked="0"/>
    </xf>
    <xf numFmtId="166" fontId="0" fillId="2" borderId="6" xfId="4" applyNumberFormat="1" applyFont="1" applyFill="1" applyBorder="1" applyAlignment="1" applyProtection="1">
      <alignment horizontal="left" vertical="center" wrapText="1"/>
      <protection locked="0"/>
    </xf>
    <xf numFmtId="0" fontId="0" fillId="2" borderId="27"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6"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166" fontId="0" fillId="2" borderId="6" xfId="0" applyNumberFormat="1" applyFill="1" applyBorder="1" applyAlignment="1" applyProtection="1">
      <alignment horizontal="left" vertical="center" wrapText="1"/>
      <protection locked="0"/>
    </xf>
    <xf numFmtId="0" fontId="0" fillId="5" borderId="5" xfId="0" applyFill="1" applyBorder="1" applyAlignment="1">
      <alignment horizontal="left" vertical="center"/>
    </xf>
    <xf numFmtId="0" fontId="0" fillId="5" borderId="6" xfId="0" applyFill="1" applyBorder="1" applyAlignment="1">
      <alignment horizontal="left" vertical="center"/>
    </xf>
    <xf numFmtId="0" fontId="4" fillId="0" borderId="16" xfId="0"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2" fillId="6" borderId="10" xfId="0" applyFont="1" applyFill="1" applyBorder="1" applyAlignment="1">
      <alignment horizontal="left" vertical="center"/>
    </xf>
    <xf numFmtId="0" fontId="2" fillId="6" borderId="11" xfId="0" applyFont="1" applyFill="1" applyBorder="1" applyAlignment="1">
      <alignment horizontal="left" vertical="center"/>
    </xf>
    <xf numFmtId="0" fontId="2" fillId="7" borderId="2"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5" borderId="14" xfId="0" applyFont="1" applyFill="1" applyBorder="1" applyAlignment="1">
      <alignment horizontal="left" vertical="center" indent="4"/>
    </xf>
    <xf numFmtId="0" fontId="2" fillId="5" borderId="21" xfId="0" applyFont="1" applyFill="1" applyBorder="1" applyAlignment="1">
      <alignment horizontal="left" vertical="center" indent="4"/>
    </xf>
    <xf numFmtId="0" fontId="2" fillId="5" borderId="16" xfId="0" applyFont="1" applyFill="1" applyBorder="1" applyAlignment="1">
      <alignment horizontal="left" vertical="center" indent="4"/>
    </xf>
    <xf numFmtId="0" fontId="2" fillId="5" borderId="22" xfId="0" applyFont="1" applyFill="1" applyBorder="1" applyAlignment="1">
      <alignment horizontal="left" vertical="center" indent="4"/>
    </xf>
    <xf numFmtId="0" fontId="13" fillId="3" borderId="0" xfId="0" applyFont="1" applyFill="1" applyAlignment="1">
      <alignment horizontal="left" vertical="center" wrapText="1"/>
    </xf>
    <xf numFmtId="0" fontId="2" fillId="7" borderId="4" xfId="0" applyFont="1" applyFill="1" applyBorder="1" applyAlignment="1">
      <alignment horizontal="center" vertical="center" wrapText="1"/>
    </xf>
  </cellXfs>
  <cellStyles count="5">
    <cellStyle name="Hipervínculo" xfId="2" builtinId="8" hidden="1"/>
    <cellStyle name="Hipervínculo visitado" xfId="3" builtinId="9" hidden="1"/>
    <cellStyle name="Moneda" xfId="4" builtinId="4"/>
    <cellStyle name="Normal" xfId="0" builtinId="0"/>
    <cellStyle name="Porcentaje"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zoomScaleNormal="100" workbookViewId="0">
      <selection activeCell="C7" sqref="C7:E7"/>
    </sheetView>
  </sheetViews>
  <sheetFormatPr baseColWidth="10"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25"/>
    <row r="2" spans="2:5" ht="53.25" customHeight="1" thickBot="1" x14ac:dyDescent="0.3">
      <c r="B2" s="80" t="s">
        <v>118</v>
      </c>
      <c r="C2" s="80"/>
      <c r="D2" s="80"/>
      <c r="E2" s="80"/>
    </row>
    <row r="3" spans="2:5" x14ac:dyDescent="0.25">
      <c r="B3" s="81" t="s">
        <v>0</v>
      </c>
      <c r="C3" s="82"/>
      <c r="D3" s="82"/>
      <c r="E3" s="83"/>
    </row>
    <row r="4" spans="2:5" ht="30.75" customHeight="1" x14ac:dyDescent="0.25">
      <c r="B4" s="5" t="s">
        <v>1</v>
      </c>
      <c r="C4" s="78" t="s">
        <v>141</v>
      </c>
      <c r="D4" s="78"/>
      <c r="E4" s="79"/>
    </row>
    <row r="5" spans="2:5" ht="18.75" customHeight="1" x14ac:dyDescent="0.25">
      <c r="B5" s="5" t="s">
        <v>3</v>
      </c>
      <c r="C5" s="78" t="s">
        <v>142</v>
      </c>
      <c r="D5" s="78"/>
      <c r="E5" s="79"/>
    </row>
    <row r="6" spans="2:5" ht="18.75" customHeight="1" x14ac:dyDescent="0.25">
      <c r="B6" s="5" t="s">
        <v>4</v>
      </c>
      <c r="C6" s="78">
        <v>20531471602</v>
      </c>
      <c r="D6" s="78"/>
      <c r="E6" s="79"/>
    </row>
    <row r="7" spans="2:5" ht="18.75" customHeight="1" x14ac:dyDescent="0.25">
      <c r="B7" s="5" t="s">
        <v>25</v>
      </c>
      <c r="C7" s="78">
        <v>11004873</v>
      </c>
      <c r="D7" s="78"/>
      <c r="E7" s="79"/>
    </row>
    <row r="8" spans="2:5" ht="18.75" customHeight="1" x14ac:dyDescent="0.25">
      <c r="B8" s="5" t="s">
        <v>5</v>
      </c>
      <c r="C8" s="84">
        <v>38082</v>
      </c>
      <c r="D8" s="78"/>
      <c r="E8" s="79"/>
    </row>
    <row r="9" spans="2:5" ht="18.75" customHeight="1" x14ac:dyDescent="0.25">
      <c r="B9" s="5" t="s">
        <v>6</v>
      </c>
      <c r="C9" s="78" t="s">
        <v>143</v>
      </c>
      <c r="D9" s="78"/>
      <c r="E9" s="79"/>
    </row>
    <row r="10" spans="2:5" ht="18.75" customHeight="1" x14ac:dyDescent="0.25">
      <c r="B10" s="5" t="s">
        <v>7</v>
      </c>
      <c r="C10" s="78" t="s">
        <v>144</v>
      </c>
      <c r="D10" s="78"/>
      <c r="E10" s="79"/>
    </row>
    <row r="11" spans="2:5" ht="18.75" customHeight="1" x14ac:dyDescent="0.25">
      <c r="B11" s="5" t="s">
        <v>2</v>
      </c>
      <c r="C11" s="78">
        <v>18098447</v>
      </c>
      <c r="D11" s="78"/>
      <c r="E11" s="79"/>
    </row>
    <row r="12" spans="2:5" ht="18.75" customHeight="1" x14ac:dyDescent="0.25">
      <c r="B12" s="5" t="s">
        <v>8</v>
      </c>
      <c r="C12" s="78" t="s">
        <v>145</v>
      </c>
      <c r="D12" s="78"/>
      <c r="E12" s="79"/>
    </row>
    <row r="13" spans="2:5" ht="18.75" customHeight="1" x14ac:dyDescent="0.25">
      <c r="B13" s="5" t="s">
        <v>26</v>
      </c>
      <c r="C13" s="78" t="s">
        <v>146</v>
      </c>
      <c r="D13" s="78"/>
      <c r="E13" s="79"/>
    </row>
    <row r="14" spans="2:5" ht="18.75" customHeight="1" x14ac:dyDescent="0.25">
      <c r="B14" s="5" t="s">
        <v>9</v>
      </c>
      <c r="C14" s="78" t="s">
        <v>147</v>
      </c>
      <c r="D14" s="78"/>
      <c r="E14" s="79"/>
    </row>
    <row r="15" spans="2:5" ht="18.75" customHeight="1" x14ac:dyDescent="0.25">
      <c r="B15" s="5" t="s">
        <v>10</v>
      </c>
      <c r="C15" s="78" t="s">
        <v>148</v>
      </c>
      <c r="D15" s="78"/>
      <c r="E15" s="79"/>
    </row>
    <row r="16" spans="2:5" ht="18.75" customHeight="1" x14ac:dyDescent="0.25">
      <c r="B16" s="5" t="s">
        <v>11</v>
      </c>
      <c r="C16" s="78" t="s">
        <v>149</v>
      </c>
      <c r="D16" s="78"/>
      <c r="E16" s="79"/>
    </row>
    <row r="17" spans="2:5" ht="18.75" customHeight="1" x14ac:dyDescent="0.25">
      <c r="B17" s="5" t="s">
        <v>12</v>
      </c>
      <c r="C17" s="78" t="s">
        <v>150</v>
      </c>
      <c r="D17" s="78"/>
      <c r="E17" s="79"/>
    </row>
    <row r="18" spans="2:5" ht="18.75" customHeight="1" x14ac:dyDescent="0.25">
      <c r="B18" s="5" t="s">
        <v>13</v>
      </c>
      <c r="C18" s="78" t="s">
        <v>150</v>
      </c>
      <c r="D18" s="78"/>
      <c r="E18" s="79"/>
    </row>
    <row r="19" spans="2:5" ht="18.75" customHeight="1" x14ac:dyDescent="0.25">
      <c r="B19" s="87" t="s">
        <v>14</v>
      </c>
      <c r="C19" s="88"/>
      <c r="D19" s="88"/>
      <c r="E19" s="89"/>
    </row>
    <row r="20" spans="2:5" ht="18.75" customHeight="1" x14ac:dyDescent="0.25">
      <c r="B20" s="5" t="s">
        <v>15</v>
      </c>
      <c r="C20" s="33" t="s">
        <v>130</v>
      </c>
      <c r="D20" s="4" t="s">
        <v>18</v>
      </c>
      <c r="E20" s="35"/>
    </row>
    <row r="21" spans="2:5" ht="18.75" customHeight="1" x14ac:dyDescent="0.25">
      <c r="B21" s="5" t="s">
        <v>17</v>
      </c>
      <c r="C21" s="33"/>
      <c r="D21" s="4" t="s">
        <v>24</v>
      </c>
      <c r="E21" s="35"/>
    </row>
    <row r="22" spans="2:5" ht="18.75" customHeight="1" x14ac:dyDescent="0.25">
      <c r="B22" s="5" t="s">
        <v>19</v>
      </c>
      <c r="C22" s="33"/>
      <c r="D22" s="4" t="s">
        <v>22</v>
      </c>
      <c r="E22" s="35"/>
    </row>
    <row r="23" spans="2:5" ht="18.75" customHeight="1" thickBot="1" x14ac:dyDescent="0.3">
      <c r="B23" s="6" t="s">
        <v>23</v>
      </c>
      <c r="C23" s="34"/>
      <c r="D23" s="85"/>
      <c r="E23" s="86"/>
    </row>
    <row r="24" spans="2:5" x14ac:dyDescent="0.25">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D23:E23"/>
    <mergeCell ref="C13:E13"/>
    <mergeCell ref="C15:E15"/>
    <mergeCell ref="C16:E16"/>
    <mergeCell ref="C17:E17"/>
    <mergeCell ref="C18:E18"/>
    <mergeCell ref="B19:E19"/>
    <mergeCell ref="C14:E14"/>
    <mergeCell ref="C8:E8"/>
    <mergeCell ref="C9:E9"/>
    <mergeCell ref="C10:E10"/>
    <mergeCell ref="C11:E11"/>
    <mergeCell ref="C12:E12"/>
    <mergeCell ref="C7:E7"/>
    <mergeCell ref="B2:E2"/>
    <mergeCell ref="B3:E3"/>
    <mergeCell ref="C4:E4"/>
    <mergeCell ref="C5:E5"/>
    <mergeCell ref="C6:E6"/>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topLeftCell="A20" zoomScaleNormal="100" zoomScalePageLayoutView="125" workbookViewId="0">
      <selection activeCell="C35" sqref="C35:E35"/>
    </sheetView>
  </sheetViews>
  <sheetFormatPr baseColWidth="10"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25"/>
    <row r="2" spans="2:10" ht="43.5" customHeight="1" x14ac:dyDescent="0.25">
      <c r="B2" s="90" t="s">
        <v>119</v>
      </c>
      <c r="C2" s="90"/>
      <c r="D2" s="90"/>
      <c r="E2" s="90"/>
      <c r="F2" s="90"/>
      <c r="G2" s="90"/>
    </row>
    <row r="3" spans="2:10" ht="9" customHeight="1" thickBot="1" x14ac:dyDescent="0.3">
      <c r="B3" s="11"/>
      <c r="C3" s="11"/>
      <c r="D3" s="11"/>
      <c r="E3" s="11"/>
      <c r="F3" s="11"/>
      <c r="G3" s="11"/>
    </row>
    <row r="4" spans="2:10" x14ac:dyDescent="0.25">
      <c r="B4" s="94" t="s">
        <v>115</v>
      </c>
      <c r="C4" s="95"/>
      <c r="D4" s="95"/>
      <c r="E4" s="95"/>
      <c r="F4" s="95"/>
      <c r="G4" s="95"/>
      <c r="H4" s="96"/>
    </row>
    <row r="5" spans="2:10" ht="51" customHeight="1" x14ac:dyDescent="0.25">
      <c r="B5" s="8" t="s">
        <v>116</v>
      </c>
      <c r="C5" s="97" t="s">
        <v>151</v>
      </c>
      <c r="D5" s="98"/>
      <c r="E5" s="98"/>
      <c r="F5" s="98"/>
      <c r="G5" s="98"/>
      <c r="H5" s="99"/>
      <c r="J5" s="36">
        <f>+LEN(C5)</f>
        <v>121</v>
      </c>
    </row>
    <row r="6" spans="2:10" ht="30" customHeight="1" x14ac:dyDescent="0.25">
      <c r="B6" s="91" t="s">
        <v>123</v>
      </c>
      <c r="C6" s="92"/>
      <c r="D6" s="92"/>
      <c r="E6" s="92"/>
      <c r="F6" s="92"/>
      <c r="G6" s="100">
        <v>12</v>
      </c>
      <c r="H6" s="101"/>
    </row>
    <row r="7" spans="2:10" ht="30" customHeight="1" x14ac:dyDescent="0.25">
      <c r="B7" s="93" t="s">
        <v>125</v>
      </c>
      <c r="C7" s="92"/>
      <c r="D7" s="92"/>
      <c r="E7" s="92"/>
      <c r="F7" s="92"/>
      <c r="G7" s="48">
        <f>+'Financiamiento del Proyecto'!E18</f>
        <v>162430</v>
      </c>
      <c r="H7" s="49">
        <f>+'Financiamiento del Proyecto'!E19</f>
        <v>0.73687792042825384</v>
      </c>
    </row>
    <row r="8" spans="2:10" ht="30" customHeight="1" x14ac:dyDescent="0.25">
      <c r="B8" s="91" t="s">
        <v>124</v>
      </c>
      <c r="C8" s="92"/>
      <c r="D8" s="92"/>
      <c r="E8" s="92"/>
      <c r="F8" s="92"/>
      <c r="G8" s="48">
        <f>+'Financiamiento del Proyecto'!F18</f>
        <v>58000</v>
      </c>
      <c r="H8" s="49">
        <f>+'Financiamiento del Proyecto'!F19</f>
        <v>0.26312207957174616</v>
      </c>
    </row>
    <row r="9" spans="2:10" ht="30" customHeight="1" x14ac:dyDescent="0.25">
      <c r="B9" s="93" t="s">
        <v>126</v>
      </c>
      <c r="C9" s="125"/>
      <c r="D9" s="125"/>
      <c r="E9" s="125"/>
      <c r="F9" s="125"/>
      <c r="G9" s="119" t="s">
        <v>153</v>
      </c>
      <c r="H9" s="120"/>
    </row>
    <row r="10" spans="2:10" ht="30" customHeight="1" thickBot="1" x14ac:dyDescent="0.3">
      <c r="B10" s="126" t="s">
        <v>54</v>
      </c>
      <c r="C10" s="127"/>
      <c r="D10" s="121" t="s">
        <v>152</v>
      </c>
      <c r="E10" s="121"/>
      <c r="F10" s="121"/>
      <c r="G10" s="121"/>
      <c r="H10" s="122"/>
    </row>
    <row r="11" spans="2:10" ht="9" customHeight="1" thickBot="1" x14ac:dyDescent="0.3"/>
    <row r="12" spans="2:10" ht="30" customHeight="1" x14ac:dyDescent="0.25">
      <c r="B12" s="110" t="s">
        <v>82</v>
      </c>
      <c r="C12" s="111"/>
      <c r="D12" s="111"/>
      <c r="E12" s="112"/>
    </row>
    <row r="13" spans="2:10" ht="30" customHeight="1" x14ac:dyDescent="0.25">
      <c r="B13" s="107" t="s">
        <v>117</v>
      </c>
      <c r="C13" s="108"/>
      <c r="D13" s="108"/>
      <c r="E13" s="109"/>
    </row>
    <row r="14" spans="2:10" ht="30.75" customHeight="1" x14ac:dyDescent="0.25">
      <c r="B14" s="113" t="s">
        <v>84</v>
      </c>
      <c r="C14" s="114"/>
      <c r="D14" s="115"/>
      <c r="E14" s="37" t="s">
        <v>130</v>
      </c>
    </row>
    <row r="15" spans="2:10" ht="30.75" customHeight="1" x14ac:dyDescent="0.25">
      <c r="B15" s="113" t="s">
        <v>85</v>
      </c>
      <c r="C15" s="114"/>
      <c r="D15" s="115"/>
      <c r="E15" s="38"/>
    </row>
    <row r="16" spans="2:10" ht="30.75" customHeight="1" thickBot="1" x14ac:dyDescent="0.3">
      <c r="B16" s="116" t="s">
        <v>122</v>
      </c>
      <c r="C16" s="117"/>
      <c r="D16" s="118"/>
      <c r="E16" s="39"/>
    </row>
    <row r="17" spans="2:7" ht="9" customHeight="1" thickBot="1" x14ac:dyDescent="0.3"/>
    <row r="18" spans="2:7" ht="28.5" customHeight="1" x14ac:dyDescent="0.25">
      <c r="B18" s="102" t="s">
        <v>121</v>
      </c>
      <c r="C18" s="103"/>
      <c r="D18" s="103"/>
      <c r="E18" s="104"/>
      <c r="F18" s="7"/>
      <c r="G18" s="7"/>
    </row>
    <row r="19" spans="2:7" x14ac:dyDescent="0.25">
      <c r="B19" s="5" t="s">
        <v>27</v>
      </c>
      <c r="C19" s="105" t="s">
        <v>154</v>
      </c>
      <c r="D19" s="105"/>
      <c r="E19" s="106"/>
      <c r="F19" s="3"/>
      <c r="G19" s="3"/>
    </row>
    <row r="20" spans="2:7" x14ac:dyDescent="0.25">
      <c r="B20" s="9" t="s">
        <v>28</v>
      </c>
      <c r="C20" s="105" t="s">
        <v>155</v>
      </c>
      <c r="D20" s="105"/>
      <c r="E20" s="106"/>
      <c r="F20" s="3"/>
      <c r="G20" s="3"/>
    </row>
    <row r="21" spans="2:7" x14ac:dyDescent="0.25">
      <c r="B21" s="9" t="s">
        <v>29</v>
      </c>
      <c r="C21" s="105" t="s">
        <v>141</v>
      </c>
      <c r="D21" s="105"/>
      <c r="E21" s="106"/>
      <c r="F21" s="3"/>
      <c r="G21" s="3"/>
    </row>
    <row r="22" spans="2:7" x14ac:dyDescent="0.25">
      <c r="B22" s="9" t="s">
        <v>32</v>
      </c>
      <c r="C22" s="105" t="s">
        <v>157</v>
      </c>
      <c r="D22" s="105"/>
      <c r="E22" s="106"/>
      <c r="F22" s="3"/>
      <c r="G22" s="3"/>
    </row>
    <row r="23" spans="2:7" x14ac:dyDescent="0.25">
      <c r="B23" s="9" t="s">
        <v>55</v>
      </c>
      <c r="C23" s="105" t="s">
        <v>156</v>
      </c>
      <c r="D23" s="105"/>
      <c r="E23" s="106"/>
      <c r="F23" s="3"/>
      <c r="G23" s="3"/>
    </row>
    <row r="24" spans="2:7" x14ac:dyDescent="0.25">
      <c r="B24" s="9" t="s">
        <v>2</v>
      </c>
      <c r="C24" s="105">
        <v>18098447</v>
      </c>
      <c r="D24" s="105"/>
      <c r="E24" s="106"/>
      <c r="F24" s="3"/>
      <c r="G24" s="3"/>
    </row>
    <row r="25" spans="2:7" x14ac:dyDescent="0.25">
      <c r="B25" s="9" t="s">
        <v>30</v>
      </c>
      <c r="C25" s="105" t="s">
        <v>158</v>
      </c>
      <c r="D25" s="105"/>
      <c r="E25" s="106"/>
      <c r="F25" s="3"/>
      <c r="G25" s="3"/>
    </row>
    <row r="26" spans="2:7" x14ac:dyDescent="0.25">
      <c r="B26" s="9" t="s">
        <v>31</v>
      </c>
      <c r="C26" s="105" t="s">
        <v>146</v>
      </c>
      <c r="D26" s="105"/>
      <c r="E26" s="106"/>
      <c r="F26" s="3"/>
      <c r="G26" s="3"/>
    </row>
    <row r="27" spans="2:7" x14ac:dyDescent="0.25">
      <c r="B27" s="9" t="s">
        <v>9</v>
      </c>
      <c r="C27" s="105" t="s">
        <v>147</v>
      </c>
      <c r="D27" s="105"/>
      <c r="E27" s="106"/>
      <c r="F27" s="3"/>
      <c r="G27" s="3"/>
    </row>
    <row r="28" spans="2:7" x14ac:dyDescent="0.25">
      <c r="B28" s="9" t="s">
        <v>10</v>
      </c>
      <c r="C28" s="105" t="s">
        <v>159</v>
      </c>
      <c r="D28" s="105"/>
      <c r="E28" s="106"/>
      <c r="F28" s="3"/>
      <c r="G28" s="3"/>
    </row>
    <row r="29" spans="2:7" ht="15.75" thickBot="1" x14ac:dyDescent="0.3">
      <c r="B29" s="10" t="s">
        <v>33</v>
      </c>
      <c r="C29" s="123" t="s">
        <v>160</v>
      </c>
      <c r="D29" s="123"/>
      <c r="E29" s="124"/>
      <c r="F29" s="3"/>
      <c r="G29" s="3"/>
    </row>
    <row r="30" spans="2:7" ht="9" customHeight="1" thickBot="1" x14ac:dyDescent="0.3"/>
    <row r="31" spans="2:7" x14ac:dyDescent="0.25">
      <c r="B31" s="81" t="s">
        <v>34</v>
      </c>
      <c r="C31" s="82"/>
      <c r="D31" s="82"/>
      <c r="E31" s="83"/>
      <c r="F31" s="3"/>
      <c r="G31" s="3"/>
    </row>
    <row r="32" spans="2:7" ht="30" customHeight="1" x14ac:dyDescent="0.25">
      <c r="B32" s="5" t="s">
        <v>1</v>
      </c>
      <c r="C32" s="78" t="s">
        <v>163</v>
      </c>
      <c r="D32" s="78"/>
      <c r="E32" s="79"/>
      <c r="F32" s="3"/>
      <c r="G32" s="3"/>
    </row>
    <row r="33" spans="2:7" x14ac:dyDescent="0.25">
      <c r="B33" s="5" t="s">
        <v>3</v>
      </c>
      <c r="C33" s="78" t="s">
        <v>150</v>
      </c>
      <c r="D33" s="78"/>
      <c r="E33" s="79"/>
      <c r="F33" s="3"/>
      <c r="G33" s="3"/>
    </row>
    <row r="34" spans="2:7" x14ac:dyDescent="0.25">
      <c r="B34" s="5" t="s">
        <v>4</v>
      </c>
      <c r="C34" s="78">
        <v>20542313341</v>
      </c>
      <c r="D34" s="78"/>
      <c r="E34" s="79"/>
      <c r="F34" s="3"/>
      <c r="G34" s="3"/>
    </row>
    <row r="35" spans="2:7" x14ac:dyDescent="0.25">
      <c r="B35" s="5" t="s">
        <v>25</v>
      </c>
      <c r="C35" s="84">
        <v>11072550</v>
      </c>
      <c r="D35" s="78"/>
      <c r="E35" s="79"/>
      <c r="F35" s="3"/>
      <c r="G35" s="3"/>
    </row>
    <row r="36" spans="2:7" x14ac:dyDescent="0.25">
      <c r="B36" s="5" t="s">
        <v>5</v>
      </c>
      <c r="C36" s="84">
        <v>41379</v>
      </c>
      <c r="D36" s="78"/>
      <c r="E36" s="79"/>
      <c r="F36" s="3"/>
      <c r="G36" s="3"/>
    </row>
    <row r="37" spans="2:7" x14ac:dyDescent="0.25">
      <c r="B37" s="5" t="s">
        <v>6</v>
      </c>
      <c r="C37" s="78" t="s">
        <v>161</v>
      </c>
      <c r="D37" s="78"/>
      <c r="E37" s="79"/>
    </row>
    <row r="38" spans="2:7" x14ac:dyDescent="0.25">
      <c r="B38" s="5" t="s">
        <v>7</v>
      </c>
      <c r="C38" s="78" t="s">
        <v>162</v>
      </c>
      <c r="D38" s="78"/>
      <c r="E38" s="79"/>
    </row>
    <row r="39" spans="2:7" x14ac:dyDescent="0.25">
      <c r="B39" s="5" t="s">
        <v>2</v>
      </c>
      <c r="C39" s="78">
        <v>44259016</v>
      </c>
      <c r="D39" s="78"/>
      <c r="E39" s="79"/>
    </row>
    <row r="40" spans="2:7" x14ac:dyDescent="0.25">
      <c r="B40" s="5" t="s">
        <v>8</v>
      </c>
      <c r="C40" s="78" t="s">
        <v>192</v>
      </c>
      <c r="D40" s="78"/>
      <c r="E40" s="79"/>
    </row>
    <row r="41" spans="2:7" x14ac:dyDescent="0.25">
      <c r="B41" s="5" t="s">
        <v>26</v>
      </c>
      <c r="C41" s="78" t="s">
        <v>164</v>
      </c>
      <c r="D41" s="78"/>
      <c r="E41" s="79"/>
    </row>
    <row r="42" spans="2:7" x14ac:dyDescent="0.25">
      <c r="B42" s="5" t="s">
        <v>9</v>
      </c>
      <c r="C42" s="78" t="s">
        <v>165</v>
      </c>
      <c r="D42" s="78"/>
      <c r="E42" s="79"/>
    </row>
    <row r="43" spans="2:7" x14ac:dyDescent="0.25">
      <c r="B43" s="5" t="s">
        <v>10</v>
      </c>
      <c r="C43" s="78" t="s">
        <v>193</v>
      </c>
      <c r="D43" s="78"/>
      <c r="E43" s="79"/>
    </row>
    <row r="44" spans="2:7" x14ac:dyDescent="0.25">
      <c r="B44" s="5" t="s">
        <v>11</v>
      </c>
      <c r="C44" s="78" t="s">
        <v>167</v>
      </c>
      <c r="D44" s="78"/>
      <c r="E44" s="79"/>
    </row>
    <row r="45" spans="2:7" x14ac:dyDescent="0.25">
      <c r="B45" s="5" t="s">
        <v>12</v>
      </c>
      <c r="C45" s="78" t="s">
        <v>150</v>
      </c>
      <c r="D45" s="78"/>
      <c r="E45" s="79"/>
    </row>
    <row r="46" spans="2:7" x14ac:dyDescent="0.25">
      <c r="B46" s="5" t="s">
        <v>13</v>
      </c>
      <c r="C46" s="78" t="s">
        <v>150</v>
      </c>
      <c r="D46" s="78"/>
      <c r="E46" s="79"/>
    </row>
    <row r="47" spans="2:7" x14ac:dyDescent="0.25">
      <c r="B47" s="87" t="s">
        <v>14</v>
      </c>
      <c r="C47" s="88"/>
      <c r="D47" s="88"/>
      <c r="E47" s="89"/>
    </row>
    <row r="48" spans="2:7" x14ac:dyDescent="0.25">
      <c r="B48" s="5" t="s">
        <v>15</v>
      </c>
      <c r="C48" s="33" t="s">
        <v>130</v>
      </c>
      <c r="D48" s="4" t="s">
        <v>16</v>
      </c>
      <c r="E48" s="35"/>
    </row>
    <row r="49" spans="2:5" x14ac:dyDescent="0.25">
      <c r="B49" s="5" t="s">
        <v>17</v>
      </c>
      <c r="C49" s="33"/>
      <c r="D49" s="4" t="s">
        <v>18</v>
      </c>
      <c r="E49" s="35"/>
    </row>
    <row r="50" spans="2:5" x14ac:dyDescent="0.25">
      <c r="B50" s="5" t="s">
        <v>19</v>
      </c>
      <c r="C50" s="33"/>
      <c r="D50" s="4" t="s">
        <v>20</v>
      </c>
      <c r="E50" s="35"/>
    </row>
    <row r="51" spans="2:5" x14ac:dyDescent="0.25">
      <c r="B51" s="5" t="s">
        <v>21</v>
      </c>
      <c r="C51" s="33"/>
      <c r="D51" s="4" t="s">
        <v>22</v>
      </c>
      <c r="E51" s="35"/>
    </row>
    <row r="52" spans="2:5" x14ac:dyDescent="0.25">
      <c r="B52" s="5" t="s">
        <v>24</v>
      </c>
      <c r="C52" s="33"/>
      <c r="D52" s="4" t="s">
        <v>127</v>
      </c>
      <c r="E52" s="35"/>
    </row>
    <row r="53" spans="2:5" ht="15.75" thickBot="1" x14ac:dyDescent="0.3">
      <c r="B53" s="128"/>
      <c r="C53" s="129"/>
      <c r="D53" s="85"/>
      <c r="E53" s="86"/>
    </row>
    <row r="54" spans="2:5" ht="9" customHeight="1" thickBot="1" x14ac:dyDescent="0.3"/>
    <row r="55" spans="2:5" x14ac:dyDescent="0.25">
      <c r="B55" s="81" t="s">
        <v>35</v>
      </c>
      <c r="C55" s="82"/>
      <c r="D55" s="82"/>
      <c r="E55" s="83"/>
    </row>
    <row r="56" spans="2:5" ht="30" customHeight="1" x14ac:dyDescent="0.25">
      <c r="B56" s="5" t="s">
        <v>1</v>
      </c>
      <c r="C56" s="78"/>
      <c r="D56" s="78"/>
      <c r="E56" s="79"/>
    </row>
    <row r="57" spans="2:5" x14ac:dyDescent="0.25">
      <c r="B57" s="5" t="s">
        <v>3</v>
      </c>
      <c r="C57" s="78"/>
      <c r="D57" s="78"/>
      <c r="E57" s="79"/>
    </row>
    <row r="58" spans="2:5" x14ac:dyDescent="0.25">
      <c r="B58" s="5" t="s">
        <v>4</v>
      </c>
      <c r="C58" s="78"/>
      <c r="D58" s="78"/>
      <c r="E58" s="79"/>
    </row>
    <row r="59" spans="2:5" x14ac:dyDescent="0.25">
      <c r="B59" s="5" t="s">
        <v>25</v>
      </c>
      <c r="C59" s="78"/>
      <c r="D59" s="78"/>
      <c r="E59" s="79"/>
    </row>
    <row r="60" spans="2:5" x14ac:dyDescent="0.25">
      <c r="B60" s="5" t="s">
        <v>5</v>
      </c>
      <c r="C60" s="78"/>
      <c r="D60" s="78"/>
      <c r="E60" s="79"/>
    </row>
    <row r="61" spans="2:5" x14ac:dyDescent="0.25">
      <c r="B61" s="5" t="s">
        <v>6</v>
      </c>
      <c r="C61" s="78"/>
      <c r="D61" s="78"/>
      <c r="E61" s="79"/>
    </row>
    <row r="62" spans="2:5" x14ac:dyDescent="0.25">
      <c r="B62" s="5" t="s">
        <v>7</v>
      </c>
      <c r="C62" s="78"/>
      <c r="D62" s="78"/>
      <c r="E62" s="79"/>
    </row>
    <row r="63" spans="2:5" x14ac:dyDescent="0.25">
      <c r="B63" s="5" t="s">
        <v>2</v>
      </c>
      <c r="C63" s="78"/>
      <c r="D63" s="78"/>
      <c r="E63" s="79"/>
    </row>
    <row r="64" spans="2:5" x14ac:dyDescent="0.25">
      <c r="B64" s="5" t="s">
        <v>8</v>
      </c>
      <c r="C64" s="78"/>
      <c r="D64" s="78"/>
      <c r="E64" s="79"/>
    </row>
    <row r="65" spans="2:5" x14ac:dyDescent="0.25">
      <c r="B65" s="5" t="s">
        <v>26</v>
      </c>
      <c r="C65" s="78"/>
      <c r="D65" s="78"/>
      <c r="E65" s="79"/>
    </row>
    <row r="66" spans="2:5" x14ac:dyDescent="0.25">
      <c r="B66" s="5" t="s">
        <v>9</v>
      </c>
      <c r="C66" s="78"/>
      <c r="D66" s="78"/>
      <c r="E66" s="79"/>
    </row>
    <row r="67" spans="2:5" x14ac:dyDescent="0.25">
      <c r="B67" s="5" t="s">
        <v>10</v>
      </c>
      <c r="C67" s="78"/>
      <c r="D67" s="78"/>
      <c r="E67" s="79"/>
    </row>
    <row r="68" spans="2:5" x14ac:dyDescent="0.25">
      <c r="B68" s="5" t="s">
        <v>11</v>
      </c>
      <c r="C68" s="78"/>
      <c r="D68" s="78"/>
      <c r="E68" s="79"/>
    </row>
    <row r="69" spans="2:5" x14ac:dyDescent="0.25">
      <c r="B69" s="5" t="s">
        <v>12</v>
      </c>
      <c r="C69" s="78"/>
      <c r="D69" s="78"/>
      <c r="E69" s="79"/>
    </row>
    <row r="70" spans="2:5" x14ac:dyDescent="0.25">
      <c r="B70" s="5" t="s">
        <v>13</v>
      </c>
      <c r="C70" s="78"/>
      <c r="D70" s="78"/>
      <c r="E70" s="79"/>
    </row>
    <row r="71" spans="2:5" x14ac:dyDescent="0.25">
      <c r="B71" s="87" t="s">
        <v>14</v>
      </c>
      <c r="C71" s="88"/>
      <c r="D71" s="88"/>
      <c r="E71" s="89"/>
    </row>
    <row r="72" spans="2:5" x14ac:dyDescent="0.25">
      <c r="B72" s="5" t="s">
        <v>15</v>
      </c>
      <c r="C72" s="33"/>
      <c r="D72" s="4" t="s">
        <v>16</v>
      </c>
      <c r="E72" s="35"/>
    </row>
    <row r="73" spans="2:5" x14ac:dyDescent="0.25">
      <c r="B73" s="5" t="s">
        <v>17</v>
      </c>
      <c r="C73" s="33"/>
      <c r="D73" s="4" t="s">
        <v>18</v>
      </c>
      <c r="E73" s="35"/>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128"/>
      <c r="C77" s="129"/>
      <c r="D77" s="85"/>
      <c r="E77" s="86"/>
    </row>
    <row r="78" spans="2:5" ht="9" customHeight="1" thickBot="1" x14ac:dyDescent="0.3"/>
    <row r="79" spans="2:5" x14ac:dyDescent="0.25">
      <c r="B79" s="81" t="s">
        <v>36</v>
      </c>
      <c r="C79" s="82"/>
      <c r="D79" s="82"/>
      <c r="E79" s="83"/>
    </row>
    <row r="80" spans="2:5" ht="30" customHeight="1" x14ac:dyDescent="0.25">
      <c r="B80" s="5" t="s">
        <v>1</v>
      </c>
      <c r="C80" s="78"/>
      <c r="D80" s="78"/>
      <c r="E80" s="79"/>
    </row>
    <row r="81" spans="2:5" x14ac:dyDescent="0.25">
      <c r="B81" s="5" t="s">
        <v>3</v>
      </c>
      <c r="C81" s="78"/>
      <c r="D81" s="78"/>
      <c r="E81" s="79"/>
    </row>
    <row r="82" spans="2:5" x14ac:dyDescent="0.25">
      <c r="B82" s="5" t="s">
        <v>4</v>
      </c>
      <c r="C82" s="78"/>
      <c r="D82" s="78"/>
      <c r="E82" s="79"/>
    </row>
    <row r="83" spans="2:5" x14ac:dyDescent="0.25">
      <c r="B83" s="5" t="s">
        <v>25</v>
      </c>
      <c r="C83" s="78"/>
      <c r="D83" s="78"/>
      <c r="E83" s="79"/>
    </row>
    <row r="84" spans="2:5" x14ac:dyDescent="0.25">
      <c r="B84" s="5" t="s">
        <v>5</v>
      </c>
      <c r="C84" s="78"/>
      <c r="D84" s="78"/>
      <c r="E84" s="79"/>
    </row>
    <row r="85" spans="2:5" x14ac:dyDescent="0.25">
      <c r="B85" s="5" t="s">
        <v>6</v>
      </c>
      <c r="C85" s="78"/>
      <c r="D85" s="78"/>
      <c r="E85" s="79"/>
    </row>
    <row r="86" spans="2:5" x14ac:dyDescent="0.25">
      <c r="B86" s="5" t="s">
        <v>7</v>
      </c>
      <c r="C86" s="78"/>
      <c r="D86" s="78"/>
      <c r="E86" s="79"/>
    </row>
    <row r="87" spans="2:5" x14ac:dyDescent="0.25">
      <c r="B87" s="5" t="s">
        <v>2</v>
      </c>
      <c r="C87" s="78"/>
      <c r="D87" s="78"/>
      <c r="E87" s="79"/>
    </row>
    <row r="88" spans="2:5" x14ac:dyDescent="0.25">
      <c r="B88" s="5" t="s">
        <v>8</v>
      </c>
      <c r="C88" s="78"/>
      <c r="D88" s="78"/>
      <c r="E88" s="79"/>
    </row>
    <row r="89" spans="2:5" x14ac:dyDescent="0.25">
      <c r="B89" s="5" t="s">
        <v>26</v>
      </c>
      <c r="C89" s="78"/>
      <c r="D89" s="78"/>
      <c r="E89" s="79"/>
    </row>
    <row r="90" spans="2:5" x14ac:dyDescent="0.25">
      <c r="B90" s="5" t="s">
        <v>9</v>
      </c>
      <c r="C90" s="78"/>
      <c r="D90" s="78"/>
      <c r="E90" s="79"/>
    </row>
    <row r="91" spans="2:5" x14ac:dyDescent="0.25">
      <c r="B91" s="5" t="s">
        <v>10</v>
      </c>
      <c r="C91" s="78"/>
      <c r="D91" s="78"/>
      <c r="E91" s="79"/>
    </row>
    <row r="92" spans="2:5" x14ac:dyDescent="0.25">
      <c r="B92" s="5" t="s">
        <v>11</v>
      </c>
      <c r="C92" s="78"/>
      <c r="D92" s="78"/>
      <c r="E92" s="79"/>
    </row>
    <row r="93" spans="2:5" x14ac:dyDescent="0.25">
      <c r="B93" s="5" t="s">
        <v>12</v>
      </c>
      <c r="C93" s="78"/>
      <c r="D93" s="78"/>
      <c r="E93" s="79"/>
    </row>
    <row r="94" spans="2:5" x14ac:dyDescent="0.25">
      <c r="B94" s="5" t="s">
        <v>13</v>
      </c>
      <c r="C94" s="78"/>
      <c r="D94" s="78"/>
      <c r="E94" s="79"/>
    </row>
    <row r="95" spans="2:5" x14ac:dyDescent="0.25">
      <c r="B95" s="87" t="s">
        <v>14</v>
      </c>
      <c r="C95" s="88"/>
      <c r="D95" s="88"/>
      <c r="E95" s="89"/>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128"/>
      <c r="C101" s="129"/>
      <c r="D101" s="85"/>
      <c r="E101" s="86"/>
    </row>
  </sheetData>
  <sheetProtection password="DE12" sheet="1" objects="1" scenarios="1"/>
  <mergeCells count="85">
    <mergeCell ref="B95:E95"/>
    <mergeCell ref="D101:E101"/>
    <mergeCell ref="C90:E90"/>
    <mergeCell ref="C91:E91"/>
    <mergeCell ref="C92:E92"/>
    <mergeCell ref="C93:E93"/>
    <mergeCell ref="C94:E94"/>
    <mergeCell ref="B101:C101"/>
    <mergeCell ref="C89:E89"/>
    <mergeCell ref="D77:E77"/>
    <mergeCell ref="B79:E79"/>
    <mergeCell ref="C80:E80"/>
    <mergeCell ref="C81:E81"/>
    <mergeCell ref="C82:E82"/>
    <mergeCell ref="C83:E83"/>
    <mergeCell ref="C84:E84"/>
    <mergeCell ref="C85:E85"/>
    <mergeCell ref="C86:E86"/>
    <mergeCell ref="C87:E87"/>
    <mergeCell ref="C88:E88"/>
    <mergeCell ref="B77:C77"/>
    <mergeCell ref="B71:E71"/>
    <mergeCell ref="C61:E61"/>
    <mergeCell ref="C62:E62"/>
    <mergeCell ref="C63:E63"/>
    <mergeCell ref="C64:E64"/>
    <mergeCell ref="C65:E65"/>
    <mergeCell ref="C66:E66"/>
    <mergeCell ref="C67:E67"/>
    <mergeCell ref="C68:E68"/>
    <mergeCell ref="C69:E69"/>
    <mergeCell ref="C70:E70"/>
    <mergeCell ref="C60:E60"/>
    <mergeCell ref="C45:E45"/>
    <mergeCell ref="C46:E46"/>
    <mergeCell ref="B47:E47"/>
    <mergeCell ref="D53:E53"/>
    <mergeCell ref="B55:E55"/>
    <mergeCell ref="C56:E56"/>
    <mergeCell ref="C57:E57"/>
    <mergeCell ref="C58:E58"/>
    <mergeCell ref="C59:E59"/>
    <mergeCell ref="B53:C53"/>
    <mergeCell ref="C44:E44"/>
    <mergeCell ref="C33:E33"/>
    <mergeCell ref="C34:E34"/>
    <mergeCell ref="C35:E35"/>
    <mergeCell ref="C36:E36"/>
    <mergeCell ref="C37:E37"/>
    <mergeCell ref="C38:E38"/>
    <mergeCell ref="C39:E39"/>
    <mergeCell ref="C40:E40"/>
    <mergeCell ref="C41:E41"/>
    <mergeCell ref="C42:E42"/>
    <mergeCell ref="C43:E43"/>
    <mergeCell ref="G9:H9"/>
    <mergeCell ref="D10:H10"/>
    <mergeCell ref="C32:E32"/>
    <mergeCell ref="C20:E20"/>
    <mergeCell ref="C21:E21"/>
    <mergeCell ref="C22:E22"/>
    <mergeCell ref="C23:E23"/>
    <mergeCell ref="C24:E24"/>
    <mergeCell ref="C25:E25"/>
    <mergeCell ref="C26:E26"/>
    <mergeCell ref="C27:E27"/>
    <mergeCell ref="C28:E28"/>
    <mergeCell ref="C29:E29"/>
    <mergeCell ref="B31:E31"/>
    <mergeCell ref="B9:F9"/>
    <mergeCell ref="B10:C10"/>
    <mergeCell ref="B18:E18"/>
    <mergeCell ref="C19:E19"/>
    <mergeCell ref="B13:E13"/>
    <mergeCell ref="B12:E12"/>
    <mergeCell ref="B14:D14"/>
    <mergeCell ref="B15:D15"/>
    <mergeCell ref="B16:D16"/>
    <mergeCell ref="B2:G2"/>
    <mergeCell ref="B6:F6"/>
    <mergeCell ref="B8:F8"/>
    <mergeCell ref="B7:F7"/>
    <mergeCell ref="B4:H4"/>
    <mergeCell ref="C5:H5"/>
    <mergeCell ref="G6:H6"/>
  </mergeCells>
  <dataValidations count="1">
    <dataValidation type="textLength" operator="lessThan" allowBlank="1" showInputMessage="1" showErrorMessage="1" sqref="C5:H5">
      <formula1>200</formula1>
    </dataValidation>
  </dataValidation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zoomScale="90" zoomScaleNormal="90" workbookViewId="0">
      <selection activeCell="J2" sqref="J2:O2"/>
    </sheetView>
  </sheetViews>
  <sheetFormatPr baseColWidth="10" defaultColWidth="9.140625"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90" t="s">
        <v>95</v>
      </c>
      <c r="C2" s="90"/>
      <c r="D2" s="90"/>
      <c r="E2" s="90"/>
      <c r="F2" s="90"/>
      <c r="G2" s="90"/>
      <c r="J2" s="90"/>
      <c r="K2" s="90"/>
      <c r="L2" s="90"/>
      <c r="M2" s="90"/>
      <c r="N2" s="90"/>
      <c r="O2" s="90"/>
    </row>
    <row r="3" spans="2:15" ht="30" customHeight="1" x14ac:dyDescent="0.25">
      <c r="B3" s="130" t="s">
        <v>96</v>
      </c>
      <c r="C3" s="131"/>
      <c r="D3" s="131"/>
      <c r="E3" s="131"/>
      <c r="F3" s="131"/>
      <c r="G3" s="131"/>
      <c r="J3" s="130"/>
      <c r="K3" s="131"/>
      <c r="L3" s="131"/>
      <c r="M3" s="131"/>
      <c r="N3" s="131"/>
      <c r="O3" s="131"/>
    </row>
    <row r="4" spans="2:15" ht="9" customHeight="1" thickBot="1" x14ac:dyDescent="0.3"/>
    <row r="5" spans="2:15" x14ac:dyDescent="0.25">
      <c r="B5" s="81" t="s">
        <v>0</v>
      </c>
      <c r="C5" s="82"/>
      <c r="D5" s="82"/>
      <c r="E5" s="82"/>
      <c r="F5" s="82"/>
      <c r="G5" s="83"/>
      <c r="J5" s="81" t="s">
        <v>34</v>
      </c>
      <c r="K5" s="82"/>
      <c r="L5" s="82"/>
      <c r="M5" s="82"/>
      <c r="N5" s="82"/>
      <c r="O5" s="83"/>
    </row>
    <row r="6" spans="2:15" ht="30" customHeight="1" x14ac:dyDescent="0.25">
      <c r="B6" s="132" t="s">
        <v>97</v>
      </c>
      <c r="C6" s="133"/>
      <c r="D6" s="134" t="s">
        <v>141</v>
      </c>
      <c r="E6" s="134"/>
      <c r="F6" s="134"/>
      <c r="G6" s="135"/>
      <c r="J6" s="132" t="s">
        <v>97</v>
      </c>
      <c r="K6" s="133"/>
      <c r="L6" s="134" t="s">
        <v>163</v>
      </c>
      <c r="M6" s="134"/>
      <c r="N6" s="134"/>
      <c r="O6" s="135"/>
    </row>
    <row r="7" spans="2:15" ht="44.25" customHeight="1" x14ac:dyDescent="0.25">
      <c r="B7" s="136" t="s">
        <v>120</v>
      </c>
      <c r="C7" s="133"/>
      <c r="D7" s="133"/>
      <c r="E7" s="133"/>
      <c r="F7" s="133"/>
      <c r="G7" s="137"/>
      <c r="J7" s="136" t="s">
        <v>98</v>
      </c>
      <c r="K7" s="133"/>
      <c r="L7" s="133"/>
      <c r="M7" s="133"/>
      <c r="N7" s="133"/>
      <c r="O7" s="137"/>
    </row>
    <row r="8" spans="2:15" ht="105" customHeight="1" x14ac:dyDescent="0.25">
      <c r="B8" s="140" t="s">
        <v>230</v>
      </c>
      <c r="C8" s="134"/>
      <c r="D8" s="134"/>
      <c r="E8" s="134"/>
      <c r="F8" s="134"/>
      <c r="G8" s="135"/>
      <c r="J8" s="140" t="s">
        <v>194</v>
      </c>
      <c r="K8" s="134"/>
      <c r="L8" s="134"/>
      <c r="M8" s="134"/>
      <c r="N8" s="134"/>
      <c r="O8" s="135"/>
    </row>
    <row r="9" spans="2:15" ht="31.5" customHeight="1" thickBot="1" x14ac:dyDescent="0.3">
      <c r="B9" s="141" t="s">
        <v>99</v>
      </c>
      <c r="C9" s="142"/>
      <c r="D9" s="142"/>
      <c r="E9" s="142"/>
      <c r="F9" s="142"/>
      <c r="G9" s="143"/>
      <c r="J9" s="141" t="s">
        <v>99</v>
      </c>
      <c r="K9" s="142"/>
      <c r="L9" s="142"/>
      <c r="M9" s="142"/>
      <c r="N9" s="142"/>
      <c r="O9" s="143"/>
    </row>
    <row r="10" spans="2:15" ht="30" customHeight="1" x14ac:dyDescent="0.25">
      <c r="B10" s="29" t="s">
        <v>100</v>
      </c>
      <c r="C10" s="30" t="s">
        <v>101</v>
      </c>
      <c r="D10" s="144" t="s">
        <v>168</v>
      </c>
      <c r="E10" s="145"/>
      <c r="F10" s="145"/>
      <c r="G10" s="146"/>
      <c r="J10" s="29" t="s">
        <v>100</v>
      </c>
      <c r="K10" s="30" t="s">
        <v>101</v>
      </c>
      <c r="L10" s="144" t="s">
        <v>195</v>
      </c>
      <c r="M10" s="145"/>
      <c r="N10" s="145"/>
      <c r="O10" s="146"/>
    </row>
    <row r="11" spans="2:15" x14ac:dyDescent="0.25">
      <c r="B11" s="93" t="s">
        <v>102</v>
      </c>
      <c r="C11" s="125"/>
      <c r="D11" s="134" t="s">
        <v>169</v>
      </c>
      <c r="E11" s="134"/>
      <c r="F11" s="134"/>
      <c r="G11" s="135"/>
      <c r="J11" s="93" t="s">
        <v>102</v>
      </c>
      <c r="K11" s="125"/>
      <c r="L11" s="134"/>
      <c r="M11" s="134"/>
      <c r="N11" s="134"/>
      <c r="O11" s="135"/>
    </row>
    <row r="12" spans="2:15" ht="30" x14ac:dyDescent="0.25">
      <c r="B12" s="93" t="s">
        <v>103</v>
      </c>
      <c r="C12" s="125"/>
      <c r="D12" s="40">
        <v>11265</v>
      </c>
      <c r="E12" s="25" t="s">
        <v>104</v>
      </c>
      <c r="F12" s="147"/>
      <c r="G12" s="148"/>
      <c r="J12" s="93" t="s">
        <v>103</v>
      </c>
      <c r="K12" s="125"/>
      <c r="L12" s="40">
        <v>16000</v>
      </c>
      <c r="M12" s="25" t="s">
        <v>104</v>
      </c>
      <c r="N12" s="147">
        <v>16000</v>
      </c>
      <c r="O12" s="148"/>
    </row>
    <row r="13" spans="2:15" x14ac:dyDescent="0.25">
      <c r="B13" s="93" t="s">
        <v>105</v>
      </c>
      <c r="C13" s="125"/>
      <c r="D13" s="44">
        <v>41244</v>
      </c>
      <c r="E13" s="25" t="s">
        <v>106</v>
      </c>
      <c r="F13" s="138">
        <v>41275</v>
      </c>
      <c r="G13" s="135"/>
      <c r="J13" s="93" t="s">
        <v>105</v>
      </c>
      <c r="K13" s="125"/>
      <c r="L13" s="77">
        <v>41426</v>
      </c>
      <c r="M13" s="25" t="s">
        <v>106</v>
      </c>
      <c r="N13" s="138">
        <v>41456</v>
      </c>
      <c r="O13" s="135"/>
    </row>
    <row r="14" spans="2:15" ht="15" customHeight="1" x14ac:dyDescent="0.25">
      <c r="B14" s="93" t="s">
        <v>107</v>
      </c>
      <c r="C14" s="125"/>
      <c r="D14" s="76" t="s">
        <v>170</v>
      </c>
      <c r="E14" s="25" t="s">
        <v>108</v>
      </c>
      <c r="F14" s="149"/>
      <c r="G14" s="150"/>
      <c r="J14" s="93" t="s">
        <v>107</v>
      </c>
      <c r="K14" s="125"/>
      <c r="L14" s="42" t="s">
        <v>163</v>
      </c>
      <c r="M14" s="25" t="s">
        <v>108</v>
      </c>
      <c r="N14" s="149"/>
      <c r="O14" s="150"/>
    </row>
    <row r="15" spans="2:15" x14ac:dyDescent="0.25">
      <c r="B15" s="93" t="s">
        <v>109</v>
      </c>
      <c r="C15" s="125"/>
      <c r="D15" s="134" t="s">
        <v>171</v>
      </c>
      <c r="E15" s="134"/>
      <c r="F15" s="134"/>
      <c r="G15" s="135"/>
      <c r="J15" s="93" t="s">
        <v>109</v>
      </c>
      <c r="K15" s="125"/>
      <c r="L15" s="134" t="s">
        <v>166</v>
      </c>
      <c r="M15" s="134"/>
      <c r="N15" s="134"/>
      <c r="O15" s="135"/>
    </row>
    <row r="16" spans="2:15" x14ac:dyDescent="0.25">
      <c r="B16" s="91" t="s">
        <v>110</v>
      </c>
      <c r="C16" s="92"/>
      <c r="D16" s="92"/>
      <c r="E16" s="92"/>
      <c r="F16" s="92"/>
      <c r="G16" s="139"/>
      <c r="J16" s="91" t="s">
        <v>110</v>
      </c>
      <c r="K16" s="92"/>
      <c r="L16" s="92"/>
      <c r="M16" s="92"/>
      <c r="N16" s="92"/>
      <c r="O16" s="139"/>
    </row>
    <row r="17" spans="2:15" ht="180" customHeight="1" thickBot="1" x14ac:dyDescent="0.3">
      <c r="B17" s="151" t="s">
        <v>172</v>
      </c>
      <c r="C17" s="152"/>
      <c r="D17" s="152"/>
      <c r="E17" s="152"/>
      <c r="F17" s="152"/>
      <c r="G17" s="153"/>
      <c r="J17" s="151" t="s">
        <v>196</v>
      </c>
      <c r="K17" s="152"/>
      <c r="L17" s="152"/>
      <c r="M17" s="152"/>
      <c r="N17" s="152"/>
      <c r="O17" s="153"/>
    </row>
    <row r="18" spans="2:15" ht="30" customHeight="1" x14ac:dyDescent="0.25">
      <c r="B18" s="29" t="s">
        <v>111</v>
      </c>
      <c r="C18" s="30" t="s">
        <v>101</v>
      </c>
      <c r="D18" s="144" t="s">
        <v>173</v>
      </c>
      <c r="E18" s="145"/>
      <c r="F18" s="145"/>
      <c r="G18" s="146"/>
      <c r="J18" s="29" t="s">
        <v>111</v>
      </c>
      <c r="K18" s="30" t="s">
        <v>101</v>
      </c>
      <c r="L18" s="144" t="s">
        <v>197</v>
      </c>
      <c r="M18" s="145"/>
      <c r="N18" s="145"/>
      <c r="O18" s="146"/>
    </row>
    <row r="19" spans="2:15" x14ac:dyDescent="0.25">
      <c r="B19" s="93" t="s">
        <v>102</v>
      </c>
      <c r="C19" s="125"/>
      <c r="D19" s="134">
        <v>1</v>
      </c>
      <c r="E19" s="134"/>
      <c r="F19" s="134"/>
      <c r="G19" s="135"/>
      <c r="J19" s="93" t="s">
        <v>102</v>
      </c>
      <c r="K19" s="125"/>
      <c r="L19" s="134"/>
      <c r="M19" s="134"/>
      <c r="N19" s="134"/>
      <c r="O19" s="135"/>
    </row>
    <row r="20" spans="2:15" ht="30" x14ac:dyDescent="0.25">
      <c r="B20" s="93" t="s">
        <v>103</v>
      </c>
      <c r="C20" s="125"/>
      <c r="D20" s="43">
        <v>57300</v>
      </c>
      <c r="E20" s="25" t="s">
        <v>104</v>
      </c>
      <c r="F20" s="154"/>
      <c r="G20" s="155"/>
      <c r="J20" s="93" t="s">
        <v>103</v>
      </c>
      <c r="K20" s="125"/>
      <c r="L20" s="43">
        <v>143520</v>
      </c>
      <c r="M20" s="25" t="s">
        <v>104</v>
      </c>
      <c r="N20" s="154">
        <v>143520</v>
      </c>
      <c r="O20" s="155"/>
    </row>
    <row r="21" spans="2:15" x14ac:dyDescent="0.25">
      <c r="B21" s="93" t="s">
        <v>105</v>
      </c>
      <c r="C21" s="125"/>
      <c r="D21" s="44">
        <v>40940</v>
      </c>
      <c r="E21" s="25" t="s">
        <v>106</v>
      </c>
      <c r="F21" s="138">
        <v>40969</v>
      </c>
      <c r="G21" s="135"/>
      <c r="J21" s="93" t="s">
        <v>105</v>
      </c>
      <c r="K21" s="125"/>
      <c r="L21" s="77">
        <v>41579</v>
      </c>
      <c r="M21" s="25" t="s">
        <v>106</v>
      </c>
      <c r="N21" s="138">
        <v>41609</v>
      </c>
      <c r="O21" s="135"/>
    </row>
    <row r="22" spans="2:15" ht="15" customHeight="1" x14ac:dyDescent="0.25">
      <c r="B22" s="93" t="s">
        <v>107</v>
      </c>
      <c r="C22" s="125"/>
      <c r="D22" s="42" t="s">
        <v>174</v>
      </c>
      <c r="E22" s="25" t="s">
        <v>108</v>
      </c>
      <c r="F22" s="149"/>
      <c r="G22" s="150"/>
      <c r="J22" s="93" t="s">
        <v>107</v>
      </c>
      <c r="K22" s="125"/>
      <c r="L22" s="42" t="s">
        <v>163</v>
      </c>
      <c r="M22" s="25" t="s">
        <v>108</v>
      </c>
      <c r="N22" s="149"/>
      <c r="O22" s="150"/>
    </row>
    <row r="23" spans="2:15" x14ac:dyDescent="0.25">
      <c r="B23" s="93" t="s">
        <v>109</v>
      </c>
      <c r="C23" s="125"/>
      <c r="D23" s="134" t="s">
        <v>175</v>
      </c>
      <c r="E23" s="134"/>
      <c r="F23" s="134"/>
      <c r="G23" s="135"/>
      <c r="J23" s="93" t="s">
        <v>109</v>
      </c>
      <c r="K23" s="125"/>
      <c r="L23" s="134" t="s">
        <v>200</v>
      </c>
      <c r="M23" s="134"/>
      <c r="N23" s="134"/>
      <c r="O23" s="135"/>
    </row>
    <row r="24" spans="2:15" x14ac:dyDescent="0.25">
      <c r="B24" s="91" t="s">
        <v>110</v>
      </c>
      <c r="C24" s="92"/>
      <c r="D24" s="92"/>
      <c r="E24" s="92"/>
      <c r="F24" s="92"/>
      <c r="G24" s="139"/>
      <c r="J24" s="91" t="s">
        <v>110</v>
      </c>
      <c r="K24" s="92"/>
      <c r="L24" s="92"/>
      <c r="M24" s="92"/>
      <c r="N24" s="92"/>
      <c r="O24" s="139"/>
    </row>
    <row r="25" spans="2:15" ht="180" customHeight="1" thickBot="1" x14ac:dyDescent="0.3">
      <c r="B25" s="151" t="s">
        <v>176</v>
      </c>
      <c r="C25" s="152"/>
      <c r="D25" s="152"/>
      <c r="E25" s="152"/>
      <c r="F25" s="152"/>
      <c r="G25" s="153"/>
      <c r="J25" s="151" t="s">
        <v>198</v>
      </c>
      <c r="K25" s="152"/>
      <c r="L25" s="152"/>
      <c r="M25" s="152"/>
      <c r="N25" s="152"/>
      <c r="O25" s="153"/>
    </row>
    <row r="26" spans="2:15" ht="30" customHeight="1" x14ac:dyDescent="0.25">
      <c r="B26" s="29" t="s">
        <v>112</v>
      </c>
      <c r="C26" s="30" t="s">
        <v>101</v>
      </c>
      <c r="D26" s="144" t="s">
        <v>177</v>
      </c>
      <c r="E26" s="145"/>
      <c r="F26" s="145"/>
      <c r="G26" s="146"/>
      <c r="J26" s="29" t="s">
        <v>112</v>
      </c>
      <c r="K26" s="30" t="s">
        <v>101</v>
      </c>
      <c r="L26" s="144" t="s">
        <v>197</v>
      </c>
      <c r="M26" s="145"/>
      <c r="N26" s="145"/>
      <c r="O26" s="146"/>
    </row>
    <row r="27" spans="2:15" x14ac:dyDescent="0.25">
      <c r="B27" s="93" t="s">
        <v>102</v>
      </c>
      <c r="C27" s="125"/>
      <c r="D27" s="134">
        <v>1</v>
      </c>
      <c r="E27" s="134"/>
      <c r="F27" s="134"/>
      <c r="G27" s="135"/>
      <c r="J27" s="93" t="s">
        <v>102</v>
      </c>
      <c r="K27" s="125"/>
      <c r="L27" s="134"/>
      <c r="M27" s="134"/>
      <c r="N27" s="134"/>
      <c r="O27" s="135"/>
    </row>
    <row r="28" spans="2:15" ht="30" x14ac:dyDescent="0.25">
      <c r="B28" s="93" t="s">
        <v>103</v>
      </c>
      <c r="C28" s="125"/>
      <c r="D28" s="43">
        <v>64180</v>
      </c>
      <c r="E28" s="25" t="s">
        <v>104</v>
      </c>
      <c r="F28" s="154"/>
      <c r="G28" s="155"/>
      <c r="J28" s="93" t="s">
        <v>103</v>
      </c>
      <c r="K28" s="125"/>
      <c r="L28" s="43">
        <v>258970</v>
      </c>
      <c r="M28" s="25" t="s">
        <v>104</v>
      </c>
      <c r="N28" s="154">
        <v>258970</v>
      </c>
      <c r="O28" s="155"/>
    </row>
    <row r="29" spans="2:15" x14ac:dyDescent="0.25">
      <c r="B29" s="93" t="s">
        <v>105</v>
      </c>
      <c r="C29" s="125"/>
      <c r="D29" s="41" t="s">
        <v>178</v>
      </c>
      <c r="E29" s="25" t="s">
        <v>106</v>
      </c>
      <c r="F29" s="134" t="s">
        <v>179</v>
      </c>
      <c r="G29" s="135"/>
      <c r="J29" s="93" t="s">
        <v>105</v>
      </c>
      <c r="K29" s="125"/>
      <c r="L29" s="77">
        <v>41640</v>
      </c>
      <c r="M29" s="25" t="s">
        <v>106</v>
      </c>
      <c r="N29" s="138">
        <v>41671</v>
      </c>
      <c r="O29" s="135"/>
    </row>
    <row r="30" spans="2:15" ht="15" customHeight="1" x14ac:dyDescent="0.25">
      <c r="B30" s="93" t="s">
        <v>107</v>
      </c>
      <c r="C30" s="125"/>
      <c r="D30" s="42" t="s">
        <v>180</v>
      </c>
      <c r="E30" s="25" t="s">
        <v>108</v>
      </c>
      <c r="F30" s="149"/>
      <c r="G30" s="150"/>
      <c r="J30" s="93" t="s">
        <v>107</v>
      </c>
      <c r="K30" s="125"/>
      <c r="L30" s="42" t="s">
        <v>163</v>
      </c>
      <c r="M30" s="25" t="s">
        <v>108</v>
      </c>
      <c r="N30" s="149"/>
      <c r="O30" s="150"/>
    </row>
    <row r="31" spans="2:15" x14ac:dyDescent="0.25">
      <c r="B31" s="93" t="s">
        <v>109</v>
      </c>
      <c r="C31" s="125"/>
      <c r="D31" s="134" t="s">
        <v>181</v>
      </c>
      <c r="E31" s="134"/>
      <c r="F31" s="134"/>
      <c r="G31" s="135"/>
      <c r="J31" s="93" t="s">
        <v>109</v>
      </c>
      <c r="K31" s="125"/>
      <c r="L31" s="134" t="s">
        <v>199</v>
      </c>
      <c r="M31" s="134"/>
      <c r="N31" s="134"/>
      <c r="O31" s="135"/>
    </row>
    <row r="32" spans="2:15" x14ac:dyDescent="0.25">
      <c r="B32" s="91" t="s">
        <v>110</v>
      </c>
      <c r="C32" s="92"/>
      <c r="D32" s="92"/>
      <c r="E32" s="92"/>
      <c r="F32" s="92"/>
      <c r="G32" s="139"/>
      <c r="J32" s="91" t="s">
        <v>110</v>
      </c>
      <c r="K32" s="92"/>
      <c r="L32" s="92"/>
      <c r="M32" s="92"/>
      <c r="N32" s="92"/>
      <c r="O32" s="139"/>
    </row>
    <row r="33" spans="2:15" ht="180" customHeight="1" thickBot="1" x14ac:dyDescent="0.3">
      <c r="B33" s="151" t="s">
        <v>182</v>
      </c>
      <c r="C33" s="152"/>
      <c r="D33" s="152"/>
      <c r="E33" s="152"/>
      <c r="F33" s="152"/>
      <c r="G33" s="153"/>
      <c r="J33" s="151" t="s">
        <v>201</v>
      </c>
      <c r="K33" s="152"/>
      <c r="L33" s="152"/>
      <c r="M33" s="152"/>
      <c r="N33" s="152"/>
      <c r="O33" s="153"/>
    </row>
    <row r="34" spans="2:15" ht="30" customHeight="1" x14ac:dyDescent="0.25">
      <c r="B34" s="29" t="s">
        <v>113</v>
      </c>
      <c r="C34" s="30" t="s">
        <v>101</v>
      </c>
      <c r="D34" s="144" t="s">
        <v>185</v>
      </c>
      <c r="E34" s="145"/>
      <c r="F34" s="145"/>
      <c r="G34" s="146"/>
      <c r="J34" s="29" t="s">
        <v>113</v>
      </c>
      <c r="K34" s="30" t="s">
        <v>101</v>
      </c>
      <c r="L34" s="144" t="s">
        <v>197</v>
      </c>
      <c r="M34" s="145"/>
      <c r="N34" s="145"/>
      <c r="O34" s="146"/>
    </row>
    <row r="35" spans="2:15" x14ac:dyDescent="0.25">
      <c r="B35" s="93" t="s">
        <v>102</v>
      </c>
      <c r="C35" s="125"/>
      <c r="D35" s="134" t="s">
        <v>186</v>
      </c>
      <c r="E35" s="134"/>
      <c r="F35" s="134"/>
      <c r="G35" s="135"/>
      <c r="J35" s="93" t="s">
        <v>102</v>
      </c>
      <c r="K35" s="125"/>
      <c r="L35" s="134"/>
      <c r="M35" s="134"/>
      <c r="N35" s="134"/>
      <c r="O35" s="135"/>
    </row>
    <row r="36" spans="2:15" ht="30" x14ac:dyDescent="0.25">
      <c r="B36" s="93" t="s">
        <v>103</v>
      </c>
      <c r="C36" s="125"/>
      <c r="D36" s="43">
        <v>16275</v>
      </c>
      <c r="E36" s="25" t="s">
        <v>104</v>
      </c>
      <c r="F36" s="154"/>
      <c r="G36" s="155"/>
      <c r="J36" s="93" t="s">
        <v>103</v>
      </c>
      <c r="K36" s="125"/>
      <c r="L36" s="43">
        <v>188100</v>
      </c>
      <c r="M36" s="25" t="s">
        <v>104</v>
      </c>
      <c r="N36" s="154">
        <v>188100</v>
      </c>
      <c r="O36" s="155"/>
    </row>
    <row r="37" spans="2:15" x14ac:dyDescent="0.25">
      <c r="B37" s="93" t="s">
        <v>105</v>
      </c>
      <c r="C37" s="125"/>
      <c r="D37" s="41" t="s">
        <v>188</v>
      </c>
      <c r="E37" s="25" t="s">
        <v>106</v>
      </c>
      <c r="F37" s="134" t="s">
        <v>187</v>
      </c>
      <c r="G37" s="135"/>
      <c r="J37" s="93" t="s">
        <v>105</v>
      </c>
      <c r="K37" s="125"/>
      <c r="L37" s="77">
        <v>41671</v>
      </c>
      <c r="M37" s="25" t="s">
        <v>106</v>
      </c>
      <c r="N37" s="138">
        <v>41699</v>
      </c>
      <c r="O37" s="135"/>
    </row>
    <row r="38" spans="2:15" ht="15" customHeight="1" x14ac:dyDescent="0.25">
      <c r="B38" s="93" t="s">
        <v>107</v>
      </c>
      <c r="C38" s="125"/>
      <c r="D38" s="42" t="s">
        <v>180</v>
      </c>
      <c r="E38" s="25" t="s">
        <v>108</v>
      </c>
      <c r="F38" s="149"/>
      <c r="G38" s="150"/>
      <c r="J38" s="93" t="s">
        <v>107</v>
      </c>
      <c r="K38" s="125"/>
      <c r="L38" s="42" t="s">
        <v>163</v>
      </c>
      <c r="M38" s="25" t="s">
        <v>108</v>
      </c>
      <c r="N38" s="149"/>
      <c r="O38" s="150"/>
    </row>
    <row r="39" spans="2:15" x14ac:dyDescent="0.25">
      <c r="B39" s="93" t="s">
        <v>109</v>
      </c>
      <c r="C39" s="125"/>
      <c r="D39" s="134" t="s">
        <v>184</v>
      </c>
      <c r="E39" s="134"/>
      <c r="F39" s="134"/>
      <c r="G39" s="135"/>
      <c r="J39" s="93" t="s">
        <v>109</v>
      </c>
      <c r="K39" s="125"/>
      <c r="L39" s="134" t="s">
        <v>202</v>
      </c>
      <c r="M39" s="134"/>
      <c r="N39" s="134"/>
      <c r="O39" s="135"/>
    </row>
    <row r="40" spans="2:15" x14ac:dyDescent="0.25">
      <c r="B40" s="91" t="s">
        <v>110</v>
      </c>
      <c r="C40" s="92"/>
      <c r="D40" s="92"/>
      <c r="E40" s="92"/>
      <c r="F40" s="92"/>
      <c r="G40" s="139"/>
      <c r="J40" s="91" t="s">
        <v>110</v>
      </c>
      <c r="K40" s="92"/>
      <c r="L40" s="92"/>
      <c r="M40" s="92"/>
      <c r="N40" s="92"/>
      <c r="O40" s="139"/>
    </row>
    <row r="41" spans="2:15" ht="180" customHeight="1" thickBot="1" x14ac:dyDescent="0.3">
      <c r="B41" s="151" t="s">
        <v>183</v>
      </c>
      <c r="C41" s="152"/>
      <c r="D41" s="152"/>
      <c r="E41" s="152"/>
      <c r="F41" s="152"/>
      <c r="G41" s="153"/>
      <c r="J41" s="151" t="s">
        <v>203</v>
      </c>
      <c r="K41" s="152"/>
      <c r="L41" s="152"/>
      <c r="M41" s="152"/>
      <c r="N41" s="152"/>
      <c r="O41" s="153"/>
    </row>
    <row r="42" spans="2:15" ht="30" customHeight="1" x14ac:dyDescent="0.25">
      <c r="B42" s="29" t="s">
        <v>114</v>
      </c>
      <c r="C42" s="30" t="s">
        <v>101</v>
      </c>
      <c r="D42" s="144" t="s">
        <v>189</v>
      </c>
      <c r="E42" s="145"/>
      <c r="F42" s="145"/>
      <c r="G42" s="146"/>
      <c r="J42" s="29" t="s">
        <v>114</v>
      </c>
      <c r="K42" s="30" t="s">
        <v>101</v>
      </c>
      <c r="L42" s="144" t="s">
        <v>197</v>
      </c>
      <c r="M42" s="145"/>
      <c r="N42" s="145"/>
      <c r="O42" s="146"/>
    </row>
    <row r="43" spans="2:15" x14ac:dyDescent="0.25">
      <c r="B43" s="93" t="s">
        <v>102</v>
      </c>
      <c r="C43" s="125"/>
      <c r="D43" s="134" t="s">
        <v>190</v>
      </c>
      <c r="E43" s="134"/>
      <c r="F43" s="134"/>
      <c r="G43" s="135"/>
      <c r="J43" s="93" t="s">
        <v>102</v>
      </c>
      <c r="K43" s="125"/>
      <c r="L43" s="134"/>
      <c r="M43" s="134"/>
      <c r="N43" s="134"/>
      <c r="O43" s="135"/>
    </row>
    <row r="44" spans="2:15" ht="30" x14ac:dyDescent="0.25">
      <c r="B44" s="93" t="s">
        <v>103</v>
      </c>
      <c r="C44" s="125"/>
      <c r="D44" s="43">
        <v>25522</v>
      </c>
      <c r="E44" s="25" t="s">
        <v>104</v>
      </c>
      <c r="F44" s="154"/>
      <c r="G44" s="155"/>
      <c r="J44" s="93" t="s">
        <v>103</v>
      </c>
      <c r="K44" s="125"/>
      <c r="L44" s="43">
        <v>184000</v>
      </c>
      <c r="M44" s="25" t="s">
        <v>104</v>
      </c>
      <c r="N44" s="154">
        <v>184000</v>
      </c>
      <c r="O44" s="155"/>
    </row>
    <row r="45" spans="2:15" x14ac:dyDescent="0.25">
      <c r="B45" s="93" t="s">
        <v>105</v>
      </c>
      <c r="C45" s="125"/>
      <c r="D45" s="44">
        <v>40299</v>
      </c>
      <c r="E45" s="25" t="s">
        <v>106</v>
      </c>
      <c r="F45" s="138">
        <v>40360</v>
      </c>
      <c r="G45" s="135"/>
      <c r="J45" s="93" t="s">
        <v>105</v>
      </c>
      <c r="K45" s="125"/>
      <c r="L45" s="44">
        <v>41791</v>
      </c>
      <c r="M45" s="25" t="s">
        <v>106</v>
      </c>
      <c r="N45" s="138">
        <v>41821</v>
      </c>
      <c r="O45" s="135"/>
    </row>
    <row r="46" spans="2:15" ht="15" customHeight="1" x14ac:dyDescent="0.25">
      <c r="B46" s="93" t="s">
        <v>107</v>
      </c>
      <c r="C46" s="125"/>
      <c r="D46" s="42" t="s">
        <v>180</v>
      </c>
      <c r="E46" s="25" t="s">
        <v>108</v>
      </c>
      <c r="F46" s="149"/>
      <c r="G46" s="150"/>
      <c r="J46" s="93" t="s">
        <v>107</v>
      </c>
      <c r="K46" s="125"/>
      <c r="L46" s="42" t="s">
        <v>163</v>
      </c>
      <c r="M46" s="25" t="s">
        <v>108</v>
      </c>
      <c r="N46" s="149"/>
      <c r="O46" s="150"/>
    </row>
    <row r="47" spans="2:15" x14ac:dyDescent="0.25">
      <c r="B47" s="93" t="s">
        <v>109</v>
      </c>
      <c r="C47" s="125"/>
      <c r="D47" s="134" t="s">
        <v>184</v>
      </c>
      <c r="E47" s="134"/>
      <c r="F47" s="134"/>
      <c r="G47" s="135"/>
      <c r="J47" s="93" t="s">
        <v>109</v>
      </c>
      <c r="K47" s="125"/>
      <c r="L47" s="134" t="s">
        <v>204</v>
      </c>
      <c r="M47" s="134"/>
      <c r="N47" s="134"/>
      <c r="O47" s="135"/>
    </row>
    <row r="48" spans="2:15" x14ac:dyDescent="0.25">
      <c r="B48" s="91" t="s">
        <v>110</v>
      </c>
      <c r="C48" s="92"/>
      <c r="D48" s="92"/>
      <c r="E48" s="92"/>
      <c r="F48" s="92"/>
      <c r="G48" s="139"/>
      <c r="J48" s="91" t="s">
        <v>110</v>
      </c>
      <c r="K48" s="92"/>
      <c r="L48" s="92"/>
      <c r="M48" s="92"/>
      <c r="N48" s="92"/>
      <c r="O48" s="139"/>
    </row>
    <row r="49" spans="2:15" ht="180.75" customHeight="1" thickBot="1" x14ac:dyDescent="0.3">
      <c r="B49" s="151" t="s">
        <v>191</v>
      </c>
      <c r="C49" s="152"/>
      <c r="D49" s="152"/>
      <c r="E49" s="152"/>
      <c r="F49" s="152"/>
      <c r="G49" s="153"/>
      <c r="J49" s="151" t="s">
        <v>205</v>
      </c>
      <c r="K49" s="152"/>
      <c r="L49" s="152"/>
      <c r="M49" s="152"/>
      <c r="N49" s="152"/>
      <c r="O49" s="153"/>
    </row>
    <row r="50" spans="2:15" ht="9" customHeight="1" thickBot="1" x14ac:dyDescent="0.3"/>
    <row r="51" spans="2:15" x14ac:dyDescent="0.25">
      <c r="B51" s="81" t="s">
        <v>35</v>
      </c>
      <c r="C51" s="82"/>
      <c r="D51" s="82"/>
      <c r="E51" s="82"/>
      <c r="F51" s="82"/>
      <c r="G51" s="83"/>
      <c r="J51" s="81" t="s">
        <v>36</v>
      </c>
      <c r="K51" s="82"/>
      <c r="L51" s="82"/>
      <c r="M51" s="82"/>
      <c r="N51" s="82"/>
      <c r="O51" s="83"/>
    </row>
    <row r="52" spans="2:15" ht="29.25" customHeight="1" x14ac:dyDescent="0.25">
      <c r="B52" s="132" t="s">
        <v>97</v>
      </c>
      <c r="C52" s="133"/>
      <c r="D52" s="134"/>
      <c r="E52" s="134"/>
      <c r="F52" s="134"/>
      <c r="G52" s="135"/>
      <c r="J52" s="132" t="s">
        <v>97</v>
      </c>
      <c r="K52" s="133"/>
      <c r="L52" s="134"/>
      <c r="M52" s="134"/>
      <c r="N52" s="134"/>
      <c r="O52" s="135"/>
    </row>
    <row r="53" spans="2:15" ht="48.75" customHeight="1" x14ac:dyDescent="0.25">
      <c r="B53" s="136" t="s">
        <v>120</v>
      </c>
      <c r="C53" s="133"/>
      <c r="D53" s="133"/>
      <c r="E53" s="133"/>
      <c r="F53" s="133"/>
      <c r="G53" s="137"/>
      <c r="J53" s="136" t="s">
        <v>120</v>
      </c>
      <c r="K53" s="133"/>
      <c r="L53" s="133"/>
      <c r="M53" s="133"/>
      <c r="N53" s="133"/>
      <c r="O53" s="137"/>
    </row>
    <row r="54" spans="2:15" ht="105" customHeight="1" x14ac:dyDescent="0.25">
      <c r="B54" s="140"/>
      <c r="C54" s="134"/>
      <c r="D54" s="134"/>
      <c r="E54" s="134"/>
      <c r="F54" s="134"/>
      <c r="G54" s="135"/>
      <c r="J54" s="140"/>
      <c r="K54" s="134"/>
      <c r="L54" s="134"/>
      <c r="M54" s="134"/>
      <c r="N54" s="134"/>
      <c r="O54" s="135"/>
    </row>
    <row r="55" spans="2:15" ht="30.75" customHeight="1" thickBot="1" x14ac:dyDescent="0.3">
      <c r="B55" s="141" t="s">
        <v>99</v>
      </c>
      <c r="C55" s="142"/>
      <c r="D55" s="142"/>
      <c r="E55" s="142"/>
      <c r="F55" s="142"/>
      <c r="G55" s="143"/>
      <c r="J55" s="141" t="s">
        <v>99</v>
      </c>
      <c r="K55" s="142"/>
      <c r="L55" s="142"/>
      <c r="M55" s="142"/>
      <c r="N55" s="142"/>
      <c r="O55" s="143"/>
    </row>
    <row r="56" spans="2:15" ht="30" customHeight="1" x14ac:dyDescent="0.25">
      <c r="B56" s="29" t="s">
        <v>100</v>
      </c>
      <c r="C56" s="30" t="s">
        <v>101</v>
      </c>
      <c r="D56" s="144"/>
      <c r="E56" s="145"/>
      <c r="F56" s="145"/>
      <c r="G56" s="146"/>
      <c r="J56" s="29" t="s">
        <v>100</v>
      </c>
      <c r="K56" s="30" t="s">
        <v>101</v>
      </c>
      <c r="L56" s="144"/>
      <c r="M56" s="145"/>
      <c r="N56" s="145"/>
      <c r="O56" s="146"/>
    </row>
    <row r="57" spans="2:15" x14ac:dyDescent="0.25">
      <c r="B57" s="93" t="s">
        <v>102</v>
      </c>
      <c r="C57" s="125"/>
      <c r="D57" s="134"/>
      <c r="E57" s="134"/>
      <c r="F57" s="134"/>
      <c r="G57" s="135"/>
      <c r="J57" s="93" t="s">
        <v>102</v>
      </c>
      <c r="K57" s="125"/>
      <c r="L57" s="134"/>
      <c r="M57" s="134"/>
      <c r="N57" s="134"/>
      <c r="O57" s="135"/>
    </row>
    <row r="58" spans="2:15" ht="30" x14ac:dyDescent="0.25">
      <c r="B58" s="93" t="s">
        <v>103</v>
      </c>
      <c r="C58" s="125"/>
      <c r="D58" s="40"/>
      <c r="E58" s="25" t="s">
        <v>104</v>
      </c>
      <c r="F58" s="147"/>
      <c r="G58" s="148"/>
      <c r="J58" s="93" t="s">
        <v>103</v>
      </c>
      <c r="K58" s="125"/>
      <c r="L58" s="40"/>
      <c r="M58" s="25" t="s">
        <v>104</v>
      </c>
      <c r="N58" s="147"/>
      <c r="O58" s="148"/>
    </row>
    <row r="59" spans="2:15" x14ac:dyDescent="0.25">
      <c r="B59" s="93" t="s">
        <v>105</v>
      </c>
      <c r="C59" s="125"/>
      <c r="D59" s="41"/>
      <c r="E59" s="25" t="s">
        <v>106</v>
      </c>
      <c r="F59" s="134"/>
      <c r="G59" s="135"/>
      <c r="J59" s="93" t="s">
        <v>105</v>
      </c>
      <c r="K59" s="125"/>
      <c r="L59" s="41"/>
      <c r="M59" s="25" t="s">
        <v>106</v>
      </c>
      <c r="N59" s="134"/>
      <c r="O59" s="135"/>
    </row>
    <row r="60" spans="2:15" ht="15" customHeight="1" x14ac:dyDescent="0.25">
      <c r="B60" s="93" t="s">
        <v>107</v>
      </c>
      <c r="C60" s="125"/>
      <c r="D60" s="42"/>
      <c r="E60" s="25" t="s">
        <v>108</v>
      </c>
      <c r="F60" s="149"/>
      <c r="G60" s="150"/>
      <c r="J60" s="93" t="s">
        <v>107</v>
      </c>
      <c r="K60" s="125"/>
      <c r="L60" s="42"/>
      <c r="M60" s="25" t="s">
        <v>108</v>
      </c>
      <c r="N60" s="149"/>
      <c r="O60" s="150"/>
    </row>
    <row r="61" spans="2:15" x14ac:dyDescent="0.25">
      <c r="B61" s="93" t="s">
        <v>109</v>
      </c>
      <c r="C61" s="125"/>
      <c r="D61" s="134"/>
      <c r="E61" s="134"/>
      <c r="F61" s="134"/>
      <c r="G61" s="135"/>
      <c r="J61" s="93" t="s">
        <v>109</v>
      </c>
      <c r="K61" s="125"/>
      <c r="L61" s="134"/>
      <c r="M61" s="134"/>
      <c r="N61" s="134"/>
      <c r="O61" s="135"/>
    </row>
    <row r="62" spans="2:15" x14ac:dyDescent="0.25">
      <c r="B62" s="91" t="s">
        <v>110</v>
      </c>
      <c r="C62" s="92"/>
      <c r="D62" s="92"/>
      <c r="E62" s="92"/>
      <c r="F62" s="92"/>
      <c r="G62" s="139"/>
      <c r="J62" s="91" t="s">
        <v>110</v>
      </c>
      <c r="K62" s="92"/>
      <c r="L62" s="92"/>
      <c r="M62" s="92"/>
      <c r="N62" s="92"/>
      <c r="O62" s="139"/>
    </row>
    <row r="63" spans="2:15" ht="180" customHeight="1" thickBot="1" x14ac:dyDescent="0.3">
      <c r="B63" s="151"/>
      <c r="C63" s="152"/>
      <c r="D63" s="152"/>
      <c r="E63" s="152"/>
      <c r="F63" s="152"/>
      <c r="G63" s="153"/>
      <c r="J63" s="151"/>
      <c r="K63" s="152"/>
      <c r="L63" s="152"/>
      <c r="M63" s="152"/>
      <c r="N63" s="152"/>
      <c r="O63" s="153"/>
    </row>
    <row r="64" spans="2:15" ht="30" customHeight="1" x14ac:dyDescent="0.25">
      <c r="B64" s="29" t="s">
        <v>111</v>
      </c>
      <c r="C64" s="30" t="s">
        <v>101</v>
      </c>
      <c r="D64" s="144"/>
      <c r="E64" s="145"/>
      <c r="F64" s="145"/>
      <c r="G64" s="146"/>
      <c r="J64" s="29" t="s">
        <v>111</v>
      </c>
      <c r="K64" s="30" t="s">
        <v>101</v>
      </c>
      <c r="L64" s="144"/>
      <c r="M64" s="145"/>
      <c r="N64" s="145"/>
      <c r="O64" s="146"/>
    </row>
    <row r="65" spans="2:15" x14ac:dyDescent="0.25">
      <c r="B65" s="93" t="s">
        <v>102</v>
      </c>
      <c r="C65" s="125"/>
      <c r="D65" s="134"/>
      <c r="E65" s="134"/>
      <c r="F65" s="134"/>
      <c r="G65" s="135"/>
      <c r="J65" s="93" t="s">
        <v>102</v>
      </c>
      <c r="K65" s="125"/>
      <c r="L65" s="134"/>
      <c r="M65" s="134"/>
      <c r="N65" s="134"/>
      <c r="O65" s="135"/>
    </row>
    <row r="66" spans="2:15" ht="30" x14ac:dyDescent="0.25">
      <c r="B66" s="93" t="s">
        <v>103</v>
      </c>
      <c r="C66" s="125"/>
      <c r="D66" s="43"/>
      <c r="E66" s="25" t="s">
        <v>104</v>
      </c>
      <c r="F66" s="154"/>
      <c r="G66" s="155"/>
      <c r="J66" s="93" t="s">
        <v>103</v>
      </c>
      <c r="K66" s="125"/>
      <c r="L66" s="43"/>
      <c r="M66" s="25" t="s">
        <v>104</v>
      </c>
      <c r="N66" s="154"/>
      <c r="O66" s="155"/>
    </row>
    <row r="67" spans="2:15" x14ac:dyDescent="0.25">
      <c r="B67" s="93" t="s">
        <v>105</v>
      </c>
      <c r="C67" s="125"/>
      <c r="D67" s="41"/>
      <c r="E67" s="25" t="s">
        <v>106</v>
      </c>
      <c r="F67" s="134"/>
      <c r="G67" s="135"/>
      <c r="J67" s="93" t="s">
        <v>105</v>
      </c>
      <c r="K67" s="125"/>
      <c r="L67" s="41"/>
      <c r="M67" s="25" t="s">
        <v>106</v>
      </c>
      <c r="N67" s="134"/>
      <c r="O67" s="135"/>
    </row>
    <row r="68" spans="2:15" ht="15" customHeight="1" x14ac:dyDescent="0.25">
      <c r="B68" s="93" t="s">
        <v>107</v>
      </c>
      <c r="C68" s="125"/>
      <c r="D68" s="42"/>
      <c r="E68" s="25" t="s">
        <v>108</v>
      </c>
      <c r="F68" s="149"/>
      <c r="G68" s="150"/>
      <c r="J68" s="93" t="s">
        <v>107</v>
      </c>
      <c r="K68" s="125"/>
      <c r="L68" s="42"/>
      <c r="M68" s="25" t="s">
        <v>108</v>
      </c>
      <c r="N68" s="149"/>
      <c r="O68" s="150"/>
    </row>
    <row r="69" spans="2:15" x14ac:dyDescent="0.25">
      <c r="B69" s="93" t="s">
        <v>109</v>
      </c>
      <c r="C69" s="125"/>
      <c r="D69" s="134"/>
      <c r="E69" s="134"/>
      <c r="F69" s="134"/>
      <c r="G69" s="135"/>
      <c r="J69" s="93" t="s">
        <v>109</v>
      </c>
      <c r="K69" s="125"/>
      <c r="L69" s="134"/>
      <c r="M69" s="134"/>
      <c r="N69" s="134"/>
      <c r="O69" s="135"/>
    </row>
    <row r="70" spans="2:15" x14ac:dyDescent="0.25">
      <c r="B70" s="91" t="s">
        <v>110</v>
      </c>
      <c r="C70" s="92"/>
      <c r="D70" s="92"/>
      <c r="E70" s="92"/>
      <c r="F70" s="92"/>
      <c r="G70" s="139"/>
      <c r="J70" s="91" t="s">
        <v>110</v>
      </c>
      <c r="K70" s="92"/>
      <c r="L70" s="92"/>
      <c r="M70" s="92"/>
      <c r="N70" s="92"/>
      <c r="O70" s="139"/>
    </row>
    <row r="71" spans="2:15" ht="180" customHeight="1" thickBot="1" x14ac:dyDescent="0.3">
      <c r="B71" s="151"/>
      <c r="C71" s="152"/>
      <c r="D71" s="152"/>
      <c r="E71" s="152"/>
      <c r="F71" s="152"/>
      <c r="G71" s="153"/>
      <c r="J71" s="151"/>
      <c r="K71" s="152"/>
      <c r="L71" s="152"/>
      <c r="M71" s="152"/>
      <c r="N71" s="152"/>
      <c r="O71" s="153"/>
    </row>
    <row r="72" spans="2:15" ht="30" customHeight="1" x14ac:dyDescent="0.25">
      <c r="B72" s="29" t="s">
        <v>112</v>
      </c>
      <c r="C72" s="30" t="s">
        <v>101</v>
      </c>
      <c r="D72" s="144"/>
      <c r="E72" s="145"/>
      <c r="F72" s="145"/>
      <c r="G72" s="146"/>
      <c r="J72" s="29" t="s">
        <v>112</v>
      </c>
      <c r="K72" s="30" t="s">
        <v>101</v>
      </c>
      <c r="L72" s="144"/>
      <c r="M72" s="145"/>
      <c r="N72" s="145"/>
      <c r="O72" s="146"/>
    </row>
    <row r="73" spans="2:15" x14ac:dyDescent="0.25">
      <c r="B73" s="93" t="s">
        <v>102</v>
      </c>
      <c r="C73" s="125"/>
      <c r="D73" s="134"/>
      <c r="E73" s="134"/>
      <c r="F73" s="134"/>
      <c r="G73" s="135"/>
      <c r="J73" s="93" t="s">
        <v>102</v>
      </c>
      <c r="K73" s="125"/>
      <c r="L73" s="134"/>
      <c r="M73" s="134"/>
      <c r="N73" s="134"/>
      <c r="O73" s="135"/>
    </row>
    <row r="74" spans="2:15" ht="30" x14ac:dyDescent="0.25">
      <c r="B74" s="93" t="s">
        <v>103</v>
      </c>
      <c r="C74" s="125"/>
      <c r="D74" s="43"/>
      <c r="E74" s="25" t="s">
        <v>104</v>
      </c>
      <c r="F74" s="154"/>
      <c r="G74" s="155"/>
      <c r="J74" s="93" t="s">
        <v>103</v>
      </c>
      <c r="K74" s="125"/>
      <c r="L74" s="43"/>
      <c r="M74" s="25" t="s">
        <v>104</v>
      </c>
      <c r="N74" s="154"/>
      <c r="O74" s="155"/>
    </row>
    <row r="75" spans="2:15" x14ac:dyDescent="0.25">
      <c r="B75" s="93" t="s">
        <v>105</v>
      </c>
      <c r="C75" s="125"/>
      <c r="D75" s="41"/>
      <c r="E75" s="25" t="s">
        <v>106</v>
      </c>
      <c r="F75" s="134"/>
      <c r="G75" s="135"/>
      <c r="J75" s="93" t="s">
        <v>105</v>
      </c>
      <c r="K75" s="125"/>
      <c r="L75" s="41"/>
      <c r="M75" s="25" t="s">
        <v>106</v>
      </c>
      <c r="N75" s="134"/>
      <c r="O75" s="135"/>
    </row>
    <row r="76" spans="2:15" ht="15" customHeight="1" x14ac:dyDescent="0.25">
      <c r="B76" s="93" t="s">
        <v>107</v>
      </c>
      <c r="C76" s="125"/>
      <c r="D76" s="42"/>
      <c r="E76" s="25" t="s">
        <v>108</v>
      </c>
      <c r="F76" s="149"/>
      <c r="G76" s="150"/>
      <c r="J76" s="93" t="s">
        <v>107</v>
      </c>
      <c r="K76" s="125"/>
      <c r="L76" s="42"/>
      <c r="M76" s="25" t="s">
        <v>108</v>
      </c>
      <c r="N76" s="149"/>
      <c r="O76" s="150"/>
    </row>
    <row r="77" spans="2:15" x14ac:dyDescent="0.25">
      <c r="B77" s="93" t="s">
        <v>109</v>
      </c>
      <c r="C77" s="125"/>
      <c r="D77" s="134"/>
      <c r="E77" s="134"/>
      <c r="F77" s="134"/>
      <c r="G77" s="135"/>
      <c r="J77" s="93" t="s">
        <v>109</v>
      </c>
      <c r="K77" s="125"/>
      <c r="L77" s="134"/>
      <c r="M77" s="134"/>
      <c r="N77" s="134"/>
      <c r="O77" s="135"/>
    </row>
    <row r="78" spans="2:15" x14ac:dyDescent="0.25">
      <c r="B78" s="91" t="s">
        <v>110</v>
      </c>
      <c r="C78" s="92"/>
      <c r="D78" s="92"/>
      <c r="E78" s="92"/>
      <c r="F78" s="92"/>
      <c r="G78" s="139"/>
      <c r="J78" s="91" t="s">
        <v>110</v>
      </c>
      <c r="K78" s="92"/>
      <c r="L78" s="92"/>
      <c r="M78" s="92"/>
      <c r="N78" s="92"/>
      <c r="O78" s="139"/>
    </row>
    <row r="79" spans="2:15" ht="180" customHeight="1" thickBot="1" x14ac:dyDescent="0.3">
      <c r="B79" s="151"/>
      <c r="C79" s="152"/>
      <c r="D79" s="152"/>
      <c r="E79" s="152"/>
      <c r="F79" s="152"/>
      <c r="G79" s="153"/>
      <c r="J79" s="151"/>
      <c r="K79" s="152"/>
      <c r="L79" s="152"/>
      <c r="M79" s="152"/>
      <c r="N79" s="152"/>
      <c r="O79" s="153"/>
    </row>
    <row r="80" spans="2:15" ht="30" customHeight="1" x14ac:dyDescent="0.25">
      <c r="B80" s="29" t="s">
        <v>113</v>
      </c>
      <c r="C80" s="30" t="s">
        <v>101</v>
      </c>
      <c r="D80" s="144"/>
      <c r="E80" s="145"/>
      <c r="F80" s="145"/>
      <c r="G80" s="146"/>
      <c r="J80" s="29" t="s">
        <v>113</v>
      </c>
      <c r="K80" s="30" t="s">
        <v>101</v>
      </c>
      <c r="L80" s="144"/>
      <c r="M80" s="145"/>
      <c r="N80" s="145"/>
      <c r="O80" s="146"/>
    </row>
    <row r="81" spans="2:15" x14ac:dyDescent="0.25">
      <c r="B81" s="93" t="s">
        <v>102</v>
      </c>
      <c r="C81" s="125"/>
      <c r="D81" s="134"/>
      <c r="E81" s="134"/>
      <c r="F81" s="134"/>
      <c r="G81" s="135"/>
      <c r="J81" s="93" t="s">
        <v>102</v>
      </c>
      <c r="K81" s="125"/>
      <c r="L81" s="134"/>
      <c r="M81" s="134"/>
      <c r="N81" s="134"/>
      <c r="O81" s="135"/>
    </row>
    <row r="82" spans="2:15" ht="30" x14ac:dyDescent="0.25">
      <c r="B82" s="93" t="s">
        <v>103</v>
      </c>
      <c r="C82" s="125"/>
      <c r="D82" s="43"/>
      <c r="E82" s="25" t="s">
        <v>104</v>
      </c>
      <c r="F82" s="154"/>
      <c r="G82" s="155"/>
      <c r="J82" s="93" t="s">
        <v>103</v>
      </c>
      <c r="K82" s="125"/>
      <c r="L82" s="43"/>
      <c r="M82" s="25" t="s">
        <v>104</v>
      </c>
      <c r="N82" s="154"/>
      <c r="O82" s="155"/>
    </row>
    <row r="83" spans="2:15" x14ac:dyDescent="0.25">
      <c r="B83" s="93" t="s">
        <v>105</v>
      </c>
      <c r="C83" s="125"/>
      <c r="D83" s="41"/>
      <c r="E83" s="25" t="s">
        <v>106</v>
      </c>
      <c r="F83" s="134"/>
      <c r="G83" s="135"/>
      <c r="J83" s="93" t="s">
        <v>105</v>
      </c>
      <c r="K83" s="125"/>
      <c r="L83" s="41"/>
      <c r="M83" s="25" t="s">
        <v>106</v>
      </c>
      <c r="N83" s="134"/>
      <c r="O83" s="135"/>
    </row>
    <row r="84" spans="2:15" ht="15" customHeight="1" x14ac:dyDescent="0.25">
      <c r="B84" s="93" t="s">
        <v>107</v>
      </c>
      <c r="C84" s="125"/>
      <c r="D84" s="42"/>
      <c r="E84" s="25" t="s">
        <v>108</v>
      </c>
      <c r="F84" s="149"/>
      <c r="G84" s="150"/>
      <c r="J84" s="93" t="s">
        <v>107</v>
      </c>
      <c r="K84" s="125"/>
      <c r="L84" s="42"/>
      <c r="M84" s="25" t="s">
        <v>108</v>
      </c>
      <c r="N84" s="149"/>
      <c r="O84" s="150"/>
    </row>
    <row r="85" spans="2:15" x14ac:dyDescent="0.25">
      <c r="B85" s="93" t="s">
        <v>109</v>
      </c>
      <c r="C85" s="125"/>
      <c r="D85" s="134"/>
      <c r="E85" s="134"/>
      <c r="F85" s="134"/>
      <c r="G85" s="135"/>
      <c r="J85" s="93" t="s">
        <v>109</v>
      </c>
      <c r="K85" s="125"/>
      <c r="L85" s="134"/>
      <c r="M85" s="134"/>
      <c r="N85" s="134"/>
      <c r="O85" s="135"/>
    </row>
    <row r="86" spans="2:15" x14ac:dyDescent="0.25">
      <c r="B86" s="91" t="s">
        <v>110</v>
      </c>
      <c r="C86" s="92"/>
      <c r="D86" s="92"/>
      <c r="E86" s="92"/>
      <c r="F86" s="92"/>
      <c r="G86" s="139"/>
      <c r="J86" s="91" t="s">
        <v>110</v>
      </c>
      <c r="K86" s="92"/>
      <c r="L86" s="92"/>
      <c r="M86" s="92"/>
      <c r="N86" s="92"/>
      <c r="O86" s="139"/>
    </row>
    <row r="87" spans="2:15" ht="180" customHeight="1" thickBot="1" x14ac:dyDescent="0.3">
      <c r="B87" s="151"/>
      <c r="C87" s="152"/>
      <c r="D87" s="152"/>
      <c r="E87" s="152"/>
      <c r="F87" s="152"/>
      <c r="G87" s="153"/>
      <c r="J87" s="151"/>
      <c r="K87" s="152"/>
      <c r="L87" s="152"/>
      <c r="M87" s="152"/>
      <c r="N87" s="152"/>
      <c r="O87" s="153"/>
    </row>
    <row r="88" spans="2:15" ht="30" customHeight="1" x14ac:dyDescent="0.25">
      <c r="B88" s="29" t="s">
        <v>114</v>
      </c>
      <c r="C88" s="30" t="s">
        <v>101</v>
      </c>
      <c r="D88" s="144"/>
      <c r="E88" s="145"/>
      <c r="F88" s="145"/>
      <c r="G88" s="146"/>
      <c r="J88" s="29" t="s">
        <v>114</v>
      </c>
      <c r="K88" s="30" t="s">
        <v>101</v>
      </c>
      <c r="L88" s="144"/>
      <c r="M88" s="145"/>
      <c r="N88" s="145"/>
      <c r="O88" s="146"/>
    </row>
    <row r="89" spans="2:15" x14ac:dyDescent="0.25">
      <c r="B89" s="93" t="s">
        <v>102</v>
      </c>
      <c r="C89" s="125"/>
      <c r="D89" s="134"/>
      <c r="E89" s="134"/>
      <c r="F89" s="134"/>
      <c r="G89" s="135"/>
      <c r="J89" s="93" t="s">
        <v>102</v>
      </c>
      <c r="K89" s="125"/>
      <c r="L89" s="134"/>
      <c r="M89" s="134"/>
      <c r="N89" s="134"/>
      <c r="O89" s="135"/>
    </row>
    <row r="90" spans="2:15" ht="30" x14ac:dyDescent="0.25">
      <c r="B90" s="93" t="s">
        <v>103</v>
      </c>
      <c r="C90" s="125"/>
      <c r="D90" s="43"/>
      <c r="E90" s="25" t="s">
        <v>104</v>
      </c>
      <c r="F90" s="154"/>
      <c r="G90" s="155"/>
      <c r="J90" s="93" t="s">
        <v>103</v>
      </c>
      <c r="K90" s="125"/>
      <c r="L90" s="43"/>
      <c r="M90" s="25" t="s">
        <v>104</v>
      </c>
      <c r="N90" s="154"/>
      <c r="O90" s="155"/>
    </row>
    <row r="91" spans="2:15" x14ac:dyDescent="0.25">
      <c r="B91" s="93" t="s">
        <v>105</v>
      </c>
      <c r="C91" s="125"/>
      <c r="D91" s="44"/>
      <c r="E91" s="25" t="s">
        <v>106</v>
      </c>
      <c r="F91" s="134"/>
      <c r="G91" s="135"/>
      <c r="J91" s="93" t="s">
        <v>105</v>
      </c>
      <c r="K91" s="125"/>
      <c r="L91" s="44"/>
      <c r="M91" s="25" t="s">
        <v>106</v>
      </c>
      <c r="N91" s="134"/>
      <c r="O91" s="135"/>
    </row>
    <row r="92" spans="2:15" ht="15" customHeight="1" x14ac:dyDescent="0.25">
      <c r="B92" s="93" t="s">
        <v>107</v>
      </c>
      <c r="C92" s="125"/>
      <c r="D92" s="42"/>
      <c r="E92" s="25" t="s">
        <v>108</v>
      </c>
      <c r="F92" s="149"/>
      <c r="G92" s="150"/>
      <c r="J92" s="93" t="s">
        <v>107</v>
      </c>
      <c r="K92" s="125"/>
      <c r="L92" s="42"/>
      <c r="M92" s="25" t="s">
        <v>108</v>
      </c>
      <c r="N92" s="149"/>
      <c r="O92" s="150"/>
    </row>
    <row r="93" spans="2:15" x14ac:dyDescent="0.25">
      <c r="B93" s="93" t="s">
        <v>109</v>
      </c>
      <c r="C93" s="125"/>
      <c r="D93" s="134"/>
      <c r="E93" s="134"/>
      <c r="F93" s="134"/>
      <c r="G93" s="135"/>
      <c r="J93" s="93" t="s">
        <v>109</v>
      </c>
      <c r="K93" s="125"/>
      <c r="L93" s="134"/>
      <c r="M93" s="134"/>
      <c r="N93" s="134"/>
      <c r="O93" s="135"/>
    </row>
    <row r="94" spans="2:15" x14ac:dyDescent="0.25">
      <c r="B94" s="91" t="s">
        <v>110</v>
      </c>
      <c r="C94" s="92"/>
      <c r="D94" s="92"/>
      <c r="E94" s="92"/>
      <c r="F94" s="92"/>
      <c r="G94" s="139"/>
      <c r="J94" s="91" t="s">
        <v>110</v>
      </c>
      <c r="K94" s="92"/>
      <c r="L94" s="92"/>
      <c r="M94" s="92"/>
      <c r="N94" s="92"/>
      <c r="O94" s="139"/>
    </row>
    <row r="95" spans="2:15" ht="180.75" customHeight="1" thickBot="1" x14ac:dyDescent="0.3">
      <c r="B95" s="151"/>
      <c r="C95" s="152"/>
      <c r="D95" s="152"/>
      <c r="E95" s="152"/>
      <c r="F95" s="152"/>
      <c r="G95" s="153"/>
      <c r="J95" s="151"/>
      <c r="K95" s="152"/>
      <c r="L95" s="152"/>
      <c r="M95" s="152"/>
      <c r="N95" s="152"/>
      <c r="O95" s="153"/>
    </row>
  </sheetData>
  <sheetProtection password="DE12" sheet="1" objects="1" scenarios="1"/>
  <mergeCells count="288">
    <mergeCell ref="B94:G94"/>
    <mergeCell ref="J94:O94"/>
    <mergeCell ref="B95:G95"/>
    <mergeCell ref="J95:O95"/>
    <mergeCell ref="B92:C92"/>
    <mergeCell ref="F92:G92"/>
    <mergeCell ref="J92:K92"/>
    <mergeCell ref="N92:O92"/>
    <mergeCell ref="B93:C93"/>
    <mergeCell ref="D93:G93"/>
    <mergeCell ref="J93:K93"/>
    <mergeCell ref="L93:O93"/>
    <mergeCell ref="B90:C90"/>
    <mergeCell ref="F90:G90"/>
    <mergeCell ref="J90:K90"/>
    <mergeCell ref="N90:O90"/>
    <mergeCell ref="B91:C91"/>
    <mergeCell ref="F91:G91"/>
    <mergeCell ref="J91:K91"/>
    <mergeCell ref="N91:O91"/>
    <mergeCell ref="B87:G87"/>
    <mergeCell ref="J87:O87"/>
    <mergeCell ref="D88:G88"/>
    <mergeCell ref="L88:O88"/>
    <mergeCell ref="B89:C89"/>
    <mergeCell ref="D89:G89"/>
    <mergeCell ref="J89:K89"/>
    <mergeCell ref="L89:O89"/>
    <mergeCell ref="B85:C85"/>
    <mergeCell ref="D85:G85"/>
    <mergeCell ref="J85:K85"/>
    <mergeCell ref="L85:O85"/>
    <mergeCell ref="B86:G86"/>
    <mergeCell ref="J86:O86"/>
    <mergeCell ref="B83:C83"/>
    <mergeCell ref="F83:G83"/>
    <mergeCell ref="J83:K83"/>
    <mergeCell ref="N83:O83"/>
    <mergeCell ref="B84:C84"/>
    <mergeCell ref="F84:G84"/>
    <mergeCell ref="J84:K84"/>
    <mergeCell ref="N84:O84"/>
    <mergeCell ref="B81:C81"/>
    <mergeCell ref="D81:G81"/>
    <mergeCell ref="J81:K81"/>
    <mergeCell ref="L81:O81"/>
    <mergeCell ref="B82:C82"/>
    <mergeCell ref="F82:G82"/>
    <mergeCell ref="J82:K82"/>
    <mergeCell ref="N82:O82"/>
    <mergeCell ref="B78:G78"/>
    <mergeCell ref="J78:O78"/>
    <mergeCell ref="B79:G79"/>
    <mergeCell ref="J79:O79"/>
    <mergeCell ref="D80:G80"/>
    <mergeCell ref="L80:O80"/>
    <mergeCell ref="B76:C76"/>
    <mergeCell ref="F76:G76"/>
    <mergeCell ref="J76:K76"/>
    <mergeCell ref="N76:O76"/>
    <mergeCell ref="B77:C77"/>
    <mergeCell ref="D77:G77"/>
    <mergeCell ref="J77:K77"/>
    <mergeCell ref="L77:O77"/>
    <mergeCell ref="B74:C74"/>
    <mergeCell ref="F74:G74"/>
    <mergeCell ref="J74:K74"/>
    <mergeCell ref="N74:O74"/>
    <mergeCell ref="B75:C75"/>
    <mergeCell ref="F75:G75"/>
    <mergeCell ref="J75:K75"/>
    <mergeCell ref="N75:O75"/>
    <mergeCell ref="B71:G71"/>
    <mergeCell ref="J71:O71"/>
    <mergeCell ref="D72:G72"/>
    <mergeCell ref="L72:O72"/>
    <mergeCell ref="B73:C73"/>
    <mergeCell ref="D73:G73"/>
    <mergeCell ref="J73:K73"/>
    <mergeCell ref="L73:O73"/>
    <mergeCell ref="B69:C69"/>
    <mergeCell ref="D69:G69"/>
    <mergeCell ref="J69:K69"/>
    <mergeCell ref="L69:O69"/>
    <mergeCell ref="B70:G70"/>
    <mergeCell ref="J70:O70"/>
    <mergeCell ref="B67:C67"/>
    <mergeCell ref="F67:G67"/>
    <mergeCell ref="J67:K67"/>
    <mergeCell ref="N67:O67"/>
    <mergeCell ref="B68:C68"/>
    <mergeCell ref="F68:G68"/>
    <mergeCell ref="J68:K68"/>
    <mergeCell ref="N68:O68"/>
    <mergeCell ref="B65:C65"/>
    <mergeCell ref="D65:G65"/>
    <mergeCell ref="J65:K65"/>
    <mergeCell ref="L65:O65"/>
    <mergeCell ref="B66:C66"/>
    <mergeCell ref="F66:G66"/>
    <mergeCell ref="J66:K66"/>
    <mergeCell ref="N66:O66"/>
    <mergeCell ref="B62:G62"/>
    <mergeCell ref="J62:O62"/>
    <mergeCell ref="B63:G63"/>
    <mergeCell ref="J63:O63"/>
    <mergeCell ref="D64:G64"/>
    <mergeCell ref="L64:O64"/>
    <mergeCell ref="B60:C60"/>
    <mergeCell ref="F60:G60"/>
    <mergeCell ref="J60:K60"/>
    <mergeCell ref="N60:O60"/>
    <mergeCell ref="B61:C61"/>
    <mergeCell ref="D61:G61"/>
    <mergeCell ref="J61:K61"/>
    <mergeCell ref="L61:O61"/>
    <mergeCell ref="B58:C58"/>
    <mergeCell ref="F58:G58"/>
    <mergeCell ref="J58:K58"/>
    <mergeCell ref="N58:O58"/>
    <mergeCell ref="B59:C59"/>
    <mergeCell ref="F59:G59"/>
    <mergeCell ref="J59:K59"/>
    <mergeCell ref="N59:O59"/>
    <mergeCell ref="D56:G56"/>
    <mergeCell ref="L56:O56"/>
    <mergeCell ref="B57:C57"/>
    <mergeCell ref="D57:G57"/>
    <mergeCell ref="J57:K57"/>
    <mergeCell ref="L57:O57"/>
    <mergeCell ref="B53:G53"/>
    <mergeCell ref="J53:O53"/>
    <mergeCell ref="B54:G54"/>
    <mergeCell ref="J54:O54"/>
    <mergeCell ref="B55:G55"/>
    <mergeCell ref="J55:O55"/>
    <mergeCell ref="J48:O48"/>
    <mergeCell ref="J49:O49"/>
    <mergeCell ref="B51:G51"/>
    <mergeCell ref="J51:O51"/>
    <mergeCell ref="B52:C52"/>
    <mergeCell ref="D52:G52"/>
    <mergeCell ref="J52:K52"/>
    <mergeCell ref="L52:O52"/>
    <mergeCell ref="B48:G48"/>
    <mergeCell ref="B49:G49"/>
    <mergeCell ref="J45:K45"/>
    <mergeCell ref="N45:O45"/>
    <mergeCell ref="J46:K46"/>
    <mergeCell ref="N46:O46"/>
    <mergeCell ref="J47:K47"/>
    <mergeCell ref="L47:O47"/>
    <mergeCell ref="J40:O40"/>
    <mergeCell ref="J41:O41"/>
    <mergeCell ref="L42:O42"/>
    <mergeCell ref="J43:K43"/>
    <mergeCell ref="L43:O43"/>
    <mergeCell ref="J44:K44"/>
    <mergeCell ref="N44:O44"/>
    <mergeCell ref="J37:K37"/>
    <mergeCell ref="N37:O37"/>
    <mergeCell ref="J38:K38"/>
    <mergeCell ref="N38:O38"/>
    <mergeCell ref="J39:K39"/>
    <mergeCell ref="L39:O39"/>
    <mergeCell ref="J32:O32"/>
    <mergeCell ref="J33:O33"/>
    <mergeCell ref="L34:O34"/>
    <mergeCell ref="J35:K35"/>
    <mergeCell ref="L35:O35"/>
    <mergeCell ref="J36:K36"/>
    <mergeCell ref="N36:O36"/>
    <mergeCell ref="J29:K29"/>
    <mergeCell ref="N29:O29"/>
    <mergeCell ref="J30:K30"/>
    <mergeCell ref="N30:O30"/>
    <mergeCell ref="J31:K31"/>
    <mergeCell ref="L31:O31"/>
    <mergeCell ref="J24:O24"/>
    <mergeCell ref="J25:O25"/>
    <mergeCell ref="L26:O26"/>
    <mergeCell ref="J27:K27"/>
    <mergeCell ref="L27:O27"/>
    <mergeCell ref="J28:K28"/>
    <mergeCell ref="N28:O28"/>
    <mergeCell ref="J21:K21"/>
    <mergeCell ref="N21:O21"/>
    <mergeCell ref="J22:K22"/>
    <mergeCell ref="N22:O22"/>
    <mergeCell ref="J23:K23"/>
    <mergeCell ref="L23:O23"/>
    <mergeCell ref="J16:O16"/>
    <mergeCell ref="J17:O17"/>
    <mergeCell ref="L18:O18"/>
    <mergeCell ref="J19:K19"/>
    <mergeCell ref="L19:O19"/>
    <mergeCell ref="J20:K20"/>
    <mergeCell ref="N20:O20"/>
    <mergeCell ref="N13:O13"/>
    <mergeCell ref="J14:K14"/>
    <mergeCell ref="N14:O14"/>
    <mergeCell ref="J15:K15"/>
    <mergeCell ref="L15:O15"/>
    <mergeCell ref="J9:O9"/>
    <mergeCell ref="L10:O10"/>
    <mergeCell ref="J11:K11"/>
    <mergeCell ref="L11:O11"/>
    <mergeCell ref="J12:K12"/>
    <mergeCell ref="N12:O12"/>
    <mergeCell ref="J2:O2"/>
    <mergeCell ref="J3:O3"/>
    <mergeCell ref="J5:O5"/>
    <mergeCell ref="J6:K6"/>
    <mergeCell ref="L6:O6"/>
    <mergeCell ref="J7:O7"/>
    <mergeCell ref="J8:O8"/>
    <mergeCell ref="B45:C45"/>
    <mergeCell ref="F45:G45"/>
    <mergeCell ref="B37:C37"/>
    <mergeCell ref="F37:G37"/>
    <mergeCell ref="B38:C38"/>
    <mergeCell ref="F38:G38"/>
    <mergeCell ref="B39:C39"/>
    <mergeCell ref="D39:G39"/>
    <mergeCell ref="B32:G32"/>
    <mergeCell ref="B33:G33"/>
    <mergeCell ref="D34:G34"/>
    <mergeCell ref="B35:C35"/>
    <mergeCell ref="D35:G35"/>
    <mergeCell ref="B36:C36"/>
    <mergeCell ref="F36:G36"/>
    <mergeCell ref="B29:C29"/>
    <mergeCell ref="J13:K13"/>
    <mergeCell ref="B46:C46"/>
    <mergeCell ref="F46:G46"/>
    <mergeCell ref="B47:C47"/>
    <mergeCell ref="D47:G47"/>
    <mergeCell ref="B40:G40"/>
    <mergeCell ref="B41:G41"/>
    <mergeCell ref="D42:G42"/>
    <mergeCell ref="B43:C43"/>
    <mergeCell ref="D43:G43"/>
    <mergeCell ref="B44:C44"/>
    <mergeCell ref="F44:G44"/>
    <mergeCell ref="F29:G29"/>
    <mergeCell ref="B30:C30"/>
    <mergeCell ref="F30:G30"/>
    <mergeCell ref="B31:C31"/>
    <mergeCell ref="D31:G31"/>
    <mergeCell ref="B24:G24"/>
    <mergeCell ref="B25:G25"/>
    <mergeCell ref="D26:G26"/>
    <mergeCell ref="B27:C27"/>
    <mergeCell ref="D27:G27"/>
    <mergeCell ref="B28:C28"/>
    <mergeCell ref="F28:G28"/>
    <mergeCell ref="B21:C21"/>
    <mergeCell ref="F21:G21"/>
    <mergeCell ref="B22:C22"/>
    <mergeCell ref="F22:G22"/>
    <mergeCell ref="B23:C23"/>
    <mergeCell ref="D23:G23"/>
    <mergeCell ref="B17:G17"/>
    <mergeCell ref="D18:G18"/>
    <mergeCell ref="B19:C19"/>
    <mergeCell ref="D19:G19"/>
    <mergeCell ref="B20:C20"/>
    <mergeCell ref="F20:G20"/>
    <mergeCell ref="B15:C15"/>
    <mergeCell ref="D15:G15"/>
    <mergeCell ref="B16:G16"/>
    <mergeCell ref="B8:G8"/>
    <mergeCell ref="B9:G9"/>
    <mergeCell ref="D10:G10"/>
    <mergeCell ref="B11:C11"/>
    <mergeCell ref="D11:G11"/>
    <mergeCell ref="B12:C12"/>
    <mergeCell ref="F12:G12"/>
    <mergeCell ref="F14:G14"/>
    <mergeCell ref="B2:G2"/>
    <mergeCell ref="B3:G3"/>
    <mergeCell ref="B5:G5"/>
    <mergeCell ref="B6:C6"/>
    <mergeCell ref="D6:G6"/>
    <mergeCell ref="B7:G7"/>
    <mergeCell ref="B13:C13"/>
    <mergeCell ref="F13:G13"/>
    <mergeCell ref="B14:C14"/>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25:G25 J25:O25 B33:G33 J33:O33 B41:G41 J41:O41 B49:G49 J49:O49 B63:G63 J63:O63 B71:G71 J71:O71 B79:G79 J79:O79 B87:G87 J87:O87 B95:G95 J95:O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topLeftCell="A24" zoomScale="96" zoomScaleNormal="96" zoomScalePageLayoutView="150" workbookViewId="0">
      <selection activeCell="B10" sqref="B10"/>
    </sheetView>
  </sheetViews>
  <sheetFormatPr baseColWidth="10"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25"/>
    <row r="2" spans="2:4" x14ac:dyDescent="0.25">
      <c r="B2" s="12" t="s">
        <v>94</v>
      </c>
    </row>
    <row r="3" spans="2:4" x14ac:dyDescent="0.25">
      <c r="B3" s="24" t="s">
        <v>83</v>
      </c>
    </row>
    <row r="4" spans="2:4" ht="9" customHeight="1" thickBot="1" x14ac:dyDescent="0.3">
      <c r="B4" s="24"/>
    </row>
    <row r="5" spans="2:4" x14ac:dyDescent="0.25">
      <c r="B5" s="18" t="s">
        <v>37</v>
      </c>
    </row>
    <row r="6" spans="2:4" ht="33" customHeight="1" x14ac:dyDescent="0.25">
      <c r="B6" s="20" t="s">
        <v>87</v>
      </c>
    </row>
    <row r="7" spans="2:4" ht="120" customHeight="1" thickBot="1" x14ac:dyDescent="0.3">
      <c r="B7" s="46" t="s">
        <v>136</v>
      </c>
      <c r="D7" s="47">
        <f>+LEN(B7)</f>
        <v>838</v>
      </c>
    </row>
    <row r="8" spans="2:4" ht="9" customHeight="1" thickBot="1" x14ac:dyDescent="0.3">
      <c r="B8" s="45"/>
    </row>
    <row r="9" spans="2:4" x14ac:dyDescent="0.25">
      <c r="B9" s="19" t="s">
        <v>38</v>
      </c>
    </row>
    <row r="10" spans="2:4" ht="141.94999999999999" customHeight="1" x14ac:dyDescent="0.25">
      <c r="B10" s="20" t="s">
        <v>92</v>
      </c>
    </row>
    <row r="11" spans="2:4" ht="120" customHeight="1" thickBot="1" x14ac:dyDescent="0.3">
      <c r="B11" s="46" t="s">
        <v>137</v>
      </c>
      <c r="D11" s="47">
        <f>+LEN(B11)</f>
        <v>751</v>
      </c>
    </row>
    <row r="12" spans="2:4" ht="9" customHeight="1" thickBot="1" x14ac:dyDescent="0.3"/>
    <row r="13" spans="2:4" x14ac:dyDescent="0.25">
      <c r="B13" s="19" t="s">
        <v>88</v>
      </c>
    </row>
    <row r="14" spans="2:4" ht="70.5" customHeight="1" x14ac:dyDescent="0.25">
      <c r="B14" s="20" t="s">
        <v>90</v>
      </c>
    </row>
    <row r="15" spans="2:4" ht="120" customHeight="1" thickBot="1" x14ac:dyDescent="0.3">
      <c r="B15" s="46" t="s">
        <v>135</v>
      </c>
      <c r="D15" s="47">
        <f>+LEN(B15)</f>
        <v>613</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139</v>
      </c>
      <c r="D19" s="47">
        <f>+LEN(B19)</f>
        <v>837</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138</v>
      </c>
      <c r="D23" s="47">
        <f>+LEN(B23)</f>
        <v>2564</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229</v>
      </c>
      <c r="D27" s="47">
        <f>+LEN(B27)</f>
        <v>1848</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3"/>
  <sheetViews>
    <sheetView topLeftCell="A69" zoomScale="148" zoomScaleNormal="148" zoomScalePageLayoutView="90" workbookViewId="0">
      <selection activeCell="C68" sqref="C68"/>
    </sheetView>
  </sheetViews>
  <sheetFormatPr baseColWidth="10"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25"/>
    <row r="2" spans="2:5" x14ac:dyDescent="0.25">
      <c r="B2" s="12" t="s">
        <v>40</v>
      </c>
    </row>
    <row r="3" spans="2:5" ht="41.25" customHeight="1" x14ac:dyDescent="0.25">
      <c r="B3" s="90" t="s">
        <v>56</v>
      </c>
      <c r="C3" s="90"/>
    </row>
    <row r="4" spans="2:5" ht="9" customHeight="1" thickBot="1" x14ac:dyDescent="0.3"/>
    <row r="5" spans="2:5" ht="24" customHeight="1" x14ac:dyDescent="0.25">
      <c r="B5" s="160" t="s">
        <v>41</v>
      </c>
      <c r="C5" s="161"/>
    </row>
    <row r="6" spans="2:5" ht="24" customHeight="1" x14ac:dyDescent="0.25">
      <c r="B6" s="28" t="s">
        <v>42</v>
      </c>
      <c r="C6" s="13" t="s">
        <v>43</v>
      </c>
    </row>
    <row r="7" spans="2:5" ht="109.5" customHeight="1" x14ac:dyDescent="0.25">
      <c r="B7" s="8" t="s">
        <v>57</v>
      </c>
      <c r="C7" s="51" t="s">
        <v>134</v>
      </c>
      <c r="E7" s="47">
        <f>+LEN(C7)</f>
        <v>83</v>
      </c>
    </row>
    <row r="8" spans="2:5" ht="109.5" customHeight="1" x14ac:dyDescent="0.25">
      <c r="B8" s="32" t="s">
        <v>58</v>
      </c>
      <c r="C8" s="51" t="s">
        <v>140</v>
      </c>
      <c r="E8" s="47">
        <f>+LEN(C8)</f>
        <v>207</v>
      </c>
    </row>
    <row r="9" spans="2:5" ht="109.5" customHeight="1" x14ac:dyDescent="0.25">
      <c r="B9" s="32" t="s">
        <v>128</v>
      </c>
      <c r="C9" s="51" t="s">
        <v>233</v>
      </c>
      <c r="E9" s="47">
        <f>+LEN(C9)</f>
        <v>315</v>
      </c>
    </row>
    <row r="10" spans="2:5" ht="30" customHeight="1" x14ac:dyDescent="0.25">
      <c r="B10" s="32" t="s">
        <v>46</v>
      </c>
      <c r="C10" s="51"/>
    </row>
    <row r="11" spans="2:5" ht="30" customHeight="1" x14ac:dyDescent="0.25">
      <c r="B11" s="28" t="s">
        <v>45</v>
      </c>
      <c r="C11" s="51"/>
    </row>
    <row r="12" spans="2:5" ht="21.75" customHeight="1" x14ac:dyDescent="0.25">
      <c r="B12" s="156" t="s">
        <v>44</v>
      </c>
      <c r="C12" s="157"/>
    </row>
    <row r="13" spans="2:5" ht="217.5" customHeight="1" thickBot="1" x14ac:dyDescent="0.3">
      <c r="B13" s="158" t="s">
        <v>212</v>
      </c>
      <c r="C13" s="159"/>
      <c r="E13" s="47">
        <f>+LEN(B13)</f>
        <v>1007</v>
      </c>
    </row>
    <row r="14" spans="2:5" ht="9" customHeight="1" thickBot="1" x14ac:dyDescent="0.3"/>
    <row r="15" spans="2:5" ht="24" customHeight="1" x14ac:dyDescent="0.25">
      <c r="B15" s="160" t="s">
        <v>47</v>
      </c>
      <c r="C15" s="161"/>
    </row>
    <row r="16" spans="2:5" s="26" customFormat="1" ht="30.75" customHeight="1" x14ac:dyDescent="0.25">
      <c r="B16" s="28" t="s">
        <v>42</v>
      </c>
      <c r="C16" s="52" t="s">
        <v>133</v>
      </c>
      <c r="E16" s="50"/>
    </row>
    <row r="17" spans="2:5" s="26" customFormat="1" ht="108.75" customHeight="1" x14ac:dyDescent="0.25">
      <c r="B17" s="27" t="s">
        <v>57</v>
      </c>
      <c r="C17" s="51" t="s">
        <v>132</v>
      </c>
      <c r="E17" s="47">
        <f>+LEN(C17)</f>
        <v>105</v>
      </c>
    </row>
    <row r="18" spans="2:5" s="26" customFormat="1" ht="108.75" customHeight="1" x14ac:dyDescent="0.25">
      <c r="B18" s="28" t="s">
        <v>58</v>
      </c>
      <c r="C18" s="51" t="s">
        <v>131</v>
      </c>
      <c r="E18" s="47">
        <f>+LEN(C18)</f>
        <v>305</v>
      </c>
    </row>
    <row r="19" spans="2:5" s="26" customFormat="1" ht="108.75" customHeight="1" x14ac:dyDescent="0.25">
      <c r="B19" s="32" t="s">
        <v>128</v>
      </c>
      <c r="C19" s="51" t="s">
        <v>214</v>
      </c>
      <c r="E19" s="47">
        <f>+LEN(C19)</f>
        <v>491</v>
      </c>
    </row>
    <row r="20" spans="2:5" s="26" customFormat="1" ht="30.75" customHeight="1" x14ac:dyDescent="0.25">
      <c r="B20" s="28" t="s">
        <v>46</v>
      </c>
      <c r="C20" s="51"/>
      <c r="E20" s="50"/>
    </row>
    <row r="21" spans="2:5" s="26" customFormat="1" ht="30.75" customHeight="1" x14ac:dyDescent="0.25">
      <c r="B21" s="28" t="s">
        <v>45</v>
      </c>
      <c r="C21" s="51"/>
      <c r="E21" s="50"/>
    </row>
    <row r="22" spans="2:5" s="26" customFormat="1" ht="30.75" customHeight="1" x14ac:dyDescent="0.25">
      <c r="B22" s="91" t="s">
        <v>44</v>
      </c>
      <c r="C22" s="139"/>
      <c r="E22" s="50"/>
    </row>
    <row r="23" spans="2:5" ht="217.5" customHeight="1" thickBot="1" x14ac:dyDescent="0.3">
      <c r="B23" s="158" t="s">
        <v>213</v>
      </c>
      <c r="C23" s="159"/>
      <c r="E23" s="47">
        <f>+LEN(B23)</f>
        <v>849</v>
      </c>
    </row>
    <row r="24" spans="2:5" ht="9" customHeight="1" thickBot="1" x14ac:dyDescent="0.3"/>
    <row r="25" spans="2:5" ht="24" customHeight="1" x14ac:dyDescent="0.25">
      <c r="B25" s="160" t="s">
        <v>48</v>
      </c>
      <c r="C25" s="161"/>
    </row>
    <row r="26" spans="2:5" s="26" customFormat="1" ht="30.75" customHeight="1" x14ac:dyDescent="0.25">
      <c r="B26" s="28" t="s">
        <v>42</v>
      </c>
      <c r="C26" s="52" t="s">
        <v>206</v>
      </c>
      <c r="E26" s="50"/>
    </row>
    <row r="27" spans="2:5" s="26" customFormat="1" ht="108.75" customHeight="1" x14ac:dyDescent="0.25">
      <c r="B27" s="27" t="s">
        <v>57</v>
      </c>
      <c r="C27" s="51" t="s">
        <v>234</v>
      </c>
      <c r="E27" s="47">
        <f>+LEN(C27)</f>
        <v>108</v>
      </c>
    </row>
    <row r="28" spans="2:5" s="26" customFormat="1" ht="108.75" customHeight="1" x14ac:dyDescent="0.25">
      <c r="B28" s="28" t="s">
        <v>58</v>
      </c>
      <c r="C28" s="51" t="s">
        <v>207</v>
      </c>
      <c r="E28" s="47">
        <f>+LEN(C28)</f>
        <v>108</v>
      </c>
    </row>
    <row r="29" spans="2:5" s="26" customFormat="1" ht="108.75" customHeight="1" x14ac:dyDescent="0.25">
      <c r="B29" s="32" t="s">
        <v>128</v>
      </c>
      <c r="C29" s="51" t="s">
        <v>216</v>
      </c>
      <c r="E29" s="47">
        <f>+LEN(C29)</f>
        <v>489</v>
      </c>
    </row>
    <row r="30" spans="2:5" s="26" customFormat="1" ht="30.75" customHeight="1" x14ac:dyDescent="0.25">
      <c r="B30" s="28" t="s">
        <v>46</v>
      </c>
      <c r="C30" s="51"/>
      <c r="E30" s="50"/>
    </row>
    <row r="31" spans="2:5" s="26" customFormat="1" ht="30.75" customHeight="1" x14ac:dyDescent="0.25">
      <c r="B31" s="28" t="s">
        <v>45</v>
      </c>
      <c r="C31" s="51"/>
      <c r="E31" s="50"/>
    </row>
    <row r="32" spans="2:5" s="26" customFormat="1" ht="30.75" customHeight="1" x14ac:dyDescent="0.25">
      <c r="B32" s="91" t="s">
        <v>44</v>
      </c>
      <c r="C32" s="139"/>
      <c r="E32" s="50"/>
    </row>
    <row r="33" spans="2:5" ht="217.5" customHeight="1" thickBot="1" x14ac:dyDescent="0.3">
      <c r="B33" s="158" t="s">
        <v>217</v>
      </c>
      <c r="C33" s="159"/>
      <c r="E33" s="47">
        <f>+LEN(B33)</f>
        <v>799</v>
      </c>
    </row>
    <row r="34" spans="2:5" ht="9" customHeight="1" thickBot="1" x14ac:dyDescent="0.3"/>
    <row r="35" spans="2:5" ht="24" customHeight="1" x14ac:dyDescent="0.25">
      <c r="B35" s="160" t="s">
        <v>49</v>
      </c>
      <c r="C35" s="161"/>
    </row>
    <row r="36" spans="2:5" s="26" customFormat="1" ht="30.75" customHeight="1" x14ac:dyDescent="0.25">
      <c r="B36" s="28" t="s">
        <v>42</v>
      </c>
      <c r="C36" s="52" t="s">
        <v>208</v>
      </c>
      <c r="E36" s="50"/>
    </row>
    <row r="37" spans="2:5" s="26" customFormat="1" ht="108.75" customHeight="1" x14ac:dyDescent="0.25">
      <c r="B37" s="27" t="s">
        <v>57</v>
      </c>
      <c r="C37" s="51" t="s">
        <v>215</v>
      </c>
      <c r="E37" s="47">
        <f>+LEN(C37)</f>
        <v>133</v>
      </c>
    </row>
    <row r="38" spans="2:5" s="26" customFormat="1" ht="108.75" customHeight="1" x14ac:dyDescent="0.25">
      <c r="B38" s="28" t="s">
        <v>58</v>
      </c>
      <c r="C38" s="51" t="s">
        <v>235</v>
      </c>
      <c r="E38" s="47">
        <f>+LEN(C38)</f>
        <v>78</v>
      </c>
    </row>
    <row r="39" spans="2:5" s="26" customFormat="1" ht="108.75" customHeight="1" x14ac:dyDescent="0.25">
      <c r="B39" s="32" t="s">
        <v>128</v>
      </c>
      <c r="C39" s="51" t="s">
        <v>218</v>
      </c>
      <c r="E39" s="47">
        <f>+LEN(C39)</f>
        <v>452</v>
      </c>
    </row>
    <row r="40" spans="2:5" s="26" customFormat="1" ht="30.75" customHeight="1" x14ac:dyDescent="0.25">
      <c r="B40" s="28" t="s">
        <v>46</v>
      </c>
      <c r="C40" s="51"/>
      <c r="E40" s="50"/>
    </row>
    <row r="41" spans="2:5" s="26" customFormat="1" ht="30.75" customHeight="1" x14ac:dyDescent="0.25">
      <c r="B41" s="28" t="s">
        <v>45</v>
      </c>
      <c r="C41" s="51"/>
      <c r="E41" s="50"/>
    </row>
    <row r="42" spans="2:5" s="26" customFormat="1" ht="30.75" customHeight="1" x14ac:dyDescent="0.25">
      <c r="B42" s="91" t="s">
        <v>44</v>
      </c>
      <c r="C42" s="139"/>
      <c r="E42" s="50"/>
    </row>
    <row r="43" spans="2:5" ht="217.5" customHeight="1" thickBot="1" x14ac:dyDescent="0.3">
      <c r="B43" s="158" t="s">
        <v>219</v>
      </c>
      <c r="C43" s="159"/>
      <c r="E43" s="47">
        <f>+LEN(B43)</f>
        <v>1144</v>
      </c>
    </row>
    <row r="44" spans="2:5" ht="9" customHeight="1" thickBot="1" x14ac:dyDescent="0.3"/>
    <row r="45" spans="2:5" ht="24" customHeight="1" x14ac:dyDescent="0.25">
      <c r="B45" s="160" t="s">
        <v>50</v>
      </c>
      <c r="C45" s="161"/>
    </row>
    <row r="46" spans="2:5" s="26" customFormat="1" ht="30.75" customHeight="1" x14ac:dyDescent="0.25">
      <c r="B46" s="28" t="s">
        <v>42</v>
      </c>
      <c r="C46" s="52" t="s">
        <v>223</v>
      </c>
      <c r="E46" s="50"/>
    </row>
    <row r="47" spans="2:5" s="26" customFormat="1" ht="108.75" customHeight="1" x14ac:dyDescent="0.25">
      <c r="B47" s="27" t="s">
        <v>57</v>
      </c>
      <c r="C47" s="51" t="s">
        <v>222</v>
      </c>
      <c r="E47" s="47">
        <f>+LEN(C47)</f>
        <v>49</v>
      </c>
    </row>
    <row r="48" spans="2:5" s="26" customFormat="1" ht="108.75" customHeight="1" x14ac:dyDescent="0.25">
      <c r="B48" s="28" t="s">
        <v>58</v>
      </c>
      <c r="C48" s="51" t="s">
        <v>221</v>
      </c>
      <c r="E48" s="47">
        <f>+LEN(C48)</f>
        <v>86</v>
      </c>
    </row>
    <row r="49" spans="2:5" s="26" customFormat="1" ht="108.75" customHeight="1" x14ac:dyDescent="0.25">
      <c r="B49" s="32" t="s">
        <v>128</v>
      </c>
      <c r="C49" s="51" t="s">
        <v>232</v>
      </c>
      <c r="E49" s="47">
        <f>+LEN(C49)</f>
        <v>126</v>
      </c>
    </row>
    <row r="50" spans="2:5" s="26" customFormat="1" ht="30.75" customHeight="1" x14ac:dyDescent="0.25">
      <c r="B50" s="28" t="s">
        <v>46</v>
      </c>
      <c r="C50" s="51"/>
      <c r="E50" s="50"/>
    </row>
    <row r="51" spans="2:5" s="26" customFormat="1" ht="30.75" customHeight="1" x14ac:dyDescent="0.25">
      <c r="B51" s="28" t="s">
        <v>45</v>
      </c>
      <c r="C51" s="51"/>
      <c r="E51" s="50"/>
    </row>
    <row r="52" spans="2:5" s="26" customFormat="1" ht="30.75" customHeight="1" x14ac:dyDescent="0.25">
      <c r="B52" s="91" t="s">
        <v>44</v>
      </c>
      <c r="C52" s="139"/>
      <c r="E52" s="50"/>
    </row>
    <row r="53" spans="2:5" ht="217.5" customHeight="1" thickBot="1" x14ac:dyDescent="0.3">
      <c r="B53" s="158" t="s">
        <v>220</v>
      </c>
      <c r="C53" s="159"/>
      <c r="E53" s="47">
        <f>+LEN(B53)</f>
        <v>1111</v>
      </c>
    </row>
    <row r="54" spans="2:5" ht="9" customHeight="1" thickBot="1" x14ac:dyDescent="0.3"/>
    <row r="55" spans="2:5" ht="24" customHeight="1" x14ac:dyDescent="0.25">
      <c r="B55" s="160" t="s">
        <v>51</v>
      </c>
      <c r="C55" s="161"/>
    </row>
    <row r="56" spans="2:5" s="26" customFormat="1" ht="30.75" customHeight="1" x14ac:dyDescent="0.25">
      <c r="B56" s="28" t="s">
        <v>42</v>
      </c>
      <c r="C56" s="52" t="s">
        <v>209</v>
      </c>
      <c r="E56" s="50"/>
    </row>
    <row r="57" spans="2:5" s="26" customFormat="1" ht="108.75" customHeight="1" x14ac:dyDescent="0.25">
      <c r="B57" s="27" t="s">
        <v>57</v>
      </c>
      <c r="C57" s="51" t="s">
        <v>211</v>
      </c>
      <c r="E57" s="47">
        <f>+LEN(C57)</f>
        <v>98</v>
      </c>
    </row>
    <row r="58" spans="2:5" s="26" customFormat="1" ht="108.75" customHeight="1" x14ac:dyDescent="0.25">
      <c r="B58" s="28" t="s">
        <v>58</v>
      </c>
      <c r="C58" s="51" t="s">
        <v>225</v>
      </c>
      <c r="E58" s="47">
        <f>+LEN(C58)</f>
        <v>386</v>
      </c>
    </row>
    <row r="59" spans="2:5" s="26" customFormat="1" ht="108.75" customHeight="1" x14ac:dyDescent="0.25">
      <c r="B59" s="32" t="s">
        <v>128</v>
      </c>
      <c r="C59" s="51" t="s">
        <v>226</v>
      </c>
      <c r="E59" s="47">
        <f>+LEN(C59)</f>
        <v>254</v>
      </c>
    </row>
    <row r="60" spans="2:5" s="26" customFormat="1" ht="30.75" customHeight="1" x14ac:dyDescent="0.25">
      <c r="B60" s="28" t="s">
        <v>46</v>
      </c>
      <c r="C60" s="51"/>
      <c r="E60" s="50"/>
    </row>
    <row r="61" spans="2:5" s="26" customFormat="1" ht="30.75" customHeight="1" x14ac:dyDescent="0.25">
      <c r="B61" s="28" t="s">
        <v>45</v>
      </c>
      <c r="C61" s="51"/>
      <c r="E61" s="50"/>
    </row>
    <row r="62" spans="2:5" s="26" customFormat="1" ht="30.75" customHeight="1" x14ac:dyDescent="0.25">
      <c r="B62" s="91" t="s">
        <v>44</v>
      </c>
      <c r="C62" s="139"/>
      <c r="E62" s="50"/>
    </row>
    <row r="63" spans="2:5" ht="217.5" customHeight="1" thickBot="1" x14ac:dyDescent="0.3">
      <c r="B63" s="158" t="s">
        <v>224</v>
      </c>
      <c r="C63" s="159"/>
      <c r="E63" s="47">
        <f>+LEN(B63)</f>
        <v>715</v>
      </c>
    </row>
    <row r="64" spans="2:5" ht="9" customHeight="1" thickBot="1" x14ac:dyDescent="0.3"/>
    <row r="65" spans="2:5" ht="24" customHeight="1" x14ac:dyDescent="0.25">
      <c r="B65" s="160" t="s">
        <v>52</v>
      </c>
      <c r="C65" s="161"/>
    </row>
    <row r="66" spans="2:5" s="26" customFormat="1" ht="30.75" customHeight="1" x14ac:dyDescent="0.25">
      <c r="B66" s="28" t="s">
        <v>42</v>
      </c>
      <c r="C66" s="52" t="s">
        <v>210</v>
      </c>
      <c r="E66" s="50"/>
    </row>
    <row r="67" spans="2:5" s="26" customFormat="1" ht="108.75" customHeight="1" x14ac:dyDescent="0.25">
      <c r="B67" s="27" t="s">
        <v>57</v>
      </c>
      <c r="C67" s="51" t="s">
        <v>227</v>
      </c>
      <c r="E67" s="47">
        <f>+LEN(C67)</f>
        <v>116</v>
      </c>
    </row>
    <row r="68" spans="2:5" s="26" customFormat="1" ht="108.75" customHeight="1" x14ac:dyDescent="0.25">
      <c r="B68" s="28" t="s">
        <v>58</v>
      </c>
      <c r="C68" s="51" t="s">
        <v>236</v>
      </c>
      <c r="E68" s="47">
        <f>+LEN(C68)</f>
        <v>273</v>
      </c>
    </row>
    <row r="69" spans="2:5" s="26" customFormat="1" ht="108.75" customHeight="1" x14ac:dyDescent="0.25">
      <c r="B69" s="32" t="s">
        <v>128</v>
      </c>
      <c r="C69" s="51" t="s">
        <v>231</v>
      </c>
      <c r="E69" s="47">
        <f>+LEN(C69)</f>
        <v>103</v>
      </c>
    </row>
    <row r="70" spans="2:5" s="26" customFormat="1" ht="30.75" customHeight="1" x14ac:dyDescent="0.25">
      <c r="B70" s="28" t="s">
        <v>46</v>
      </c>
      <c r="C70" s="51"/>
      <c r="E70" s="50"/>
    </row>
    <row r="71" spans="2:5" s="26" customFormat="1" ht="30.75" customHeight="1" x14ac:dyDescent="0.25">
      <c r="B71" s="28" t="s">
        <v>45</v>
      </c>
      <c r="C71" s="51"/>
      <c r="E71" s="50"/>
    </row>
    <row r="72" spans="2:5" s="26" customFormat="1" ht="30.75" customHeight="1" x14ac:dyDescent="0.25">
      <c r="B72" s="91" t="s">
        <v>44</v>
      </c>
      <c r="C72" s="139"/>
      <c r="E72" s="50"/>
    </row>
    <row r="73" spans="2:5" ht="217.5" customHeight="1" thickBot="1" x14ac:dyDescent="0.3">
      <c r="B73" s="158" t="s">
        <v>228</v>
      </c>
      <c r="C73" s="159"/>
      <c r="E73" s="47">
        <f>+LEN(B73)</f>
        <v>1204</v>
      </c>
    </row>
  </sheetData>
  <sheetProtection password="DE12" sheet="1" objects="1" scenarios="1"/>
  <mergeCells count="22">
    <mergeCell ref="B63:C63"/>
    <mergeCell ref="B65:C65"/>
    <mergeCell ref="B72:C72"/>
    <mergeCell ref="B73:C73"/>
    <mergeCell ref="B43:C43"/>
    <mergeCell ref="B45:C45"/>
    <mergeCell ref="B52:C52"/>
    <mergeCell ref="B53:C53"/>
    <mergeCell ref="B55:C55"/>
    <mergeCell ref="B62:C62"/>
    <mergeCell ref="B42:C42"/>
    <mergeCell ref="B3:C3"/>
    <mergeCell ref="B12:C12"/>
    <mergeCell ref="B13:C13"/>
    <mergeCell ref="B5:C5"/>
    <mergeCell ref="B15:C15"/>
    <mergeCell ref="B22:C22"/>
    <mergeCell ref="B23:C23"/>
    <mergeCell ref="B25:C25"/>
    <mergeCell ref="B32:C32"/>
    <mergeCell ref="B33:C33"/>
    <mergeCell ref="B35:C35"/>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tabSelected="1" topLeftCell="A4" zoomScaleNormal="100" zoomScalePageLayoutView="150" workbookViewId="0">
      <selection activeCell="L14" sqref="L14"/>
    </sheetView>
  </sheetViews>
  <sheetFormatPr baseColWidth="10"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25"/>
    <row r="2" spans="2:11" x14ac:dyDescent="0.25">
      <c r="C2" s="12" t="s">
        <v>53</v>
      </c>
    </row>
    <row r="3" spans="2:11" ht="48.75" customHeight="1" x14ac:dyDescent="0.25">
      <c r="C3" s="170" t="s">
        <v>129</v>
      </c>
      <c r="D3" s="170"/>
      <c r="E3" s="170"/>
      <c r="F3" s="170"/>
      <c r="G3" s="170"/>
      <c r="H3" s="170"/>
      <c r="I3" s="170"/>
      <c r="J3" s="170"/>
    </row>
    <row r="4" spans="2:11" ht="9" customHeight="1" thickBot="1" x14ac:dyDescent="0.3"/>
    <row r="5" spans="2:11" ht="48.75" customHeight="1" x14ac:dyDescent="0.25">
      <c r="B5" s="162" t="s">
        <v>62</v>
      </c>
      <c r="C5" s="164" t="s">
        <v>59</v>
      </c>
      <c r="D5" s="164" t="s">
        <v>60</v>
      </c>
      <c r="E5" s="164" t="s">
        <v>76</v>
      </c>
      <c r="F5" s="164" t="s">
        <v>79</v>
      </c>
      <c r="G5" s="164" t="s">
        <v>61</v>
      </c>
      <c r="H5" s="164"/>
      <c r="I5" s="164" t="s">
        <v>86</v>
      </c>
      <c r="J5" s="171"/>
      <c r="K5" s="14"/>
    </row>
    <row r="6" spans="2:11" ht="15.75" thickBot="1" x14ac:dyDescent="0.3">
      <c r="B6" s="163"/>
      <c r="C6" s="165"/>
      <c r="D6" s="165"/>
      <c r="E6" s="165"/>
      <c r="F6" s="165"/>
      <c r="G6" s="15" t="s">
        <v>63</v>
      </c>
      <c r="H6" s="15" t="s">
        <v>64</v>
      </c>
      <c r="I6" s="15" t="s">
        <v>63</v>
      </c>
      <c r="J6" s="16" t="s">
        <v>64</v>
      </c>
    </row>
    <row r="7" spans="2:11" ht="19.5" customHeight="1" x14ac:dyDescent="0.25">
      <c r="B7" s="21">
        <v>1</v>
      </c>
      <c r="C7" s="22" t="s">
        <v>65</v>
      </c>
      <c r="D7" s="53">
        <f>SUM(E7:F7)</f>
        <v>61800</v>
      </c>
      <c r="E7" s="65">
        <v>51500</v>
      </c>
      <c r="F7" s="56">
        <f>+SUM(G7:J7)</f>
        <v>10300</v>
      </c>
      <c r="G7" s="65"/>
      <c r="H7" s="67"/>
      <c r="I7" s="67">
        <v>4300</v>
      </c>
      <c r="J7" s="68">
        <v>6000</v>
      </c>
    </row>
    <row r="8" spans="2:11" ht="19.5" customHeight="1" x14ac:dyDescent="0.25">
      <c r="B8" s="17">
        <v>2</v>
      </c>
      <c r="C8" s="23" t="s">
        <v>66</v>
      </c>
      <c r="D8" s="53">
        <f t="shared" ref="D8:D16" si="0">SUM(E8:F8)</f>
        <v>12000</v>
      </c>
      <c r="E8" s="66"/>
      <c r="F8" s="57">
        <f t="shared" ref="F8:F16" si="1">+SUM(G8:J8)</f>
        <v>12000</v>
      </c>
      <c r="G8" s="66">
        <v>12000</v>
      </c>
      <c r="H8" s="69"/>
      <c r="I8" s="69"/>
      <c r="J8" s="70"/>
    </row>
    <row r="9" spans="2:11" ht="19.5" customHeight="1" x14ac:dyDescent="0.25">
      <c r="B9" s="17">
        <v>3</v>
      </c>
      <c r="C9" s="23" t="s">
        <v>67</v>
      </c>
      <c r="D9" s="53">
        <f t="shared" si="0"/>
        <v>19600</v>
      </c>
      <c r="E9" s="66">
        <v>15000</v>
      </c>
      <c r="F9" s="57">
        <f t="shared" si="1"/>
        <v>4600</v>
      </c>
      <c r="G9" s="66"/>
      <c r="H9" s="69">
        <v>1000</v>
      </c>
      <c r="I9" s="69"/>
      <c r="J9" s="70">
        <v>3600</v>
      </c>
    </row>
    <row r="10" spans="2:11" ht="19.5" customHeight="1" x14ac:dyDescent="0.25">
      <c r="B10" s="17">
        <v>4</v>
      </c>
      <c r="C10" s="23" t="s">
        <v>68</v>
      </c>
      <c r="D10" s="53">
        <f t="shared" si="0"/>
        <v>15000</v>
      </c>
      <c r="E10" s="66">
        <v>12000</v>
      </c>
      <c r="F10" s="57">
        <f t="shared" si="1"/>
        <v>3000</v>
      </c>
      <c r="G10" s="66"/>
      <c r="H10" s="69"/>
      <c r="I10" s="69">
        <v>3000</v>
      </c>
      <c r="J10" s="70"/>
    </row>
    <row r="11" spans="2:11" ht="19.5" customHeight="1" x14ac:dyDescent="0.25">
      <c r="B11" s="17">
        <v>5</v>
      </c>
      <c r="C11" s="23" t="s">
        <v>69</v>
      </c>
      <c r="D11" s="53">
        <f t="shared" si="0"/>
        <v>18300</v>
      </c>
      <c r="E11" s="66">
        <v>8700</v>
      </c>
      <c r="F11" s="57">
        <f t="shared" si="1"/>
        <v>9600</v>
      </c>
      <c r="G11" s="66"/>
      <c r="H11" s="69">
        <v>7200</v>
      </c>
      <c r="I11" s="70">
        <v>2400</v>
      </c>
      <c r="J11" s="70"/>
    </row>
    <row r="12" spans="2:11" ht="19.5" customHeight="1" x14ac:dyDescent="0.25">
      <c r="B12" s="17">
        <v>6</v>
      </c>
      <c r="C12" s="23" t="s">
        <v>70</v>
      </c>
      <c r="D12" s="53">
        <f t="shared" si="0"/>
        <v>10400</v>
      </c>
      <c r="E12" s="66">
        <v>8000</v>
      </c>
      <c r="F12" s="57">
        <f t="shared" si="1"/>
        <v>2400</v>
      </c>
      <c r="G12" s="66"/>
      <c r="H12" s="69">
        <v>1200</v>
      </c>
      <c r="I12" s="70">
        <v>1200</v>
      </c>
      <c r="J12" s="70"/>
    </row>
    <row r="13" spans="2:11" ht="19.5" customHeight="1" x14ac:dyDescent="0.25">
      <c r="B13" s="31">
        <v>7</v>
      </c>
      <c r="C13" s="23" t="s">
        <v>71</v>
      </c>
      <c r="D13" s="53">
        <f t="shared" si="0"/>
        <v>15500</v>
      </c>
      <c r="E13" s="66">
        <v>13000</v>
      </c>
      <c r="F13" s="57">
        <f t="shared" si="1"/>
        <v>2500</v>
      </c>
      <c r="G13" s="66">
        <v>1000</v>
      </c>
      <c r="H13" s="69"/>
      <c r="I13" s="70">
        <v>1500</v>
      </c>
      <c r="J13" s="70"/>
    </row>
    <row r="14" spans="2:11" ht="19.5" customHeight="1" x14ac:dyDescent="0.25">
      <c r="B14" s="17">
        <v>8</v>
      </c>
      <c r="C14" s="23" t="s">
        <v>78</v>
      </c>
      <c r="D14" s="53">
        <f t="shared" si="0"/>
        <v>61600</v>
      </c>
      <c r="E14" s="66">
        <v>52000</v>
      </c>
      <c r="F14" s="57">
        <f t="shared" si="1"/>
        <v>9600</v>
      </c>
      <c r="G14" s="66">
        <v>2400</v>
      </c>
      <c r="H14" s="69"/>
      <c r="I14" s="69">
        <v>7200</v>
      </c>
      <c r="J14" s="70"/>
    </row>
    <row r="15" spans="2:11" ht="19.5" customHeight="1" x14ac:dyDescent="0.25">
      <c r="B15" s="17">
        <v>9</v>
      </c>
      <c r="C15" s="23" t="s">
        <v>72</v>
      </c>
      <c r="D15" s="53">
        <f>SUM(E15:F15)</f>
        <v>3730</v>
      </c>
      <c r="E15" s="66">
        <v>2230</v>
      </c>
      <c r="F15" s="57">
        <f t="shared" si="1"/>
        <v>1500</v>
      </c>
      <c r="G15" s="66">
        <v>1000</v>
      </c>
      <c r="H15" s="69"/>
      <c r="I15" s="69">
        <v>500</v>
      </c>
      <c r="J15" s="70"/>
    </row>
    <row r="16" spans="2:11" ht="19.5" customHeight="1" x14ac:dyDescent="0.25">
      <c r="B16" s="17">
        <v>10</v>
      </c>
      <c r="C16" s="23" t="s">
        <v>73</v>
      </c>
      <c r="D16" s="53">
        <f t="shared" si="0"/>
        <v>2000</v>
      </c>
      <c r="E16" s="66">
        <v>0</v>
      </c>
      <c r="F16" s="57">
        <f t="shared" si="1"/>
        <v>2000</v>
      </c>
      <c r="G16" s="66">
        <v>1000</v>
      </c>
      <c r="H16" s="69"/>
      <c r="I16" s="69">
        <v>1000</v>
      </c>
      <c r="J16" s="70"/>
    </row>
    <row r="17" spans="2:10" ht="19.5" customHeight="1" x14ac:dyDescent="0.25">
      <c r="B17" s="17">
        <v>11</v>
      </c>
      <c r="C17" s="23" t="s">
        <v>77</v>
      </c>
      <c r="D17" s="53">
        <f>SUM(E17:F17)</f>
        <v>500</v>
      </c>
      <c r="E17" s="60"/>
      <c r="F17" s="57">
        <f>+SUM(G17:J17)</f>
        <v>500</v>
      </c>
      <c r="G17" s="66">
        <v>500</v>
      </c>
      <c r="H17" s="71"/>
      <c r="I17" s="69"/>
      <c r="J17" s="72"/>
    </row>
    <row r="18" spans="2:10" ht="19.5" customHeight="1" x14ac:dyDescent="0.25">
      <c r="B18" s="166" t="s">
        <v>74</v>
      </c>
      <c r="C18" s="167"/>
      <c r="D18" s="54">
        <f t="shared" ref="D18:I18" si="2">+SUM(D7:D17)</f>
        <v>220430</v>
      </c>
      <c r="E18" s="61">
        <f t="shared" si="2"/>
        <v>162430</v>
      </c>
      <c r="F18" s="58">
        <f t="shared" si="2"/>
        <v>58000</v>
      </c>
      <c r="G18" s="61">
        <f t="shared" si="2"/>
        <v>17900</v>
      </c>
      <c r="H18" s="63">
        <f t="shared" si="2"/>
        <v>9400</v>
      </c>
      <c r="I18" s="63">
        <f t="shared" si="2"/>
        <v>21100</v>
      </c>
      <c r="J18" s="58">
        <f>+SUM(J6:J17)</f>
        <v>9600</v>
      </c>
    </row>
    <row r="19" spans="2:10" ht="19.5" customHeight="1" thickBot="1" x14ac:dyDescent="0.3">
      <c r="B19" s="168" t="s">
        <v>75</v>
      </c>
      <c r="C19" s="169"/>
      <c r="D19" s="55">
        <f>IF(ISERR(D18/$D$18),"",(D18/$D$18))</f>
        <v>1</v>
      </c>
      <c r="E19" s="62">
        <f>IF(ISERR(E18/$D$18),"",(E18/$D$18))</f>
        <v>0.73687792042825384</v>
      </c>
      <c r="F19" s="59">
        <f>IF(ISERR(F18/$D$18),"",(F18/$D$18))</f>
        <v>0.26312207957174616</v>
      </c>
      <c r="G19" s="62">
        <f>IF(ISERR(G18/$F$18),"",(G18/$F$18))</f>
        <v>0.30862068965517242</v>
      </c>
      <c r="H19" s="64">
        <f>IF(ISERR(H18/$F$18),"",(H18/$F$18))</f>
        <v>0.16206896551724137</v>
      </c>
      <c r="I19" s="64">
        <f>IF(ISERR(I18/$F$18),"",(I18/$F$18))</f>
        <v>0.36379310344827587</v>
      </c>
      <c r="J19" s="59">
        <f>IF(ISERR(J18/$F$18),"",(J18/$F$18))</f>
        <v>0.16551724137931034</v>
      </c>
    </row>
    <row r="20" spans="2:10" ht="9" customHeight="1" x14ac:dyDescent="0.25"/>
    <row r="21" spans="2:10" x14ac:dyDescent="0.25">
      <c r="D21" s="75" t="str">
        <f>+IF(E18&lt;=(D18*0.8),"OK","Error: Aporte solicitado a FASERT es mayor a 80%")</f>
        <v>OK</v>
      </c>
      <c r="E21" s="74"/>
      <c r="F21" s="74"/>
      <c r="G21" s="75" t="str">
        <f>+IF((G18+I18)&gt;=(F18*0.6),"OK","Error: El Aporte Monetario de la Contrapartida es menor al 60% requerido")</f>
        <v>OK</v>
      </c>
      <c r="H21" s="74"/>
      <c r="I21" s="74"/>
      <c r="J21" s="74"/>
    </row>
    <row r="22" spans="2:10" x14ac:dyDescent="0.25">
      <c r="H22" s="73"/>
    </row>
    <row r="23" spans="2:10" x14ac:dyDescent="0.25">
      <c r="H23" s="73"/>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Generales EP</vt:lpstr>
      <vt:lpstr>Datos Generales Perfil</vt:lpstr>
      <vt:lpstr>CV. Institucional</vt:lpstr>
      <vt:lpstr>Descripción Perfil</vt:lpstr>
      <vt:lpstr>Equipo de Trabajo</vt:lpstr>
      <vt:lpstr>Financiamiento del Proyecto</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Rita Vilca</cp:lastModifiedBy>
  <dcterms:created xsi:type="dcterms:W3CDTF">2014-04-02T19:38:48Z</dcterms:created>
  <dcterms:modified xsi:type="dcterms:W3CDTF">2014-08-02T15:52:35Z</dcterms:modified>
</cp:coreProperties>
</file>