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90" yWindow="0" windowWidth="10455" windowHeight="8145" tabRatio="696" activeTab="4"/>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<sst xmlns="http://schemas.openxmlformats.org/spreadsheetml/2006/main" count="624" uniqueCount="260">
  <si>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</si>
  <si>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</si>
  <si>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</si>
  <si>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</si>
  <si>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</si>
  <si>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</si>
  <si>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</si>
  <si>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</si>
  <si>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</si>
  <si>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</si>
  <si>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</si>
  <si>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</si>
  <si>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</si>
  <si>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</si>
  <si>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</si>
  <si>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</si>
  <si>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</si>
  <si>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</si>
  <si>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</si>
  <si>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</si>
  <si>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</si>
  <si>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</si>
  <si>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</si>
  <si>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</si>
  <si>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</si>
  <si>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</si>
  <si>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</si>
  <si>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</si>
  <si>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</si>
  <si>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</si>
  <si>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</si>
  <si>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</si>
  <si>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</si>
  <si>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</si>
  <si>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</si>
  <si>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</si>
  <si>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</si>
  <si>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</si>
  <si>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</si>
  <si>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</si>
  <si>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</si>
  <si>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</si>
  <si>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</si>
  <si>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</si>
  <si>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</si>
  <si>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</si>
  <si>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</si>
  <si>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</si>
  <si>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</si>
  <si>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</si>
  <si>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</si>
  <si>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</si>
  <si>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</si>
  <si>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</si>
  <si>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</si>
  <si>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</si>
  <si>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</si>
  <si>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</si>
  <si>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</si>
  <si>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</si>
  <si>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</si>
  <si>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</si>
  <si>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</si>
  <si>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</si>
  <si>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</si>
  <si>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</si>
  <si>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</si>
  <si>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</si>
  <si>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</si>
  <si>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</si>
  <si>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</si>
  <si>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</si>
  <si>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</si>
  <si>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</si>
  <si>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</si>
  <si>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</si>
  <si>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</si>
  <si>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</si>
  <si>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</si>
  <si>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</si>
  <si>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</si>
  <si>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</si>
  <si>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</si>
  <si>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</si>
  <si>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</si>
  <si>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</si>
  <si>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</si>
  <si>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</si>
  <si>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</si>
  <si>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</si>
  <si>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</si>
  <si>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</si>
  <si>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</si>
  <si>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</si>
  <si>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</si>
  <si>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</si>
  <si>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</si>
  <si>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</si>
  <si>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</si>
  <si>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</si>
  <si>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</si>
  <si>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</si>
  <si>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</si>
  <si>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</si>
  <si>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</si>
  <si>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</si>
  <si>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</si>
  <si>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</si>
  <si>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</si>
  <si>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</si>
  <si>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</si>
  <si>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</si>
  <si>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</si>
  <si>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</si>
  <si>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</si>
  <si>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</si>
  <si>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</si>
  <si>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</si>
  <si>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</si>
  <si>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</si>
  <si>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</si>
  <si>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</si>
  <si>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</si>
  <si>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</si>
  <si>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</si>
  <si>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</si>
  <si>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</si>
  <si>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</si>
  <si>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</si>
  <si>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</si>
  <si>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FONDESURCO</t>
  </si>
  <si>
    <t>Av Republica de Argentina 326 urb La Negrita-Arequipa</t>
  </si>
  <si>
    <t>Cercado</t>
  </si>
  <si>
    <t>Arequipa</t>
  </si>
  <si>
    <t>fondesurco@fondesurco.org.pe</t>
  </si>
  <si>
    <t>X</t>
  </si>
  <si>
    <t>12 meses</t>
  </si>
  <si>
    <t>En Alianza</t>
  </si>
  <si>
    <t>Jonathan Fernando Núñez Rojas</t>
  </si>
  <si>
    <t>Jonathan Fernando</t>
  </si>
  <si>
    <t>Núñez Rojas</t>
  </si>
  <si>
    <t>Fondesurco</t>
  </si>
  <si>
    <t>Jefe de IDI</t>
  </si>
  <si>
    <t>Ingeniero Agronomo</t>
  </si>
  <si>
    <t xml:space="preserve">Av Cementerio 201-D Urb Fecia </t>
  </si>
  <si>
    <t>959357511/957858428/958961374</t>
  </si>
  <si>
    <t>jnunez@fondesurco.org.pe</t>
  </si>
  <si>
    <t>MicroEnergy International</t>
  </si>
  <si>
    <t>MEI</t>
  </si>
  <si>
    <t>Programa SER (Soluciones de Energia Renovables)</t>
  </si>
  <si>
    <t>La experiencia que presenta el coordinador es dos años en el puesto de coordinador de proyectos relacionados con el uso de tecnologias renovables.</t>
  </si>
  <si>
    <t xml:space="preserve">Roles: El principal rol es ser el unico interlocutor entre la entidad cooperante  y la entidad ejecutora, reportando el avance del proyecto, deacuerdo a un cronograma y presupuestos establecidos, asi como también tener un eficiente y eficaz menejo de recursos y del talento humano que premite la operatividad del proyecto. Dentro de las responsabilidades tenemos, el asegurar el cumplimiento de metas y objetivos planteados segun la hipotesis del proyecto, deacuerdo a un presupuesto y cronograma establecido, orientando los esfuerzos a la sostenibilidad, escalabilidad del proyecto. </t>
  </si>
  <si>
    <t>Asesor Tecnico de Energía</t>
  </si>
  <si>
    <t>FS</t>
  </si>
  <si>
    <t>Gabriel Alexander Mario</t>
  </si>
  <si>
    <t xml:space="preserve"> Meza Vásquez</t>
  </si>
  <si>
    <t>(++51)(+54) 412121</t>
  </si>
  <si>
    <t>www.fondesurco.org.pe</t>
  </si>
  <si>
    <t>(+5154) 608048</t>
  </si>
  <si>
    <t>El proyecto estara Ubicado en el ambito de accion de Fondesurco en las Regiones de Arequipa, Moquegua y Ayacucho y sus respectivas comunidades y anexos</t>
  </si>
  <si>
    <t>Dinamizacion del mercado de Hornos Mejorados a Leña orientados a Resultados.</t>
  </si>
  <si>
    <t xml:space="preserve">Las regiones donde Fondesurco se encuentra presente, Arequipa, Moquegua y Ayacucho, se caracterizan por su alta actividad turística y por su diversidad de zonas climáticas (los dos primeros son departamentos costeros y los atravieza la coordillera de los Andes). En ese sentido y de acuerdo al estudio realizado entre octubre y noviembre del 2010 por ADA y MEI en conjunto con Fondesurco en el área de actividad de las 18 agencias de Fondesurco, se investigaron las necesidades energéticas tanto de los clientes como de clientes potenciales de la institución en el que Igualmente, se encontraron programas de provisión de cocinas mejoradas para los campesinos, demostrando la necesidad imperante por una inclusion innovadora de equipos que utilicen energía limpia, concentrandonos en la atencion de TERT como los hornos mejorados a leña, en el ambito de estas 18 agencias, distribuidas en las regiones de Arequipa, Moquegua y Ayacucho, abarcando tanto zonas rurales como zonas urbanas. </t>
  </si>
  <si>
    <t>O6695123</t>
  </si>
  <si>
    <t>MicroEnergy International GmbH</t>
  </si>
  <si>
    <t>DE284504118</t>
  </si>
  <si>
    <t>Noara</t>
  </si>
  <si>
    <t>Kebir</t>
  </si>
  <si>
    <t>C3FH5VNFZ1D</t>
  </si>
  <si>
    <t>Potsdamer Str. 143, 10783 Berlin Alemania</t>
  </si>
  <si>
    <t>(049 30 20 179 968)</t>
  </si>
  <si>
    <t>www.microenergy-international.com</t>
  </si>
  <si>
    <t>(049 30 484 987 054)</t>
  </si>
  <si>
    <t>contact@microenergy-international.com</t>
  </si>
  <si>
    <t>• Desarrollo de modelos de negocio para el suministro energético rural, periurbano y urbano en regiones de bajos ingresos con infraestructura deficiente.
• Estudios de alcance y viabilidad (teóricos y de campo)
• Análisis de políticas y de partes interesadas
• Evaluación de las necesidades y estudio de mercado
• Planificación, ejecución, monitoreo y evaluación de proyectos 
• Asistencia técnica a instituciones microfinancieras para desarrollar productos financieros en sector de energías limpias</t>
  </si>
  <si>
    <t>Diversificación de portafolio de créditos de FONDESURCO y CMAC Huancayo en productos de energía (Perú)</t>
  </si>
  <si>
    <t>Appui au Développement Autonome, REEEP, HIVOS</t>
  </si>
  <si>
    <t>El proyecto comenzó con la primera de cinco fases que identificó y movilizó alianzas apropiadas para la implementación del trabajo de MicroEnergy. La segunda fase consistió en investigación de campo que se enfocó en los usos, las necesidades, los gastos y costos de energía en las áreas de trabajo rural de las Instituciones Microfinancieras (IMFs). La tercera fase preparó e implementó el proyecto piloto. Tres productos de microenergía fueron seleccionados para uso en microempresas durante el piloto, estas fueron: Cocinas mejoradas, Calentadores solares de agua, lámparas pico PV y secadores solares. La cuarta fase llevó a cabo evaluaciones internas por MEI y externas COPEME. Nuevos proveedores de energía fueron identificados para las tecnologías ofrecidas por las IMFs. Una red de mantenimiento se instaló y la cadena de valor de cada tecnología fue explorada. El proyecto está en su quinta fase, comercialización a baja escala, donde el programa está siendo impulsado por otras IMFs.</t>
  </si>
  <si>
    <t>Inclusión de cocinas limpias portables dentro de los productos ofrecidos por el programa Soluciones de Energía Renovable (SER) de la Institución Microfinanciera "Fondo de Desarrollo Regional - Fondesurco" (Perú)</t>
  </si>
  <si>
    <t>GIZ (Deutsche Gesellschaft für Technische Zusammenarbeit), ADA (Appui au Développement Autonome A.s.b.l.)</t>
  </si>
  <si>
    <t>MEI provee soporte técnico a Fondesurco en la implementación de la comercialización a baja escala del programa, particularmente reforzando la cadena de suministro, la validación de nuevos proveedores de los productos existentes y para la inclusión de nuevas tecnologías al portafolio de las IMFs. El proyecto busca implementar las cocinas mejoradas en el programa de Servicios de Energía Renovable (SER) de Fondesurco. El objetivo principal es de dar acceso a financiamiento para la adquisición de cocinas mejoradas en poblacionas rurales y peri-urbanas en el área de Arequipa. MEI, como compañia consultora especializada en energía y microfinanzas, coordina todas las actividades del proyecto, trabajando cerca de consultores locales.</t>
  </si>
  <si>
    <t>Estudio de mercado de lámparas Pico PV para la introducción en el portafolio de FONDESURCO (Perú)</t>
  </si>
  <si>
    <t>$ 10.723,12</t>
  </si>
  <si>
    <t>ADA, GIZ</t>
  </si>
  <si>
    <t>FONDESURCO, REEEP</t>
  </si>
  <si>
    <t>Appui au Développement Autonome (ADA), MicroEnergy International (MEI) y la GIZ apoyan al Fondo de Desarrollo Regional FONDESURCO por medio de su programa EnDev/Perú en el desarrollo y expansión de su programa Soluciones de Energía Renovable (SER). El programa SER busca la diversificación de FONDESURCO en el ámbito de la financiación de la adquisición de productos microenergéticos, dando así la oportunidad a sus clientes de adquirir productos de energía limpia. Uno de los productos microenergéticos de interés identificado por MEI en el 2013 por su potencial para financiación y colocación en el programa SER con el producto crediticio FondeEnergía, es la Lámpara Pico PV. Ésta representa una manera efectiva y simple de tener electricidad y luz en donde no hay acceso a la red eléctrica. Considerando esto, las lámparas Pico PV tienen el potencial de ser utilizadas para distintos propósitos y responder a diversas necesidades de los hogares y micronegocios del ámbito en cuestión.</t>
  </si>
  <si>
    <t>Ecomicro - TeCreemos (México)</t>
  </si>
  <si>
    <t>Financiera popular TeCreemos (Mexico) a trav'es de financiamiento de  FOMIN</t>
  </si>
  <si>
    <t xml:space="preserve">EcoMicro es un programa técnico de cooperación destinado a la formación doce instituciones microfinancieras (IMFs) en América Latina y el Caribe para desarrollar productos financieros "verdes" y reducir su cartera de préstamos de la vulnerabilidad al cambio climático.
MEI ha sido seleccionado para proporcionar asistencia técnica a los TeCreemos, la primera IMF seleccionada entre los candidatos. El proyecto tiene como objetivo facilitar el acceso a productos de eficiencia energética para los clientes de la IMF a través del desarrollo de un producto financiero verde. Las estrategias para la ecologización de la institución se desarrollarán junto con las herramientas para el estudio de la vulnerabilidad del cliente con el cambio climático. </t>
  </si>
  <si>
    <t>Proyecto de fortalecimiento y expansión del componente de energía en la cartera de la corporación CONTACTAR (Colombia)</t>
  </si>
  <si>
    <t>Corporación Nariño Empresa y Futuro - CONTACTAR y CITI BANK</t>
  </si>
  <si>
    <t>Contactar, una institución microfinanciera con cerca de 20 años de experiencia en microfinanzas y su know-how en el manejo de productos de energías, ha estado ofreciendo acceso a productos financieros adaptados a las necesidades de la población en toda la región del sur de Colombia. La IMF empezó facilitando el acceso a tecnologías limpias de energía a sus clientes. Para el 2014, con la asistencia técnica a proporcionar por la consultora MicroEnergy International (MEI), Contactar integrará y fortalecerá su Programa Verde a todo nivel, contando con la sólida experiencia en el campo técnico y financiero de MEI para el diseño, ejecución y ampliación de estrategias verdes en los mercados emergentes.</t>
  </si>
  <si>
    <t>Analistas de CreditoAsistencia Tecnica de MEI - Supervisión de trabajo de MEI</t>
  </si>
  <si>
    <t>Ingeniera de Energía Eficiente y Renovable, Master en Procesos e Ingeniería de Energía</t>
  </si>
  <si>
    <t>10 años</t>
  </si>
  <si>
    <t>Noara Kebir es directora general y co-fundadora de MicroEnergy International. Ha trabajado por más de 20 años en el desarrollo de energía eficiente y por más de 10 años con energías renovables. Ha gestionado numerosos proyectos alrededor del mundo. Es una experimentada directora de proyectos y eventos. Ha liderado equipos internacionales y consorcios. En Noviembre del 2012 fundó el grupo de acción "Microfinance and Environment" dentro de la plataforma Europea de microfinanzas.</t>
  </si>
  <si>
    <t>Noara Kebir</t>
  </si>
  <si>
    <t xml:space="preserve">• Validación de decisiones 
• Supervisión general del proyecto
• Aporte de experiencia internacional en cadenas de suministro
</t>
  </si>
  <si>
    <t>Asistencia Tecnica de MEI - Consultor de negocios y enegía</t>
  </si>
  <si>
    <t>Master en Negocios Internacionales y pregrado en Ciencias Sociales Integradas</t>
  </si>
  <si>
    <t>5 años</t>
  </si>
  <si>
    <t xml:space="preserve">Especialista en desarrollo de negocios, desarrollo de cadenas de suministro y concepción de proyectos de microenergía. Experiencia en investigación académica, consultoría, análisis de negocios, gerencia operacional y logística. Ha sido responsable de la coordinación y ejecución de varios proyectos en Latinoamérica y el Sur de Asia. Es co-líder del Proyecto de Iniciativa de Inclusión Energética en Perú. Gersom tiene experiencia en tecnologías ambientales y sectores de energías renovables. </t>
  </si>
  <si>
    <t>Gersom Aliaga Ferrufino</t>
  </si>
  <si>
    <t xml:space="preserve">• Coordinación de acciones entre IMF y proveedor y las operativas de mejora necesarios 
• Catalogización de las capacidades actuales de los proveedores de hornos mejorados     
• Mapeo de la cadena de suministro actual utilizada por proveedores actuales
• Identificación de principales retos y elaboarción de recomendaciones
• Delinear recomendaciones de mejora en la cadena de suministro para ganar eficiencias y que estén de acuerdo a los estandares mínimos requeridos por los clientes de la IMF                                                                                                                                                                                     
• Elaborar la estratégia de crecimiento en producción y ventas esperadas como efecto de la implementación del programa FASERT y en adelante
• Moderar seciones de trabajo entre proveedor e IMF en donde alinear procesos y limar diferencias sufridas hasta ahora en el proyecto EII 
• Trabajar de manera cercana con proveedores para mapear su cadena de procesos, y en base a estos sugerir mejoras o modificaciones
• Identificación de principales retos y elaboarción de recomendaciones
• Desarrollo de estrategia de promoción y ventas individual y en conjunto con la IMF
</t>
  </si>
  <si>
    <t>El Asesor Tecnico de Energía es Ingeniero Materiales de profesión.</t>
  </si>
  <si>
    <t>El Coordinador del proyecto es Ingeniero Agronomo de profesión con especializacion en Gerencia de Proyectos e Implementacion de sistemas de Gestión para Microempresas.</t>
  </si>
  <si>
    <t>Roberto Rojas Camones</t>
  </si>
  <si>
    <t>Appui au Développement Autonome</t>
  </si>
  <si>
    <t>Especialista en Marketing</t>
  </si>
  <si>
    <t>Especialista en Diseño</t>
  </si>
  <si>
    <t>ADA</t>
  </si>
  <si>
    <t>F199 (Registors Publicos de Luxemburgo)</t>
  </si>
  <si>
    <t>Arnaud</t>
  </si>
  <si>
    <t>Servais</t>
  </si>
  <si>
    <t>591-5755942-54</t>
  </si>
  <si>
    <t>39 rue Glesener</t>
  </si>
  <si>
    <t>L1631 - Luxemburgo</t>
  </si>
  <si>
    <t>Luxemburgo</t>
  </si>
  <si>
    <t>(+352) 4568681</t>
  </si>
  <si>
    <t>c.palomares@ada-microfinance.lu</t>
  </si>
  <si>
    <t>(+352) 45686868</t>
  </si>
  <si>
    <t>www.ada-microfinance.org</t>
  </si>
  <si>
    <t xml:space="preserve">ADA es una ONG luxemburguesa especilizada en reforzar la autonomía de las instituciones de microfinanzas y sus respectivas redes. Nuestras áreas de especialización son el desarrollo de servicios financieros inclusivos e innovadores, la creación de capacidades y la investigación-acción. Nuestro enfoque nos lleva a ejercer estas tareas en el área de financiamiento para  jóvenes, el acceso a la energía a través de las microfinanzas, microseguros y ahorros obtenidos por los emigrantes. </t>
  </si>
  <si>
    <t xml:space="preserve">Programa SER </t>
  </si>
  <si>
    <t>2011/3 ; 2012/52 ; 2013/62; 2014/005</t>
  </si>
  <si>
    <t>EnDev/GIZ; MEI</t>
  </si>
  <si>
    <t xml:space="preserve">ADA apoya a FONDESURCO a desarrollar el Programa "Soluciones de Energia Renovable" desde el 2011 con el fin de introducir dentro de su cartera un producto financiero que facilite el accesso a equipos de energia renovable y eficiencia energetica  a los microempresarios y pobladores de las zonas rurales: FondeEnergia. ADA brindo asistencia tecnica directa al proyecto, asi como financio asistencia tecnica de consultores externos y co-financio junto con Fondesurco actividades para la ejecucion del proyecto, sobretodo para la sensibilizacion y comunicacion de los productos dentro de la intitucion como hacia los clients finales. El FondeEnergia financia 2 tecnologias: termas solares y hornos mejorados. Luego de la etapa piloto en 2011, en 2012 se inico la fase comercializacion hasta llegar a ofrecer el producto en toda la red de agencias de Fondesurco. Actualmente se planea integrar mas tecnologias y afianzar el modelo de negocio a fin de alcanzar una mayor escala. </t>
  </si>
  <si>
    <t>Programa Linea Ecologica</t>
  </si>
  <si>
    <t>2011/4; 2012/51; 2013/74; 2014/006</t>
  </si>
  <si>
    <t>Caja Huancayo</t>
  </si>
  <si>
    <t xml:space="preserve">ADA apoya a Caja Huancayo a desarrollar el Programa "Line Ecologica" desde el 2011 con el fin de introducir dentro de su cartera un producto financiero que facilite el accesso a equipos de energia renovable y eficiencia energetica  a los microempresarios y pobladores de las zonas rurales: Crediecologico. ADA brindo asistencia tecnica directa al proyecto, asi como financio asistencia tecnica de consultores externos y co-financio junto con Caja Huancayo actividades para la ejecucion del proyecto, sobretodo para la sensibilizacion y comunicacion de los productos dentro de la intitucion como hacia los clients finales. El Crediecologico financia 3 tecnologias: termas solares, hornos mejorados y secadores solares. Luego de la etapa piloto en 2011, en 2012 se inico la fase comercializacion ofreciendo el producto financiero hasta en 24 de las 60 agencias de Caja Huancayo. Actualmente se planea integrar mas tecnologias y afianzar el modelo de negocio a fin de alcanzar una mayor escala. </t>
  </si>
  <si>
    <t>Innovation in clean energy Finance</t>
  </si>
  <si>
    <t>2013/44</t>
  </si>
  <si>
    <t>MCPI</t>
  </si>
  <si>
    <t>Frankfurt School, UNEP, MEI</t>
  </si>
  <si>
    <t>A partir del 2013, ADA en colaboracion con la Frankfurt School, la UNEP y MEI lanzó un proyecto con la red nacional de microfinanzas de Filipinas (Microfinance Council of the Philippines - MCPI) para reforzar sus capacidades institucionales a fin de desarrollar proyectos para el desarrollo de productos financieros que faciliten el acceso a tecnologias de energia renovable o eficiencia energetica entre sus instituciones miembro. Asi se apoyo a MCPI con asistenci tecnica directa, co-financiamiento de asistencia tecnica de terceros y co-financiamiento de actividades de ejecucion para que ella pueda desarrollar dos proyectos pilotos con dos de sus IMF miembros: ASKI y PBC. Ambas IMF lanzaron sus proyctos piloto financiando lamparas solares a inicios de 2014 y han colocad 300 lamparas en 3 meses. Luego se iniciara la etapa de comercializacion a larga escala y la introducccion de nuevas tecnologias.</t>
  </si>
  <si>
    <t>Asistencia Tecnica de ADA</t>
  </si>
  <si>
    <t xml:space="preserve">Master en gestion y/o economia con experiencia en proyectos de energia renovable y eficiend-cia energetica. </t>
  </si>
  <si>
    <t xml:space="preserve">3 años en gestion de proyectos que incluyn la difusion y dinamizacion del mercado de tecnologias de eficiencia energetiva y energias renovabes. </t>
  </si>
  <si>
    <t xml:space="preserve">Especialista con amplia experiencia en la gstion de proyecto de desarrollo, de preferencia en zona rural tanto en la coordinacion de actividades, como manejo de presupuestos. Cuenta  con una buena capacidad de analisis y negociación, asi como la coordinacion de actores de diferentes sectores (IMF, proveedores de tecnologias, asociaciones locales, etc.) para lograr un concenso y alcanzar las metas fijadas. Sabe trabajar en equipo  y en situaciones de presion.   </t>
  </si>
  <si>
    <t xml:space="preserve">- Apoyo en la negociacion y establecimiento de acuerdos con los proveedores locales con los cuales Fondesurco trabajará.
- Apoyo en la ejecucion de actividades de promocion y sensibilizacion en los clientes finales. 
- Apoyo en el seguimiento del us de los recursos financieros del proyecto, sobretodo el cofinanciamiento dado por ADA. 
</t>
  </si>
  <si>
    <t>Siguiendo a las lecciones aprendidas en el programa SER implementada en FONDESURCO con sus socios estrategicos ADA, MEI y ENDEV desde 2011 se plantaria como Objetivo General: Dinamizar el mercado de Hornos Mejorados a Leña, para lo cual es necesario incentivar a la fuerza de ventas por venta realizada tanto al crédito o al contado.                                                                                                Objetivos especificos                                                                                                                                                                                            - Romper barreras logisticas de comercializacion de hornos mejorados a leña en zona rural                                                                 - Fortalecer los canales y actividades de promocion y publicidad para la comercializacion de hornos mejorados a leña en zona rural, urbana y periurbana.</t>
  </si>
  <si>
    <t>* Coordinar los pedidos, de TERT (hornos mejorados) de las agencias de Fondesurco y ventas al contado, asi mismo generar un consolidado de manera mensual de todos los pedidos, para poder pagar el repestcivo bono, tambien dentro de sus funciones estan contempladas la centralización de servicios post venta del proveedor validado.                                                                                                                                                                                               * Verificación en campo de la ejecución del fortalecimiento de capacidades y mejoras necesarias de los proveedores.</t>
  </si>
  <si>
    <t>Fondesurco es una ONG que tiene un fuerte enfoque en las necesidades de sus clientes y por eso busca mejorar continuamente su propuesta de valor, adicionando en su cartera la financiación y facilitando el acceso a la creación de nuevos servicios de energía proporciona una oportunidad clave para ayudar a sus clientes a mejorar su calidad de vida, por lo tanto los usuarios finales son personas del ambito rural, urbano y periurbano que son sujetos o no de crédito, beneficiando en la marco del programa SER aproximadamente al 46% de mujeres y 54% de hombres, que conceptualizados en el marco de la dinamizacion del mercado es que beneficiaremos a minimanente 400 familias como usuarias finales, y por el lado de la oferta (proveedores) inicialmente se beneficiara a un proveedor de hornos mejorados validado que tendrá como opciones de comercilaización tanto al crédito como al contado, sin embargo se haran esfuerzos para involucrar a mas proveedores validados de Hornos mejorados a Leña.</t>
  </si>
  <si>
    <t>Carlos Lopez Sanchez</t>
  </si>
  <si>
    <t>Especialista en Diseño Grafico Publicitario y Fotografia Publicitaria</t>
  </si>
  <si>
    <t>El especilista cuenta con 4 años de experiencia en el rubro de la publicidad y creacion de campañas en las especialidades de Diseño grafico y fotografia publicitaria.</t>
  </si>
  <si>
    <t xml:space="preserve">Espcialista en diseño grafico con amplia experiencia en la elaboracion de diseños gráficos innovadores gestando la imagen corparativa aportando al posicionamiento de la marca en el segmento al cual esta dirigido. </t>
  </si>
  <si>
    <t>* Creación de piezas publicitarias.                                                                                                                                                    * Desarrollo de imagen corporativa.                                                                                                                                                * Desarrollo de Fotografia Publicitaria</t>
  </si>
  <si>
    <t>Gonzalo Charaja Ramos</t>
  </si>
  <si>
    <t xml:space="preserve">El acceso a la energía tiene un papel primordial en el mejoramiento de la condición de vida de las poblaciones vulnerables. Los servicios energéticos lindan con todos los aspectos de la vida del ser humano como lo es el acceso al agua, la salud, la productividad, la igualdad de género entre otros; y son una herramienta indispensable de lucha contra la pobreza.  Asimismo, existen personas en pobreza que usan carbón, leña y biomasa como su principal fuente de energía en el hogar (37%) y en las áreas rurales el número es mucho más alto, estas fuentes de energía son usadas de una manera ineficiente y por lo tanto representa un alto grado de gasto para las familias. Teniendo un impacto negativo en el desarrollo económico de estos países, obligando a migrar grandes poblaciones a causa de eventos climáticos adversos. Por ello es que se tiene un desafío triple: suministrar de energía a las poblaciones desprovistas de ella; proveerla a un costo asequible para el usuario final y respetar el medioambiente. Frente a estos desafíos, FONDESURCO juegan un papel importante al dar acceso a energía limpia a través de mecanismos de financiación ventajosos; y que en el marco de nuestro programa CREDITOS VERDES en el PROYECTO SER ya venimos financiando TERT representada en un HORNO MEJORADO y podemos mencionar que actualmente beneficiamos a 348 familias que han adquirido un Horno Mejorado a travez de un microcredito; estos beneficiarios muestran algunos impactos económicos positivos, generando un ahorro de hasta $ 28.70 USD mensuales por familia usuaria de las TERT, y un incremento de sus ingresos por la utilización de estos equipos en sus emprendimientos de $18.00 USD al mes, dinamizando su economía; cabe mencionar que estos datos estan simentados en la base de el estudio de evaluación de impacto del piloto que se realizo en el año 2012 por COPEME. Con respecto a la oferta, se debera trabajar con proveedores los mismos que recibiran asistencia tecnica que les permitira fortalecer sus capacidades de gestión, que le permitira optimizar diferentes capacidades como: productiva, de distribución, de comercialización, de postventa, dado que el efecto dinamizador abarca un mercado objetivo amplio, zonas rural, periurbana y urbana, para lo cual el o los proveedores valiadados deberan tener una excelente capacidad de respuesta. con esta propuesta de dinamismso en la comercialización de las tecnologías en la que se podrá dar por incentivos económicos. Podemos mencionar el ritmo de colocaciones de los hornos hasta este momento, y que nuestro resultado esperado es el llegar a 400 colocaciones en 12 meses. De esta manera, se podra demostrar la verdadera capacidad de mercado tanto a proveedores como para FONDESURCO. </t>
  </si>
  <si>
    <t>INCAE BUSINESS SCHOOL Diplomado De Alta Dirección De Instituciones Microfinancieras
UADE BUSINESS SCHOOL Maestría en Dirección Comercial (CMO) Buenos Aires – Argentina
UNIVERSIDAD CATÓLICA SAN PABLO Postgrado de Especialización en Marketing
UNIVERSIDAD CATÓLICA DE SANTA MARÍA  Licenciado en Publicidad y Medios</t>
  </si>
  <si>
    <t>Más de 10 años de experiencia en áreas de marketing y comercialización Jefe de marketing - FONDESURCO (AREQUIPA – PERU) MAR 2013 - Actualidad
Propietario - VIRAL: MARKETING &amp; NEGOCIOS (AREQUIPA – PERU) NOV 2010 - Actualidad
Docente - UNIVERSIDAD CATÓLICA DE SANTA MARÍA (AREQUIPA – PERU) MAR 2012 – JUL 2013 
Gerente de marketing - FONDESURCO (AREQUIPA – PERU) AGO 2009 – ABR 2011</t>
  </si>
  <si>
    <t xml:space="preserve">Profesional en marketing y comercialización, con cerca de 10 años de experiencia en diversos rubros empresariales. Gracias a mi experiencia laboral y mis estudios de postgrado (maestría en dirección comercial) he potenciado mis capacidades analíticas, de liderazgo y de trabajo en equipo; reforzando de esta forma mis habilidades profesionales que giran alrededor del planeamiento estratégico en marketing con una visión integral de la empresa y la articulación de estrategias comerciales </t>
  </si>
  <si>
    <t>Participación en la dirección y control del desarrollo de estrategias de crecimiento de la empresa.
 Elaboración e implementación del plan anual de marketing.
 Desarrollo de productos financieros y de valor agregado.
 Establecimiento de planes comunicacionales, promocionales y publicitarios.
 Realización de estudios de mercado.
 Desarrollo de actividades de marketing social en ámbitos rurales.
 Encargado del desarrollo de la inteligencia de mercado de la institución.
 Seguimiento de clientes clave gestión de fidelización.
 Proveer información de los diferentes segmentos a los cuales la empresa atiende.</t>
  </si>
  <si>
    <t xml:space="preserve">Bajo el contexto y resultados esperados comentados en el punto anterior, proponemos hacer sostenible la iniciativa, con dos estrategias, la primera enfocada ala demanda, brindando al usuario final dos opciones de adquision de TERT, (hornos Mejorados) por un lado, facilitando un microcrédito si el usuario no puede acceder a la tecnología con la modalidad de pago al contado y por otro lado si el usuario no califica para un crédito y tiene la capacidad de adquirir la tecnologia con pago en efectivo o al contado, en ambos casos la IMF facilita un soporte postventa siendo el intermediario entre el proveedor y el usuario final, y la segunda estrategia enfocada a la oferta (fuerza de Ventas tanto para  IMF como para Proveedores) ya que siendo conocedores del contexto en el que funciona la oferta laboral de ventas, es que se propone la entrega de incentivos (bonos) en efectivo por venta realizada tanto al contado por por parte del proveedor como por ventas al credito por parte de la IMF. Para tal fin se debera seleccionar a proveedores validados de tal manera que se asegure la calidad de las Hornos Mejorados instaladas y en uso, acto seguido se debera establecer una alianza (convenio) entre la IMF y el Proveedor, es importante contar con proveedores de  Hornos Mejorados validados, porque la IMF deberá tener un nivel bajo de riesgo de reputacion y de no pago del credito, en caso los equipos presente algun desperfecto ya sea de fabrica o de mal uso por parte del cliente o usuario final. </t>
  </si>
  <si>
    <t xml:space="preserve">Enfocados y bajo el contexto de que la fuerza de ventas juega un papel muy importante en la operatividad de la dinamizacion del mercado, es que se plantea que la estrategia de intervención basada en la entrega de incentivos bajo resultados, la misma que se hace sostenible con el incremento de las ventas, por un mercado ya dinamizado, atacando a los dos actores principales de la comercialización; siendo uno la oferta, que con la entrega de incentivos a la fuerza de ventas se dinamizará el mercado de Hornos Mejorados y siendo la otra la demanda con tener mas de una opción para adquirir los equipos (crédito y contado), lo que permitira tener una mayor utilidad por unidad vendida, estos incentivos seran monetarios y otorgados a la fuerza de venta, y no monetarios otorgados a los organismos de dirección (proveedores) capacitándolos y fortaleciendolos, en la gestion de su empresa permitiendo la sostenibilidad de la misma ante la atención de un mercado dinamizado, recanalizando un porcentaje de los recursos obtenidos por la utilidad que le genera la venta de los Hornos Mejorados. </t>
  </si>
  <si>
    <t xml:space="preserve">Ingeniero agronomo con amplia experiencia en zona rural asi como comprometido con el desarrollo sostenible y protección del medio ambiente, con una buena capacidad de analisis y negociación, enfocando los esfuerzos al cumplimiento de metas y logro de objetivos mediante el trabajo en equipo y bienestar laboral.  </t>
  </si>
  <si>
    <t xml:space="preserve">Ingeniero de Materiales con amplia experiencia en manejo de diferentes materiales orientados a la protección del medio ambiente, con una buena capacidad de analisis y negociación, enfocando los esfuerzos al cumplimiento de metas y logro de objetivos mediante el trabajo en equipo bienestar laboral.  </t>
  </si>
  <si>
    <t xml:space="preserve">Fondesurco es una Ong especializada en Microfinanzas, que en el marco del proyecto SER (Soluciones de Energía Renovables), facilita el acceso a equipos que utilizan Energias Renovables con el otrogamiento de microcréditos cuya metodologia se basa en  articular al cliente (usuario) que obtendría el microcrédito con proveedores locales validados. En tal sentido actualmente venimos facilitando el acceso a horno mejorados que utilizan biomasa como principal fuente de energía. </t>
  </si>
  <si>
    <t xml:space="preserve">Teniendo como objetivos: Contribuir a la reducción de la pobreza tanto al bienestar social y económico  a través de una mejora de la situación energetica de poblaciones y microempresarios del ámbito rural en Perú, es que mediante el PROGRAMA DE CREDITOS VERDES en el cual se encuentra el PROGRAMA SER y otorgamiento de microcreditos facilitamos el acceso a tecnologias de Energía Renovable y Eficiencia Energetica como son Hornos Mejorados a Leña y Termas Solares de tubos al vacío, actualmente estamos por incluir mas tecnologias como cocinas mejoradas portatiles, lamparas solares, secadores solares y es que  que articulados con proveedores locales validados brindamos soluciones energéticas sostenibles a problaciones vulnerables al cambio climatico, sin alterar sus ecosistemas.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</si>
</sst>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5">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7"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xf numFmtId="0" fontId="4" fillId="0" borderId="16" xfId="0" quotePrefix="1" applyFont="1" applyFill="1" applyBorder="1" applyAlignment="1" applyProtection="1">
      <alignment horizontal="left" vertical="center" wrapText="1"/>
      <protection locked="0"/>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opLeftCell="A7" zoomScaleNormal="100" workbookViewId="0">
      <selection activeCell="B19" sqref="B19:E19"/>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1" t="s">
        <v>118</v>
      </c>
      <c r="C2" s="81"/>
      <c r="D2" s="81"/>
      <c r="E2" s="81"/>
    </row>
    <row r="3" spans="2:5" x14ac:dyDescent="0.25">
      <c r="B3" s="82" t="s">
        <v>0</v>
      </c>
      <c r="C3" s="83"/>
      <c r="D3" s="83"/>
      <c r="E3" s="84"/>
    </row>
    <row r="4" spans="2:5" ht="30.75" customHeight="1" x14ac:dyDescent="0.25">
      <c r="B4" s="5" t="s">
        <v>1</v>
      </c>
      <c r="C4" s="79" t="s">
        <v>130</v>
      </c>
      <c r="D4" s="79"/>
      <c r="E4" s="80"/>
    </row>
    <row r="5" spans="2:5" ht="18.75" customHeight="1" x14ac:dyDescent="0.25">
      <c r="B5" s="5" t="s">
        <v>3</v>
      </c>
      <c r="C5" s="79" t="s">
        <v>153</v>
      </c>
      <c r="D5" s="79"/>
      <c r="E5" s="80"/>
    </row>
    <row r="6" spans="2:5" ht="18.75" customHeight="1" x14ac:dyDescent="0.25">
      <c r="B6" s="5" t="s">
        <v>4</v>
      </c>
      <c r="C6" s="79">
        <v>20222184259</v>
      </c>
      <c r="D6" s="79"/>
      <c r="E6" s="80"/>
    </row>
    <row r="7" spans="2:5" ht="18.75" customHeight="1" x14ac:dyDescent="0.25">
      <c r="B7" s="5" t="s">
        <v>25</v>
      </c>
      <c r="C7" s="79">
        <v>4226</v>
      </c>
      <c r="D7" s="79"/>
      <c r="E7" s="80"/>
    </row>
    <row r="8" spans="2:5" ht="18.75" customHeight="1" x14ac:dyDescent="0.25">
      <c r="B8" s="5" t="s">
        <v>5</v>
      </c>
      <c r="C8" s="85">
        <v>34355</v>
      </c>
      <c r="D8" s="79"/>
      <c r="E8" s="80"/>
    </row>
    <row r="9" spans="2:5" ht="18.75" customHeight="1" x14ac:dyDescent="0.25">
      <c r="B9" s="5" t="s">
        <v>6</v>
      </c>
      <c r="C9" s="79" t="s">
        <v>154</v>
      </c>
      <c r="D9" s="79"/>
      <c r="E9" s="80"/>
    </row>
    <row r="10" spans="2:5" ht="18.75" customHeight="1" x14ac:dyDescent="0.25">
      <c r="B10" s="5" t="s">
        <v>7</v>
      </c>
      <c r="C10" s="79" t="s">
        <v>155</v>
      </c>
      <c r="D10" s="79"/>
      <c r="E10" s="80"/>
    </row>
    <row r="11" spans="2:5" ht="18.75" customHeight="1" x14ac:dyDescent="0.25">
      <c r="B11" s="5" t="s">
        <v>2</v>
      </c>
      <c r="C11" s="79" t="s">
        <v>162</v>
      </c>
      <c r="D11" s="79"/>
      <c r="E11" s="80"/>
    </row>
    <row r="12" spans="2:5" ht="18.75" customHeight="1" x14ac:dyDescent="0.25">
      <c r="B12" s="5" t="s">
        <v>8</v>
      </c>
      <c r="C12" s="79" t="s">
        <v>131</v>
      </c>
      <c r="D12" s="79"/>
      <c r="E12" s="80"/>
    </row>
    <row r="13" spans="2:5" ht="18.75" customHeight="1" x14ac:dyDescent="0.25">
      <c r="B13" s="5" t="s">
        <v>26</v>
      </c>
      <c r="C13" s="79" t="s">
        <v>132</v>
      </c>
      <c r="D13" s="79"/>
      <c r="E13" s="80"/>
    </row>
    <row r="14" spans="2:5" ht="18.75" customHeight="1" x14ac:dyDescent="0.25">
      <c r="B14" s="5" t="s">
        <v>9</v>
      </c>
      <c r="C14" s="79" t="s">
        <v>133</v>
      </c>
      <c r="D14" s="79"/>
      <c r="E14" s="80"/>
    </row>
    <row r="15" spans="2:5" ht="18.75" customHeight="1" x14ac:dyDescent="0.25">
      <c r="B15" s="5" t="s">
        <v>10</v>
      </c>
      <c r="C15" s="79" t="s">
        <v>156</v>
      </c>
      <c r="D15" s="79"/>
      <c r="E15" s="80"/>
    </row>
    <row r="16" spans="2:5" ht="18.75" customHeight="1" x14ac:dyDescent="0.25">
      <c r="B16" s="5" t="s">
        <v>11</v>
      </c>
      <c r="C16" s="79" t="s">
        <v>134</v>
      </c>
      <c r="D16" s="79"/>
      <c r="E16" s="80"/>
    </row>
    <row r="17" spans="2:5" ht="18.75" customHeight="1" x14ac:dyDescent="0.25">
      <c r="B17" s="5" t="s">
        <v>12</v>
      </c>
      <c r="C17" s="79" t="s">
        <v>158</v>
      </c>
      <c r="D17" s="79"/>
      <c r="E17" s="80"/>
    </row>
    <row r="18" spans="2:5" ht="18.75" customHeight="1" x14ac:dyDescent="0.25">
      <c r="B18" s="5" t="s">
        <v>13</v>
      </c>
      <c r="C18" s="79" t="s">
        <v>157</v>
      </c>
      <c r="D18" s="79"/>
      <c r="E18" s="80"/>
    </row>
    <row r="19" spans="2:5" ht="18.75" customHeight="1" x14ac:dyDescent="0.25">
      <c r="B19" s="88" t="s">
        <v>14</v>
      </c>
      <c r="C19" s="89"/>
      <c r="D19" s="89"/>
      <c r="E19" s="90"/>
    </row>
    <row r="20" spans="2:5" ht="18.75" customHeight="1" x14ac:dyDescent="0.25">
      <c r="B20" s="5" t="s">
        <v>15</v>
      </c>
      <c r="C20" s="33"/>
      <c r="D20" s="4" t="s">
        <v>18</v>
      </c>
      <c r="E20" s="35" t="s">
        <v>135</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6"/>
      <c r="E23" s="87"/>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58" zoomScale="77" zoomScaleNormal="77" zoomScalePageLayoutView="125" workbookViewId="0">
      <selection activeCell="C87" sqref="C87:E87"/>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91" t="s">
        <v>119</v>
      </c>
      <c r="C2" s="91"/>
      <c r="D2" s="91"/>
      <c r="E2" s="91"/>
      <c r="F2" s="91"/>
      <c r="G2" s="91"/>
    </row>
    <row r="3" spans="2:10" ht="9" customHeight="1" thickBot="1" x14ac:dyDescent="0.3">
      <c r="B3" s="11"/>
      <c r="C3" s="11"/>
      <c r="D3" s="11"/>
      <c r="E3" s="11"/>
      <c r="F3" s="11"/>
      <c r="G3" s="11"/>
    </row>
    <row r="4" spans="2:10" x14ac:dyDescent="0.25">
      <c r="B4" s="95" t="s">
        <v>115</v>
      </c>
      <c r="C4" s="96"/>
      <c r="D4" s="96"/>
      <c r="E4" s="96"/>
      <c r="F4" s="96"/>
      <c r="G4" s="96"/>
      <c r="H4" s="97"/>
    </row>
    <row r="5" spans="2:10" ht="51" customHeight="1" x14ac:dyDescent="0.25">
      <c r="B5" s="8" t="s">
        <v>116</v>
      </c>
      <c r="C5" s="98" t="s">
        <v>160</v>
      </c>
      <c r="D5" s="99"/>
      <c r="E5" s="99"/>
      <c r="F5" s="99"/>
      <c r="G5" s="99"/>
      <c r="H5" s="100"/>
      <c r="J5" s="36">
        <f>+LEN(C5)</f>
        <v>76</v>
      </c>
    </row>
    <row r="6" spans="2:10" ht="30" customHeight="1" x14ac:dyDescent="0.25">
      <c r="B6" s="92" t="s">
        <v>123</v>
      </c>
      <c r="C6" s="93"/>
      <c r="D6" s="93"/>
      <c r="E6" s="93"/>
      <c r="F6" s="93"/>
      <c r="G6" s="101" t="s">
        <v>136</v>
      </c>
      <c r="H6" s="102"/>
    </row>
    <row r="7" spans="2:10" ht="30" customHeight="1" x14ac:dyDescent="0.25">
      <c r="B7" s="94" t="s">
        <v>125</v>
      </c>
      <c r="C7" s="93"/>
      <c r="D7" s="93"/>
      <c r="E7" s="93"/>
      <c r="F7" s="93"/>
      <c r="G7" s="48">
        <f>+'Financiamiento del Proyecto'!E18</f>
        <v>20000</v>
      </c>
      <c r="H7" s="49">
        <f>+'Financiamiento del Proyecto'!E19</f>
        <v>0.8</v>
      </c>
    </row>
    <row r="8" spans="2:10" ht="30" customHeight="1" x14ac:dyDescent="0.25">
      <c r="B8" s="92" t="s">
        <v>124</v>
      </c>
      <c r="C8" s="93"/>
      <c r="D8" s="93"/>
      <c r="E8" s="93"/>
      <c r="F8" s="93"/>
      <c r="G8" s="48">
        <f>+'Financiamiento del Proyecto'!F18</f>
        <v>5000</v>
      </c>
      <c r="H8" s="49">
        <f>+'Financiamiento del Proyecto'!F19</f>
        <v>0.2</v>
      </c>
    </row>
    <row r="9" spans="2:10" ht="30" customHeight="1" x14ac:dyDescent="0.25">
      <c r="B9" s="94" t="s">
        <v>126</v>
      </c>
      <c r="C9" s="126"/>
      <c r="D9" s="126"/>
      <c r="E9" s="126"/>
      <c r="F9" s="126"/>
      <c r="G9" s="120" t="s">
        <v>137</v>
      </c>
      <c r="H9" s="121"/>
    </row>
    <row r="10" spans="2:10" ht="30" customHeight="1" thickBot="1" x14ac:dyDescent="0.3">
      <c r="B10" s="127" t="s">
        <v>54</v>
      </c>
      <c r="C10" s="128"/>
      <c r="D10" s="122" t="s">
        <v>159</v>
      </c>
      <c r="E10" s="122"/>
      <c r="F10" s="122"/>
      <c r="G10" s="122"/>
      <c r="H10" s="123"/>
    </row>
    <row r="11" spans="2:10" ht="9" customHeight="1" thickBot="1" x14ac:dyDescent="0.3"/>
    <row r="12" spans="2:10" ht="30" customHeight="1" x14ac:dyDescent="0.25">
      <c r="B12" s="111" t="s">
        <v>82</v>
      </c>
      <c r="C12" s="112"/>
      <c r="D12" s="112"/>
      <c r="E12" s="113"/>
    </row>
    <row r="13" spans="2:10" ht="30" customHeight="1" x14ac:dyDescent="0.25">
      <c r="B13" s="108" t="s">
        <v>117</v>
      </c>
      <c r="C13" s="109"/>
      <c r="D13" s="109"/>
      <c r="E13" s="110"/>
    </row>
    <row r="14" spans="2:10" ht="30.75" customHeight="1" x14ac:dyDescent="0.25">
      <c r="B14" s="114" t="s">
        <v>84</v>
      </c>
      <c r="C14" s="115"/>
      <c r="D14" s="116"/>
      <c r="E14" s="37" t="s">
        <v>135</v>
      </c>
    </row>
    <row r="15" spans="2:10" ht="30.75" customHeight="1" x14ac:dyDescent="0.25">
      <c r="B15" s="114" t="s">
        <v>85</v>
      </c>
      <c r="C15" s="115"/>
      <c r="D15" s="116"/>
      <c r="E15" s="38"/>
    </row>
    <row r="16" spans="2:10" ht="30.75" customHeight="1" thickBot="1" x14ac:dyDescent="0.3">
      <c r="B16" s="117" t="s">
        <v>122</v>
      </c>
      <c r="C16" s="118"/>
      <c r="D16" s="119"/>
      <c r="E16" s="39"/>
    </row>
    <row r="17" spans="2:7" ht="9" customHeight="1" thickBot="1" x14ac:dyDescent="0.3"/>
    <row r="18" spans="2:7" ht="28.5" customHeight="1" x14ac:dyDescent="0.25">
      <c r="B18" s="103" t="s">
        <v>121</v>
      </c>
      <c r="C18" s="104"/>
      <c r="D18" s="104"/>
      <c r="E18" s="105"/>
      <c r="F18" s="7"/>
      <c r="G18" s="7"/>
    </row>
    <row r="19" spans="2:7" x14ac:dyDescent="0.25">
      <c r="B19" s="5" t="s">
        <v>27</v>
      </c>
      <c r="C19" s="106" t="s">
        <v>139</v>
      </c>
      <c r="D19" s="106"/>
      <c r="E19" s="107"/>
      <c r="F19" s="3"/>
      <c r="G19" s="3"/>
    </row>
    <row r="20" spans="2:7" x14ac:dyDescent="0.25">
      <c r="B20" s="9" t="s">
        <v>28</v>
      </c>
      <c r="C20" s="106" t="s">
        <v>140</v>
      </c>
      <c r="D20" s="106"/>
      <c r="E20" s="107"/>
      <c r="F20" s="3"/>
      <c r="G20" s="3"/>
    </row>
    <row r="21" spans="2:7" x14ac:dyDescent="0.25">
      <c r="B21" s="9" t="s">
        <v>29</v>
      </c>
      <c r="C21" s="106" t="s">
        <v>141</v>
      </c>
      <c r="D21" s="106"/>
      <c r="E21" s="107"/>
      <c r="F21" s="3"/>
      <c r="G21" s="3"/>
    </row>
    <row r="22" spans="2:7" x14ac:dyDescent="0.25">
      <c r="B22" s="9" t="s">
        <v>32</v>
      </c>
      <c r="C22" s="106" t="s">
        <v>142</v>
      </c>
      <c r="D22" s="106"/>
      <c r="E22" s="107"/>
      <c r="F22" s="3"/>
      <c r="G22" s="3"/>
    </row>
    <row r="23" spans="2:7" x14ac:dyDescent="0.25">
      <c r="B23" s="9" t="s">
        <v>55</v>
      </c>
      <c r="C23" s="106" t="s">
        <v>143</v>
      </c>
      <c r="D23" s="106"/>
      <c r="E23" s="107"/>
      <c r="F23" s="3"/>
      <c r="G23" s="3"/>
    </row>
    <row r="24" spans="2:7" x14ac:dyDescent="0.25">
      <c r="B24" s="9" t="s">
        <v>2</v>
      </c>
      <c r="C24" s="106">
        <v>40544160</v>
      </c>
      <c r="D24" s="106"/>
      <c r="E24" s="107"/>
      <c r="F24" s="3"/>
      <c r="G24" s="3"/>
    </row>
    <row r="25" spans="2:7" x14ac:dyDescent="0.25">
      <c r="B25" s="9" t="s">
        <v>30</v>
      </c>
      <c r="C25" s="106" t="s">
        <v>144</v>
      </c>
      <c r="D25" s="106"/>
      <c r="E25" s="107"/>
      <c r="F25" s="3"/>
      <c r="G25" s="3"/>
    </row>
    <row r="26" spans="2:7" x14ac:dyDescent="0.25">
      <c r="B26" s="9" t="s">
        <v>31</v>
      </c>
      <c r="C26" s="106" t="s">
        <v>133</v>
      </c>
      <c r="D26" s="106"/>
      <c r="E26" s="107"/>
      <c r="F26" s="3"/>
      <c r="G26" s="3"/>
    </row>
    <row r="27" spans="2:7" x14ac:dyDescent="0.25">
      <c r="B27" s="9" t="s">
        <v>9</v>
      </c>
      <c r="C27" s="106" t="s">
        <v>133</v>
      </c>
      <c r="D27" s="106"/>
      <c r="E27" s="107"/>
      <c r="F27" s="3"/>
      <c r="G27" s="3"/>
    </row>
    <row r="28" spans="2:7" x14ac:dyDescent="0.25">
      <c r="B28" s="9" t="s">
        <v>10</v>
      </c>
      <c r="C28" s="106" t="s">
        <v>145</v>
      </c>
      <c r="D28" s="106"/>
      <c r="E28" s="107"/>
      <c r="F28" s="3"/>
      <c r="G28" s="3"/>
    </row>
    <row r="29" spans="2:7" ht="15.75" thickBot="1" x14ac:dyDescent="0.3">
      <c r="B29" s="10" t="s">
        <v>33</v>
      </c>
      <c r="C29" s="124" t="s">
        <v>146</v>
      </c>
      <c r="D29" s="124"/>
      <c r="E29" s="125"/>
      <c r="F29" s="3"/>
      <c r="G29" s="3"/>
    </row>
    <row r="30" spans="2:7" ht="9" customHeight="1" thickBot="1" x14ac:dyDescent="0.3"/>
    <row r="31" spans="2:7" x14ac:dyDescent="0.25">
      <c r="B31" s="82" t="s">
        <v>34</v>
      </c>
      <c r="C31" s="83"/>
      <c r="D31" s="83"/>
      <c r="E31" s="84"/>
      <c r="F31" s="3"/>
      <c r="G31" s="3"/>
    </row>
    <row r="32" spans="2:7" ht="30" customHeight="1" x14ac:dyDescent="0.25">
      <c r="B32" s="5" t="s">
        <v>1</v>
      </c>
      <c r="C32" s="79" t="s">
        <v>163</v>
      </c>
      <c r="D32" s="79"/>
      <c r="E32" s="80"/>
      <c r="F32" s="3"/>
      <c r="G32" s="3"/>
    </row>
    <row r="33" spans="2:7" x14ac:dyDescent="0.25">
      <c r="B33" s="5" t="s">
        <v>3</v>
      </c>
      <c r="C33" s="79" t="s">
        <v>148</v>
      </c>
      <c r="D33" s="79"/>
      <c r="E33" s="80"/>
      <c r="F33" s="3"/>
      <c r="G33" s="3"/>
    </row>
    <row r="34" spans="2:7" x14ac:dyDescent="0.25">
      <c r="B34" s="5" t="s">
        <v>4</v>
      </c>
      <c r="C34" s="79"/>
      <c r="D34" s="79"/>
      <c r="E34" s="80"/>
      <c r="F34" s="3"/>
      <c r="G34" s="3"/>
    </row>
    <row r="35" spans="2:7" x14ac:dyDescent="0.25">
      <c r="B35" s="5" t="s">
        <v>25</v>
      </c>
      <c r="C35" s="79" t="s">
        <v>164</v>
      </c>
      <c r="D35" s="79"/>
      <c r="E35" s="80"/>
      <c r="F35" s="3"/>
      <c r="G35" s="3"/>
    </row>
    <row r="36" spans="2:7" x14ac:dyDescent="0.25">
      <c r="B36" s="5" t="s">
        <v>5</v>
      </c>
      <c r="C36" s="79"/>
      <c r="D36" s="79"/>
      <c r="E36" s="80"/>
      <c r="F36" s="3"/>
      <c r="G36" s="3"/>
    </row>
    <row r="37" spans="2:7" x14ac:dyDescent="0.25">
      <c r="B37" s="5" t="s">
        <v>6</v>
      </c>
      <c r="C37" s="79" t="s">
        <v>165</v>
      </c>
      <c r="D37" s="79"/>
      <c r="E37" s="80"/>
    </row>
    <row r="38" spans="2:7" x14ac:dyDescent="0.25">
      <c r="B38" s="5" t="s">
        <v>7</v>
      </c>
      <c r="C38" s="79" t="s">
        <v>166</v>
      </c>
      <c r="D38" s="79"/>
      <c r="E38" s="80"/>
    </row>
    <row r="39" spans="2:7" x14ac:dyDescent="0.25">
      <c r="B39" s="5" t="s">
        <v>2</v>
      </c>
      <c r="C39" s="79" t="s">
        <v>167</v>
      </c>
      <c r="D39" s="79"/>
      <c r="E39" s="80"/>
    </row>
    <row r="40" spans="2:7" x14ac:dyDescent="0.25">
      <c r="B40" s="5" t="s">
        <v>8</v>
      </c>
      <c r="C40" s="79" t="s">
        <v>168</v>
      </c>
      <c r="D40" s="79"/>
      <c r="E40" s="80"/>
    </row>
    <row r="41" spans="2:7" x14ac:dyDescent="0.25">
      <c r="B41" s="5" t="s">
        <v>26</v>
      </c>
      <c r="C41" s="79"/>
      <c r="D41" s="79"/>
      <c r="E41" s="80"/>
    </row>
    <row r="42" spans="2:7" x14ac:dyDescent="0.25">
      <c r="B42" s="5" t="s">
        <v>9</v>
      </c>
      <c r="C42" s="79"/>
      <c r="D42" s="79"/>
      <c r="E42" s="80"/>
    </row>
    <row r="43" spans="2:7" x14ac:dyDescent="0.25">
      <c r="B43" s="5" t="s">
        <v>10</v>
      </c>
      <c r="C43" s="79" t="s">
        <v>169</v>
      </c>
      <c r="D43" s="79"/>
      <c r="E43" s="80"/>
    </row>
    <row r="44" spans="2:7" x14ac:dyDescent="0.25">
      <c r="B44" s="5" t="s">
        <v>11</v>
      </c>
      <c r="C44" s="79" t="s">
        <v>170</v>
      </c>
      <c r="D44" s="79"/>
      <c r="E44" s="80"/>
    </row>
    <row r="45" spans="2:7" x14ac:dyDescent="0.25">
      <c r="B45" s="5" t="s">
        <v>12</v>
      </c>
      <c r="C45" s="79" t="s">
        <v>171</v>
      </c>
      <c r="D45" s="79"/>
      <c r="E45" s="80"/>
    </row>
    <row r="46" spans="2:7" x14ac:dyDescent="0.25">
      <c r="B46" s="5" t="s">
        <v>13</v>
      </c>
      <c r="C46" s="79" t="s">
        <v>172</v>
      </c>
      <c r="D46" s="79"/>
      <c r="E46" s="80"/>
    </row>
    <row r="47" spans="2:7" x14ac:dyDescent="0.25">
      <c r="B47" s="88" t="s">
        <v>14</v>
      </c>
      <c r="C47" s="89"/>
      <c r="D47" s="89"/>
      <c r="E47" s="90"/>
    </row>
    <row r="48" spans="2:7" x14ac:dyDescent="0.25">
      <c r="B48" s="5" t="s">
        <v>15</v>
      </c>
      <c r="C48" s="33" t="s">
        <v>135</v>
      </c>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9"/>
      <c r="C53" s="130"/>
      <c r="D53" s="86"/>
      <c r="E53" s="87"/>
    </row>
    <row r="54" spans="2:5" ht="9" customHeight="1" thickBot="1" x14ac:dyDescent="0.3"/>
    <row r="55" spans="2:5" x14ac:dyDescent="0.25">
      <c r="B55" s="82" t="s">
        <v>35</v>
      </c>
      <c r="C55" s="83"/>
      <c r="D55" s="83"/>
      <c r="E55" s="84"/>
    </row>
    <row r="56" spans="2:5" ht="30" customHeight="1" x14ac:dyDescent="0.25">
      <c r="B56" s="5" t="s">
        <v>1</v>
      </c>
      <c r="C56" s="79" t="s">
        <v>206</v>
      </c>
      <c r="D56" s="79"/>
      <c r="E56" s="80"/>
    </row>
    <row r="57" spans="2:5" x14ac:dyDescent="0.25">
      <c r="B57" s="5" t="s">
        <v>3</v>
      </c>
      <c r="C57" s="79" t="s">
        <v>209</v>
      </c>
      <c r="D57" s="79"/>
      <c r="E57" s="80"/>
    </row>
    <row r="58" spans="2:5" x14ac:dyDescent="0.25">
      <c r="B58" s="5" t="s">
        <v>4</v>
      </c>
      <c r="C58" s="79"/>
      <c r="D58" s="79"/>
      <c r="E58" s="80"/>
    </row>
    <row r="59" spans="2:5" x14ac:dyDescent="0.25">
      <c r="B59" s="5" t="s">
        <v>25</v>
      </c>
      <c r="C59" s="79" t="s">
        <v>210</v>
      </c>
      <c r="D59" s="79"/>
      <c r="E59" s="80"/>
    </row>
    <row r="60" spans="2:5" x14ac:dyDescent="0.25">
      <c r="B60" s="5" t="s">
        <v>5</v>
      </c>
      <c r="C60" s="85">
        <v>34471</v>
      </c>
      <c r="D60" s="79"/>
      <c r="E60" s="80"/>
    </row>
    <row r="61" spans="2:5" x14ac:dyDescent="0.25">
      <c r="B61" s="5" t="s">
        <v>6</v>
      </c>
      <c r="C61" s="79" t="s">
        <v>211</v>
      </c>
      <c r="D61" s="79"/>
      <c r="E61" s="80"/>
    </row>
    <row r="62" spans="2:5" x14ac:dyDescent="0.25">
      <c r="B62" s="5" t="s">
        <v>7</v>
      </c>
      <c r="C62" s="79" t="s">
        <v>212</v>
      </c>
      <c r="D62" s="79"/>
      <c r="E62" s="80"/>
    </row>
    <row r="63" spans="2:5" x14ac:dyDescent="0.25">
      <c r="B63" s="5" t="s">
        <v>2</v>
      </c>
      <c r="C63" s="79" t="s">
        <v>213</v>
      </c>
      <c r="D63" s="79"/>
      <c r="E63" s="80"/>
    </row>
    <row r="64" spans="2:5" x14ac:dyDescent="0.25">
      <c r="B64" s="5" t="s">
        <v>8</v>
      </c>
      <c r="C64" s="79" t="s">
        <v>214</v>
      </c>
      <c r="D64" s="79"/>
      <c r="E64" s="80"/>
    </row>
    <row r="65" spans="2:5" x14ac:dyDescent="0.25">
      <c r="B65" s="5" t="s">
        <v>26</v>
      </c>
      <c r="C65" s="79" t="s">
        <v>215</v>
      </c>
      <c r="D65" s="79"/>
      <c r="E65" s="80"/>
    </row>
    <row r="66" spans="2:5" x14ac:dyDescent="0.25">
      <c r="B66" s="5" t="s">
        <v>9</v>
      </c>
      <c r="C66" s="79" t="s">
        <v>216</v>
      </c>
      <c r="D66" s="79"/>
      <c r="E66" s="80"/>
    </row>
    <row r="67" spans="2:5" x14ac:dyDescent="0.25">
      <c r="B67" s="5" t="s">
        <v>10</v>
      </c>
      <c r="C67" s="79" t="s">
        <v>217</v>
      </c>
      <c r="D67" s="79"/>
      <c r="E67" s="80"/>
    </row>
    <row r="68" spans="2:5" x14ac:dyDescent="0.25">
      <c r="B68" s="5" t="s">
        <v>11</v>
      </c>
      <c r="C68" s="79" t="s">
        <v>218</v>
      </c>
      <c r="D68" s="79"/>
      <c r="E68" s="80"/>
    </row>
    <row r="69" spans="2:5" x14ac:dyDescent="0.25">
      <c r="B69" s="5" t="s">
        <v>12</v>
      </c>
      <c r="C69" s="79" t="s">
        <v>219</v>
      </c>
      <c r="D69" s="79"/>
      <c r="E69" s="80"/>
    </row>
    <row r="70" spans="2:5" x14ac:dyDescent="0.25">
      <c r="B70" s="5" t="s">
        <v>13</v>
      </c>
      <c r="C70" s="79" t="s">
        <v>220</v>
      </c>
      <c r="D70" s="79"/>
      <c r="E70" s="80"/>
    </row>
    <row r="71" spans="2:5" x14ac:dyDescent="0.25">
      <c r="B71" s="88" t="s">
        <v>14</v>
      </c>
      <c r="C71" s="89"/>
      <c r="D71" s="89"/>
      <c r="E71" s="90"/>
    </row>
    <row r="72" spans="2:5" x14ac:dyDescent="0.25">
      <c r="B72" s="5" t="s">
        <v>15</v>
      </c>
      <c r="C72" s="33"/>
      <c r="D72" s="4" t="s">
        <v>16</v>
      </c>
      <c r="E72" s="35"/>
    </row>
    <row r="73" spans="2:5" x14ac:dyDescent="0.25">
      <c r="B73" s="5" t="s">
        <v>17</v>
      </c>
      <c r="C73" s="33"/>
      <c r="D73" s="4" t="s">
        <v>18</v>
      </c>
      <c r="E73" s="35" t="s">
        <v>135</v>
      </c>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9"/>
      <c r="C77" s="130"/>
      <c r="D77" s="86"/>
      <c r="E77" s="87"/>
    </row>
    <row r="78" spans="2:5" ht="9" customHeight="1" thickBot="1" x14ac:dyDescent="0.3"/>
    <row r="79" spans="2:5" x14ac:dyDescent="0.25">
      <c r="B79" s="82" t="s">
        <v>36</v>
      </c>
      <c r="C79" s="83"/>
      <c r="D79" s="83"/>
      <c r="E79" s="84"/>
    </row>
    <row r="80" spans="2:5" ht="30" customHeight="1" x14ac:dyDescent="0.25">
      <c r="B80" s="5" t="s">
        <v>1</v>
      </c>
      <c r="C80" s="79"/>
      <c r="D80" s="79"/>
      <c r="E80" s="80"/>
    </row>
    <row r="81" spans="2:5" x14ac:dyDescent="0.25">
      <c r="B81" s="5" t="s">
        <v>3</v>
      </c>
      <c r="C81" s="79"/>
      <c r="D81" s="79"/>
      <c r="E81" s="80"/>
    </row>
    <row r="82" spans="2:5" x14ac:dyDescent="0.25">
      <c r="B82" s="5" t="s">
        <v>4</v>
      </c>
      <c r="C82" s="79"/>
      <c r="D82" s="79"/>
      <c r="E82" s="80"/>
    </row>
    <row r="83" spans="2:5" x14ac:dyDescent="0.25">
      <c r="B83" s="5" t="s">
        <v>25</v>
      </c>
      <c r="C83" s="79"/>
      <c r="D83" s="79"/>
      <c r="E83" s="80"/>
    </row>
    <row r="84" spans="2:5" x14ac:dyDescent="0.25">
      <c r="B84" s="5" t="s">
        <v>5</v>
      </c>
      <c r="C84" s="79"/>
      <c r="D84" s="79"/>
      <c r="E84" s="80"/>
    </row>
    <row r="85" spans="2:5" x14ac:dyDescent="0.25">
      <c r="B85" s="5" t="s">
        <v>6</v>
      </c>
      <c r="C85" s="79"/>
      <c r="D85" s="79"/>
      <c r="E85" s="80"/>
    </row>
    <row r="86" spans="2:5" x14ac:dyDescent="0.25">
      <c r="B86" s="5" t="s">
        <v>7</v>
      </c>
      <c r="C86" s="79"/>
      <c r="D86" s="79"/>
      <c r="E86" s="80"/>
    </row>
    <row r="87" spans="2:5" x14ac:dyDescent="0.25">
      <c r="B87" s="5" t="s">
        <v>2</v>
      </c>
      <c r="C87" s="79"/>
      <c r="D87" s="79"/>
      <c r="E87" s="80"/>
    </row>
    <row r="88" spans="2:5" x14ac:dyDescent="0.25">
      <c r="B88" s="5" t="s">
        <v>8</v>
      </c>
      <c r="C88" s="79"/>
      <c r="D88" s="79"/>
      <c r="E88" s="80"/>
    </row>
    <row r="89" spans="2:5" x14ac:dyDescent="0.25">
      <c r="B89" s="5" t="s">
        <v>26</v>
      </c>
      <c r="C89" s="79"/>
      <c r="D89" s="79"/>
      <c r="E89" s="80"/>
    </row>
    <row r="90" spans="2:5" x14ac:dyDescent="0.25">
      <c r="B90" s="5" t="s">
        <v>9</v>
      </c>
      <c r="C90" s="79"/>
      <c r="D90" s="79"/>
      <c r="E90" s="80"/>
    </row>
    <row r="91" spans="2:5" x14ac:dyDescent="0.25">
      <c r="B91" s="5" t="s">
        <v>10</v>
      </c>
      <c r="C91" s="79"/>
      <c r="D91" s="79"/>
      <c r="E91" s="80"/>
    </row>
    <row r="92" spans="2:5" x14ac:dyDescent="0.25">
      <c r="B92" s="5" t="s">
        <v>11</v>
      </c>
      <c r="C92" s="79"/>
      <c r="D92" s="79"/>
      <c r="E92" s="80"/>
    </row>
    <row r="93" spans="2:5" x14ac:dyDescent="0.25">
      <c r="B93" s="5" t="s">
        <v>12</v>
      </c>
      <c r="C93" s="79"/>
      <c r="D93" s="79"/>
      <c r="E93" s="80"/>
    </row>
    <row r="94" spans="2:5" x14ac:dyDescent="0.25">
      <c r="B94" s="5" t="s">
        <v>13</v>
      </c>
      <c r="C94" s="79"/>
      <c r="D94" s="79"/>
      <c r="E94" s="80"/>
    </row>
    <row r="95" spans="2:5" x14ac:dyDescent="0.25">
      <c r="B95" s="88" t="s">
        <v>14</v>
      </c>
      <c r="C95" s="89"/>
      <c r="D95" s="89"/>
      <c r="E95" s="90"/>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9"/>
      <c r="C101" s="130"/>
      <c r="D101" s="86"/>
      <c r="E101" s="87"/>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74" zoomScaleNormal="74" workbookViewId="0">
      <selection activeCell="B18" sqref="B18"/>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91" t="s">
        <v>95</v>
      </c>
      <c r="C2" s="91"/>
      <c r="D2" s="91"/>
      <c r="E2" s="91"/>
      <c r="F2" s="91"/>
      <c r="G2" s="91"/>
      <c r="J2" s="91"/>
      <c r="K2" s="91"/>
      <c r="L2" s="91"/>
      <c r="M2" s="91"/>
      <c r="N2" s="91"/>
      <c r="O2" s="91"/>
    </row>
    <row r="3" spans="2:15" ht="30" customHeight="1" x14ac:dyDescent="0.25">
      <c r="B3" s="131" t="s">
        <v>96</v>
      </c>
      <c r="C3" s="132"/>
      <c r="D3" s="132"/>
      <c r="E3" s="132"/>
      <c r="F3" s="132"/>
      <c r="G3" s="132"/>
      <c r="J3" s="131"/>
      <c r="K3" s="132"/>
      <c r="L3" s="132"/>
      <c r="M3" s="132"/>
      <c r="N3" s="132"/>
      <c r="O3" s="132"/>
    </row>
    <row r="4" spans="2:15" ht="9" customHeight="1" thickBot="1" x14ac:dyDescent="0.3"/>
    <row r="5" spans="2:15" x14ac:dyDescent="0.25">
      <c r="B5" s="82" t="s">
        <v>0</v>
      </c>
      <c r="C5" s="83"/>
      <c r="D5" s="83"/>
      <c r="E5" s="83"/>
      <c r="F5" s="83"/>
      <c r="G5" s="84"/>
      <c r="J5" s="82" t="s">
        <v>34</v>
      </c>
      <c r="K5" s="83"/>
      <c r="L5" s="83"/>
      <c r="M5" s="83"/>
      <c r="N5" s="83"/>
      <c r="O5" s="84"/>
    </row>
    <row r="6" spans="2:15" ht="30" customHeight="1" x14ac:dyDescent="0.25">
      <c r="B6" s="133" t="s">
        <v>97</v>
      </c>
      <c r="C6" s="134"/>
      <c r="D6" s="135" t="s">
        <v>130</v>
      </c>
      <c r="E6" s="135"/>
      <c r="F6" s="135"/>
      <c r="G6" s="136"/>
      <c r="J6" s="133" t="s">
        <v>97</v>
      </c>
      <c r="K6" s="134"/>
      <c r="L6" s="135" t="s">
        <v>163</v>
      </c>
      <c r="M6" s="135"/>
      <c r="N6" s="135"/>
      <c r="O6" s="136"/>
    </row>
    <row r="7" spans="2:15" ht="44.25" customHeight="1" x14ac:dyDescent="0.25">
      <c r="B7" s="137" t="s">
        <v>120</v>
      </c>
      <c r="C7" s="134"/>
      <c r="D7" s="134"/>
      <c r="E7" s="134"/>
      <c r="F7" s="134"/>
      <c r="G7" s="138"/>
      <c r="J7" s="137" t="s">
        <v>98</v>
      </c>
      <c r="K7" s="134"/>
      <c r="L7" s="134"/>
      <c r="M7" s="134"/>
      <c r="N7" s="134"/>
      <c r="O7" s="138"/>
    </row>
    <row r="8" spans="2:15" ht="105" customHeight="1" x14ac:dyDescent="0.25">
      <c r="B8" s="141" t="s">
        <v>258</v>
      </c>
      <c r="C8" s="135"/>
      <c r="D8" s="135"/>
      <c r="E8" s="135"/>
      <c r="F8" s="135"/>
      <c r="G8" s="136"/>
      <c r="J8" s="141" t="s">
        <v>173</v>
      </c>
      <c r="K8" s="135"/>
      <c r="L8" s="135"/>
      <c r="M8" s="135"/>
      <c r="N8" s="135"/>
      <c r="O8" s="136"/>
    </row>
    <row r="9" spans="2:15" ht="31.5" customHeight="1" thickBot="1" x14ac:dyDescent="0.3">
      <c r="B9" s="142" t="s">
        <v>99</v>
      </c>
      <c r="C9" s="143"/>
      <c r="D9" s="143"/>
      <c r="E9" s="143"/>
      <c r="F9" s="143"/>
      <c r="G9" s="144"/>
      <c r="J9" s="142" t="s">
        <v>99</v>
      </c>
      <c r="K9" s="143"/>
      <c r="L9" s="143"/>
      <c r="M9" s="143"/>
      <c r="N9" s="143"/>
      <c r="O9" s="144"/>
    </row>
    <row r="10" spans="2:15" ht="30" customHeight="1" x14ac:dyDescent="0.25">
      <c r="B10" s="29" t="s">
        <v>100</v>
      </c>
      <c r="C10" s="30" t="s">
        <v>101</v>
      </c>
      <c r="D10" s="145" t="s">
        <v>149</v>
      </c>
      <c r="E10" s="146"/>
      <c r="F10" s="146"/>
      <c r="G10" s="147"/>
      <c r="J10" s="29" t="s">
        <v>100</v>
      </c>
      <c r="K10" s="30" t="s">
        <v>101</v>
      </c>
      <c r="L10" s="145" t="s">
        <v>174</v>
      </c>
      <c r="M10" s="146"/>
      <c r="N10" s="146"/>
      <c r="O10" s="147"/>
    </row>
    <row r="11" spans="2:15" x14ac:dyDescent="0.25">
      <c r="B11" s="94" t="s">
        <v>102</v>
      </c>
      <c r="C11" s="126"/>
      <c r="D11" s="135"/>
      <c r="E11" s="135"/>
      <c r="F11" s="135"/>
      <c r="G11" s="136"/>
      <c r="J11" s="94" t="s">
        <v>102</v>
      </c>
      <c r="K11" s="126"/>
      <c r="L11" s="135"/>
      <c r="M11" s="135"/>
      <c r="N11" s="135"/>
      <c r="O11" s="136"/>
    </row>
    <row r="12" spans="2:15" ht="30" x14ac:dyDescent="0.25">
      <c r="B12" s="94" t="s">
        <v>103</v>
      </c>
      <c r="C12" s="126"/>
      <c r="D12" s="40">
        <v>206069</v>
      </c>
      <c r="E12" s="25" t="s">
        <v>104</v>
      </c>
      <c r="F12" s="148">
        <v>103321</v>
      </c>
      <c r="G12" s="149"/>
      <c r="J12" s="94" t="s">
        <v>103</v>
      </c>
      <c r="K12" s="126"/>
      <c r="L12" s="40">
        <v>670317.5</v>
      </c>
      <c r="M12" s="25" t="s">
        <v>104</v>
      </c>
      <c r="N12" s="148">
        <v>268127</v>
      </c>
      <c r="O12" s="149"/>
    </row>
    <row r="13" spans="2:15" x14ac:dyDescent="0.25">
      <c r="B13" s="94" t="s">
        <v>105</v>
      </c>
      <c r="C13" s="126"/>
      <c r="D13" s="44">
        <v>40452</v>
      </c>
      <c r="E13" s="25" t="s">
        <v>106</v>
      </c>
      <c r="F13" s="139">
        <v>41791</v>
      </c>
      <c r="G13" s="136"/>
      <c r="J13" s="94" t="s">
        <v>105</v>
      </c>
      <c r="K13" s="126"/>
      <c r="L13" s="76">
        <v>40330</v>
      </c>
      <c r="M13" s="25" t="s">
        <v>106</v>
      </c>
      <c r="N13" s="135"/>
      <c r="O13" s="136"/>
    </row>
    <row r="14" spans="2:15" ht="15" customHeight="1" x14ac:dyDescent="0.25">
      <c r="B14" s="94" t="s">
        <v>107</v>
      </c>
      <c r="C14" s="126"/>
      <c r="D14" s="42" t="s">
        <v>206</v>
      </c>
      <c r="E14" s="25" t="s">
        <v>108</v>
      </c>
      <c r="F14" s="150" t="s">
        <v>148</v>
      </c>
      <c r="G14" s="151"/>
      <c r="J14" s="94" t="s">
        <v>107</v>
      </c>
      <c r="K14" s="126"/>
      <c r="L14" s="42" t="s">
        <v>163</v>
      </c>
      <c r="M14" s="25" t="s">
        <v>108</v>
      </c>
      <c r="N14" s="150"/>
      <c r="O14" s="151"/>
    </row>
    <row r="15" spans="2:15" x14ac:dyDescent="0.25">
      <c r="B15" s="94" t="s">
        <v>109</v>
      </c>
      <c r="C15" s="126"/>
      <c r="D15" s="135" t="s">
        <v>130</v>
      </c>
      <c r="E15" s="135"/>
      <c r="F15" s="135"/>
      <c r="G15" s="136"/>
      <c r="J15" s="94" t="s">
        <v>109</v>
      </c>
      <c r="K15" s="126"/>
      <c r="L15" s="135" t="s">
        <v>175</v>
      </c>
      <c r="M15" s="135"/>
      <c r="N15" s="135"/>
      <c r="O15" s="136"/>
    </row>
    <row r="16" spans="2:15" x14ac:dyDescent="0.25">
      <c r="B16" s="92" t="s">
        <v>110</v>
      </c>
      <c r="C16" s="93"/>
      <c r="D16" s="93"/>
      <c r="E16" s="93"/>
      <c r="F16" s="93"/>
      <c r="G16" s="140"/>
      <c r="J16" s="92" t="s">
        <v>110</v>
      </c>
      <c r="K16" s="93"/>
      <c r="L16" s="93"/>
      <c r="M16" s="93"/>
      <c r="N16" s="93"/>
      <c r="O16" s="140"/>
    </row>
    <row r="17" spans="2:15" ht="180" customHeight="1" thickBot="1" x14ac:dyDescent="0.3">
      <c r="B17" s="152" t="s">
        <v>259</v>
      </c>
      <c r="C17" s="153"/>
      <c r="D17" s="153"/>
      <c r="E17" s="153"/>
      <c r="F17" s="153"/>
      <c r="G17" s="154"/>
      <c r="J17" s="152" t="s">
        <v>176</v>
      </c>
      <c r="K17" s="153"/>
      <c r="L17" s="153"/>
      <c r="M17" s="153"/>
      <c r="N17" s="153"/>
      <c r="O17" s="154"/>
    </row>
    <row r="18" spans="2:15" ht="30" customHeight="1" x14ac:dyDescent="0.25">
      <c r="B18" s="29" t="s">
        <v>111</v>
      </c>
      <c r="C18" s="30" t="s">
        <v>101</v>
      </c>
      <c r="D18" s="145"/>
      <c r="E18" s="146"/>
      <c r="F18" s="146"/>
      <c r="G18" s="147"/>
      <c r="J18" s="29" t="s">
        <v>111</v>
      </c>
      <c r="K18" s="30" t="s">
        <v>101</v>
      </c>
      <c r="L18" s="145" t="s">
        <v>177</v>
      </c>
      <c r="M18" s="146"/>
      <c r="N18" s="146"/>
      <c r="O18" s="147"/>
    </row>
    <row r="19" spans="2:15" x14ac:dyDescent="0.25">
      <c r="B19" s="94" t="s">
        <v>102</v>
      </c>
      <c r="C19" s="126"/>
      <c r="D19" s="135"/>
      <c r="E19" s="135"/>
      <c r="F19" s="135"/>
      <c r="G19" s="136"/>
      <c r="J19" s="94" t="s">
        <v>102</v>
      </c>
      <c r="K19" s="126"/>
      <c r="L19" s="135"/>
      <c r="M19" s="135"/>
      <c r="N19" s="135"/>
      <c r="O19" s="136"/>
    </row>
    <row r="20" spans="2:15" ht="30" x14ac:dyDescent="0.25">
      <c r="B20" s="94" t="s">
        <v>103</v>
      </c>
      <c r="C20" s="126"/>
      <c r="D20" s="43"/>
      <c r="E20" s="25" t="s">
        <v>104</v>
      </c>
      <c r="F20" s="155"/>
      <c r="G20" s="156"/>
      <c r="J20" s="94" t="s">
        <v>103</v>
      </c>
      <c r="K20" s="126"/>
      <c r="L20" s="43">
        <v>134063</v>
      </c>
      <c r="M20" s="25" t="s">
        <v>104</v>
      </c>
      <c r="N20" s="155">
        <v>134063</v>
      </c>
      <c r="O20" s="156"/>
    </row>
    <row r="21" spans="2:15" x14ac:dyDescent="0.25">
      <c r="B21" s="94" t="s">
        <v>105</v>
      </c>
      <c r="C21" s="126"/>
      <c r="D21" s="41"/>
      <c r="E21" s="25" t="s">
        <v>106</v>
      </c>
      <c r="F21" s="135"/>
      <c r="G21" s="136"/>
      <c r="J21" s="94" t="s">
        <v>105</v>
      </c>
      <c r="K21" s="126"/>
      <c r="L21" s="76">
        <v>41548</v>
      </c>
      <c r="M21" s="25" t="s">
        <v>106</v>
      </c>
      <c r="N21" s="139">
        <v>41791</v>
      </c>
      <c r="O21" s="136"/>
    </row>
    <row r="22" spans="2:15" ht="15" customHeight="1" x14ac:dyDescent="0.25">
      <c r="B22" s="94" t="s">
        <v>107</v>
      </c>
      <c r="C22" s="126"/>
      <c r="D22" s="42"/>
      <c r="E22" s="25" t="s">
        <v>108</v>
      </c>
      <c r="F22" s="150"/>
      <c r="G22" s="151"/>
      <c r="J22" s="94" t="s">
        <v>107</v>
      </c>
      <c r="K22" s="126"/>
      <c r="L22" s="42" t="s">
        <v>163</v>
      </c>
      <c r="M22" s="25" t="s">
        <v>108</v>
      </c>
      <c r="N22" s="150"/>
      <c r="O22" s="151"/>
    </row>
    <row r="23" spans="2:15" x14ac:dyDescent="0.25">
      <c r="B23" s="94" t="s">
        <v>109</v>
      </c>
      <c r="C23" s="126"/>
      <c r="D23" s="135"/>
      <c r="E23" s="135"/>
      <c r="F23" s="135"/>
      <c r="G23" s="136"/>
      <c r="J23" s="94" t="s">
        <v>109</v>
      </c>
      <c r="K23" s="126"/>
      <c r="L23" s="135" t="s">
        <v>178</v>
      </c>
      <c r="M23" s="135"/>
      <c r="N23" s="135"/>
      <c r="O23" s="136"/>
    </row>
    <row r="24" spans="2:15" x14ac:dyDescent="0.25">
      <c r="B24" s="92" t="s">
        <v>110</v>
      </c>
      <c r="C24" s="93"/>
      <c r="D24" s="93"/>
      <c r="E24" s="93"/>
      <c r="F24" s="93"/>
      <c r="G24" s="140"/>
      <c r="J24" s="92" t="s">
        <v>110</v>
      </c>
      <c r="K24" s="93"/>
      <c r="L24" s="93"/>
      <c r="M24" s="93"/>
      <c r="N24" s="93"/>
      <c r="O24" s="140"/>
    </row>
    <row r="25" spans="2:15" ht="180" customHeight="1" thickBot="1" x14ac:dyDescent="0.3">
      <c r="B25" s="152"/>
      <c r="C25" s="153"/>
      <c r="D25" s="153"/>
      <c r="E25" s="153"/>
      <c r="F25" s="153"/>
      <c r="G25" s="154"/>
      <c r="J25" s="152" t="s">
        <v>179</v>
      </c>
      <c r="K25" s="153"/>
      <c r="L25" s="153"/>
      <c r="M25" s="153"/>
      <c r="N25" s="153"/>
      <c r="O25" s="154"/>
    </row>
    <row r="26" spans="2:15" ht="30" customHeight="1" x14ac:dyDescent="0.25">
      <c r="B26" s="29" t="s">
        <v>112</v>
      </c>
      <c r="C26" s="30" t="s">
        <v>101</v>
      </c>
      <c r="D26" s="145"/>
      <c r="E26" s="146"/>
      <c r="F26" s="146"/>
      <c r="G26" s="147"/>
      <c r="J26" s="29" t="s">
        <v>112</v>
      </c>
      <c r="K26" s="30" t="s">
        <v>101</v>
      </c>
      <c r="L26" s="145" t="s">
        <v>180</v>
      </c>
      <c r="M26" s="146"/>
      <c r="N26" s="146"/>
      <c r="O26" s="147"/>
    </row>
    <row r="27" spans="2:15" x14ac:dyDescent="0.25">
      <c r="B27" s="94" t="s">
        <v>102</v>
      </c>
      <c r="C27" s="126"/>
      <c r="D27" s="135"/>
      <c r="E27" s="135"/>
      <c r="F27" s="135"/>
      <c r="G27" s="136"/>
      <c r="J27" s="94" t="s">
        <v>102</v>
      </c>
      <c r="K27" s="126"/>
      <c r="L27" s="135"/>
      <c r="M27" s="135"/>
      <c r="N27" s="135"/>
      <c r="O27" s="136"/>
    </row>
    <row r="28" spans="2:15" ht="30" x14ac:dyDescent="0.25">
      <c r="B28" s="94" t="s">
        <v>103</v>
      </c>
      <c r="C28" s="126"/>
      <c r="D28" s="43"/>
      <c r="E28" s="25" t="s">
        <v>104</v>
      </c>
      <c r="F28" s="155"/>
      <c r="G28" s="156"/>
      <c r="J28" s="94" t="s">
        <v>103</v>
      </c>
      <c r="K28" s="126"/>
      <c r="L28" s="43" t="s">
        <v>181</v>
      </c>
      <c r="M28" s="25" t="s">
        <v>104</v>
      </c>
      <c r="N28" s="155" t="s">
        <v>181</v>
      </c>
      <c r="O28" s="156"/>
    </row>
    <row r="29" spans="2:15" x14ac:dyDescent="0.25">
      <c r="B29" s="94" t="s">
        <v>105</v>
      </c>
      <c r="C29" s="126"/>
      <c r="D29" s="41"/>
      <c r="E29" s="25" t="s">
        <v>106</v>
      </c>
      <c r="F29" s="135"/>
      <c r="G29" s="136"/>
      <c r="J29" s="94" t="s">
        <v>105</v>
      </c>
      <c r="K29" s="126"/>
      <c r="L29" s="76">
        <v>41640</v>
      </c>
      <c r="M29" s="25" t="s">
        <v>106</v>
      </c>
      <c r="N29" s="139">
        <v>41699</v>
      </c>
      <c r="O29" s="136"/>
    </row>
    <row r="30" spans="2:15" ht="15" customHeight="1" x14ac:dyDescent="0.25">
      <c r="B30" s="94" t="s">
        <v>107</v>
      </c>
      <c r="C30" s="126"/>
      <c r="D30" s="42"/>
      <c r="E30" s="25" t="s">
        <v>108</v>
      </c>
      <c r="F30" s="150"/>
      <c r="G30" s="151"/>
      <c r="J30" s="94" t="s">
        <v>107</v>
      </c>
      <c r="K30" s="126"/>
      <c r="L30" s="42" t="s">
        <v>147</v>
      </c>
      <c r="M30" s="25" t="s">
        <v>108</v>
      </c>
      <c r="N30" s="150" t="s">
        <v>182</v>
      </c>
      <c r="O30" s="151"/>
    </row>
    <row r="31" spans="2:15" x14ac:dyDescent="0.25">
      <c r="B31" s="94" t="s">
        <v>109</v>
      </c>
      <c r="C31" s="126"/>
      <c r="D31" s="135"/>
      <c r="E31" s="135"/>
      <c r="F31" s="135"/>
      <c r="G31" s="136"/>
      <c r="J31" s="94" t="s">
        <v>109</v>
      </c>
      <c r="K31" s="126"/>
      <c r="L31" s="135" t="s">
        <v>183</v>
      </c>
      <c r="M31" s="135"/>
      <c r="N31" s="135"/>
      <c r="O31" s="136"/>
    </row>
    <row r="32" spans="2:15" x14ac:dyDescent="0.25">
      <c r="B32" s="92" t="s">
        <v>110</v>
      </c>
      <c r="C32" s="93"/>
      <c r="D32" s="93"/>
      <c r="E32" s="93"/>
      <c r="F32" s="93"/>
      <c r="G32" s="140"/>
      <c r="J32" s="92" t="s">
        <v>110</v>
      </c>
      <c r="K32" s="93"/>
      <c r="L32" s="93"/>
      <c r="M32" s="93"/>
      <c r="N32" s="93"/>
      <c r="O32" s="140"/>
    </row>
    <row r="33" spans="2:15" ht="180" customHeight="1" thickBot="1" x14ac:dyDescent="0.3">
      <c r="B33" s="152"/>
      <c r="C33" s="153"/>
      <c r="D33" s="153"/>
      <c r="E33" s="153"/>
      <c r="F33" s="153"/>
      <c r="G33" s="154"/>
      <c r="J33" s="152" t="s">
        <v>184</v>
      </c>
      <c r="K33" s="153"/>
      <c r="L33" s="153"/>
      <c r="M33" s="153"/>
      <c r="N33" s="153"/>
      <c r="O33" s="154"/>
    </row>
    <row r="34" spans="2:15" ht="30" customHeight="1" x14ac:dyDescent="0.25">
      <c r="B34" s="29" t="s">
        <v>113</v>
      </c>
      <c r="C34" s="30" t="s">
        <v>101</v>
      </c>
      <c r="D34" s="145"/>
      <c r="E34" s="146"/>
      <c r="F34" s="146"/>
      <c r="G34" s="147"/>
      <c r="J34" s="29" t="s">
        <v>113</v>
      </c>
      <c r="K34" s="30" t="s">
        <v>101</v>
      </c>
      <c r="L34" s="145" t="s">
        <v>185</v>
      </c>
      <c r="M34" s="146"/>
      <c r="N34" s="146"/>
      <c r="O34" s="147"/>
    </row>
    <row r="35" spans="2:15" x14ac:dyDescent="0.25">
      <c r="B35" s="94" t="s">
        <v>102</v>
      </c>
      <c r="C35" s="126"/>
      <c r="D35" s="135"/>
      <c r="E35" s="135"/>
      <c r="F35" s="135"/>
      <c r="G35" s="136"/>
      <c r="J35" s="94" t="s">
        <v>102</v>
      </c>
      <c r="K35" s="126"/>
      <c r="L35" s="135"/>
      <c r="M35" s="135"/>
      <c r="N35" s="135"/>
      <c r="O35" s="136"/>
    </row>
    <row r="36" spans="2:15" ht="30" x14ac:dyDescent="0.25">
      <c r="B36" s="94" t="s">
        <v>103</v>
      </c>
      <c r="C36" s="126"/>
      <c r="D36" s="43"/>
      <c r="E36" s="25" t="s">
        <v>104</v>
      </c>
      <c r="F36" s="155"/>
      <c r="G36" s="156"/>
      <c r="J36" s="94" t="s">
        <v>103</v>
      </c>
      <c r="K36" s="126"/>
      <c r="L36" s="43">
        <v>400000</v>
      </c>
      <c r="M36" s="25" t="s">
        <v>104</v>
      </c>
      <c r="N36" s="155">
        <v>400000</v>
      </c>
      <c r="O36" s="156"/>
    </row>
    <row r="37" spans="2:15" x14ac:dyDescent="0.25">
      <c r="B37" s="94" t="s">
        <v>105</v>
      </c>
      <c r="C37" s="126"/>
      <c r="D37" s="41"/>
      <c r="E37" s="25" t="s">
        <v>106</v>
      </c>
      <c r="F37" s="135"/>
      <c r="G37" s="136"/>
      <c r="J37" s="94" t="s">
        <v>105</v>
      </c>
      <c r="K37" s="126"/>
      <c r="L37" s="76">
        <v>41183</v>
      </c>
      <c r="M37" s="25" t="s">
        <v>106</v>
      </c>
      <c r="N37" s="139">
        <v>41730</v>
      </c>
      <c r="O37" s="136"/>
    </row>
    <row r="38" spans="2:15" ht="15" customHeight="1" x14ac:dyDescent="0.25">
      <c r="B38" s="94" t="s">
        <v>107</v>
      </c>
      <c r="C38" s="126"/>
      <c r="D38" s="42"/>
      <c r="E38" s="25" t="s">
        <v>108</v>
      </c>
      <c r="F38" s="150"/>
      <c r="G38" s="151"/>
      <c r="J38" s="94" t="s">
        <v>107</v>
      </c>
      <c r="K38" s="126"/>
      <c r="L38" s="42" t="s">
        <v>147</v>
      </c>
      <c r="M38" s="25" t="s">
        <v>108</v>
      </c>
      <c r="N38" s="150"/>
      <c r="O38" s="151"/>
    </row>
    <row r="39" spans="2:15" x14ac:dyDescent="0.25">
      <c r="B39" s="94" t="s">
        <v>109</v>
      </c>
      <c r="C39" s="126"/>
      <c r="D39" s="135"/>
      <c r="E39" s="135"/>
      <c r="F39" s="135"/>
      <c r="G39" s="136"/>
      <c r="J39" s="94" t="s">
        <v>109</v>
      </c>
      <c r="K39" s="126"/>
      <c r="L39" s="135" t="s">
        <v>186</v>
      </c>
      <c r="M39" s="135"/>
      <c r="N39" s="135"/>
      <c r="O39" s="136"/>
    </row>
    <row r="40" spans="2:15" x14ac:dyDescent="0.25">
      <c r="B40" s="92" t="s">
        <v>110</v>
      </c>
      <c r="C40" s="93"/>
      <c r="D40" s="93"/>
      <c r="E40" s="93"/>
      <c r="F40" s="93"/>
      <c r="G40" s="140"/>
      <c r="J40" s="92" t="s">
        <v>110</v>
      </c>
      <c r="K40" s="93"/>
      <c r="L40" s="93"/>
      <c r="M40" s="93"/>
      <c r="N40" s="93"/>
      <c r="O40" s="140"/>
    </row>
    <row r="41" spans="2:15" ht="180" customHeight="1" thickBot="1" x14ac:dyDescent="0.3">
      <c r="B41" s="152"/>
      <c r="C41" s="153"/>
      <c r="D41" s="153"/>
      <c r="E41" s="153"/>
      <c r="F41" s="153"/>
      <c r="G41" s="154"/>
      <c r="J41" s="152" t="s">
        <v>187</v>
      </c>
      <c r="K41" s="153"/>
      <c r="L41" s="153"/>
      <c r="M41" s="153"/>
      <c r="N41" s="153"/>
      <c r="O41" s="154"/>
    </row>
    <row r="42" spans="2:15" ht="30" customHeight="1" x14ac:dyDescent="0.25">
      <c r="B42" s="29" t="s">
        <v>114</v>
      </c>
      <c r="C42" s="30" t="s">
        <v>101</v>
      </c>
      <c r="D42" s="145"/>
      <c r="E42" s="146"/>
      <c r="F42" s="146"/>
      <c r="G42" s="147"/>
      <c r="J42" s="29" t="s">
        <v>114</v>
      </c>
      <c r="K42" s="30" t="s">
        <v>101</v>
      </c>
      <c r="L42" s="145" t="s">
        <v>188</v>
      </c>
      <c r="M42" s="146"/>
      <c r="N42" s="146"/>
      <c r="O42" s="147"/>
    </row>
    <row r="43" spans="2:15" x14ac:dyDescent="0.25">
      <c r="B43" s="94" t="s">
        <v>102</v>
      </c>
      <c r="C43" s="126"/>
      <c r="D43" s="135"/>
      <c r="E43" s="135"/>
      <c r="F43" s="135"/>
      <c r="G43" s="136"/>
      <c r="J43" s="94" t="s">
        <v>102</v>
      </c>
      <c r="K43" s="126"/>
      <c r="L43" s="135"/>
      <c r="M43" s="135"/>
      <c r="N43" s="135"/>
      <c r="O43" s="136"/>
    </row>
    <row r="44" spans="2:15" ht="30" x14ac:dyDescent="0.25">
      <c r="B44" s="94" t="s">
        <v>103</v>
      </c>
      <c r="C44" s="126"/>
      <c r="D44" s="43"/>
      <c r="E44" s="25" t="s">
        <v>104</v>
      </c>
      <c r="F44" s="155"/>
      <c r="G44" s="156"/>
      <c r="J44" s="94" t="s">
        <v>103</v>
      </c>
      <c r="K44" s="126"/>
      <c r="L44" s="43">
        <v>100000</v>
      </c>
      <c r="M44" s="25" t="s">
        <v>104</v>
      </c>
      <c r="N44" s="155">
        <v>100000</v>
      </c>
      <c r="O44" s="156"/>
    </row>
    <row r="45" spans="2:15" x14ac:dyDescent="0.25">
      <c r="B45" s="94" t="s">
        <v>105</v>
      </c>
      <c r="C45" s="126"/>
      <c r="D45" s="44"/>
      <c r="E45" s="25" t="s">
        <v>106</v>
      </c>
      <c r="F45" s="135"/>
      <c r="G45" s="136"/>
      <c r="J45" s="94" t="s">
        <v>105</v>
      </c>
      <c r="K45" s="126"/>
      <c r="L45" s="44">
        <v>41821</v>
      </c>
      <c r="M45" s="25" t="s">
        <v>106</v>
      </c>
      <c r="N45" s="157">
        <v>42186</v>
      </c>
      <c r="O45" s="136"/>
    </row>
    <row r="46" spans="2:15" ht="15" customHeight="1" x14ac:dyDescent="0.25">
      <c r="B46" s="94" t="s">
        <v>107</v>
      </c>
      <c r="C46" s="126"/>
      <c r="D46" s="42"/>
      <c r="E46" s="25" t="s">
        <v>108</v>
      </c>
      <c r="F46" s="150"/>
      <c r="G46" s="151"/>
      <c r="J46" s="94" t="s">
        <v>107</v>
      </c>
      <c r="K46" s="126"/>
      <c r="L46" s="42" t="s">
        <v>147</v>
      </c>
      <c r="M46" s="25" t="s">
        <v>108</v>
      </c>
      <c r="N46" s="150"/>
      <c r="O46" s="151"/>
    </row>
    <row r="47" spans="2:15" x14ac:dyDescent="0.25">
      <c r="B47" s="94" t="s">
        <v>109</v>
      </c>
      <c r="C47" s="126"/>
      <c r="D47" s="135"/>
      <c r="E47" s="135"/>
      <c r="F47" s="135"/>
      <c r="G47" s="136"/>
      <c r="J47" s="94" t="s">
        <v>109</v>
      </c>
      <c r="K47" s="126"/>
      <c r="L47" s="135" t="s">
        <v>189</v>
      </c>
      <c r="M47" s="135"/>
      <c r="N47" s="135"/>
      <c r="O47" s="136"/>
    </row>
    <row r="48" spans="2:15" x14ac:dyDescent="0.25">
      <c r="B48" s="92" t="s">
        <v>110</v>
      </c>
      <c r="C48" s="93"/>
      <c r="D48" s="93"/>
      <c r="E48" s="93"/>
      <c r="F48" s="93"/>
      <c r="G48" s="140"/>
      <c r="J48" s="92" t="s">
        <v>110</v>
      </c>
      <c r="K48" s="93"/>
      <c r="L48" s="93"/>
      <c r="M48" s="93"/>
      <c r="N48" s="93"/>
      <c r="O48" s="140"/>
    </row>
    <row r="49" spans="2:15" ht="180.75" customHeight="1" thickBot="1" x14ac:dyDescent="0.3">
      <c r="B49" s="152"/>
      <c r="C49" s="153"/>
      <c r="D49" s="153"/>
      <c r="E49" s="153"/>
      <c r="F49" s="153"/>
      <c r="G49" s="154"/>
      <c r="J49" s="152" t="s">
        <v>190</v>
      </c>
      <c r="K49" s="153"/>
      <c r="L49" s="153"/>
      <c r="M49" s="153"/>
      <c r="N49" s="153"/>
      <c r="O49" s="154"/>
    </row>
    <row r="50" spans="2:15" ht="9" customHeight="1" thickBot="1" x14ac:dyDescent="0.3"/>
    <row r="51" spans="2:15" x14ac:dyDescent="0.25">
      <c r="B51" s="82" t="s">
        <v>35</v>
      </c>
      <c r="C51" s="83"/>
      <c r="D51" s="83"/>
      <c r="E51" s="83"/>
      <c r="F51" s="83"/>
      <c r="G51" s="84"/>
      <c r="J51" s="82" t="s">
        <v>36</v>
      </c>
      <c r="K51" s="83"/>
      <c r="L51" s="83"/>
      <c r="M51" s="83"/>
      <c r="N51" s="83"/>
      <c r="O51" s="84"/>
    </row>
    <row r="52" spans="2:15" ht="29.25" customHeight="1" x14ac:dyDescent="0.25">
      <c r="B52" s="133" t="s">
        <v>97</v>
      </c>
      <c r="C52" s="134"/>
      <c r="D52" s="135" t="s">
        <v>209</v>
      </c>
      <c r="E52" s="135"/>
      <c r="F52" s="135"/>
      <c r="G52" s="136"/>
      <c r="J52" s="133" t="s">
        <v>97</v>
      </c>
      <c r="K52" s="134"/>
      <c r="L52" s="135"/>
      <c r="M52" s="135"/>
      <c r="N52" s="135"/>
      <c r="O52" s="136"/>
    </row>
    <row r="53" spans="2:15" ht="48.75" customHeight="1" x14ac:dyDescent="0.25">
      <c r="B53" s="137" t="s">
        <v>120</v>
      </c>
      <c r="C53" s="134"/>
      <c r="D53" s="134"/>
      <c r="E53" s="134"/>
      <c r="F53" s="134"/>
      <c r="G53" s="138"/>
      <c r="J53" s="137" t="s">
        <v>120</v>
      </c>
      <c r="K53" s="134"/>
      <c r="L53" s="134"/>
      <c r="M53" s="134"/>
      <c r="N53" s="134"/>
      <c r="O53" s="138"/>
    </row>
    <row r="54" spans="2:15" ht="105" customHeight="1" x14ac:dyDescent="0.25">
      <c r="B54" s="141" t="s">
        <v>221</v>
      </c>
      <c r="C54" s="135"/>
      <c r="D54" s="135"/>
      <c r="E54" s="135"/>
      <c r="F54" s="135"/>
      <c r="G54" s="136"/>
      <c r="J54" s="141"/>
      <c r="K54" s="135"/>
      <c r="L54" s="135"/>
      <c r="M54" s="135"/>
      <c r="N54" s="135"/>
      <c r="O54" s="136"/>
    </row>
    <row r="55" spans="2:15" ht="30.75" customHeight="1" thickBot="1" x14ac:dyDescent="0.3">
      <c r="B55" s="142" t="s">
        <v>99</v>
      </c>
      <c r="C55" s="143"/>
      <c r="D55" s="143"/>
      <c r="E55" s="143"/>
      <c r="F55" s="143"/>
      <c r="G55" s="144"/>
      <c r="J55" s="142" t="s">
        <v>99</v>
      </c>
      <c r="K55" s="143"/>
      <c r="L55" s="143"/>
      <c r="M55" s="143"/>
      <c r="N55" s="143"/>
      <c r="O55" s="144"/>
    </row>
    <row r="56" spans="2:15" ht="30" customHeight="1" x14ac:dyDescent="0.25">
      <c r="B56" s="29" t="s">
        <v>100</v>
      </c>
      <c r="C56" s="30" t="s">
        <v>101</v>
      </c>
      <c r="D56" s="145" t="s">
        <v>222</v>
      </c>
      <c r="E56" s="146"/>
      <c r="F56" s="146"/>
      <c r="G56" s="147"/>
      <c r="J56" s="29" t="s">
        <v>100</v>
      </c>
      <c r="K56" s="30" t="s">
        <v>101</v>
      </c>
      <c r="L56" s="145"/>
      <c r="M56" s="146"/>
      <c r="N56" s="146"/>
      <c r="O56" s="147"/>
    </row>
    <row r="57" spans="2:15" x14ac:dyDescent="0.25">
      <c r="B57" s="94" t="s">
        <v>102</v>
      </c>
      <c r="C57" s="126"/>
      <c r="D57" s="135" t="s">
        <v>223</v>
      </c>
      <c r="E57" s="135"/>
      <c r="F57" s="135"/>
      <c r="G57" s="136"/>
      <c r="J57" s="94" t="s">
        <v>102</v>
      </c>
      <c r="K57" s="126"/>
      <c r="L57" s="135"/>
      <c r="M57" s="135"/>
      <c r="N57" s="135"/>
      <c r="O57" s="136"/>
    </row>
    <row r="58" spans="2:15" ht="30" x14ac:dyDescent="0.25">
      <c r="B58" s="94" t="s">
        <v>103</v>
      </c>
      <c r="C58" s="126"/>
      <c r="D58" s="40">
        <v>148126</v>
      </c>
      <c r="E58" s="25" t="s">
        <v>104</v>
      </c>
      <c r="F58" s="148"/>
      <c r="G58" s="149"/>
      <c r="J58" s="94" t="s">
        <v>103</v>
      </c>
      <c r="K58" s="126"/>
      <c r="L58" s="40"/>
      <c r="M58" s="25" t="s">
        <v>104</v>
      </c>
      <c r="N58" s="148"/>
      <c r="O58" s="149"/>
    </row>
    <row r="59" spans="2:15" x14ac:dyDescent="0.25">
      <c r="B59" s="94" t="s">
        <v>105</v>
      </c>
      <c r="C59" s="126"/>
      <c r="D59" s="77">
        <v>40664</v>
      </c>
      <c r="E59" s="25" t="s">
        <v>106</v>
      </c>
      <c r="F59" s="139">
        <v>41791</v>
      </c>
      <c r="G59" s="136"/>
      <c r="J59" s="94" t="s">
        <v>105</v>
      </c>
      <c r="K59" s="126"/>
      <c r="L59" s="41"/>
      <c r="M59" s="25" t="s">
        <v>106</v>
      </c>
      <c r="N59" s="135"/>
      <c r="O59" s="136"/>
    </row>
    <row r="60" spans="2:15" ht="15" customHeight="1" x14ac:dyDescent="0.25">
      <c r="B60" s="94" t="s">
        <v>107</v>
      </c>
      <c r="C60" s="126"/>
      <c r="D60" s="42" t="s">
        <v>130</v>
      </c>
      <c r="E60" s="25" t="s">
        <v>108</v>
      </c>
      <c r="F60" s="150" t="s">
        <v>224</v>
      </c>
      <c r="G60" s="151"/>
      <c r="J60" s="94" t="s">
        <v>107</v>
      </c>
      <c r="K60" s="126"/>
      <c r="L60" s="42"/>
      <c r="M60" s="25" t="s">
        <v>108</v>
      </c>
      <c r="N60" s="150"/>
      <c r="O60" s="151"/>
    </row>
    <row r="61" spans="2:15" x14ac:dyDescent="0.25">
      <c r="B61" s="94" t="s">
        <v>109</v>
      </c>
      <c r="C61" s="126"/>
      <c r="D61" s="135"/>
      <c r="E61" s="135"/>
      <c r="F61" s="135"/>
      <c r="G61" s="136"/>
      <c r="J61" s="94" t="s">
        <v>109</v>
      </c>
      <c r="K61" s="126"/>
      <c r="L61" s="135"/>
      <c r="M61" s="135"/>
      <c r="N61" s="135"/>
      <c r="O61" s="136"/>
    </row>
    <row r="62" spans="2:15" x14ac:dyDescent="0.25">
      <c r="B62" s="92" t="s">
        <v>110</v>
      </c>
      <c r="C62" s="93"/>
      <c r="D62" s="93"/>
      <c r="E62" s="93"/>
      <c r="F62" s="93"/>
      <c r="G62" s="140"/>
      <c r="J62" s="92" t="s">
        <v>110</v>
      </c>
      <c r="K62" s="93"/>
      <c r="L62" s="93"/>
      <c r="M62" s="93"/>
      <c r="N62" s="93"/>
      <c r="O62" s="140"/>
    </row>
    <row r="63" spans="2:15" ht="180" customHeight="1" thickBot="1" x14ac:dyDescent="0.3">
      <c r="B63" s="152" t="s">
        <v>225</v>
      </c>
      <c r="C63" s="153"/>
      <c r="D63" s="153"/>
      <c r="E63" s="153"/>
      <c r="F63" s="153"/>
      <c r="G63" s="154"/>
      <c r="J63" s="152"/>
      <c r="K63" s="153"/>
      <c r="L63" s="153"/>
      <c r="M63" s="153"/>
      <c r="N63" s="153"/>
      <c r="O63" s="154"/>
    </row>
    <row r="64" spans="2:15" ht="30" customHeight="1" x14ac:dyDescent="0.25">
      <c r="B64" s="29" t="s">
        <v>111</v>
      </c>
      <c r="C64" s="30" t="s">
        <v>101</v>
      </c>
      <c r="D64" s="145" t="s">
        <v>226</v>
      </c>
      <c r="E64" s="146"/>
      <c r="F64" s="146"/>
      <c r="G64" s="147"/>
      <c r="J64" s="29" t="s">
        <v>111</v>
      </c>
      <c r="K64" s="30" t="s">
        <v>101</v>
      </c>
      <c r="L64" s="145"/>
      <c r="M64" s="146"/>
      <c r="N64" s="146"/>
      <c r="O64" s="147"/>
    </row>
    <row r="65" spans="2:15" x14ac:dyDescent="0.25">
      <c r="B65" s="94" t="s">
        <v>102</v>
      </c>
      <c r="C65" s="126"/>
      <c r="D65" s="135" t="s">
        <v>227</v>
      </c>
      <c r="E65" s="135"/>
      <c r="F65" s="135"/>
      <c r="G65" s="136"/>
      <c r="J65" s="94" t="s">
        <v>102</v>
      </c>
      <c r="K65" s="126"/>
      <c r="L65" s="135"/>
      <c r="M65" s="135"/>
      <c r="N65" s="135"/>
      <c r="O65" s="136"/>
    </row>
    <row r="66" spans="2:15" ht="30" x14ac:dyDescent="0.25">
      <c r="B66" s="94" t="s">
        <v>103</v>
      </c>
      <c r="C66" s="126"/>
      <c r="D66" s="43">
        <v>100800</v>
      </c>
      <c r="E66" s="25" t="s">
        <v>104</v>
      </c>
      <c r="F66" s="155"/>
      <c r="G66" s="156"/>
      <c r="J66" s="94" t="s">
        <v>103</v>
      </c>
      <c r="K66" s="126"/>
      <c r="L66" s="43"/>
      <c r="M66" s="25" t="s">
        <v>104</v>
      </c>
      <c r="N66" s="155"/>
      <c r="O66" s="156"/>
    </row>
    <row r="67" spans="2:15" x14ac:dyDescent="0.25">
      <c r="B67" s="94" t="s">
        <v>105</v>
      </c>
      <c r="C67" s="126"/>
      <c r="D67" s="78">
        <v>40664</v>
      </c>
      <c r="E67" s="25" t="s">
        <v>106</v>
      </c>
      <c r="F67" s="139">
        <v>41791</v>
      </c>
      <c r="G67" s="136"/>
      <c r="J67" s="94" t="s">
        <v>105</v>
      </c>
      <c r="K67" s="126"/>
      <c r="L67" s="41"/>
      <c r="M67" s="25" t="s">
        <v>106</v>
      </c>
      <c r="N67" s="135"/>
      <c r="O67" s="136"/>
    </row>
    <row r="68" spans="2:15" ht="15" customHeight="1" x14ac:dyDescent="0.25">
      <c r="B68" s="94" t="s">
        <v>107</v>
      </c>
      <c r="C68" s="126"/>
      <c r="D68" s="42" t="s">
        <v>228</v>
      </c>
      <c r="E68" s="25" t="s">
        <v>108</v>
      </c>
      <c r="F68" s="150" t="s">
        <v>224</v>
      </c>
      <c r="G68" s="151"/>
      <c r="J68" s="94" t="s">
        <v>107</v>
      </c>
      <c r="K68" s="126"/>
      <c r="L68" s="42"/>
      <c r="M68" s="25" t="s">
        <v>108</v>
      </c>
      <c r="N68" s="150"/>
      <c r="O68" s="151"/>
    </row>
    <row r="69" spans="2:15" x14ac:dyDescent="0.25">
      <c r="B69" s="94" t="s">
        <v>109</v>
      </c>
      <c r="C69" s="126"/>
      <c r="D69" s="135"/>
      <c r="E69" s="135"/>
      <c r="F69" s="135"/>
      <c r="G69" s="136"/>
      <c r="J69" s="94" t="s">
        <v>109</v>
      </c>
      <c r="K69" s="126"/>
      <c r="L69" s="135"/>
      <c r="M69" s="135"/>
      <c r="N69" s="135"/>
      <c r="O69" s="136"/>
    </row>
    <row r="70" spans="2:15" x14ac:dyDescent="0.25">
      <c r="B70" s="92" t="s">
        <v>110</v>
      </c>
      <c r="C70" s="93"/>
      <c r="D70" s="93"/>
      <c r="E70" s="93"/>
      <c r="F70" s="93"/>
      <c r="G70" s="140"/>
      <c r="J70" s="92" t="s">
        <v>110</v>
      </c>
      <c r="K70" s="93"/>
      <c r="L70" s="93"/>
      <c r="M70" s="93"/>
      <c r="N70" s="93"/>
      <c r="O70" s="140"/>
    </row>
    <row r="71" spans="2:15" ht="180" customHeight="1" thickBot="1" x14ac:dyDescent="0.3">
      <c r="B71" s="152" t="s">
        <v>229</v>
      </c>
      <c r="C71" s="153"/>
      <c r="D71" s="153"/>
      <c r="E71" s="153"/>
      <c r="F71" s="153"/>
      <c r="G71" s="154"/>
      <c r="J71" s="152"/>
      <c r="K71" s="153"/>
      <c r="L71" s="153"/>
      <c r="M71" s="153"/>
      <c r="N71" s="153"/>
      <c r="O71" s="154"/>
    </row>
    <row r="72" spans="2:15" ht="30" customHeight="1" x14ac:dyDescent="0.25">
      <c r="B72" s="29" t="s">
        <v>112</v>
      </c>
      <c r="C72" s="30" t="s">
        <v>101</v>
      </c>
      <c r="D72" s="145" t="s">
        <v>230</v>
      </c>
      <c r="E72" s="146"/>
      <c r="F72" s="146"/>
      <c r="G72" s="147"/>
      <c r="J72" s="29" t="s">
        <v>112</v>
      </c>
      <c r="K72" s="30" t="s">
        <v>101</v>
      </c>
      <c r="L72" s="145"/>
      <c r="M72" s="146"/>
      <c r="N72" s="146"/>
      <c r="O72" s="147"/>
    </row>
    <row r="73" spans="2:15" x14ac:dyDescent="0.25">
      <c r="B73" s="94" t="s">
        <v>102</v>
      </c>
      <c r="C73" s="126"/>
      <c r="D73" s="135" t="s">
        <v>231</v>
      </c>
      <c r="E73" s="135"/>
      <c r="F73" s="135"/>
      <c r="G73" s="136"/>
      <c r="J73" s="94" t="s">
        <v>102</v>
      </c>
      <c r="K73" s="126"/>
      <c r="L73" s="135"/>
      <c r="M73" s="135"/>
      <c r="N73" s="135"/>
      <c r="O73" s="136"/>
    </row>
    <row r="74" spans="2:15" ht="30" x14ac:dyDescent="0.25">
      <c r="B74" s="94" t="s">
        <v>103</v>
      </c>
      <c r="C74" s="126"/>
      <c r="D74" s="43">
        <v>153000</v>
      </c>
      <c r="E74" s="25" t="s">
        <v>104</v>
      </c>
      <c r="F74" s="155"/>
      <c r="G74" s="156"/>
      <c r="J74" s="94" t="s">
        <v>103</v>
      </c>
      <c r="K74" s="126"/>
      <c r="L74" s="43"/>
      <c r="M74" s="25" t="s">
        <v>104</v>
      </c>
      <c r="N74" s="155"/>
      <c r="O74" s="156"/>
    </row>
    <row r="75" spans="2:15" x14ac:dyDescent="0.25">
      <c r="B75" s="94" t="s">
        <v>105</v>
      </c>
      <c r="C75" s="126"/>
      <c r="D75" s="77">
        <v>41306</v>
      </c>
      <c r="E75" s="25" t="s">
        <v>106</v>
      </c>
      <c r="F75" s="139">
        <v>41974</v>
      </c>
      <c r="G75" s="136"/>
      <c r="J75" s="94" t="s">
        <v>105</v>
      </c>
      <c r="K75" s="126"/>
      <c r="L75" s="41"/>
      <c r="M75" s="25" t="s">
        <v>106</v>
      </c>
      <c r="N75" s="135"/>
      <c r="O75" s="136"/>
    </row>
    <row r="76" spans="2:15" ht="15" customHeight="1" x14ac:dyDescent="0.25">
      <c r="B76" s="94" t="s">
        <v>107</v>
      </c>
      <c r="C76" s="126"/>
      <c r="D76" s="42" t="s">
        <v>232</v>
      </c>
      <c r="E76" s="25" t="s">
        <v>108</v>
      </c>
      <c r="F76" s="150" t="s">
        <v>233</v>
      </c>
      <c r="G76" s="151"/>
      <c r="J76" s="94" t="s">
        <v>107</v>
      </c>
      <c r="K76" s="126"/>
      <c r="L76" s="42"/>
      <c r="M76" s="25" t="s">
        <v>108</v>
      </c>
      <c r="N76" s="150"/>
      <c r="O76" s="151"/>
    </row>
    <row r="77" spans="2:15" x14ac:dyDescent="0.25">
      <c r="B77" s="94" t="s">
        <v>109</v>
      </c>
      <c r="C77" s="126"/>
      <c r="D77" s="135"/>
      <c r="E77" s="135"/>
      <c r="F77" s="135"/>
      <c r="G77" s="136"/>
      <c r="J77" s="94" t="s">
        <v>109</v>
      </c>
      <c r="K77" s="126"/>
      <c r="L77" s="135"/>
      <c r="M77" s="135"/>
      <c r="N77" s="135"/>
      <c r="O77" s="136"/>
    </row>
    <row r="78" spans="2:15" x14ac:dyDescent="0.25">
      <c r="B78" s="92" t="s">
        <v>110</v>
      </c>
      <c r="C78" s="93"/>
      <c r="D78" s="93"/>
      <c r="E78" s="93"/>
      <c r="F78" s="93"/>
      <c r="G78" s="140"/>
      <c r="J78" s="92" t="s">
        <v>110</v>
      </c>
      <c r="K78" s="93"/>
      <c r="L78" s="93"/>
      <c r="M78" s="93"/>
      <c r="N78" s="93"/>
      <c r="O78" s="140"/>
    </row>
    <row r="79" spans="2:15" ht="180" customHeight="1" thickBot="1" x14ac:dyDescent="0.3">
      <c r="B79" s="152" t="s">
        <v>234</v>
      </c>
      <c r="C79" s="153"/>
      <c r="D79" s="153"/>
      <c r="E79" s="153"/>
      <c r="F79" s="153"/>
      <c r="G79" s="154"/>
      <c r="J79" s="152"/>
      <c r="K79" s="153"/>
      <c r="L79" s="153"/>
      <c r="M79" s="153"/>
      <c r="N79" s="153"/>
      <c r="O79" s="154"/>
    </row>
    <row r="80" spans="2:15" ht="30" customHeight="1" x14ac:dyDescent="0.25">
      <c r="B80" s="29" t="s">
        <v>113</v>
      </c>
      <c r="C80" s="30" t="s">
        <v>101</v>
      </c>
      <c r="D80" s="145"/>
      <c r="E80" s="146"/>
      <c r="F80" s="146"/>
      <c r="G80" s="147"/>
      <c r="J80" s="29" t="s">
        <v>113</v>
      </c>
      <c r="K80" s="30" t="s">
        <v>101</v>
      </c>
      <c r="L80" s="145"/>
      <c r="M80" s="146"/>
      <c r="N80" s="146"/>
      <c r="O80" s="147"/>
    </row>
    <row r="81" spans="2:15" x14ac:dyDescent="0.25">
      <c r="B81" s="94" t="s">
        <v>102</v>
      </c>
      <c r="C81" s="126"/>
      <c r="D81" s="135"/>
      <c r="E81" s="135"/>
      <c r="F81" s="135"/>
      <c r="G81" s="136"/>
      <c r="J81" s="94" t="s">
        <v>102</v>
      </c>
      <c r="K81" s="126"/>
      <c r="L81" s="135"/>
      <c r="M81" s="135"/>
      <c r="N81" s="135"/>
      <c r="O81" s="136"/>
    </row>
    <row r="82" spans="2:15" ht="30" x14ac:dyDescent="0.25">
      <c r="B82" s="94" t="s">
        <v>103</v>
      </c>
      <c r="C82" s="126"/>
      <c r="D82" s="43"/>
      <c r="E82" s="25" t="s">
        <v>104</v>
      </c>
      <c r="F82" s="155"/>
      <c r="G82" s="156"/>
      <c r="J82" s="94" t="s">
        <v>103</v>
      </c>
      <c r="K82" s="126"/>
      <c r="L82" s="43"/>
      <c r="M82" s="25" t="s">
        <v>104</v>
      </c>
      <c r="N82" s="155"/>
      <c r="O82" s="156"/>
    </row>
    <row r="83" spans="2:15" x14ac:dyDescent="0.25">
      <c r="B83" s="94" t="s">
        <v>105</v>
      </c>
      <c r="C83" s="126"/>
      <c r="D83" s="41"/>
      <c r="E83" s="25" t="s">
        <v>106</v>
      </c>
      <c r="F83" s="135"/>
      <c r="G83" s="136"/>
      <c r="J83" s="94" t="s">
        <v>105</v>
      </c>
      <c r="K83" s="126"/>
      <c r="L83" s="41"/>
      <c r="M83" s="25" t="s">
        <v>106</v>
      </c>
      <c r="N83" s="135"/>
      <c r="O83" s="136"/>
    </row>
    <row r="84" spans="2:15" ht="15" customHeight="1" x14ac:dyDescent="0.25">
      <c r="B84" s="94" t="s">
        <v>107</v>
      </c>
      <c r="C84" s="126"/>
      <c r="D84" s="42"/>
      <c r="E84" s="25" t="s">
        <v>108</v>
      </c>
      <c r="F84" s="150"/>
      <c r="G84" s="151"/>
      <c r="J84" s="94" t="s">
        <v>107</v>
      </c>
      <c r="K84" s="126"/>
      <c r="L84" s="42"/>
      <c r="M84" s="25" t="s">
        <v>108</v>
      </c>
      <c r="N84" s="150"/>
      <c r="O84" s="151"/>
    </row>
    <row r="85" spans="2:15" x14ac:dyDescent="0.25">
      <c r="B85" s="94" t="s">
        <v>109</v>
      </c>
      <c r="C85" s="126"/>
      <c r="D85" s="135"/>
      <c r="E85" s="135"/>
      <c r="F85" s="135"/>
      <c r="G85" s="136"/>
      <c r="J85" s="94" t="s">
        <v>109</v>
      </c>
      <c r="K85" s="126"/>
      <c r="L85" s="135"/>
      <c r="M85" s="135"/>
      <c r="N85" s="135"/>
      <c r="O85" s="136"/>
    </row>
    <row r="86" spans="2:15" x14ac:dyDescent="0.25">
      <c r="B86" s="92" t="s">
        <v>110</v>
      </c>
      <c r="C86" s="93"/>
      <c r="D86" s="93"/>
      <c r="E86" s="93"/>
      <c r="F86" s="93"/>
      <c r="G86" s="140"/>
      <c r="J86" s="92" t="s">
        <v>110</v>
      </c>
      <c r="K86" s="93"/>
      <c r="L86" s="93"/>
      <c r="M86" s="93"/>
      <c r="N86" s="93"/>
      <c r="O86" s="140"/>
    </row>
    <row r="87" spans="2:15" ht="180" customHeight="1" thickBot="1" x14ac:dyDescent="0.3">
      <c r="B87" s="152"/>
      <c r="C87" s="153"/>
      <c r="D87" s="153"/>
      <c r="E87" s="153"/>
      <c r="F87" s="153"/>
      <c r="G87" s="154"/>
      <c r="J87" s="152"/>
      <c r="K87" s="153"/>
      <c r="L87" s="153"/>
      <c r="M87" s="153"/>
      <c r="N87" s="153"/>
      <c r="O87" s="154"/>
    </row>
    <row r="88" spans="2:15" ht="30" customHeight="1" x14ac:dyDescent="0.25">
      <c r="B88" s="29" t="s">
        <v>114</v>
      </c>
      <c r="C88" s="30" t="s">
        <v>101</v>
      </c>
      <c r="D88" s="145"/>
      <c r="E88" s="146"/>
      <c r="F88" s="146"/>
      <c r="G88" s="147"/>
      <c r="J88" s="29" t="s">
        <v>114</v>
      </c>
      <c r="K88" s="30" t="s">
        <v>101</v>
      </c>
      <c r="L88" s="145"/>
      <c r="M88" s="146"/>
      <c r="N88" s="146"/>
      <c r="O88" s="147"/>
    </row>
    <row r="89" spans="2:15" x14ac:dyDescent="0.25">
      <c r="B89" s="94" t="s">
        <v>102</v>
      </c>
      <c r="C89" s="126"/>
      <c r="D89" s="135"/>
      <c r="E89" s="135"/>
      <c r="F89" s="135"/>
      <c r="G89" s="136"/>
      <c r="J89" s="94" t="s">
        <v>102</v>
      </c>
      <c r="K89" s="126"/>
      <c r="L89" s="135"/>
      <c r="M89" s="135"/>
      <c r="N89" s="135"/>
      <c r="O89" s="136"/>
    </row>
    <row r="90" spans="2:15" ht="30" x14ac:dyDescent="0.25">
      <c r="B90" s="94" t="s">
        <v>103</v>
      </c>
      <c r="C90" s="126"/>
      <c r="D90" s="43"/>
      <c r="E90" s="25" t="s">
        <v>104</v>
      </c>
      <c r="F90" s="155"/>
      <c r="G90" s="156"/>
      <c r="J90" s="94" t="s">
        <v>103</v>
      </c>
      <c r="K90" s="126"/>
      <c r="L90" s="43"/>
      <c r="M90" s="25" t="s">
        <v>104</v>
      </c>
      <c r="N90" s="155"/>
      <c r="O90" s="156"/>
    </row>
    <row r="91" spans="2:15" x14ac:dyDescent="0.25">
      <c r="B91" s="94" t="s">
        <v>105</v>
      </c>
      <c r="C91" s="126"/>
      <c r="D91" s="44"/>
      <c r="E91" s="25" t="s">
        <v>106</v>
      </c>
      <c r="F91" s="135"/>
      <c r="G91" s="136"/>
      <c r="J91" s="94" t="s">
        <v>105</v>
      </c>
      <c r="K91" s="126"/>
      <c r="L91" s="44"/>
      <c r="M91" s="25" t="s">
        <v>106</v>
      </c>
      <c r="N91" s="135"/>
      <c r="O91" s="136"/>
    </row>
    <row r="92" spans="2:15" ht="15" customHeight="1" x14ac:dyDescent="0.25">
      <c r="B92" s="94" t="s">
        <v>107</v>
      </c>
      <c r="C92" s="126"/>
      <c r="D92" s="42"/>
      <c r="E92" s="25" t="s">
        <v>108</v>
      </c>
      <c r="F92" s="150"/>
      <c r="G92" s="151"/>
      <c r="J92" s="94" t="s">
        <v>107</v>
      </c>
      <c r="K92" s="126"/>
      <c r="L92" s="42"/>
      <c r="M92" s="25" t="s">
        <v>108</v>
      </c>
      <c r="N92" s="150"/>
      <c r="O92" s="151"/>
    </row>
    <row r="93" spans="2:15" x14ac:dyDescent="0.25">
      <c r="B93" s="94" t="s">
        <v>109</v>
      </c>
      <c r="C93" s="126"/>
      <c r="D93" s="135"/>
      <c r="E93" s="135"/>
      <c r="F93" s="135"/>
      <c r="G93" s="136"/>
      <c r="J93" s="94" t="s">
        <v>109</v>
      </c>
      <c r="K93" s="126"/>
      <c r="L93" s="135"/>
      <c r="M93" s="135"/>
      <c r="N93" s="135"/>
      <c r="O93" s="136"/>
    </row>
    <row r="94" spans="2:15" x14ac:dyDescent="0.25">
      <c r="B94" s="92" t="s">
        <v>110</v>
      </c>
      <c r="C94" s="93"/>
      <c r="D94" s="93"/>
      <c r="E94" s="93"/>
      <c r="F94" s="93"/>
      <c r="G94" s="140"/>
      <c r="J94" s="92" t="s">
        <v>110</v>
      </c>
      <c r="K94" s="93"/>
      <c r="L94" s="93"/>
      <c r="M94" s="93"/>
      <c r="N94" s="93"/>
      <c r="O94" s="140"/>
    </row>
    <row r="95" spans="2:15" ht="180.75" customHeight="1" thickBot="1" x14ac:dyDescent="0.3">
      <c r="B95" s="152"/>
      <c r="C95" s="153"/>
      <c r="D95" s="153"/>
      <c r="E95" s="153"/>
      <c r="F95" s="153"/>
      <c r="G95" s="154"/>
      <c r="J95" s="152"/>
      <c r="K95" s="153"/>
      <c r="L95" s="153"/>
      <c r="M95" s="153"/>
      <c r="N95" s="153"/>
      <c r="O95" s="154"/>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Normal="100" zoomScalePageLayoutView="150" workbookViewId="0">
      <selection activeCell="B27" sqref="B27"/>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161</v>
      </c>
      <c r="D7" s="47">
        <f>+LEN(B7)</f>
        <v>986</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242</v>
      </c>
      <c r="D11" s="47">
        <f>+LEN(B11)</f>
        <v>990</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240</v>
      </c>
      <c r="D15" s="47">
        <f>+LEN(B15)</f>
        <v>944</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249</v>
      </c>
      <c r="D19" s="47">
        <f>+LEN(B19)</f>
        <v>2731</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254</v>
      </c>
      <c r="D23" s="47">
        <f>+LEN(B23)</f>
        <v>1502</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255</v>
      </c>
      <c r="D27" s="47">
        <f>+LEN(B27)</f>
        <v>1090</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abSelected="1" zoomScale="79" zoomScaleNormal="79" zoomScalePageLayoutView="90" workbookViewId="0">
      <selection activeCell="B73" sqref="B73:C73"/>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91" t="s">
        <v>56</v>
      </c>
      <c r="C3" s="91"/>
    </row>
    <row r="4" spans="2:5" ht="9" customHeight="1" thickBot="1" x14ac:dyDescent="0.3"/>
    <row r="5" spans="2:5" ht="24" customHeight="1" x14ac:dyDescent="0.25">
      <c r="B5" s="162" t="s">
        <v>41</v>
      </c>
      <c r="C5" s="163"/>
    </row>
    <row r="6" spans="2:5" ht="24" customHeight="1" x14ac:dyDescent="0.25">
      <c r="B6" s="28" t="s">
        <v>42</v>
      </c>
      <c r="C6" s="13" t="s">
        <v>43</v>
      </c>
    </row>
    <row r="7" spans="2:5" ht="109.5" customHeight="1" x14ac:dyDescent="0.25">
      <c r="B7" s="8" t="s">
        <v>57</v>
      </c>
      <c r="C7" s="51" t="s">
        <v>204</v>
      </c>
      <c r="E7" s="47">
        <f>+LEN(C7)</f>
        <v>167</v>
      </c>
    </row>
    <row r="8" spans="2:5" ht="109.5" customHeight="1" x14ac:dyDescent="0.25">
      <c r="B8" s="32" t="s">
        <v>58</v>
      </c>
      <c r="C8" s="51" t="s">
        <v>150</v>
      </c>
      <c r="E8" s="47">
        <f>+LEN(C8)</f>
        <v>146</v>
      </c>
    </row>
    <row r="9" spans="2:5" ht="109.5" customHeight="1" x14ac:dyDescent="0.25">
      <c r="B9" s="32" t="s">
        <v>128</v>
      </c>
      <c r="C9" s="51" t="s">
        <v>256</v>
      </c>
      <c r="E9" s="47">
        <f>+LEN(C9)</f>
        <v>313</v>
      </c>
    </row>
    <row r="10" spans="2:5" ht="30" customHeight="1" x14ac:dyDescent="0.25">
      <c r="B10" s="32" t="s">
        <v>46</v>
      </c>
      <c r="C10" s="51" t="s">
        <v>138</v>
      </c>
    </row>
    <row r="11" spans="2:5" ht="30" customHeight="1" x14ac:dyDescent="0.25">
      <c r="B11" s="28" t="s">
        <v>45</v>
      </c>
      <c r="C11" s="51" t="s">
        <v>141</v>
      </c>
    </row>
    <row r="12" spans="2:5" ht="21.75" customHeight="1" x14ac:dyDescent="0.25">
      <c r="B12" s="158" t="s">
        <v>44</v>
      </c>
      <c r="C12" s="159"/>
    </row>
    <row r="13" spans="2:5" ht="217.5" customHeight="1" thickBot="1" x14ac:dyDescent="0.3">
      <c r="B13" s="160" t="s">
        <v>151</v>
      </c>
      <c r="C13" s="161"/>
      <c r="E13" s="47">
        <f>+LEN(B13)</f>
        <v>584</v>
      </c>
    </row>
    <row r="14" spans="2:5" ht="9" customHeight="1" thickBot="1" x14ac:dyDescent="0.3"/>
    <row r="15" spans="2:5" ht="24" customHeight="1" x14ac:dyDescent="0.25">
      <c r="B15" s="162" t="s">
        <v>47</v>
      </c>
      <c r="C15" s="163"/>
    </row>
    <row r="16" spans="2:5" s="26" customFormat="1" ht="30.75" customHeight="1" x14ac:dyDescent="0.25">
      <c r="B16" s="28" t="s">
        <v>42</v>
      </c>
      <c r="C16" s="52" t="s">
        <v>152</v>
      </c>
      <c r="E16" s="50"/>
    </row>
    <row r="17" spans="2:5" s="26" customFormat="1" ht="108.75" customHeight="1" x14ac:dyDescent="0.25">
      <c r="B17" s="27" t="s">
        <v>57</v>
      </c>
      <c r="C17" s="51" t="s">
        <v>203</v>
      </c>
      <c r="E17" s="47">
        <f>+LEN(C17)</f>
        <v>66</v>
      </c>
    </row>
    <row r="18" spans="2:5" s="26" customFormat="1" ht="108.75" customHeight="1" x14ac:dyDescent="0.25">
      <c r="B18" s="28" t="s">
        <v>58</v>
      </c>
      <c r="C18" s="51" t="s">
        <v>150</v>
      </c>
      <c r="E18" s="47">
        <f>+LEN(C18)</f>
        <v>146</v>
      </c>
    </row>
    <row r="19" spans="2:5" s="26" customFormat="1" ht="108.75" customHeight="1" x14ac:dyDescent="0.25">
      <c r="B19" s="32" t="s">
        <v>128</v>
      </c>
      <c r="C19" s="51" t="s">
        <v>257</v>
      </c>
      <c r="E19" s="47">
        <f>+LEN(C19)</f>
        <v>300</v>
      </c>
    </row>
    <row r="20" spans="2:5" s="26" customFormat="1" ht="30.75" customHeight="1" x14ac:dyDescent="0.25">
      <c r="B20" s="28" t="s">
        <v>46</v>
      </c>
      <c r="C20" s="51" t="s">
        <v>205</v>
      </c>
      <c r="E20" s="50"/>
    </row>
    <row r="21" spans="2:5" s="26" customFormat="1" ht="30.75" customHeight="1" x14ac:dyDescent="0.25">
      <c r="B21" s="28" t="s">
        <v>45</v>
      </c>
      <c r="C21" s="51" t="s">
        <v>141</v>
      </c>
      <c r="E21" s="50"/>
    </row>
    <row r="22" spans="2:5" s="26" customFormat="1" ht="30.75" customHeight="1" x14ac:dyDescent="0.25">
      <c r="B22" s="92" t="s">
        <v>44</v>
      </c>
      <c r="C22" s="140"/>
      <c r="E22" s="50"/>
    </row>
    <row r="23" spans="2:5" ht="217.5" customHeight="1" thickBot="1" x14ac:dyDescent="0.3">
      <c r="B23" s="160" t="s">
        <v>241</v>
      </c>
      <c r="C23" s="161"/>
      <c r="E23" s="47">
        <f>+LEN(B23)</f>
        <v>635</v>
      </c>
    </row>
    <row r="24" spans="2:5" ht="9" customHeight="1" thickBot="1" x14ac:dyDescent="0.3"/>
    <row r="25" spans="2:5" ht="24" customHeight="1" x14ac:dyDescent="0.25">
      <c r="B25" s="162" t="s">
        <v>48</v>
      </c>
      <c r="C25" s="163"/>
    </row>
    <row r="26" spans="2:5" s="26" customFormat="1" ht="30.75" customHeight="1" x14ac:dyDescent="0.25">
      <c r="B26" s="28" t="s">
        <v>42</v>
      </c>
      <c r="C26" s="52" t="s">
        <v>191</v>
      </c>
      <c r="E26" s="50"/>
    </row>
    <row r="27" spans="2:5" s="26" customFormat="1" ht="108.75" customHeight="1" x14ac:dyDescent="0.25">
      <c r="B27" s="27" t="s">
        <v>57</v>
      </c>
      <c r="C27" s="51" t="s">
        <v>192</v>
      </c>
      <c r="E27" s="47">
        <f>+LEN(C27)</f>
        <v>86</v>
      </c>
    </row>
    <row r="28" spans="2:5" s="26" customFormat="1" ht="108.75" customHeight="1" x14ac:dyDescent="0.25">
      <c r="B28" s="28" t="s">
        <v>58</v>
      </c>
      <c r="C28" s="51" t="s">
        <v>193</v>
      </c>
      <c r="E28" s="47">
        <f>+LEN(C28)</f>
        <v>7</v>
      </c>
    </row>
    <row r="29" spans="2:5" s="26" customFormat="1" ht="108.75" customHeight="1" x14ac:dyDescent="0.25">
      <c r="B29" s="32" t="s">
        <v>128</v>
      </c>
      <c r="C29" s="51" t="s">
        <v>194</v>
      </c>
      <c r="E29" s="47">
        <f>+LEN(C29)</f>
        <v>481</v>
      </c>
    </row>
    <row r="30" spans="2:5" s="26" customFormat="1" ht="30.75" customHeight="1" x14ac:dyDescent="0.25">
      <c r="B30" s="28" t="s">
        <v>46</v>
      </c>
      <c r="C30" s="51" t="s">
        <v>195</v>
      </c>
      <c r="E30" s="50"/>
    </row>
    <row r="31" spans="2:5" s="26" customFormat="1" ht="30.75" customHeight="1" x14ac:dyDescent="0.25">
      <c r="B31" s="28" t="s">
        <v>45</v>
      </c>
      <c r="C31" s="51" t="s">
        <v>147</v>
      </c>
      <c r="E31" s="50"/>
    </row>
    <row r="32" spans="2:5" s="26" customFormat="1" ht="30.75" customHeight="1" x14ac:dyDescent="0.25">
      <c r="B32" s="92" t="s">
        <v>44</v>
      </c>
      <c r="C32" s="140"/>
      <c r="E32" s="50"/>
    </row>
    <row r="33" spans="2:5" ht="217.5" customHeight="1" thickBot="1" x14ac:dyDescent="0.3">
      <c r="B33" s="160" t="s">
        <v>196</v>
      </c>
      <c r="C33" s="161"/>
      <c r="E33" s="47">
        <f>+LEN(B33)</f>
        <v>126</v>
      </c>
    </row>
    <row r="34" spans="2:5" ht="9" customHeight="1" thickBot="1" x14ac:dyDescent="0.3"/>
    <row r="35" spans="2:5" ht="24" customHeight="1" x14ac:dyDescent="0.25">
      <c r="B35" s="162" t="s">
        <v>49</v>
      </c>
      <c r="C35" s="163"/>
    </row>
    <row r="36" spans="2:5" s="26" customFormat="1" ht="30.75" customHeight="1" x14ac:dyDescent="0.25">
      <c r="B36" s="28" t="s">
        <v>42</v>
      </c>
      <c r="C36" s="52" t="s">
        <v>197</v>
      </c>
      <c r="E36" s="50"/>
    </row>
    <row r="37" spans="2:5" s="26" customFormat="1" ht="108.75" customHeight="1" x14ac:dyDescent="0.25">
      <c r="B37" s="27" t="s">
        <v>57</v>
      </c>
      <c r="C37" s="51" t="s">
        <v>198</v>
      </c>
      <c r="E37" s="47">
        <f>+LEN(C37)</f>
        <v>77</v>
      </c>
    </row>
    <row r="38" spans="2:5" s="26" customFormat="1" ht="108.75" customHeight="1" x14ac:dyDescent="0.25">
      <c r="B38" s="28" t="s">
        <v>58</v>
      </c>
      <c r="C38" s="51" t="s">
        <v>199</v>
      </c>
      <c r="E38" s="47">
        <f>+LEN(C38)</f>
        <v>6</v>
      </c>
    </row>
    <row r="39" spans="2:5" s="26" customFormat="1" ht="108.75" customHeight="1" x14ac:dyDescent="0.25">
      <c r="B39" s="32" t="s">
        <v>128</v>
      </c>
      <c r="C39" s="51" t="s">
        <v>200</v>
      </c>
      <c r="E39" s="47">
        <f>+LEN(C39)</f>
        <v>493</v>
      </c>
    </row>
    <row r="40" spans="2:5" s="26" customFormat="1" ht="30.75" customHeight="1" x14ac:dyDescent="0.25">
      <c r="B40" s="28" t="s">
        <v>46</v>
      </c>
      <c r="C40" s="51" t="s">
        <v>201</v>
      </c>
      <c r="E40" s="50"/>
    </row>
    <row r="41" spans="2:5" s="26" customFormat="1" ht="30.75" customHeight="1" x14ac:dyDescent="0.25">
      <c r="B41" s="28" t="s">
        <v>45</v>
      </c>
      <c r="C41" s="51" t="s">
        <v>147</v>
      </c>
      <c r="E41" s="50"/>
    </row>
    <row r="42" spans="2:5" s="26" customFormat="1" ht="30.75" customHeight="1" x14ac:dyDescent="0.25">
      <c r="B42" s="92" t="s">
        <v>44</v>
      </c>
      <c r="C42" s="140"/>
      <c r="E42" s="50"/>
    </row>
    <row r="43" spans="2:5" ht="217.5" customHeight="1" thickBot="1" x14ac:dyDescent="0.3">
      <c r="B43" s="160" t="s">
        <v>202</v>
      </c>
      <c r="C43" s="161"/>
      <c r="E43" s="47">
        <f>+LEN(B43)</f>
        <v>1245</v>
      </c>
    </row>
    <row r="44" spans="2:5" ht="9" customHeight="1" thickBot="1" x14ac:dyDescent="0.3"/>
    <row r="45" spans="2:5" ht="24" customHeight="1" x14ac:dyDescent="0.25">
      <c r="B45" s="162" t="s">
        <v>50</v>
      </c>
      <c r="C45" s="163"/>
    </row>
    <row r="46" spans="2:5" s="26" customFormat="1" ht="30.75" customHeight="1" x14ac:dyDescent="0.25">
      <c r="B46" s="28" t="s">
        <v>42</v>
      </c>
      <c r="C46" s="52" t="s">
        <v>207</v>
      </c>
      <c r="E46" s="50"/>
    </row>
    <row r="47" spans="2:5" s="26" customFormat="1" ht="108.75" customHeight="1" x14ac:dyDescent="0.25">
      <c r="B47" s="27" t="s">
        <v>57</v>
      </c>
      <c r="C47" s="51" t="s">
        <v>250</v>
      </c>
      <c r="E47" s="47">
        <f>+LEN(C47)</f>
        <v>311</v>
      </c>
    </row>
    <row r="48" spans="2:5" s="26" customFormat="1" ht="108.75" customHeight="1" x14ac:dyDescent="0.25">
      <c r="B48" s="28" t="s">
        <v>58</v>
      </c>
      <c r="C48" s="51" t="s">
        <v>251</v>
      </c>
      <c r="E48" s="47">
        <f>+LEN(C48)</f>
        <v>380</v>
      </c>
    </row>
    <row r="49" spans="2:5" s="26" customFormat="1" ht="108.75" customHeight="1" x14ac:dyDescent="0.25">
      <c r="B49" s="32" t="s">
        <v>128</v>
      </c>
      <c r="C49" s="51" t="s">
        <v>252</v>
      </c>
      <c r="E49" s="47">
        <f>+LEN(C49)</f>
        <v>489</v>
      </c>
    </row>
    <row r="50" spans="2:5" s="26" customFormat="1" ht="30.75" customHeight="1" x14ac:dyDescent="0.25">
      <c r="B50" s="28" t="s">
        <v>46</v>
      </c>
      <c r="C50" s="51" t="s">
        <v>243</v>
      </c>
      <c r="E50" s="50"/>
    </row>
    <row r="51" spans="2:5" s="26" customFormat="1" ht="30.75" customHeight="1" x14ac:dyDescent="0.25">
      <c r="B51" s="28" t="s">
        <v>45</v>
      </c>
      <c r="C51" s="51" t="s">
        <v>141</v>
      </c>
      <c r="E51" s="50"/>
    </row>
    <row r="52" spans="2:5" s="26" customFormat="1" ht="30.75" customHeight="1" x14ac:dyDescent="0.25">
      <c r="B52" s="92" t="s">
        <v>44</v>
      </c>
      <c r="C52" s="140"/>
      <c r="E52" s="50"/>
    </row>
    <row r="53" spans="2:5" ht="217.5" customHeight="1" thickBot="1" x14ac:dyDescent="0.3">
      <c r="B53" s="160" t="s">
        <v>253</v>
      </c>
      <c r="C53" s="161"/>
      <c r="E53" s="47">
        <f>+LEN(B53)</f>
        <v>617</v>
      </c>
    </row>
    <row r="54" spans="2:5" ht="9" customHeight="1" thickBot="1" x14ac:dyDescent="0.3"/>
    <row r="55" spans="2:5" ht="24" customHeight="1" x14ac:dyDescent="0.25">
      <c r="B55" s="162" t="s">
        <v>51</v>
      </c>
      <c r="C55" s="163"/>
    </row>
    <row r="56" spans="2:5" s="26" customFormat="1" ht="30.75" customHeight="1" x14ac:dyDescent="0.25">
      <c r="B56" s="28" t="s">
        <v>42</v>
      </c>
      <c r="C56" s="52" t="s">
        <v>208</v>
      </c>
      <c r="E56" s="50"/>
    </row>
    <row r="57" spans="2:5" s="26" customFormat="1" ht="108.75" customHeight="1" x14ac:dyDescent="0.25">
      <c r="B57" s="27" t="s">
        <v>57</v>
      </c>
      <c r="C57" s="51" t="s">
        <v>244</v>
      </c>
      <c r="E57" s="47">
        <f>+LEN(C57)</f>
        <v>69</v>
      </c>
    </row>
    <row r="58" spans="2:5" s="26" customFormat="1" ht="108.75" customHeight="1" x14ac:dyDescent="0.25">
      <c r="B58" s="28" t="s">
        <v>58</v>
      </c>
      <c r="C58" s="51" t="s">
        <v>245</v>
      </c>
      <c r="E58" s="47">
        <f>+LEN(C58)</f>
        <v>166</v>
      </c>
    </row>
    <row r="59" spans="2:5" s="26" customFormat="1" ht="108.75" customHeight="1" x14ac:dyDescent="0.25">
      <c r="B59" s="32" t="s">
        <v>128</v>
      </c>
      <c r="C59" s="51" t="s">
        <v>246</v>
      </c>
      <c r="E59" s="47">
        <f>+LEN(C59)</f>
        <v>213</v>
      </c>
    </row>
    <row r="60" spans="2:5" s="26" customFormat="1" ht="30.75" customHeight="1" x14ac:dyDescent="0.25">
      <c r="B60" s="28" t="s">
        <v>46</v>
      </c>
      <c r="C60" s="51" t="s">
        <v>248</v>
      </c>
      <c r="E60" s="50"/>
    </row>
    <row r="61" spans="2:5" s="26" customFormat="1" ht="30.75" customHeight="1" x14ac:dyDescent="0.25">
      <c r="B61" s="28" t="s">
        <v>45</v>
      </c>
      <c r="C61" s="51" t="s">
        <v>141</v>
      </c>
      <c r="E61" s="50"/>
    </row>
    <row r="62" spans="2:5" s="26" customFormat="1" ht="30.75" customHeight="1" x14ac:dyDescent="0.25">
      <c r="B62" s="92" t="s">
        <v>44</v>
      </c>
      <c r="C62" s="140"/>
      <c r="E62" s="50"/>
    </row>
    <row r="63" spans="2:5" ht="217.5" customHeight="1" thickBot="1" x14ac:dyDescent="0.3">
      <c r="B63" s="160" t="s">
        <v>247</v>
      </c>
      <c r="C63" s="161"/>
      <c r="E63" s="47">
        <f>+LEN(B63)</f>
        <v>401</v>
      </c>
    </row>
    <row r="64" spans="2:5" ht="9" customHeight="1" thickBot="1" x14ac:dyDescent="0.3"/>
    <row r="65" spans="2:5" ht="24" customHeight="1" x14ac:dyDescent="0.25">
      <c r="B65" s="162" t="s">
        <v>52</v>
      </c>
      <c r="C65" s="163"/>
    </row>
    <row r="66" spans="2:5" s="26" customFormat="1" ht="30.75" customHeight="1" x14ac:dyDescent="0.25">
      <c r="B66" s="28" t="s">
        <v>42</v>
      </c>
      <c r="C66" s="52" t="s">
        <v>235</v>
      </c>
      <c r="E66" s="50"/>
    </row>
    <row r="67" spans="2:5" s="26" customFormat="1" ht="108.75" customHeight="1" x14ac:dyDescent="0.25">
      <c r="B67" s="27" t="s">
        <v>57</v>
      </c>
      <c r="C67" s="51" t="s">
        <v>236</v>
      </c>
      <c r="E67" s="47">
        <f>+LEN(C67)</f>
        <v>108</v>
      </c>
    </row>
    <row r="68" spans="2:5" s="26" customFormat="1" ht="108.75" customHeight="1" x14ac:dyDescent="0.25">
      <c r="B68" s="28" t="s">
        <v>58</v>
      </c>
      <c r="C68" s="51" t="s">
        <v>237</v>
      </c>
      <c r="E68" s="47">
        <f>+LEN(C68)</f>
        <v>144</v>
      </c>
    </row>
    <row r="69" spans="2:5" s="26" customFormat="1" ht="108.75" customHeight="1" x14ac:dyDescent="0.25">
      <c r="B69" s="32" t="s">
        <v>128</v>
      </c>
      <c r="C69" s="51" t="s">
        <v>238</v>
      </c>
      <c r="E69" s="47">
        <f>+LEN(C69)</f>
        <v>465</v>
      </c>
    </row>
    <row r="70" spans="2:5" s="26" customFormat="1" ht="30.75" customHeight="1" x14ac:dyDescent="0.25">
      <c r="B70" s="28" t="s">
        <v>46</v>
      </c>
      <c r="C70" s="51"/>
      <c r="E70" s="50"/>
    </row>
    <row r="71" spans="2:5" s="26" customFormat="1" ht="30.75" customHeight="1" x14ac:dyDescent="0.25">
      <c r="B71" s="28" t="s">
        <v>45</v>
      </c>
      <c r="C71" s="51" t="s">
        <v>209</v>
      </c>
      <c r="E71" s="50"/>
    </row>
    <row r="72" spans="2:5" s="26" customFormat="1" ht="30.75" customHeight="1" x14ac:dyDescent="0.25">
      <c r="B72" s="92" t="s">
        <v>44</v>
      </c>
      <c r="C72" s="140"/>
      <c r="E72" s="50"/>
    </row>
    <row r="73" spans="2:5" ht="217.5" customHeight="1" thickBot="1" x14ac:dyDescent="0.3">
      <c r="B73" s="174" t="s">
        <v>239</v>
      </c>
      <c r="C73" s="161"/>
      <c r="E73" s="47">
        <f>+LEN(B73)</f>
        <v>337</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A4" zoomScaleNormal="100" zoomScalePageLayoutView="150" workbookViewId="0">
      <selection activeCell="G14" sqref="G14"/>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2" t="s">
        <v>129</v>
      </c>
      <c r="D3" s="172"/>
      <c r="E3" s="172"/>
      <c r="F3" s="172"/>
      <c r="G3" s="172"/>
      <c r="H3" s="172"/>
      <c r="I3" s="172"/>
      <c r="J3" s="172"/>
    </row>
    <row r="4" spans="2:11" ht="9" customHeight="1" thickBot="1" x14ac:dyDescent="0.3"/>
    <row r="5" spans="2:11" ht="48.75" customHeight="1" x14ac:dyDescent="0.25">
      <c r="B5" s="164" t="s">
        <v>62</v>
      </c>
      <c r="C5" s="166" t="s">
        <v>59</v>
      </c>
      <c r="D5" s="166" t="s">
        <v>60</v>
      </c>
      <c r="E5" s="166" t="s">
        <v>76</v>
      </c>
      <c r="F5" s="166" t="s">
        <v>79</v>
      </c>
      <c r="G5" s="166" t="s">
        <v>61</v>
      </c>
      <c r="H5" s="166"/>
      <c r="I5" s="166" t="s">
        <v>86</v>
      </c>
      <c r="J5" s="173"/>
      <c r="K5" s="14"/>
    </row>
    <row r="6" spans="2:11" ht="15.75" thickBot="1" x14ac:dyDescent="0.3">
      <c r="B6" s="165"/>
      <c r="C6" s="167"/>
      <c r="D6" s="167"/>
      <c r="E6" s="167"/>
      <c r="F6" s="167"/>
      <c r="G6" s="15" t="s">
        <v>63</v>
      </c>
      <c r="H6" s="15" t="s">
        <v>64</v>
      </c>
      <c r="I6" s="15" t="s">
        <v>63</v>
      </c>
      <c r="J6" s="16" t="s">
        <v>64</v>
      </c>
    </row>
    <row r="7" spans="2:11" ht="19.5" customHeight="1" x14ac:dyDescent="0.25">
      <c r="B7" s="21">
        <v>1</v>
      </c>
      <c r="C7" s="22" t="s">
        <v>65</v>
      </c>
      <c r="D7" s="53">
        <f>SUM(E7:F7)</f>
        <v>6000</v>
      </c>
      <c r="E7" s="65">
        <v>6000</v>
      </c>
      <c r="F7" s="56">
        <f>+SUM(G7:J7)</f>
        <v>0</v>
      </c>
      <c r="G7" s="65"/>
      <c r="H7" s="67"/>
      <c r="I7" s="67"/>
      <c r="J7" s="68"/>
    </row>
    <row r="8" spans="2:11" ht="19.5" customHeight="1" x14ac:dyDescent="0.25">
      <c r="B8" s="17">
        <v>2</v>
      </c>
      <c r="C8" s="23" t="s">
        <v>66</v>
      </c>
      <c r="D8" s="53">
        <f t="shared" ref="D8:D16" si="0">SUM(E8:F8)</f>
        <v>5000</v>
      </c>
      <c r="E8" s="66">
        <v>5000</v>
      </c>
      <c r="F8" s="57">
        <f t="shared" ref="F8:F16" si="1">+SUM(G8:J8)</f>
        <v>0</v>
      </c>
      <c r="G8" s="66"/>
      <c r="H8" s="69"/>
      <c r="I8" s="69"/>
      <c r="J8" s="70"/>
    </row>
    <row r="9" spans="2:11" ht="19.5" customHeight="1" x14ac:dyDescent="0.25">
      <c r="B9" s="17">
        <v>3</v>
      </c>
      <c r="C9" s="23" t="s">
        <v>67</v>
      </c>
      <c r="D9" s="53">
        <f t="shared" si="0"/>
        <v>5000</v>
      </c>
      <c r="E9" s="66">
        <v>2500</v>
      </c>
      <c r="F9" s="57">
        <f t="shared" si="1"/>
        <v>2500</v>
      </c>
      <c r="G9" s="66">
        <v>2500</v>
      </c>
      <c r="H9" s="69"/>
      <c r="I9" s="69"/>
      <c r="J9" s="70"/>
    </row>
    <row r="10" spans="2:11" ht="19.5" customHeight="1" x14ac:dyDescent="0.25">
      <c r="B10" s="17">
        <v>4</v>
      </c>
      <c r="C10" s="23" t="s">
        <v>68</v>
      </c>
      <c r="D10" s="53">
        <f t="shared" si="0"/>
        <v>100</v>
      </c>
      <c r="E10" s="66">
        <v>100</v>
      </c>
      <c r="F10" s="57">
        <f t="shared" si="1"/>
        <v>0</v>
      </c>
      <c r="G10" s="66"/>
      <c r="H10" s="69"/>
      <c r="I10" s="69"/>
      <c r="J10" s="70"/>
    </row>
    <row r="11" spans="2:11" ht="19.5" customHeight="1" x14ac:dyDescent="0.25">
      <c r="B11" s="17">
        <v>5</v>
      </c>
      <c r="C11" s="23" t="s">
        <v>69</v>
      </c>
      <c r="D11" s="53">
        <f t="shared" si="0"/>
        <v>500</v>
      </c>
      <c r="E11" s="66">
        <v>500</v>
      </c>
      <c r="F11" s="57">
        <f t="shared" si="1"/>
        <v>0</v>
      </c>
      <c r="G11" s="66"/>
      <c r="H11" s="69"/>
      <c r="I11" s="69"/>
      <c r="J11" s="70"/>
    </row>
    <row r="12" spans="2:11" ht="19.5" customHeight="1" x14ac:dyDescent="0.25">
      <c r="B12" s="17">
        <v>6</v>
      </c>
      <c r="C12" s="23" t="s">
        <v>70</v>
      </c>
      <c r="D12" s="53">
        <f t="shared" si="0"/>
        <v>4000</v>
      </c>
      <c r="E12" s="66">
        <v>2000</v>
      </c>
      <c r="F12" s="57">
        <f t="shared" si="1"/>
        <v>2000</v>
      </c>
      <c r="G12" s="66"/>
      <c r="H12" s="69">
        <v>2000</v>
      </c>
      <c r="I12" s="69"/>
      <c r="J12" s="70"/>
    </row>
    <row r="13" spans="2:11" ht="19.5" customHeight="1" x14ac:dyDescent="0.25">
      <c r="B13" s="31">
        <v>7</v>
      </c>
      <c r="C13" s="23" t="s">
        <v>71</v>
      </c>
      <c r="D13" s="53">
        <f t="shared" si="0"/>
        <v>500</v>
      </c>
      <c r="E13" s="66">
        <v>500</v>
      </c>
      <c r="F13" s="57">
        <f t="shared" si="1"/>
        <v>0</v>
      </c>
      <c r="G13" s="66"/>
      <c r="H13" s="69"/>
      <c r="I13" s="69"/>
      <c r="J13" s="70"/>
    </row>
    <row r="14" spans="2:11" ht="19.5" customHeight="1" x14ac:dyDescent="0.25">
      <c r="B14" s="17">
        <v>8</v>
      </c>
      <c r="C14" s="23" t="s">
        <v>78</v>
      </c>
      <c r="D14" s="53">
        <f t="shared" si="0"/>
        <v>2900</v>
      </c>
      <c r="E14" s="66">
        <v>2900</v>
      </c>
      <c r="F14" s="57">
        <f t="shared" si="1"/>
        <v>0</v>
      </c>
      <c r="G14" s="66"/>
      <c r="H14" s="69"/>
      <c r="I14" s="69"/>
      <c r="J14" s="70"/>
    </row>
    <row r="15" spans="2:11" ht="19.5" customHeight="1" x14ac:dyDescent="0.25">
      <c r="B15" s="17">
        <v>9</v>
      </c>
      <c r="C15" s="23" t="s">
        <v>72</v>
      </c>
      <c r="D15" s="53">
        <f>SUM(E15:F15)</f>
        <v>100</v>
      </c>
      <c r="E15" s="66">
        <v>100</v>
      </c>
      <c r="F15" s="57">
        <f t="shared" si="1"/>
        <v>0</v>
      </c>
      <c r="G15" s="66"/>
      <c r="H15" s="69"/>
      <c r="I15" s="69"/>
      <c r="J15" s="70"/>
    </row>
    <row r="16" spans="2:11" ht="19.5" customHeight="1" x14ac:dyDescent="0.25">
      <c r="B16" s="17">
        <v>10</v>
      </c>
      <c r="C16" s="23" t="s">
        <v>73</v>
      </c>
      <c r="D16" s="53">
        <f t="shared" si="0"/>
        <v>900</v>
      </c>
      <c r="E16" s="66">
        <v>400</v>
      </c>
      <c r="F16" s="57">
        <f t="shared" si="1"/>
        <v>500</v>
      </c>
      <c r="G16" s="66">
        <v>500</v>
      </c>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8" t="s">
        <v>74</v>
      </c>
      <c r="C18" s="169"/>
      <c r="D18" s="54">
        <f t="shared" ref="D18:I18" si="2">+SUM(D7:D17)</f>
        <v>25000</v>
      </c>
      <c r="E18" s="61">
        <f t="shared" si="2"/>
        <v>20000</v>
      </c>
      <c r="F18" s="58">
        <f t="shared" si="2"/>
        <v>5000</v>
      </c>
      <c r="G18" s="61">
        <f t="shared" si="2"/>
        <v>3000</v>
      </c>
      <c r="H18" s="63">
        <f t="shared" si="2"/>
        <v>2000</v>
      </c>
      <c r="I18" s="63">
        <f t="shared" si="2"/>
        <v>0</v>
      </c>
      <c r="J18" s="58">
        <f>+SUM(J6:J17)</f>
        <v>0</v>
      </c>
    </row>
    <row r="19" spans="2:10" ht="19.5" customHeight="1" thickBot="1" x14ac:dyDescent="0.3">
      <c r="B19" s="170" t="s">
        <v>75</v>
      </c>
      <c r="C19" s="171"/>
      <c r="D19" s="55">
        <f>IF(ISERR(D18/$D$18),"",(D18/$D$18))</f>
        <v>1</v>
      </c>
      <c r="E19" s="62">
        <f>IF(ISERR(E18/$D$18),"",(E18/$D$18))</f>
        <v>0.8</v>
      </c>
      <c r="F19" s="59">
        <f>IF(ISERR(F18/$D$18),"",(F18/$D$18))</f>
        <v>0.2</v>
      </c>
      <c r="G19" s="62">
        <f>IF(ISERR(G18/$F$18),"",(G18/$F$18))</f>
        <v>0.6</v>
      </c>
      <c r="H19" s="64">
        <f>IF(ISERR(H18/$F$18),"",(H18/$F$18))</f>
        <v>0.4</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Jonathan Fernando Nuñez Rojas</cp:lastModifiedBy>
  <dcterms:created xsi:type="dcterms:W3CDTF">2014-04-02T19:38:48Z</dcterms:created>
  <dcterms:modified xsi:type="dcterms:W3CDTF">2014-08-02T23:06:55Z</dcterms:modified>
</cp:coreProperties>
</file>