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workbookProtection workbookPassword="DE12" lockStructure="1"/>
  <bookViews>
    <workbookView xWindow="10305" yWindow="45" windowWidth="5055" windowHeight="8085"/>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D12" i="7" l="1"/>
  <c r="D20" i="7"/>
  <c r="D28" i="7"/>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<sst xmlns="http://schemas.openxmlformats.org/spreadsheetml/2006/main" count="539" uniqueCount="191">
  <si>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</si>
  <si>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</si>
  <si>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</si>
  <si>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</si>
  <si>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</si>
  <si>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</si>
  <si>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</si>
  <si>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</si>
  <si>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</si>
  <si>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</si>
  <si>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</si>
  <si>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</si>
  <si>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</si>
  <si>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</si>
  <si>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</si>
  <si>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</si>
  <si>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</si>
  <si>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</si>
  <si>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</si>
  <si>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</si>
  <si>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</si>
  <si>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</si>
  <si>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</si>
  <si>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</si>
  <si>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</si>
  <si>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</si>
  <si>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</si>
  <si>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</si>
  <si>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</si>
  <si>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</si>
  <si>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</si>
  <si>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</si>
  <si>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</si>
  <si>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</si>
  <si>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</si>
  <si>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</si>
  <si>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</si>
  <si>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</si>
  <si>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</si>
  <si>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</si>
  <si>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</si>
  <si>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</si>
  <si>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</si>
  <si>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</si>
  <si>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</si>
  <si>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</si>
  <si>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</si>
  <si>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</si>
  <si>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</si>
  <si>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</si>
  <si>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</si>
  <si>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</si>
  <si>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</si>
  <si>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</si>
  <si>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</si>
  <si>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</si>
  <si>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</si>
  <si>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</si>
  <si>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</si>
  <si>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</si>
  <si>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</si>
  <si>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</si>
  <si>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</si>
  <si>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</si>
  <si>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</si>
  <si>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</si>
  <si>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</si>
  <si>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</si>
  <si>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</si>
  <si>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</si>
  <si>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</si>
  <si>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</si>
  <si>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</si>
  <si>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</si>
  <si>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</si>
  <si>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</si>
  <si>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</si>
  <si>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</si>
  <si>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</si>
  <si>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</si>
  <si>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</si>
  <si>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</si>
  <si>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</si>
  <si>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</si>
  <si>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</si>
  <si>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</si>
  <si>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</si>
  <si>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</si>
  <si>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</si>
  <si>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</si>
  <si>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</si>
  <si>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</si>
  <si>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</si>
  <si>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</si>
  <si>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</si>
  <si>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</si>
  <si>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</si>
  <si>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</si>
  <si>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</si>
  <si>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</si>
  <si>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</si>
  <si>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</si>
  <si>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</si>
  <si>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</si>
  <si>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</si>
  <si>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</si>
  <si>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</si>
  <si>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</si>
  <si>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</si>
  <si>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</si>
  <si>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</si>
  <si>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</si>
  <si>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</si>
  <si>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</si>
  <si>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</si>
  <si>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</si>
  <si>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</si>
  <si>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</si>
  <si>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</si>
  <si>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</si>
  <si>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</si>
  <si>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</si>
  <si>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</si>
  <si>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</si>
  <si>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</si>
  <si>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</si>
  <si>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</si>
  <si>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</si>
  <si>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</si>
  <si>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</si>
  <si>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ASOCIACION LOS ANDES DE CAJAMARCA</t>
  </si>
  <si>
    <t>ALAC</t>
  </si>
  <si>
    <t>VIOLETA ESPERANZA</t>
  </si>
  <si>
    <t>VIGO VARGAS</t>
  </si>
  <si>
    <t>CAJAMARCA</t>
  </si>
  <si>
    <t>asociacion@losandes.org.pe</t>
  </si>
  <si>
    <t>www.losandes.org.pe</t>
  </si>
  <si>
    <t>06 DE ENERO DE 2004</t>
  </si>
  <si>
    <t>X</t>
  </si>
  <si>
    <t>12 meses</t>
  </si>
  <si>
    <t>Individual</t>
  </si>
  <si>
    <t>Gerente de Programas y Proyectos</t>
  </si>
  <si>
    <t>Cajamarca</t>
  </si>
  <si>
    <t>flavio.flores@newmont.com</t>
  </si>
  <si>
    <t>Jr. Los Sauces No 470</t>
  </si>
  <si>
    <t>Flores Acevedo</t>
  </si>
  <si>
    <t>Proyecto: Producción competitiva de papa bajo el sistema de rotación</t>
  </si>
  <si>
    <t>ADERS PERU</t>
  </si>
  <si>
    <t>Proyecto: Incremento de la oferta de frutas nativas andinas en la provincia de Celendín.</t>
  </si>
  <si>
    <t>CEDEPAS NORTE</t>
  </si>
  <si>
    <t>Ingeniero Agrónomo</t>
  </si>
  <si>
    <t xml:space="preserve">05 años de experiencia en la gestión de proyectos productivos.
</t>
  </si>
  <si>
    <t>Ingeniero en industrias alimentarias</t>
  </si>
  <si>
    <t xml:space="preserve">03 años de experiencia en la gestión de proyectos productivos.
</t>
  </si>
  <si>
    <t>Economista y/o administrador de empresas con especialización en agronegocios</t>
  </si>
  <si>
    <t xml:space="preserve">a. Responsable de la asistencia técnica y capacitación en la importancia de la articulación a mercados alternativos.
b. Garantizar la ejecución de los planes operativos, con miras a asegurar el cumplimiento de las metas y objetivos del proyecto
c. Disponibilidad de buena parte del tiempo, para la ejecución de las actividades en campo, que garantice el cumplimiento de los resultados según los planes operativos. 
d. Coordinar la elaboración de informes técnicos del proyecto.
e. Entregar los servicios en campo por parte del proyecto, capacitaciones y asistencia técnica en mercadeo
f. Participar en las reuniones mensuales y de proceso con el coordinador y otras instituciones relacionadas al tema.
g. Documentar en archivo físico y en magnético, los documentos relacionados al área 
h. Otros que le encargue la coordinación.
</t>
  </si>
  <si>
    <t xml:space="preserve">a. Responsable de la asistencia técnica y capacitación en la importancia de las tecnologias de energia renovable.
b. Garantizar la ejecución de los planes operativos, con miras a asegurar el cumplimiento de las metas y objetivos del proyecto
c. Disponibilidad de buena parte del tiempo, para la ejecución de las actividades en campo, que garantice el cumplimiento de los resultados según los planes operativos. 
d. Coordinar la elaboración de informes técnicos del proyecto.
e. Entregar los servicios en campo por parte del proyecto, capacitaciones y asistencia técnica en el uso de nuevas tecnologías
f. Participar en las reuniones mensuales y de proceso con el coordinador y otras instituciones relacionadas al tema.
g. Documentar en archivo físico y en magnético, los documentos relacionados al área 
h. Otros que le encargue la coordinación.
</t>
  </si>
  <si>
    <t xml:space="preserve">Contador y/o administrador de empresas </t>
  </si>
  <si>
    <t>03 años de experiencia en la gestión administrativa de  proyectos.</t>
  </si>
  <si>
    <t xml:space="preserve">a. Responsable de la buena marcha de los aspectos administrativos y logísticos del proyecto.
b. Velar por el cumplimiento de los procedimientos administrativos, políticas y normas de la organización.
c. Elaborar y participar en la formulación del presupuesto y plan operativo. 
d. Coordinar con la institución responsable,  la disponibilidad de los fondos, la celeridad de los procesos y la oportunidad de los pagos a proveedores.
e. Responsable de la administración de los bienes y activos del proyecto.
f. Monitorear la ejecución presupuestal de acuerdo a lo programado en el POA, analizando por actividades y componentes del proyecto.
g. Monitorear las metas e indicadores del proyecto de acuerdo al POA, analizando por actividades y componentes.
h. Realizar el Arqueo de Caja Chica.
i. Implementar mecanismos de control, para asegurar el uso eficiente,  pertinente y auditable de los recursos de proyecto.
j. En coordinación con el responsable del proyecto, desarrollar una política de gestión de recursos humanos.
k. Documentar en archivo físico y en magnético, los documentos relacionados al área en forma cronológica y por tipo de documentos, como medios de verificación.
l. Otros que le encargue la Gerencia del proyecto.
</t>
  </si>
  <si>
    <t>ASOCIACIÓN LOS ANDES DE CAJAMARCA</t>
  </si>
  <si>
    <t>JR. LOS SAUCES 470 URBANIZACIÓN EL INGENIO</t>
  </si>
  <si>
    <t>+ 51 76-369438</t>
  </si>
  <si>
    <t>Flavio Martín</t>
  </si>
  <si>
    <t>Ingeniero Estadístico e Informático</t>
  </si>
  <si>
    <t>08123977</t>
  </si>
  <si>
    <t>076-366961 / 976-222-635</t>
  </si>
  <si>
    <t>La Asociación Los Andes de Cajamarca (ALAC) es una organización corporativa que surge como parte del programa de responsabilidad social de Yanacocha e inicia sus actividades en marzo del año 2004. ALAC promueve programas y proyectos en el área de Educación (con la finalidad de contribuir a mejorar la calidad y la equidad en educación con visión emprendedora); Desarrollo de Capacidades Productivas y Empresariales, de  sectores con potencial competitivo y de mercado; y Agua e Infraestructura.</t>
  </si>
  <si>
    <t>Proyecto: Casa segura rural y usos productivos en 11 comunidades de los distritos de Huasmín y Sorochuco.</t>
  </si>
  <si>
    <t>Cooperación Alemana - Proyecto ENDEV</t>
  </si>
  <si>
    <t>ASOCIACION LOS ANDES DE CAJAMARCA (ALAC)</t>
  </si>
  <si>
    <t>Este proyecto consitió en brindar acceso a instalaciones eléctricas básicas a más de 700 familias del ámbito de influencia directa del proyecto Conga, capacitar como instaladores locales a pobladores de la zona. Asimismo, identificar emprendimientos productivos en el ámbito de intervención del proyecto. Este proyecto fue ejecutado por HIDRANDINA, empresa privada proveedora de electricidad en Cajamarca, a través del área de usos productivos y contó con el financiamiento y acompañamiento de ALAC y asistencia técnica por parte de la Cooperación Alemana a través de su proyecto ENDEV.</t>
  </si>
  <si>
    <t>ASOCIACIÓN LOS ANDES DE CAJAMARCA - ALAC</t>
  </si>
  <si>
    <t>Este proyecto consiste en transferir tecnologías para la producción de papa nativa en zonas altoandinas; con lo cual se pretende mejorar los ingresos de las familias participantes en este proyecto. Además, el proyecto contempla la implementación de un invernadero aeropónico para la producción de semilla prebásica de calidad, asimismo se contempla un componente para generar valor agregado de la papa nativa a través de la presentación en snacks.</t>
  </si>
  <si>
    <t>Este proyecto consiste en la transfencia tecnológica para la producción del cultivo de frutas nativas, con lo cual se pretende mejorar los ingresos de las familias participantes del proyecto; entre sus componentes destacan los de gestión empresarial y comercial para el desarrollo del aguaymanto, cultivo endémico que se comercializa en mercados locales y también se exporta.</t>
  </si>
  <si>
    <t>El objetivo general del proyecto es contribuir a mejorar la calidad de vida de las familias del ámbito de Conga. 
El propósito del proyecto es incrementar los ingresos económicos de los productores de aguaymanto y papa, y proveedores de las TERT, a través del uso de tecnologías de energia renovable, dándole valor agregado a sus productos.
Objetivos específicos:
1. Fortalecer capacidades a productores sobre el uso de las TERT para dar valor agregado a sus productos.
2. Fortalecer capacidades a proveedores y microempresarios sobre el uso de las TERT para el valor agregado a sus productos.
3. Beneficiarios del proyecto, desarrollan y usan tecnologias de energia renovable para la producción de  productos alternativos
4. Articulación a mercados a productores y proveedores de las TERT, para el aguaymanto y papa deshidratado.</t>
  </si>
  <si>
    <t>El proyecto espera contribuir a mejorar la calidad de vida de las familias participantes, incrementando los ingresos económicos de las mismas, a través del uso y desarrollo de las tecnologías de energía renovable en la producción de aguaymanto y papa, mediante el uso de equipos como: secadores solares para deshidratar el aguaymanto y papa, con los siguientes impactos:
- Productores fortalecen sus capacidades en el uso de las TERT
- Productores usan las TERT
- Proveedores fortalecen sus capacidades y desarrollan productos en base a las TERT
- Productores y proveedores se articulan a mercados dinámicos</t>
  </si>
  <si>
    <t>La estrategia de trabajo se conforma de los siguientes aspectos:
- Profundicación de la propuesta con los productores.
- Fortalecer las capacidades sobre la importancia de dar valor agregado a la producción, así como de lo económico y ecológico, de utilizar las tecnologias de energia renovable térmica.
- Identificar a productores interesados en la propuesta que cumplan con los requisitos establecidos por elproyecto.
- Brindar asistencia técnica y capacitación en el uso de las TERT.
- Participación de productores en ferias y eventos comerciales
- Buscar convenios y alianzas con organizaciones público privadas que contribuyan a la sostenibilidad del proyecto.</t>
  </si>
  <si>
    <t>La sostenibilidad del proyecto radica en la formación de facilitadores en el uso de tecnologias de energia renovable, quienes al termino del proyecto, serán acreditados por una institución académica.
La sostenibilidad del proyecto se fortalecerá con la dinamización de proveedores que permitan producir secadores solares y otros, en base a la energía térmica existente.
Firma de alianzas y convenios con instituciones relacionadas al tema, para que puedan complementar el monitoreo y seguimiento a las actividades del proyecto.</t>
  </si>
  <si>
    <t>Ingeniero agronómo con estudios de post grado en agronegocios.
Experiencia en trabajo en gerencia de proyectos productivos de por lo menos 5 años.
Estudios de postgrado en administración y/o gestión de proyectos o gerencia social.
Manejo de herramientas informáticas. 
Licencia de Conducir A1.</t>
  </si>
  <si>
    <t xml:space="preserve">a. Responsable de la planificación, organización, ejecución, monitoreo, evaluación y supervisión de la intervención del proyecto.
b. Garantizar la elaboración y ejecución de los planes operativos, con miras a asegurar el cumplimiento de las metas y objetivos del proyecto.
c. Disponibilidad de buena parte del tiempo para la verificación de las actividades en campo, que garantice el cumplimiento de los resultados según los documentos de gestión del proyecto (marco lógico, planes operativos, entre otros). 
d. Coordinar y supervisar el trabajo de los especialistas en función a los planes operativos aprobados.
e. Coordinar la elaboración de informes técnicos y administrativos del proyecto.
f. Verificar la entrega de los servicios en campo por parte del proyecto, capacitaciones y asistencia técnica en el uso de nuevas tecnologías
g. Participar en las reuniones mensuales y de proceso con el equipo y otras instituciones relacionadas al tema.
h. Promover reuniones de análisis del avance de metas e indicadores del proyecto.
i. Documentar en archivo físico y en magnético, los documentos relacionados al área. 
j. Otros que le encargue la dirección.
</t>
  </si>
  <si>
    <t>Especialista en industrias alimentarias</t>
  </si>
  <si>
    <t xml:space="preserve">Ingeniero en industrias alimentarias con mención en el uso de tecnologias de energia renovable
Experiencia en asistencia técnica y capacitación a productores de productos alternativos
Manejo de herramientas informáticas 
Licencia de Conducir A1.
</t>
  </si>
  <si>
    <t>Especialista en agronegocios</t>
  </si>
  <si>
    <t xml:space="preserve">Economista y/o administrador de empresas con mención en agronegocios.
Experiencia en asistencia técnica y capacitación a productores del medio rural.
Manejo de herramientas informáticas 
Licencia de Conducir A1.
</t>
  </si>
  <si>
    <t>Especialista en administración</t>
  </si>
  <si>
    <t>Contador y/o administrador de empresas
Experiencia en la gestión de procesos administrativos.
Experiencia en monitoreo de proyectos
Experiencia en seguimiento y control presupuestal
Manejo de herramientas informáticas 
Licencia de Conducir A1.</t>
  </si>
  <si>
    <t>Secadores solares, una oportunidad para el desarrollo rural - Cajamarca.</t>
  </si>
  <si>
    <t>El proyecto trabajará con 340 productores de papa nativa, 40 productores de aguaymanto y 30 proveedores y microempresarios, por lo tanto el proyecto estaría beneficiando de una manera directa a 410 familias, de los cuales se estima que por lo menos el 40% sean mujeres, respondiendo a criterios  de género, además de la participación de cinco instituciones financieras que otorgan creditos a los productores y proveedores.
El proyecto aprovechará el desarrollo de dos proyectos que actualmente están ejecutando en la zona de intervención (Aguaymanto y Papa).</t>
  </si>
  <si>
    <t>El proyecto se ejecutará en los distritos de Celendín, Huasmin y Sorochuco (en la provincia de Celendín), y en La Encañada (provincia del mismo nombre); en los caseríos que forman parte del ámbito de influencia minera, en la región Cajamarca.</t>
  </si>
  <si>
    <t>Distritos de: Celendín, Huasmin, Sorochuco y la Encañada, Provincias de: Cajamarca y Celendín principalmente.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</si>
</sst>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71">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2" borderId="1" xfId="0" quotePrefix="1" applyFont="1" applyFill="1" applyBorder="1" applyAlignment="1" applyProtection="1">
      <alignment horizontal="left" vertical="center" wrapText="1"/>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5" borderId="5" xfId="0" applyFont="1"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1" xfId="0" quotePrefix="1" applyFont="1" applyFill="1" applyBorder="1" applyAlignment="1" applyProtection="1">
      <alignment horizontal="left" vertical="center"/>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0" fontId="2" fillId="7" borderId="5" xfId="0" applyFont="1" applyFill="1" applyBorder="1" applyAlignment="1">
      <alignment horizontal="left" vertical="center" wrapText="1"/>
    </xf>
    <xf numFmtId="0" fontId="0" fillId="7" borderId="1" xfId="0" applyFill="1" applyBorder="1" applyAlignment="1">
      <alignment horizontal="left" vertical="center" wrapText="1"/>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6" xfId="0" applyFill="1" applyBorder="1" applyAlignment="1">
      <alignment horizontal="left" vertical="center" wrapText="1"/>
    </xf>
    <xf numFmtId="17" fontId="0" fillId="2" borderId="1" xfId="0" applyNumberFormat="1" applyFill="1" applyBorder="1" applyAlignment="1" applyProtection="1">
      <alignment horizontal="left" vertical="center" wrapText="1"/>
      <protection locked="0"/>
    </xf>
    <xf numFmtId="0" fontId="0" fillId="5"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0" fontId="0" fillId="5" borderId="5" xfId="0" applyFill="1" applyBorder="1" applyAlignment="1">
      <alignment horizontal="left" vertical="center"/>
    </xf>
    <xf numFmtId="0" fontId="0" fillId="5" borderId="6" xfId="0" applyFill="1" applyBorder="1" applyAlignment="1">
      <alignment horizontal="left" vertical="center"/>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cellXfs>
  <cellStyles count="5">
    <cellStyle name="Currency" xfId="4" builtinId="4"/>
    <cellStyle name="Followed Hyperlink" xfId="3" builtinId="9" hidden="1"/>
    <cellStyle name="Hyperlink" xfId="2" builtinId="8" hidden="1"/>
    <cellStyle name="Normal" xfId="0" builtinId="0"/>
    <cellStyle name="Percent"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tabSelected="1" zoomScaleNormal="100" workbookViewId="0">
      <selection activeCell="E20" sqref="E20"/>
    </sheetView>
  </sheetViews>
  <sheetFormatPr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78" t="s">
        <v>118</v>
      </c>
      <c r="C2" s="78"/>
      <c r="D2" s="78"/>
      <c r="E2" s="78"/>
    </row>
    <row r="3" spans="2:5" x14ac:dyDescent="0.25">
      <c r="B3" s="79" t="s">
        <v>0</v>
      </c>
      <c r="C3" s="80"/>
      <c r="D3" s="80"/>
      <c r="E3" s="81"/>
    </row>
    <row r="4" spans="2:5" ht="30.75" customHeight="1" x14ac:dyDescent="0.25">
      <c r="B4" s="5" t="s">
        <v>1</v>
      </c>
      <c r="C4" s="76" t="s">
        <v>160</v>
      </c>
      <c r="D4" s="76"/>
      <c r="E4" s="77"/>
    </row>
    <row r="5" spans="2:5" ht="18.75" customHeight="1" x14ac:dyDescent="0.25">
      <c r="B5" s="5" t="s">
        <v>3</v>
      </c>
      <c r="C5" s="76" t="s">
        <v>131</v>
      </c>
      <c r="D5" s="76"/>
      <c r="E5" s="77"/>
    </row>
    <row r="6" spans="2:5" ht="18.75" customHeight="1" x14ac:dyDescent="0.25">
      <c r="B6" s="5" t="s">
        <v>4</v>
      </c>
      <c r="C6" s="76">
        <v>20495602223</v>
      </c>
      <c r="D6" s="76"/>
      <c r="E6" s="77"/>
    </row>
    <row r="7" spans="2:5" ht="18.75" customHeight="1" x14ac:dyDescent="0.25">
      <c r="B7" s="5" t="s">
        <v>25</v>
      </c>
      <c r="C7" s="76">
        <v>11007498</v>
      </c>
      <c r="D7" s="76"/>
      <c r="E7" s="77"/>
    </row>
    <row r="8" spans="2:5" ht="18.75" customHeight="1" x14ac:dyDescent="0.25">
      <c r="B8" s="5" t="s">
        <v>5</v>
      </c>
      <c r="C8" s="76" t="s">
        <v>137</v>
      </c>
      <c r="D8" s="76"/>
      <c r="E8" s="77"/>
    </row>
    <row r="9" spans="2:5" ht="18.75" customHeight="1" x14ac:dyDescent="0.25">
      <c r="B9" s="5" t="s">
        <v>6</v>
      </c>
      <c r="C9" s="76" t="s">
        <v>132</v>
      </c>
      <c r="D9" s="76"/>
      <c r="E9" s="77"/>
    </row>
    <row r="10" spans="2:5" ht="18.75" customHeight="1" x14ac:dyDescent="0.25">
      <c r="B10" s="5" t="s">
        <v>7</v>
      </c>
      <c r="C10" s="76" t="s">
        <v>133</v>
      </c>
      <c r="D10" s="76"/>
      <c r="E10" s="77"/>
    </row>
    <row r="11" spans="2:5" ht="18.75" customHeight="1" x14ac:dyDescent="0.25">
      <c r="B11" s="5" t="s">
        <v>2</v>
      </c>
      <c r="C11" s="76">
        <v>17930941</v>
      </c>
      <c r="D11" s="76"/>
      <c r="E11" s="77"/>
    </row>
    <row r="12" spans="2:5" ht="18.75" customHeight="1" x14ac:dyDescent="0.25">
      <c r="B12" s="5" t="s">
        <v>8</v>
      </c>
      <c r="C12" s="76" t="s">
        <v>161</v>
      </c>
      <c r="D12" s="76"/>
      <c r="E12" s="77"/>
    </row>
    <row r="13" spans="2:5" ht="18.75" customHeight="1" x14ac:dyDescent="0.25">
      <c r="B13" s="5" t="s">
        <v>26</v>
      </c>
      <c r="C13" s="76" t="s">
        <v>134</v>
      </c>
      <c r="D13" s="76"/>
      <c r="E13" s="77"/>
    </row>
    <row r="14" spans="2:5" ht="18.75" customHeight="1" x14ac:dyDescent="0.25">
      <c r="B14" s="5" t="s">
        <v>9</v>
      </c>
      <c r="C14" s="76" t="s">
        <v>134</v>
      </c>
      <c r="D14" s="76"/>
      <c r="E14" s="77"/>
    </row>
    <row r="15" spans="2:5" ht="18.75" customHeight="1" x14ac:dyDescent="0.25">
      <c r="B15" s="5" t="s">
        <v>10</v>
      </c>
      <c r="C15" s="84" t="s">
        <v>162</v>
      </c>
      <c r="D15" s="76"/>
      <c r="E15" s="77"/>
    </row>
    <row r="16" spans="2:5" ht="18.75" customHeight="1" x14ac:dyDescent="0.25">
      <c r="B16" s="5" t="s">
        <v>11</v>
      </c>
      <c r="C16" s="76" t="s">
        <v>135</v>
      </c>
      <c r="D16" s="76"/>
      <c r="E16" s="77"/>
    </row>
    <row r="17" spans="2:5" ht="18.75" customHeight="1" x14ac:dyDescent="0.25">
      <c r="B17" s="5" t="s">
        <v>12</v>
      </c>
      <c r="C17" s="84" t="s">
        <v>162</v>
      </c>
      <c r="D17" s="76"/>
      <c r="E17" s="77"/>
    </row>
    <row r="18" spans="2:5" ht="18.75" customHeight="1" x14ac:dyDescent="0.25">
      <c r="B18" s="5" t="s">
        <v>13</v>
      </c>
      <c r="C18" s="76" t="s">
        <v>136</v>
      </c>
      <c r="D18" s="76"/>
      <c r="E18" s="77"/>
    </row>
    <row r="19" spans="2:5" ht="18.75" customHeight="1" x14ac:dyDescent="0.25">
      <c r="B19" s="85" t="s">
        <v>14</v>
      </c>
      <c r="C19" s="86"/>
      <c r="D19" s="86"/>
      <c r="E19" s="87"/>
    </row>
    <row r="20" spans="2:5" ht="18.75" customHeight="1" x14ac:dyDescent="0.25">
      <c r="B20" s="5" t="s">
        <v>15</v>
      </c>
      <c r="C20" s="33"/>
      <c r="D20" s="4" t="s">
        <v>18</v>
      </c>
      <c r="E20" s="35"/>
    </row>
    <row r="21" spans="2:5" ht="18.75" customHeight="1" x14ac:dyDescent="0.25">
      <c r="B21" s="5" t="s">
        <v>17</v>
      </c>
      <c r="C21" s="33"/>
      <c r="D21" s="4" t="s">
        <v>24</v>
      </c>
      <c r="E21" s="35"/>
    </row>
    <row r="22" spans="2:5" ht="18.75" customHeight="1" x14ac:dyDescent="0.25">
      <c r="B22" s="5" t="s">
        <v>19</v>
      </c>
      <c r="C22" s="33" t="s">
        <v>138</v>
      </c>
      <c r="D22" s="4" t="s">
        <v>22</v>
      </c>
      <c r="E22" s="35"/>
    </row>
    <row r="23" spans="2:5" ht="18.75" customHeight="1" thickBot="1" x14ac:dyDescent="0.3">
      <c r="B23" s="6" t="s">
        <v>23</v>
      </c>
      <c r="C23" s="34"/>
      <c r="D23" s="82"/>
      <c r="E23" s="83"/>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D23:E23"/>
    <mergeCell ref="C13:E13"/>
    <mergeCell ref="C15:E15"/>
    <mergeCell ref="C16:E16"/>
    <mergeCell ref="C17:E17"/>
    <mergeCell ref="C18:E18"/>
    <mergeCell ref="B19:E19"/>
    <mergeCell ref="C14:E14"/>
    <mergeCell ref="C8:E8"/>
    <mergeCell ref="C9:E9"/>
    <mergeCell ref="C10:E10"/>
    <mergeCell ref="C11:E11"/>
    <mergeCell ref="C12:E12"/>
    <mergeCell ref="C7:E7"/>
    <mergeCell ref="B2:E2"/>
    <mergeCell ref="B3:E3"/>
    <mergeCell ref="C4:E4"/>
    <mergeCell ref="C5:E5"/>
    <mergeCell ref="C6:E6"/>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topLeftCell="A13" zoomScaleNormal="100" zoomScalePageLayoutView="125" workbookViewId="0">
      <selection activeCell="D11" sqref="D11"/>
    </sheetView>
  </sheetViews>
  <sheetFormatPr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88" t="s">
        <v>119</v>
      </c>
      <c r="C2" s="88"/>
      <c r="D2" s="88"/>
      <c r="E2" s="88"/>
      <c r="F2" s="88"/>
      <c r="G2" s="88"/>
    </row>
    <row r="3" spans="2:10" ht="9" customHeight="1" thickBot="1" x14ac:dyDescent="0.3">
      <c r="B3" s="11"/>
      <c r="C3" s="11"/>
      <c r="D3" s="11"/>
      <c r="E3" s="11"/>
      <c r="F3" s="11"/>
      <c r="G3" s="11"/>
    </row>
    <row r="4" spans="2:10" x14ac:dyDescent="0.25">
      <c r="B4" s="92" t="s">
        <v>115</v>
      </c>
      <c r="C4" s="93"/>
      <c r="D4" s="93"/>
      <c r="E4" s="93"/>
      <c r="F4" s="93"/>
      <c r="G4" s="93"/>
      <c r="H4" s="94"/>
    </row>
    <row r="5" spans="2:10" ht="51" customHeight="1" x14ac:dyDescent="0.25">
      <c r="B5" s="8" t="s">
        <v>116</v>
      </c>
      <c r="C5" s="95" t="s">
        <v>187</v>
      </c>
      <c r="D5" s="96"/>
      <c r="E5" s="96"/>
      <c r="F5" s="96"/>
      <c r="G5" s="96"/>
      <c r="H5" s="97"/>
      <c r="J5" s="36">
        <f>+LEN(C5)</f>
        <v>72</v>
      </c>
    </row>
    <row r="6" spans="2:10" ht="30" customHeight="1" x14ac:dyDescent="0.25">
      <c r="B6" s="89" t="s">
        <v>123</v>
      </c>
      <c r="C6" s="90"/>
      <c r="D6" s="90"/>
      <c r="E6" s="90"/>
      <c r="F6" s="90"/>
      <c r="G6" s="98" t="s">
        <v>139</v>
      </c>
      <c r="H6" s="99"/>
    </row>
    <row r="7" spans="2:10" ht="30" customHeight="1" x14ac:dyDescent="0.25">
      <c r="B7" s="91" t="s">
        <v>125</v>
      </c>
      <c r="C7" s="90"/>
      <c r="D7" s="90"/>
      <c r="E7" s="90"/>
      <c r="F7" s="90"/>
      <c r="G7" s="48">
        <f>+'Financiamiento del Proyecto'!E18</f>
        <v>84950.909090909088</v>
      </c>
      <c r="H7" s="49">
        <f>+'Financiamiento del Proyecto'!E19</f>
        <v>0.63363530337139595</v>
      </c>
    </row>
    <row r="8" spans="2:10" ht="30" customHeight="1" x14ac:dyDescent="0.25">
      <c r="B8" s="89" t="s">
        <v>124</v>
      </c>
      <c r="C8" s="90"/>
      <c r="D8" s="90"/>
      <c r="E8" s="90"/>
      <c r="F8" s="90"/>
      <c r="G8" s="48">
        <f>+'Financiamiento del Proyecto'!F18</f>
        <v>49118.181818181816</v>
      </c>
      <c r="H8" s="49">
        <f>+'Financiamiento del Proyecto'!F19</f>
        <v>0.36636469662860394</v>
      </c>
    </row>
    <row r="9" spans="2:10" ht="30" customHeight="1" x14ac:dyDescent="0.25">
      <c r="B9" s="91" t="s">
        <v>126</v>
      </c>
      <c r="C9" s="124"/>
      <c r="D9" s="124"/>
      <c r="E9" s="124"/>
      <c r="F9" s="124"/>
      <c r="G9" s="117" t="s">
        <v>140</v>
      </c>
      <c r="H9" s="118"/>
    </row>
    <row r="10" spans="2:10" ht="30" customHeight="1" thickBot="1" x14ac:dyDescent="0.3">
      <c r="B10" s="125" t="s">
        <v>54</v>
      </c>
      <c r="C10" s="126"/>
      <c r="D10" s="119" t="s">
        <v>190</v>
      </c>
      <c r="E10" s="119"/>
      <c r="F10" s="119"/>
      <c r="G10" s="119"/>
      <c r="H10" s="120"/>
    </row>
    <row r="11" spans="2:10" ht="9" customHeight="1" thickBot="1" x14ac:dyDescent="0.3"/>
    <row r="12" spans="2:10" ht="30" customHeight="1" x14ac:dyDescent="0.25">
      <c r="B12" s="108" t="s">
        <v>82</v>
      </c>
      <c r="C12" s="109"/>
      <c r="D12" s="109"/>
      <c r="E12" s="110"/>
    </row>
    <row r="13" spans="2:10" ht="30" customHeight="1" x14ac:dyDescent="0.25">
      <c r="B13" s="105" t="s">
        <v>117</v>
      </c>
      <c r="C13" s="106"/>
      <c r="D13" s="106"/>
      <c r="E13" s="107"/>
    </row>
    <row r="14" spans="2:10" ht="30.75" customHeight="1" x14ac:dyDescent="0.25">
      <c r="B14" s="111" t="s">
        <v>84</v>
      </c>
      <c r="C14" s="112"/>
      <c r="D14" s="113"/>
      <c r="E14" s="37"/>
    </row>
    <row r="15" spans="2:10" ht="30.75" customHeight="1" x14ac:dyDescent="0.25">
      <c r="B15" s="111" t="s">
        <v>85</v>
      </c>
      <c r="C15" s="112"/>
      <c r="D15" s="113"/>
      <c r="E15" s="38"/>
    </row>
    <row r="16" spans="2:10" ht="30.75" customHeight="1" thickBot="1" x14ac:dyDescent="0.3">
      <c r="B16" s="114" t="s">
        <v>122</v>
      </c>
      <c r="C16" s="115"/>
      <c r="D16" s="116"/>
      <c r="E16" s="39" t="s">
        <v>138</v>
      </c>
    </row>
    <row r="17" spans="2:7" ht="9" customHeight="1" thickBot="1" x14ac:dyDescent="0.3"/>
    <row r="18" spans="2:7" ht="28.5" customHeight="1" x14ac:dyDescent="0.25">
      <c r="B18" s="100" t="s">
        <v>121</v>
      </c>
      <c r="C18" s="101"/>
      <c r="D18" s="101"/>
      <c r="E18" s="102"/>
      <c r="F18" s="7"/>
      <c r="G18" s="7"/>
    </row>
    <row r="19" spans="2:7" x14ac:dyDescent="0.25">
      <c r="B19" s="5" t="s">
        <v>27</v>
      </c>
      <c r="C19" s="103" t="s">
        <v>163</v>
      </c>
      <c r="D19" s="103"/>
      <c r="E19" s="104"/>
      <c r="F19" s="3"/>
      <c r="G19" s="3"/>
    </row>
    <row r="20" spans="2:7" x14ac:dyDescent="0.25">
      <c r="B20" s="9" t="s">
        <v>28</v>
      </c>
      <c r="C20" s="103" t="s">
        <v>145</v>
      </c>
      <c r="D20" s="103"/>
      <c r="E20" s="104"/>
      <c r="F20" s="3"/>
      <c r="G20" s="3"/>
    </row>
    <row r="21" spans="2:7" x14ac:dyDescent="0.25">
      <c r="B21" s="9" t="s">
        <v>29</v>
      </c>
      <c r="C21" s="103" t="s">
        <v>160</v>
      </c>
      <c r="D21" s="103"/>
      <c r="E21" s="104"/>
      <c r="F21" s="3"/>
      <c r="G21" s="3"/>
    </row>
    <row r="22" spans="2:7" x14ac:dyDescent="0.25">
      <c r="B22" s="9" t="s">
        <v>32</v>
      </c>
      <c r="C22" s="103" t="s">
        <v>141</v>
      </c>
      <c r="D22" s="103"/>
      <c r="E22" s="104"/>
      <c r="F22" s="3"/>
      <c r="G22" s="3"/>
    </row>
    <row r="23" spans="2:7" x14ac:dyDescent="0.25">
      <c r="B23" s="9" t="s">
        <v>55</v>
      </c>
      <c r="C23" s="103" t="s">
        <v>164</v>
      </c>
      <c r="D23" s="103"/>
      <c r="E23" s="104"/>
      <c r="F23" s="3"/>
      <c r="G23" s="3"/>
    </row>
    <row r="24" spans="2:7" x14ac:dyDescent="0.25">
      <c r="B24" s="9" t="s">
        <v>2</v>
      </c>
      <c r="C24" s="121" t="s">
        <v>165</v>
      </c>
      <c r="D24" s="103"/>
      <c r="E24" s="104"/>
      <c r="F24" s="3"/>
      <c r="G24" s="3"/>
    </row>
    <row r="25" spans="2:7" x14ac:dyDescent="0.25">
      <c r="B25" s="9" t="s">
        <v>30</v>
      </c>
      <c r="C25" s="103" t="s">
        <v>144</v>
      </c>
      <c r="D25" s="103"/>
      <c r="E25" s="104"/>
      <c r="F25" s="3"/>
      <c r="G25" s="3"/>
    </row>
    <row r="26" spans="2:7" x14ac:dyDescent="0.25">
      <c r="B26" s="9" t="s">
        <v>31</v>
      </c>
      <c r="C26" s="103" t="s">
        <v>142</v>
      </c>
      <c r="D26" s="103"/>
      <c r="E26" s="104"/>
      <c r="F26" s="3"/>
      <c r="G26" s="3"/>
    </row>
    <row r="27" spans="2:7" x14ac:dyDescent="0.25">
      <c r="B27" s="9" t="s">
        <v>9</v>
      </c>
      <c r="C27" s="103" t="s">
        <v>142</v>
      </c>
      <c r="D27" s="103"/>
      <c r="E27" s="104"/>
      <c r="F27" s="3"/>
      <c r="G27" s="3"/>
    </row>
    <row r="28" spans="2:7" x14ac:dyDescent="0.25">
      <c r="B28" s="9" t="s">
        <v>10</v>
      </c>
      <c r="C28" s="103" t="s">
        <v>166</v>
      </c>
      <c r="D28" s="103"/>
      <c r="E28" s="104"/>
      <c r="F28" s="3"/>
      <c r="G28" s="3"/>
    </row>
    <row r="29" spans="2:7" ht="15.75" thickBot="1" x14ac:dyDescent="0.3">
      <c r="B29" s="10" t="s">
        <v>33</v>
      </c>
      <c r="C29" s="122" t="s">
        <v>143</v>
      </c>
      <c r="D29" s="122"/>
      <c r="E29" s="123"/>
      <c r="F29" s="3"/>
      <c r="G29" s="3"/>
    </row>
    <row r="30" spans="2:7" ht="9" customHeight="1" thickBot="1" x14ac:dyDescent="0.3"/>
    <row r="31" spans="2:7" x14ac:dyDescent="0.25">
      <c r="B31" s="79" t="s">
        <v>34</v>
      </c>
      <c r="C31" s="80"/>
      <c r="D31" s="80"/>
      <c r="E31" s="81"/>
      <c r="F31" s="3"/>
      <c r="G31" s="3"/>
    </row>
    <row r="32" spans="2:7" ht="30" customHeight="1" x14ac:dyDescent="0.25">
      <c r="B32" s="5" t="s">
        <v>1</v>
      </c>
      <c r="C32" s="76"/>
      <c r="D32" s="76"/>
      <c r="E32" s="77"/>
      <c r="F32" s="3"/>
      <c r="G32" s="3"/>
    </row>
    <row r="33" spans="2:7" x14ac:dyDescent="0.25">
      <c r="B33" s="5" t="s">
        <v>3</v>
      </c>
      <c r="C33" s="76"/>
      <c r="D33" s="76"/>
      <c r="E33" s="77"/>
      <c r="F33" s="3"/>
      <c r="G33" s="3"/>
    </row>
    <row r="34" spans="2:7" x14ac:dyDescent="0.25">
      <c r="B34" s="5" t="s">
        <v>4</v>
      </c>
      <c r="C34" s="76"/>
      <c r="D34" s="76"/>
      <c r="E34" s="77"/>
      <c r="F34" s="3"/>
      <c r="G34" s="3"/>
    </row>
    <row r="35" spans="2:7" x14ac:dyDescent="0.25">
      <c r="B35" s="5" t="s">
        <v>25</v>
      </c>
      <c r="C35" s="76"/>
      <c r="D35" s="76"/>
      <c r="E35" s="77"/>
      <c r="F35" s="3"/>
      <c r="G35" s="3"/>
    </row>
    <row r="36" spans="2:7" x14ac:dyDescent="0.25">
      <c r="B36" s="5" t="s">
        <v>5</v>
      </c>
      <c r="C36" s="76"/>
      <c r="D36" s="76"/>
      <c r="E36" s="77"/>
      <c r="F36" s="3"/>
      <c r="G36" s="3"/>
    </row>
    <row r="37" spans="2:7" x14ac:dyDescent="0.25">
      <c r="B37" s="5" t="s">
        <v>6</v>
      </c>
      <c r="C37" s="76"/>
      <c r="D37" s="76"/>
      <c r="E37" s="77"/>
    </row>
    <row r="38" spans="2:7" x14ac:dyDescent="0.25">
      <c r="B38" s="5" t="s">
        <v>7</v>
      </c>
      <c r="C38" s="76"/>
      <c r="D38" s="76"/>
      <c r="E38" s="77"/>
    </row>
    <row r="39" spans="2:7" x14ac:dyDescent="0.25">
      <c r="B39" s="5" t="s">
        <v>2</v>
      </c>
      <c r="C39" s="76"/>
      <c r="D39" s="76"/>
      <c r="E39" s="77"/>
    </row>
    <row r="40" spans="2:7" x14ac:dyDescent="0.25">
      <c r="B40" s="5" t="s">
        <v>8</v>
      </c>
      <c r="C40" s="76"/>
      <c r="D40" s="76"/>
      <c r="E40" s="77"/>
    </row>
    <row r="41" spans="2:7" x14ac:dyDescent="0.25">
      <c r="B41" s="5" t="s">
        <v>26</v>
      </c>
      <c r="C41" s="76"/>
      <c r="D41" s="76"/>
      <c r="E41" s="77"/>
    </row>
    <row r="42" spans="2:7" x14ac:dyDescent="0.25">
      <c r="B42" s="5" t="s">
        <v>9</v>
      </c>
      <c r="C42" s="76"/>
      <c r="D42" s="76"/>
      <c r="E42" s="77"/>
    </row>
    <row r="43" spans="2:7" x14ac:dyDescent="0.25">
      <c r="B43" s="5" t="s">
        <v>10</v>
      </c>
      <c r="C43" s="76"/>
      <c r="D43" s="76"/>
      <c r="E43" s="77"/>
    </row>
    <row r="44" spans="2:7" x14ac:dyDescent="0.25">
      <c r="B44" s="5" t="s">
        <v>11</v>
      </c>
      <c r="C44" s="76"/>
      <c r="D44" s="76"/>
      <c r="E44" s="77"/>
    </row>
    <row r="45" spans="2:7" x14ac:dyDescent="0.25">
      <c r="B45" s="5" t="s">
        <v>12</v>
      </c>
      <c r="C45" s="76"/>
      <c r="D45" s="76"/>
      <c r="E45" s="77"/>
    </row>
    <row r="46" spans="2:7" x14ac:dyDescent="0.25">
      <c r="B46" s="5" t="s">
        <v>13</v>
      </c>
      <c r="C46" s="76"/>
      <c r="D46" s="76"/>
      <c r="E46" s="77"/>
    </row>
    <row r="47" spans="2:7" x14ac:dyDescent="0.25">
      <c r="B47" s="85" t="s">
        <v>14</v>
      </c>
      <c r="C47" s="86"/>
      <c r="D47" s="86"/>
      <c r="E47" s="87"/>
    </row>
    <row r="48" spans="2:7" x14ac:dyDescent="0.25">
      <c r="B48" s="5" t="s">
        <v>15</v>
      </c>
      <c r="C48" s="33"/>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127"/>
      <c r="C53" s="128"/>
      <c r="D53" s="82"/>
      <c r="E53" s="83"/>
    </row>
    <row r="54" spans="2:5" ht="9" customHeight="1" thickBot="1" x14ac:dyDescent="0.3"/>
    <row r="55" spans="2:5" x14ac:dyDescent="0.25">
      <c r="B55" s="79" t="s">
        <v>35</v>
      </c>
      <c r="C55" s="80"/>
      <c r="D55" s="80"/>
      <c r="E55" s="81"/>
    </row>
    <row r="56" spans="2:5" ht="30" customHeight="1" x14ac:dyDescent="0.25">
      <c r="B56" s="5" t="s">
        <v>1</v>
      </c>
      <c r="C56" s="76"/>
      <c r="D56" s="76"/>
      <c r="E56" s="77"/>
    </row>
    <row r="57" spans="2:5" x14ac:dyDescent="0.25">
      <c r="B57" s="5" t="s">
        <v>3</v>
      </c>
      <c r="C57" s="76"/>
      <c r="D57" s="76"/>
      <c r="E57" s="77"/>
    </row>
    <row r="58" spans="2:5" x14ac:dyDescent="0.25">
      <c r="B58" s="5" t="s">
        <v>4</v>
      </c>
      <c r="C58" s="76"/>
      <c r="D58" s="76"/>
      <c r="E58" s="77"/>
    </row>
    <row r="59" spans="2:5" x14ac:dyDescent="0.25">
      <c r="B59" s="5" t="s">
        <v>25</v>
      </c>
      <c r="C59" s="76"/>
      <c r="D59" s="76"/>
      <c r="E59" s="77"/>
    </row>
    <row r="60" spans="2:5" x14ac:dyDescent="0.25">
      <c r="B60" s="5" t="s">
        <v>5</v>
      </c>
      <c r="C60" s="76"/>
      <c r="D60" s="76"/>
      <c r="E60" s="77"/>
    </row>
    <row r="61" spans="2:5" x14ac:dyDescent="0.25">
      <c r="B61" s="5" t="s">
        <v>6</v>
      </c>
      <c r="C61" s="76"/>
      <c r="D61" s="76"/>
      <c r="E61" s="77"/>
    </row>
    <row r="62" spans="2:5" x14ac:dyDescent="0.25">
      <c r="B62" s="5" t="s">
        <v>7</v>
      </c>
      <c r="C62" s="76"/>
      <c r="D62" s="76"/>
      <c r="E62" s="77"/>
    </row>
    <row r="63" spans="2:5" x14ac:dyDescent="0.25">
      <c r="B63" s="5" t="s">
        <v>2</v>
      </c>
      <c r="C63" s="76"/>
      <c r="D63" s="76"/>
      <c r="E63" s="77"/>
    </row>
    <row r="64" spans="2:5" x14ac:dyDescent="0.25">
      <c r="B64" s="5" t="s">
        <v>8</v>
      </c>
      <c r="C64" s="76"/>
      <c r="D64" s="76"/>
      <c r="E64" s="77"/>
    </row>
    <row r="65" spans="2:5" x14ac:dyDescent="0.25">
      <c r="B65" s="5" t="s">
        <v>26</v>
      </c>
      <c r="C65" s="76"/>
      <c r="D65" s="76"/>
      <c r="E65" s="77"/>
    </row>
    <row r="66" spans="2:5" x14ac:dyDescent="0.25">
      <c r="B66" s="5" t="s">
        <v>9</v>
      </c>
      <c r="C66" s="76"/>
      <c r="D66" s="76"/>
      <c r="E66" s="77"/>
    </row>
    <row r="67" spans="2:5" x14ac:dyDescent="0.25">
      <c r="B67" s="5" t="s">
        <v>10</v>
      </c>
      <c r="C67" s="76"/>
      <c r="D67" s="76"/>
      <c r="E67" s="77"/>
    </row>
    <row r="68" spans="2:5" x14ac:dyDescent="0.25">
      <c r="B68" s="5" t="s">
        <v>11</v>
      </c>
      <c r="C68" s="76"/>
      <c r="D68" s="76"/>
      <c r="E68" s="77"/>
    </row>
    <row r="69" spans="2:5" x14ac:dyDescent="0.25">
      <c r="B69" s="5" t="s">
        <v>12</v>
      </c>
      <c r="C69" s="76"/>
      <c r="D69" s="76"/>
      <c r="E69" s="77"/>
    </row>
    <row r="70" spans="2:5" x14ac:dyDescent="0.25">
      <c r="B70" s="5" t="s">
        <v>13</v>
      </c>
      <c r="C70" s="76"/>
      <c r="D70" s="76"/>
      <c r="E70" s="77"/>
    </row>
    <row r="71" spans="2:5" x14ac:dyDescent="0.25">
      <c r="B71" s="85" t="s">
        <v>14</v>
      </c>
      <c r="C71" s="86"/>
      <c r="D71" s="86"/>
      <c r="E71" s="87"/>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127"/>
      <c r="C77" s="128"/>
      <c r="D77" s="82"/>
      <c r="E77" s="83"/>
    </row>
    <row r="78" spans="2:5" ht="9" customHeight="1" thickBot="1" x14ac:dyDescent="0.3"/>
    <row r="79" spans="2:5" x14ac:dyDescent="0.25">
      <c r="B79" s="79" t="s">
        <v>36</v>
      </c>
      <c r="C79" s="80"/>
      <c r="D79" s="80"/>
      <c r="E79" s="81"/>
    </row>
    <row r="80" spans="2:5" ht="30" customHeight="1" x14ac:dyDescent="0.25">
      <c r="B80" s="5" t="s">
        <v>1</v>
      </c>
      <c r="C80" s="76"/>
      <c r="D80" s="76"/>
      <c r="E80" s="77"/>
    </row>
    <row r="81" spans="2:5" x14ac:dyDescent="0.25">
      <c r="B81" s="5" t="s">
        <v>3</v>
      </c>
      <c r="C81" s="76"/>
      <c r="D81" s="76"/>
      <c r="E81" s="77"/>
    </row>
    <row r="82" spans="2:5" x14ac:dyDescent="0.25">
      <c r="B82" s="5" t="s">
        <v>4</v>
      </c>
      <c r="C82" s="76"/>
      <c r="D82" s="76"/>
      <c r="E82" s="77"/>
    </row>
    <row r="83" spans="2:5" x14ac:dyDescent="0.25">
      <c r="B83" s="5" t="s">
        <v>25</v>
      </c>
      <c r="C83" s="76"/>
      <c r="D83" s="76"/>
      <c r="E83" s="77"/>
    </row>
    <row r="84" spans="2:5" x14ac:dyDescent="0.25">
      <c r="B84" s="5" t="s">
        <v>5</v>
      </c>
      <c r="C84" s="76"/>
      <c r="D84" s="76"/>
      <c r="E84" s="77"/>
    </row>
    <row r="85" spans="2:5" x14ac:dyDescent="0.25">
      <c r="B85" s="5" t="s">
        <v>6</v>
      </c>
      <c r="C85" s="76"/>
      <c r="D85" s="76"/>
      <c r="E85" s="77"/>
    </row>
    <row r="86" spans="2:5" x14ac:dyDescent="0.25">
      <c r="B86" s="5" t="s">
        <v>7</v>
      </c>
      <c r="C86" s="76"/>
      <c r="D86" s="76"/>
      <c r="E86" s="77"/>
    </row>
    <row r="87" spans="2:5" x14ac:dyDescent="0.25">
      <c r="B87" s="5" t="s">
        <v>2</v>
      </c>
      <c r="C87" s="76"/>
      <c r="D87" s="76"/>
      <c r="E87" s="77"/>
    </row>
    <row r="88" spans="2:5" x14ac:dyDescent="0.25">
      <c r="B88" s="5" t="s">
        <v>8</v>
      </c>
      <c r="C88" s="76"/>
      <c r="D88" s="76"/>
      <c r="E88" s="77"/>
    </row>
    <row r="89" spans="2:5" x14ac:dyDescent="0.25">
      <c r="B89" s="5" t="s">
        <v>26</v>
      </c>
      <c r="C89" s="76"/>
      <c r="D89" s="76"/>
      <c r="E89" s="77"/>
    </row>
    <row r="90" spans="2:5" x14ac:dyDescent="0.25">
      <c r="B90" s="5" t="s">
        <v>9</v>
      </c>
      <c r="C90" s="76"/>
      <c r="D90" s="76"/>
      <c r="E90" s="77"/>
    </row>
    <row r="91" spans="2:5" x14ac:dyDescent="0.25">
      <c r="B91" s="5" t="s">
        <v>10</v>
      </c>
      <c r="C91" s="76"/>
      <c r="D91" s="76"/>
      <c r="E91" s="77"/>
    </row>
    <row r="92" spans="2:5" x14ac:dyDescent="0.25">
      <c r="B92" s="5" t="s">
        <v>11</v>
      </c>
      <c r="C92" s="76"/>
      <c r="D92" s="76"/>
      <c r="E92" s="77"/>
    </row>
    <row r="93" spans="2:5" x14ac:dyDescent="0.25">
      <c r="B93" s="5" t="s">
        <v>12</v>
      </c>
      <c r="C93" s="76"/>
      <c r="D93" s="76"/>
      <c r="E93" s="77"/>
    </row>
    <row r="94" spans="2:5" x14ac:dyDescent="0.25">
      <c r="B94" s="5" t="s">
        <v>13</v>
      </c>
      <c r="C94" s="76"/>
      <c r="D94" s="76"/>
      <c r="E94" s="77"/>
    </row>
    <row r="95" spans="2:5" x14ac:dyDescent="0.25">
      <c r="B95" s="85" t="s">
        <v>14</v>
      </c>
      <c r="C95" s="86"/>
      <c r="D95" s="86"/>
      <c r="E95" s="87"/>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127"/>
      <c r="C101" s="128"/>
      <c r="D101" s="82"/>
      <c r="E101" s="83"/>
    </row>
  </sheetData>
  <sheetProtection password="DE12" sheet="1" objects="1" scenarios="1"/>
  <mergeCells count="85">
    <mergeCell ref="B95:E95"/>
    <mergeCell ref="D101:E101"/>
    <mergeCell ref="C90:E90"/>
    <mergeCell ref="C91:E91"/>
    <mergeCell ref="C92:E92"/>
    <mergeCell ref="C93:E93"/>
    <mergeCell ref="C94:E94"/>
    <mergeCell ref="B101:C101"/>
    <mergeCell ref="C89:E89"/>
    <mergeCell ref="D77:E77"/>
    <mergeCell ref="B79:E79"/>
    <mergeCell ref="C80:E80"/>
    <mergeCell ref="C81:E81"/>
    <mergeCell ref="C82:E82"/>
    <mergeCell ref="C83:E83"/>
    <mergeCell ref="C84:E84"/>
    <mergeCell ref="C85:E85"/>
    <mergeCell ref="C86:E86"/>
    <mergeCell ref="C87:E87"/>
    <mergeCell ref="C88:E88"/>
    <mergeCell ref="B77:C77"/>
    <mergeCell ref="B71:E71"/>
    <mergeCell ref="C61:E61"/>
    <mergeCell ref="C62:E62"/>
    <mergeCell ref="C63:E63"/>
    <mergeCell ref="C64:E64"/>
    <mergeCell ref="C65:E65"/>
    <mergeCell ref="C66:E66"/>
    <mergeCell ref="C67:E67"/>
    <mergeCell ref="C68:E68"/>
    <mergeCell ref="C69:E69"/>
    <mergeCell ref="C70:E70"/>
    <mergeCell ref="C60:E60"/>
    <mergeCell ref="C45:E45"/>
    <mergeCell ref="C46:E46"/>
    <mergeCell ref="B47:E47"/>
    <mergeCell ref="D53:E53"/>
    <mergeCell ref="B55:E55"/>
    <mergeCell ref="C56:E56"/>
    <mergeCell ref="C57:E57"/>
    <mergeCell ref="C58:E58"/>
    <mergeCell ref="C59:E59"/>
    <mergeCell ref="B53:C53"/>
    <mergeCell ref="C44:E44"/>
    <mergeCell ref="C33:E33"/>
    <mergeCell ref="C34:E34"/>
    <mergeCell ref="C35:E35"/>
    <mergeCell ref="C36:E36"/>
    <mergeCell ref="C37:E37"/>
    <mergeCell ref="C38:E38"/>
    <mergeCell ref="C39:E39"/>
    <mergeCell ref="C40:E40"/>
    <mergeCell ref="C41:E41"/>
    <mergeCell ref="C42:E42"/>
    <mergeCell ref="C43:E43"/>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B18:E18"/>
    <mergeCell ref="C19:E19"/>
    <mergeCell ref="B13:E13"/>
    <mergeCell ref="B12:E12"/>
    <mergeCell ref="B14:D14"/>
    <mergeCell ref="B15:D15"/>
    <mergeCell ref="B16:D16"/>
    <mergeCell ref="B2:G2"/>
    <mergeCell ref="B6:F6"/>
    <mergeCell ref="B8:F8"/>
    <mergeCell ref="B7:F7"/>
    <mergeCell ref="B4:H4"/>
    <mergeCell ref="C5:H5"/>
    <mergeCell ref="G6:H6"/>
  </mergeCells>
  <dataValidations count="1">
    <dataValidation type="textLength" operator="lessThan" allowBlank="1" showInputMessage="1" showErrorMessage="1" sqref="C5:H5">
      <formula1>200</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topLeftCell="A31" zoomScale="110" zoomScaleNormal="110" workbookViewId="0">
      <selection activeCell="D20" sqref="D20"/>
    </sheetView>
  </sheetViews>
  <sheetFormatPr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88" t="s">
        <v>95</v>
      </c>
      <c r="C2" s="88"/>
      <c r="D2" s="88"/>
      <c r="E2" s="88"/>
      <c r="F2" s="88"/>
      <c r="G2" s="88"/>
      <c r="J2" s="88"/>
      <c r="K2" s="88"/>
      <c r="L2" s="88"/>
      <c r="M2" s="88"/>
      <c r="N2" s="88"/>
      <c r="O2" s="88"/>
    </row>
    <row r="3" spans="2:15" ht="30" customHeight="1" x14ac:dyDescent="0.25">
      <c r="B3" s="129" t="s">
        <v>96</v>
      </c>
      <c r="C3" s="130"/>
      <c r="D3" s="130"/>
      <c r="E3" s="130"/>
      <c r="F3" s="130"/>
      <c r="G3" s="130"/>
      <c r="J3" s="129"/>
      <c r="K3" s="130"/>
      <c r="L3" s="130"/>
      <c r="M3" s="130"/>
      <c r="N3" s="130"/>
      <c r="O3" s="130"/>
    </row>
    <row r="4" spans="2:15" ht="9" customHeight="1" thickBot="1" x14ac:dyDescent="0.3"/>
    <row r="5" spans="2:15" x14ac:dyDescent="0.25">
      <c r="B5" s="79" t="s">
        <v>0</v>
      </c>
      <c r="C5" s="80"/>
      <c r="D5" s="80"/>
      <c r="E5" s="80"/>
      <c r="F5" s="80"/>
      <c r="G5" s="81"/>
      <c r="J5" s="79" t="s">
        <v>34</v>
      </c>
      <c r="K5" s="80"/>
      <c r="L5" s="80"/>
      <c r="M5" s="80"/>
      <c r="N5" s="80"/>
      <c r="O5" s="81"/>
    </row>
    <row r="6" spans="2:15" ht="30" customHeight="1" x14ac:dyDescent="0.25">
      <c r="B6" s="131" t="s">
        <v>97</v>
      </c>
      <c r="C6" s="132"/>
      <c r="D6" s="133" t="s">
        <v>160</v>
      </c>
      <c r="E6" s="133"/>
      <c r="F6" s="133"/>
      <c r="G6" s="134"/>
      <c r="J6" s="131" t="s">
        <v>97</v>
      </c>
      <c r="K6" s="132"/>
      <c r="L6" s="133"/>
      <c r="M6" s="133"/>
      <c r="N6" s="133"/>
      <c r="O6" s="134"/>
    </row>
    <row r="7" spans="2:15" ht="44.25" customHeight="1" x14ac:dyDescent="0.25">
      <c r="B7" s="135" t="s">
        <v>120</v>
      </c>
      <c r="C7" s="132"/>
      <c r="D7" s="132"/>
      <c r="E7" s="132"/>
      <c r="F7" s="132"/>
      <c r="G7" s="136"/>
      <c r="J7" s="135" t="s">
        <v>98</v>
      </c>
      <c r="K7" s="132"/>
      <c r="L7" s="132"/>
      <c r="M7" s="132"/>
      <c r="N7" s="132"/>
      <c r="O7" s="136"/>
    </row>
    <row r="8" spans="2:15" ht="105" customHeight="1" x14ac:dyDescent="0.25">
      <c r="B8" s="139" t="s">
        <v>167</v>
      </c>
      <c r="C8" s="133"/>
      <c r="D8" s="133"/>
      <c r="E8" s="133"/>
      <c r="F8" s="133"/>
      <c r="G8" s="134"/>
      <c r="J8" s="139"/>
      <c r="K8" s="133"/>
      <c r="L8" s="133"/>
      <c r="M8" s="133"/>
      <c r="N8" s="133"/>
      <c r="O8" s="134"/>
    </row>
    <row r="9" spans="2:15" ht="31.5" customHeight="1" thickBot="1" x14ac:dyDescent="0.3">
      <c r="B9" s="140" t="s">
        <v>99</v>
      </c>
      <c r="C9" s="141"/>
      <c r="D9" s="141"/>
      <c r="E9" s="141"/>
      <c r="F9" s="141"/>
      <c r="G9" s="142"/>
      <c r="J9" s="140" t="s">
        <v>99</v>
      </c>
      <c r="K9" s="141"/>
      <c r="L9" s="141"/>
      <c r="M9" s="141"/>
      <c r="N9" s="141"/>
      <c r="O9" s="142"/>
    </row>
    <row r="10" spans="2:15" ht="30" customHeight="1" x14ac:dyDescent="0.25">
      <c r="B10" s="29" t="s">
        <v>100</v>
      </c>
      <c r="C10" s="30" t="s">
        <v>101</v>
      </c>
      <c r="D10" s="143" t="s">
        <v>168</v>
      </c>
      <c r="E10" s="144"/>
      <c r="F10" s="144"/>
      <c r="G10" s="145"/>
      <c r="J10" s="29" t="s">
        <v>100</v>
      </c>
      <c r="K10" s="30" t="s">
        <v>101</v>
      </c>
      <c r="L10" s="143"/>
      <c r="M10" s="144"/>
      <c r="N10" s="144"/>
      <c r="O10" s="145"/>
    </row>
    <row r="11" spans="2:15" x14ac:dyDescent="0.25">
      <c r="B11" s="91" t="s">
        <v>102</v>
      </c>
      <c r="C11" s="124"/>
      <c r="D11" s="133"/>
      <c r="E11" s="133"/>
      <c r="F11" s="133"/>
      <c r="G11" s="134"/>
      <c r="J11" s="91" t="s">
        <v>102</v>
      </c>
      <c r="K11" s="124"/>
      <c r="L11" s="133"/>
      <c r="M11" s="133"/>
      <c r="N11" s="133"/>
      <c r="O11" s="134"/>
    </row>
    <row r="12" spans="2:15" ht="30" x14ac:dyDescent="0.25">
      <c r="B12" s="91" t="s">
        <v>103</v>
      </c>
      <c r="C12" s="124"/>
      <c r="D12" s="40">
        <f>253000/2.8</f>
        <v>90357.14285714287</v>
      </c>
      <c r="E12" s="25" t="s">
        <v>104</v>
      </c>
      <c r="F12" s="146"/>
      <c r="G12" s="147"/>
      <c r="J12" s="91" t="s">
        <v>103</v>
      </c>
      <c r="K12" s="124"/>
      <c r="L12" s="40"/>
      <c r="M12" s="25" t="s">
        <v>104</v>
      </c>
      <c r="N12" s="146"/>
      <c r="O12" s="147"/>
    </row>
    <row r="13" spans="2:15" x14ac:dyDescent="0.25">
      <c r="B13" s="91" t="s">
        <v>105</v>
      </c>
      <c r="C13" s="124"/>
      <c r="D13" s="44">
        <v>41487</v>
      </c>
      <c r="E13" s="25" t="s">
        <v>106</v>
      </c>
      <c r="F13" s="137">
        <v>41671</v>
      </c>
      <c r="G13" s="134"/>
      <c r="J13" s="91" t="s">
        <v>105</v>
      </c>
      <c r="K13" s="124"/>
      <c r="L13" s="41"/>
      <c r="M13" s="25" t="s">
        <v>106</v>
      </c>
      <c r="N13" s="133"/>
      <c r="O13" s="134"/>
    </row>
    <row r="14" spans="2:15" ht="15" customHeight="1" x14ac:dyDescent="0.25">
      <c r="B14" s="91" t="s">
        <v>107</v>
      </c>
      <c r="C14" s="124"/>
      <c r="D14" s="42" t="s">
        <v>130</v>
      </c>
      <c r="E14" s="25" t="s">
        <v>108</v>
      </c>
      <c r="F14" s="148" t="s">
        <v>169</v>
      </c>
      <c r="G14" s="149"/>
      <c r="J14" s="91" t="s">
        <v>107</v>
      </c>
      <c r="K14" s="124"/>
      <c r="L14" s="42"/>
      <c r="M14" s="25" t="s">
        <v>108</v>
      </c>
      <c r="N14" s="148"/>
      <c r="O14" s="149"/>
    </row>
    <row r="15" spans="2:15" x14ac:dyDescent="0.25">
      <c r="B15" s="91" t="s">
        <v>109</v>
      </c>
      <c r="C15" s="124"/>
      <c r="D15" s="133" t="s">
        <v>170</v>
      </c>
      <c r="E15" s="133"/>
      <c r="F15" s="133"/>
      <c r="G15" s="134"/>
      <c r="J15" s="91" t="s">
        <v>109</v>
      </c>
      <c r="K15" s="124"/>
      <c r="L15" s="133"/>
      <c r="M15" s="133"/>
      <c r="N15" s="133"/>
      <c r="O15" s="134"/>
    </row>
    <row r="16" spans="2:15" x14ac:dyDescent="0.25">
      <c r="B16" s="89" t="s">
        <v>110</v>
      </c>
      <c r="C16" s="90"/>
      <c r="D16" s="90"/>
      <c r="E16" s="90"/>
      <c r="F16" s="90"/>
      <c r="G16" s="138"/>
      <c r="J16" s="89" t="s">
        <v>110</v>
      </c>
      <c r="K16" s="90"/>
      <c r="L16" s="90"/>
      <c r="M16" s="90"/>
      <c r="N16" s="90"/>
      <c r="O16" s="138"/>
    </row>
    <row r="17" spans="2:15" ht="180" customHeight="1" thickBot="1" x14ac:dyDescent="0.3">
      <c r="B17" s="150" t="s">
        <v>171</v>
      </c>
      <c r="C17" s="151"/>
      <c r="D17" s="151"/>
      <c r="E17" s="151"/>
      <c r="F17" s="151"/>
      <c r="G17" s="152"/>
      <c r="J17" s="150"/>
      <c r="K17" s="151"/>
      <c r="L17" s="151"/>
      <c r="M17" s="151"/>
      <c r="N17" s="151"/>
      <c r="O17" s="152"/>
    </row>
    <row r="18" spans="2:15" ht="30" customHeight="1" x14ac:dyDescent="0.25">
      <c r="B18" s="29" t="s">
        <v>111</v>
      </c>
      <c r="C18" s="30" t="s">
        <v>101</v>
      </c>
      <c r="D18" s="143" t="s">
        <v>146</v>
      </c>
      <c r="E18" s="144"/>
      <c r="F18" s="144"/>
      <c r="G18" s="145"/>
      <c r="J18" s="29" t="s">
        <v>111</v>
      </c>
      <c r="K18" s="30" t="s">
        <v>101</v>
      </c>
      <c r="L18" s="143"/>
      <c r="M18" s="144"/>
      <c r="N18" s="144"/>
      <c r="O18" s="145"/>
    </row>
    <row r="19" spans="2:15" x14ac:dyDescent="0.25">
      <c r="B19" s="91" t="s">
        <v>102</v>
      </c>
      <c r="C19" s="124"/>
      <c r="D19" s="133"/>
      <c r="E19" s="133"/>
      <c r="F19" s="133"/>
      <c r="G19" s="134"/>
      <c r="J19" s="91" t="s">
        <v>102</v>
      </c>
      <c r="K19" s="124"/>
      <c r="L19" s="133"/>
      <c r="M19" s="133"/>
      <c r="N19" s="133"/>
      <c r="O19" s="134"/>
    </row>
    <row r="20" spans="2:15" ht="30" x14ac:dyDescent="0.25">
      <c r="B20" s="91" t="s">
        <v>103</v>
      </c>
      <c r="C20" s="124"/>
      <c r="D20" s="43">
        <f>8893469.38/2.8</f>
        <v>3176239.0642857146</v>
      </c>
      <c r="E20" s="25" t="s">
        <v>104</v>
      </c>
      <c r="F20" s="153"/>
      <c r="G20" s="154"/>
      <c r="J20" s="91" t="s">
        <v>103</v>
      </c>
      <c r="K20" s="124"/>
      <c r="L20" s="43"/>
      <c r="M20" s="25" t="s">
        <v>104</v>
      </c>
      <c r="N20" s="153"/>
      <c r="O20" s="154"/>
    </row>
    <row r="21" spans="2:15" x14ac:dyDescent="0.25">
      <c r="B21" s="91" t="s">
        <v>105</v>
      </c>
      <c r="C21" s="124"/>
      <c r="D21" s="44">
        <v>40269</v>
      </c>
      <c r="E21" s="25" t="s">
        <v>106</v>
      </c>
      <c r="F21" s="137">
        <v>41974</v>
      </c>
      <c r="G21" s="134"/>
      <c r="J21" s="91" t="s">
        <v>105</v>
      </c>
      <c r="K21" s="124"/>
      <c r="L21" s="41"/>
      <c r="M21" s="25" t="s">
        <v>106</v>
      </c>
      <c r="N21" s="133"/>
      <c r="O21" s="134"/>
    </row>
    <row r="22" spans="2:15" ht="15" customHeight="1" x14ac:dyDescent="0.25">
      <c r="B22" s="91" t="s">
        <v>107</v>
      </c>
      <c r="C22" s="124"/>
      <c r="D22" s="42" t="s">
        <v>131</v>
      </c>
      <c r="E22" s="25" t="s">
        <v>108</v>
      </c>
      <c r="F22" s="148" t="s">
        <v>147</v>
      </c>
      <c r="G22" s="149"/>
      <c r="J22" s="91" t="s">
        <v>107</v>
      </c>
      <c r="K22" s="124"/>
      <c r="L22" s="42"/>
      <c r="M22" s="25" t="s">
        <v>108</v>
      </c>
      <c r="N22" s="148"/>
      <c r="O22" s="149"/>
    </row>
    <row r="23" spans="2:15" x14ac:dyDescent="0.25">
      <c r="B23" s="91" t="s">
        <v>109</v>
      </c>
      <c r="C23" s="124"/>
      <c r="D23" s="133" t="s">
        <v>172</v>
      </c>
      <c r="E23" s="133"/>
      <c r="F23" s="133"/>
      <c r="G23" s="134"/>
      <c r="J23" s="91" t="s">
        <v>109</v>
      </c>
      <c r="K23" s="124"/>
      <c r="L23" s="133"/>
      <c r="M23" s="133"/>
      <c r="N23" s="133"/>
      <c r="O23" s="134"/>
    </row>
    <row r="24" spans="2:15" x14ac:dyDescent="0.25">
      <c r="B24" s="89" t="s">
        <v>110</v>
      </c>
      <c r="C24" s="90"/>
      <c r="D24" s="90"/>
      <c r="E24" s="90"/>
      <c r="F24" s="90"/>
      <c r="G24" s="138"/>
      <c r="J24" s="89" t="s">
        <v>110</v>
      </c>
      <c r="K24" s="90"/>
      <c r="L24" s="90"/>
      <c r="M24" s="90"/>
      <c r="N24" s="90"/>
      <c r="O24" s="138"/>
    </row>
    <row r="25" spans="2:15" ht="180" customHeight="1" thickBot="1" x14ac:dyDescent="0.3">
      <c r="B25" s="150" t="s">
        <v>173</v>
      </c>
      <c r="C25" s="151"/>
      <c r="D25" s="151"/>
      <c r="E25" s="151"/>
      <c r="F25" s="151"/>
      <c r="G25" s="152"/>
      <c r="J25" s="150"/>
      <c r="K25" s="151"/>
      <c r="L25" s="151"/>
      <c r="M25" s="151"/>
      <c r="N25" s="151"/>
      <c r="O25" s="152"/>
    </row>
    <row r="26" spans="2:15" ht="30" customHeight="1" x14ac:dyDescent="0.25">
      <c r="B26" s="29" t="s">
        <v>112</v>
      </c>
      <c r="C26" s="30" t="s">
        <v>101</v>
      </c>
      <c r="D26" s="143" t="s">
        <v>148</v>
      </c>
      <c r="E26" s="144"/>
      <c r="F26" s="144"/>
      <c r="G26" s="145"/>
      <c r="J26" s="29" t="s">
        <v>112</v>
      </c>
      <c r="K26" s="30" t="s">
        <v>101</v>
      </c>
      <c r="L26" s="143"/>
      <c r="M26" s="144"/>
      <c r="N26" s="144"/>
      <c r="O26" s="145"/>
    </row>
    <row r="27" spans="2:15" x14ac:dyDescent="0.25">
      <c r="B27" s="91" t="s">
        <v>102</v>
      </c>
      <c r="C27" s="124"/>
      <c r="D27" s="133"/>
      <c r="E27" s="133"/>
      <c r="F27" s="133"/>
      <c r="G27" s="134"/>
      <c r="J27" s="91" t="s">
        <v>102</v>
      </c>
      <c r="K27" s="124"/>
      <c r="L27" s="133"/>
      <c r="M27" s="133"/>
      <c r="N27" s="133"/>
      <c r="O27" s="134"/>
    </row>
    <row r="28" spans="2:15" ht="30" x14ac:dyDescent="0.25">
      <c r="B28" s="91" t="s">
        <v>103</v>
      </c>
      <c r="C28" s="124"/>
      <c r="D28" s="43">
        <f>1830962/2.8</f>
        <v>653915</v>
      </c>
      <c r="E28" s="25" t="s">
        <v>104</v>
      </c>
      <c r="F28" s="153"/>
      <c r="G28" s="154"/>
      <c r="J28" s="91" t="s">
        <v>103</v>
      </c>
      <c r="K28" s="124"/>
      <c r="L28" s="43"/>
      <c r="M28" s="25" t="s">
        <v>104</v>
      </c>
      <c r="N28" s="153"/>
      <c r="O28" s="154"/>
    </row>
    <row r="29" spans="2:15" x14ac:dyDescent="0.25">
      <c r="B29" s="91" t="s">
        <v>105</v>
      </c>
      <c r="C29" s="124"/>
      <c r="D29" s="44">
        <v>40483</v>
      </c>
      <c r="E29" s="25" t="s">
        <v>106</v>
      </c>
      <c r="F29" s="137">
        <v>41852</v>
      </c>
      <c r="G29" s="134"/>
      <c r="J29" s="91" t="s">
        <v>105</v>
      </c>
      <c r="K29" s="124"/>
      <c r="L29" s="41"/>
      <c r="M29" s="25" t="s">
        <v>106</v>
      </c>
      <c r="N29" s="133"/>
      <c r="O29" s="134"/>
    </row>
    <row r="30" spans="2:15" ht="15" customHeight="1" x14ac:dyDescent="0.25">
      <c r="B30" s="91" t="s">
        <v>107</v>
      </c>
      <c r="C30" s="124"/>
      <c r="D30" s="42" t="s">
        <v>131</v>
      </c>
      <c r="E30" s="25" t="s">
        <v>108</v>
      </c>
      <c r="F30" s="148" t="s">
        <v>149</v>
      </c>
      <c r="G30" s="149"/>
      <c r="J30" s="91" t="s">
        <v>107</v>
      </c>
      <c r="K30" s="124"/>
      <c r="L30" s="42"/>
      <c r="M30" s="25" t="s">
        <v>108</v>
      </c>
      <c r="N30" s="148"/>
      <c r="O30" s="149"/>
    </row>
    <row r="31" spans="2:15" x14ac:dyDescent="0.25">
      <c r="B31" s="91" t="s">
        <v>109</v>
      </c>
      <c r="C31" s="124"/>
      <c r="D31" s="133" t="s">
        <v>172</v>
      </c>
      <c r="E31" s="133"/>
      <c r="F31" s="133"/>
      <c r="G31" s="134"/>
      <c r="J31" s="91" t="s">
        <v>109</v>
      </c>
      <c r="K31" s="124"/>
      <c r="L31" s="133"/>
      <c r="M31" s="133"/>
      <c r="N31" s="133"/>
      <c r="O31" s="134"/>
    </row>
    <row r="32" spans="2:15" x14ac:dyDescent="0.25">
      <c r="B32" s="89" t="s">
        <v>110</v>
      </c>
      <c r="C32" s="90"/>
      <c r="D32" s="90"/>
      <c r="E32" s="90"/>
      <c r="F32" s="90"/>
      <c r="G32" s="138"/>
      <c r="J32" s="89" t="s">
        <v>110</v>
      </c>
      <c r="K32" s="90"/>
      <c r="L32" s="90"/>
      <c r="M32" s="90"/>
      <c r="N32" s="90"/>
      <c r="O32" s="138"/>
    </row>
    <row r="33" spans="2:15" ht="180" customHeight="1" thickBot="1" x14ac:dyDescent="0.3">
      <c r="B33" s="150" t="s">
        <v>174</v>
      </c>
      <c r="C33" s="151"/>
      <c r="D33" s="151"/>
      <c r="E33" s="151"/>
      <c r="F33" s="151"/>
      <c r="G33" s="152"/>
      <c r="J33" s="150"/>
      <c r="K33" s="151"/>
      <c r="L33" s="151"/>
      <c r="M33" s="151"/>
      <c r="N33" s="151"/>
      <c r="O33" s="152"/>
    </row>
    <row r="34" spans="2:15" ht="30" customHeight="1" x14ac:dyDescent="0.25">
      <c r="B34" s="29" t="s">
        <v>113</v>
      </c>
      <c r="C34" s="30" t="s">
        <v>101</v>
      </c>
      <c r="D34" s="143"/>
      <c r="E34" s="144"/>
      <c r="F34" s="144"/>
      <c r="G34" s="145"/>
      <c r="J34" s="29" t="s">
        <v>113</v>
      </c>
      <c r="K34" s="30" t="s">
        <v>101</v>
      </c>
      <c r="L34" s="143"/>
      <c r="M34" s="144"/>
      <c r="N34" s="144"/>
      <c r="O34" s="145"/>
    </row>
    <row r="35" spans="2:15" x14ac:dyDescent="0.25">
      <c r="B35" s="91" t="s">
        <v>102</v>
      </c>
      <c r="C35" s="124"/>
      <c r="D35" s="133"/>
      <c r="E35" s="133"/>
      <c r="F35" s="133"/>
      <c r="G35" s="134"/>
      <c r="J35" s="91" t="s">
        <v>102</v>
      </c>
      <c r="K35" s="124"/>
      <c r="L35" s="133"/>
      <c r="M35" s="133"/>
      <c r="N35" s="133"/>
      <c r="O35" s="134"/>
    </row>
    <row r="36" spans="2:15" ht="30" x14ac:dyDescent="0.25">
      <c r="B36" s="91" t="s">
        <v>103</v>
      </c>
      <c r="C36" s="124"/>
      <c r="D36" s="43"/>
      <c r="E36" s="25" t="s">
        <v>104</v>
      </c>
      <c r="F36" s="153"/>
      <c r="G36" s="154"/>
      <c r="J36" s="91" t="s">
        <v>103</v>
      </c>
      <c r="K36" s="124"/>
      <c r="L36" s="43"/>
      <c r="M36" s="25" t="s">
        <v>104</v>
      </c>
      <c r="N36" s="153"/>
      <c r="O36" s="154"/>
    </row>
    <row r="37" spans="2:15" x14ac:dyDescent="0.25">
      <c r="B37" s="91" t="s">
        <v>105</v>
      </c>
      <c r="C37" s="124"/>
      <c r="D37" s="41"/>
      <c r="E37" s="25" t="s">
        <v>106</v>
      </c>
      <c r="F37" s="133"/>
      <c r="G37" s="134"/>
      <c r="J37" s="91" t="s">
        <v>105</v>
      </c>
      <c r="K37" s="124"/>
      <c r="L37" s="41"/>
      <c r="M37" s="25" t="s">
        <v>106</v>
      </c>
      <c r="N37" s="133"/>
      <c r="O37" s="134"/>
    </row>
    <row r="38" spans="2:15" ht="15" customHeight="1" x14ac:dyDescent="0.25">
      <c r="B38" s="91" t="s">
        <v>107</v>
      </c>
      <c r="C38" s="124"/>
      <c r="D38" s="42"/>
      <c r="E38" s="25" t="s">
        <v>108</v>
      </c>
      <c r="F38" s="148"/>
      <c r="G38" s="149"/>
      <c r="J38" s="91" t="s">
        <v>107</v>
      </c>
      <c r="K38" s="124"/>
      <c r="L38" s="42"/>
      <c r="M38" s="25" t="s">
        <v>108</v>
      </c>
      <c r="N38" s="148"/>
      <c r="O38" s="149"/>
    </row>
    <row r="39" spans="2:15" x14ac:dyDescent="0.25">
      <c r="B39" s="91" t="s">
        <v>109</v>
      </c>
      <c r="C39" s="124"/>
      <c r="D39" s="133"/>
      <c r="E39" s="133"/>
      <c r="F39" s="133"/>
      <c r="G39" s="134"/>
      <c r="J39" s="91" t="s">
        <v>109</v>
      </c>
      <c r="K39" s="124"/>
      <c r="L39" s="133"/>
      <c r="M39" s="133"/>
      <c r="N39" s="133"/>
      <c r="O39" s="134"/>
    </row>
    <row r="40" spans="2:15" x14ac:dyDescent="0.25">
      <c r="B40" s="89" t="s">
        <v>110</v>
      </c>
      <c r="C40" s="90"/>
      <c r="D40" s="90"/>
      <c r="E40" s="90"/>
      <c r="F40" s="90"/>
      <c r="G40" s="138"/>
      <c r="J40" s="89" t="s">
        <v>110</v>
      </c>
      <c r="K40" s="90"/>
      <c r="L40" s="90"/>
      <c r="M40" s="90"/>
      <c r="N40" s="90"/>
      <c r="O40" s="138"/>
    </row>
    <row r="41" spans="2:15" ht="180" customHeight="1" thickBot="1" x14ac:dyDescent="0.3">
      <c r="B41" s="150"/>
      <c r="C41" s="151"/>
      <c r="D41" s="151"/>
      <c r="E41" s="151"/>
      <c r="F41" s="151"/>
      <c r="G41" s="152"/>
      <c r="J41" s="150"/>
      <c r="K41" s="151"/>
      <c r="L41" s="151"/>
      <c r="M41" s="151"/>
      <c r="N41" s="151"/>
      <c r="O41" s="152"/>
    </row>
    <row r="42" spans="2:15" ht="30" customHeight="1" x14ac:dyDescent="0.25">
      <c r="B42" s="29" t="s">
        <v>114</v>
      </c>
      <c r="C42" s="30" t="s">
        <v>101</v>
      </c>
      <c r="D42" s="143"/>
      <c r="E42" s="144"/>
      <c r="F42" s="144"/>
      <c r="G42" s="145"/>
      <c r="J42" s="29" t="s">
        <v>114</v>
      </c>
      <c r="K42" s="30" t="s">
        <v>101</v>
      </c>
      <c r="L42" s="143"/>
      <c r="M42" s="144"/>
      <c r="N42" s="144"/>
      <c r="O42" s="145"/>
    </row>
    <row r="43" spans="2:15" x14ac:dyDescent="0.25">
      <c r="B43" s="91" t="s">
        <v>102</v>
      </c>
      <c r="C43" s="124"/>
      <c r="D43" s="133"/>
      <c r="E43" s="133"/>
      <c r="F43" s="133"/>
      <c r="G43" s="134"/>
      <c r="J43" s="91" t="s">
        <v>102</v>
      </c>
      <c r="K43" s="124"/>
      <c r="L43" s="133"/>
      <c r="M43" s="133"/>
      <c r="N43" s="133"/>
      <c r="O43" s="134"/>
    </row>
    <row r="44" spans="2:15" ht="30" x14ac:dyDescent="0.25">
      <c r="B44" s="91" t="s">
        <v>103</v>
      </c>
      <c r="C44" s="124"/>
      <c r="D44" s="43"/>
      <c r="E44" s="25" t="s">
        <v>104</v>
      </c>
      <c r="F44" s="153"/>
      <c r="G44" s="154"/>
      <c r="J44" s="91" t="s">
        <v>103</v>
      </c>
      <c r="K44" s="124"/>
      <c r="L44" s="43"/>
      <c r="M44" s="25" t="s">
        <v>104</v>
      </c>
      <c r="N44" s="153"/>
      <c r="O44" s="154"/>
    </row>
    <row r="45" spans="2:15" x14ac:dyDescent="0.25">
      <c r="B45" s="91" t="s">
        <v>105</v>
      </c>
      <c r="C45" s="124"/>
      <c r="D45" s="44"/>
      <c r="E45" s="25" t="s">
        <v>106</v>
      </c>
      <c r="F45" s="133"/>
      <c r="G45" s="134"/>
      <c r="J45" s="91" t="s">
        <v>105</v>
      </c>
      <c r="K45" s="124"/>
      <c r="L45" s="44"/>
      <c r="M45" s="25" t="s">
        <v>106</v>
      </c>
      <c r="N45" s="133"/>
      <c r="O45" s="134"/>
    </row>
    <row r="46" spans="2:15" ht="15" customHeight="1" x14ac:dyDescent="0.25">
      <c r="B46" s="91" t="s">
        <v>107</v>
      </c>
      <c r="C46" s="124"/>
      <c r="D46" s="42"/>
      <c r="E46" s="25" t="s">
        <v>108</v>
      </c>
      <c r="F46" s="148"/>
      <c r="G46" s="149"/>
      <c r="J46" s="91" t="s">
        <v>107</v>
      </c>
      <c r="K46" s="124"/>
      <c r="L46" s="42"/>
      <c r="M46" s="25" t="s">
        <v>108</v>
      </c>
      <c r="N46" s="148"/>
      <c r="O46" s="149"/>
    </row>
    <row r="47" spans="2:15" x14ac:dyDescent="0.25">
      <c r="B47" s="91" t="s">
        <v>109</v>
      </c>
      <c r="C47" s="124"/>
      <c r="D47" s="133"/>
      <c r="E47" s="133"/>
      <c r="F47" s="133"/>
      <c r="G47" s="134"/>
      <c r="J47" s="91" t="s">
        <v>109</v>
      </c>
      <c r="K47" s="124"/>
      <c r="L47" s="133"/>
      <c r="M47" s="133"/>
      <c r="N47" s="133"/>
      <c r="O47" s="134"/>
    </row>
    <row r="48" spans="2:15" x14ac:dyDescent="0.25">
      <c r="B48" s="89" t="s">
        <v>110</v>
      </c>
      <c r="C48" s="90"/>
      <c r="D48" s="90"/>
      <c r="E48" s="90"/>
      <c r="F48" s="90"/>
      <c r="G48" s="138"/>
      <c r="J48" s="89" t="s">
        <v>110</v>
      </c>
      <c r="K48" s="90"/>
      <c r="L48" s="90"/>
      <c r="M48" s="90"/>
      <c r="N48" s="90"/>
      <c r="O48" s="138"/>
    </row>
    <row r="49" spans="2:15" ht="180.75" customHeight="1" thickBot="1" x14ac:dyDescent="0.3">
      <c r="B49" s="150"/>
      <c r="C49" s="151"/>
      <c r="D49" s="151"/>
      <c r="E49" s="151"/>
      <c r="F49" s="151"/>
      <c r="G49" s="152"/>
      <c r="J49" s="150"/>
      <c r="K49" s="151"/>
      <c r="L49" s="151"/>
      <c r="M49" s="151"/>
      <c r="N49" s="151"/>
      <c r="O49" s="152"/>
    </row>
    <row r="50" spans="2:15" ht="9" customHeight="1" thickBot="1" x14ac:dyDescent="0.3"/>
    <row r="51" spans="2:15" x14ac:dyDescent="0.25">
      <c r="B51" s="79" t="s">
        <v>35</v>
      </c>
      <c r="C51" s="80"/>
      <c r="D51" s="80"/>
      <c r="E51" s="80"/>
      <c r="F51" s="80"/>
      <c r="G51" s="81"/>
      <c r="J51" s="79" t="s">
        <v>36</v>
      </c>
      <c r="K51" s="80"/>
      <c r="L51" s="80"/>
      <c r="M51" s="80"/>
      <c r="N51" s="80"/>
      <c r="O51" s="81"/>
    </row>
    <row r="52" spans="2:15" ht="29.25" customHeight="1" x14ac:dyDescent="0.25">
      <c r="B52" s="131" t="s">
        <v>97</v>
      </c>
      <c r="C52" s="132"/>
      <c r="D52" s="133"/>
      <c r="E52" s="133"/>
      <c r="F52" s="133"/>
      <c r="G52" s="134"/>
      <c r="J52" s="131" t="s">
        <v>97</v>
      </c>
      <c r="K52" s="132"/>
      <c r="L52" s="133"/>
      <c r="M52" s="133"/>
      <c r="N52" s="133"/>
      <c r="O52" s="134"/>
    </row>
    <row r="53" spans="2:15" ht="48.75" customHeight="1" x14ac:dyDescent="0.25">
      <c r="B53" s="135" t="s">
        <v>120</v>
      </c>
      <c r="C53" s="132"/>
      <c r="D53" s="132"/>
      <c r="E53" s="132"/>
      <c r="F53" s="132"/>
      <c r="G53" s="136"/>
      <c r="J53" s="135" t="s">
        <v>120</v>
      </c>
      <c r="K53" s="132"/>
      <c r="L53" s="132"/>
      <c r="M53" s="132"/>
      <c r="N53" s="132"/>
      <c r="O53" s="136"/>
    </row>
    <row r="54" spans="2:15" ht="105" customHeight="1" x14ac:dyDescent="0.25">
      <c r="B54" s="139"/>
      <c r="C54" s="133"/>
      <c r="D54" s="133"/>
      <c r="E54" s="133"/>
      <c r="F54" s="133"/>
      <c r="G54" s="134"/>
      <c r="J54" s="139"/>
      <c r="K54" s="133"/>
      <c r="L54" s="133"/>
      <c r="M54" s="133"/>
      <c r="N54" s="133"/>
      <c r="O54" s="134"/>
    </row>
    <row r="55" spans="2:15" ht="30.75" customHeight="1" thickBot="1" x14ac:dyDescent="0.3">
      <c r="B55" s="140" t="s">
        <v>99</v>
      </c>
      <c r="C55" s="141"/>
      <c r="D55" s="141"/>
      <c r="E55" s="141"/>
      <c r="F55" s="141"/>
      <c r="G55" s="142"/>
      <c r="J55" s="140" t="s">
        <v>99</v>
      </c>
      <c r="K55" s="141"/>
      <c r="L55" s="141"/>
      <c r="M55" s="141"/>
      <c r="N55" s="141"/>
      <c r="O55" s="142"/>
    </row>
    <row r="56" spans="2:15" ht="30" customHeight="1" x14ac:dyDescent="0.25">
      <c r="B56" s="29" t="s">
        <v>100</v>
      </c>
      <c r="C56" s="30" t="s">
        <v>101</v>
      </c>
      <c r="D56" s="143"/>
      <c r="E56" s="144"/>
      <c r="F56" s="144"/>
      <c r="G56" s="145"/>
      <c r="J56" s="29" t="s">
        <v>100</v>
      </c>
      <c r="K56" s="30" t="s">
        <v>101</v>
      </c>
      <c r="L56" s="143"/>
      <c r="M56" s="144"/>
      <c r="N56" s="144"/>
      <c r="O56" s="145"/>
    </row>
    <row r="57" spans="2:15" x14ac:dyDescent="0.25">
      <c r="B57" s="91" t="s">
        <v>102</v>
      </c>
      <c r="C57" s="124"/>
      <c r="D57" s="133"/>
      <c r="E57" s="133"/>
      <c r="F57" s="133"/>
      <c r="G57" s="134"/>
      <c r="J57" s="91" t="s">
        <v>102</v>
      </c>
      <c r="K57" s="124"/>
      <c r="L57" s="133"/>
      <c r="M57" s="133"/>
      <c r="N57" s="133"/>
      <c r="O57" s="134"/>
    </row>
    <row r="58" spans="2:15" ht="30" x14ac:dyDescent="0.25">
      <c r="B58" s="91" t="s">
        <v>103</v>
      </c>
      <c r="C58" s="124"/>
      <c r="D58" s="40"/>
      <c r="E58" s="25" t="s">
        <v>104</v>
      </c>
      <c r="F58" s="146"/>
      <c r="G58" s="147"/>
      <c r="J58" s="91" t="s">
        <v>103</v>
      </c>
      <c r="K58" s="124"/>
      <c r="L58" s="40"/>
      <c r="M58" s="25" t="s">
        <v>104</v>
      </c>
      <c r="N58" s="146"/>
      <c r="O58" s="147"/>
    </row>
    <row r="59" spans="2:15" x14ac:dyDescent="0.25">
      <c r="B59" s="91" t="s">
        <v>105</v>
      </c>
      <c r="C59" s="124"/>
      <c r="D59" s="41"/>
      <c r="E59" s="25" t="s">
        <v>106</v>
      </c>
      <c r="F59" s="133"/>
      <c r="G59" s="134"/>
      <c r="J59" s="91" t="s">
        <v>105</v>
      </c>
      <c r="K59" s="124"/>
      <c r="L59" s="41"/>
      <c r="M59" s="25" t="s">
        <v>106</v>
      </c>
      <c r="N59" s="133"/>
      <c r="O59" s="134"/>
    </row>
    <row r="60" spans="2:15" ht="15" customHeight="1" x14ac:dyDescent="0.25">
      <c r="B60" s="91" t="s">
        <v>107</v>
      </c>
      <c r="C60" s="124"/>
      <c r="D60" s="42"/>
      <c r="E60" s="25" t="s">
        <v>108</v>
      </c>
      <c r="F60" s="148"/>
      <c r="G60" s="149"/>
      <c r="J60" s="91" t="s">
        <v>107</v>
      </c>
      <c r="K60" s="124"/>
      <c r="L60" s="42"/>
      <c r="M60" s="25" t="s">
        <v>108</v>
      </c>
      <c r="N60" s="148"/>
      <c r="O60" s="149"/>
    </row>
    <row r="61" spans="2:15" x14ac:dyDescent="0.25">
      <c r="B61" s="91" t="s">
        <v>109</v>
      </c>
      <c r="C61" s="124"/>
      <c r="D61" s="133"/>
      <c r="E61" s="133"/>
      <c r="F61" s="133"/>
      <c r="G61" s="134"/>
      <c r="J61" s="91" t="s">
        <v>109</v>
      </c>
      <c r="K61" s="124"/>
      <c r="L61" s="133"/>
      <c r="M61" s="133"/>
      <c r="N61" s="133"/>
      <c r="O61" s="134"/>
    </row>
    <row r="62" spans="2:15" x14ac:dyDescent="0.25">
      <c r="B62" s="89" t="s">
        <v>110</v>
      </c>
      <c r="C62" s="90"/>
      <c r="D62" s="90"/>
      <c r="E62" s="90"/>
      <c r="F62" s="90"/>
      <c r="G62" s="138"/>
      <c r="J62" s="89" t="s">
        <v>110</v>
      </c>
      <c r="K62" s="90"/>
      <c r="L62" s="90"/>
      <c r="M62" s="90"/>
      <c r="N62" s="90"/>
      <c r="O62" s="138"/>
    </row>
    <row r="63" spans="2:15" ht="180" customHeight="1" thickBot="1" x14ac:dyDescent="0.3">
      <c r="B63" s="150"/>
      <c r="C63" s="151"/>
      <c r="D63" s="151"/>
      <c r="E63" s="151"/>
      <c r="F63" s="151"/>
      <c r="G63" s="152"/>
      <c r="J63" s="150"/>
      <c r="K63" s="151"/>
      <c r="L63" s="151"/>
      <c r="M63" s="151"/>
      <c r="N63" s="151"/>
      <c r="O63" s="152"/>
    </row>
    <row r="64" spans="2:15" ht="30" customHeight="1" x14ac:dyDescent="0.25">
      <c r="B64" s="29" t="s">
        <v>111</v>
      </c>
      <c r="C64" s="30" t="s">
        <v>101</v>
      </c>
      <c r="D64" s="143"/>
      <c r="E64" s="144"/>
      <c r="F64" s="144"/>
      <c r="G64" s="145"/>
      <c r="J64" s="29" t="s">
        <v>111</v>
      </c>
      <c r="K64" s="30" t="s">
        <v>101</v>
      </c>
      <c r="L64" s="143"/>
      <c r="M64" s="144"/>
      <c r="N64" s="144"/>
      <c r="O64" s="145"/>
    </row>
    <row r="65" spans="2:15" x14ac:dyDescent="0.25">
      <c r="B65" s="91" t="s">
        <v>102</v>
      </c>
      <c r="C65" s="124"/>
      <c r="D65" s="133"/>
      <c r="E65" s="133"/>
      <c r="F65" s="133"/>
      <c r="G65" s="134"/>
      <c r="J65" s="91" t="s">
        <v>102</v>
      </c>
      <c r="K65" s="124"/>
      <c r="L65" s="133"/>
      <c r="M65" s="133"/>
      <c r="N65" s="133"/>
      <c r="O65" s="134"/>
    </row>
    <row r="66" spans="2:15" ht="30" x14ac:dyDescent="0.25">
      <c r="B66" s="91" t="s">
        <v>103</v>
      </c>
      <c r="C66" s="124"/>
      <c r="D66" s="43"/>
      <c r="E66" s="25" t="s">
        <v>104</v>
      </c>
      <c r="F66" s="153"/>
      <c r="G66" s="154"/>
      <c r="J66" s="91" t="s">
        <v>103</v>
      </c>
      <c r="K66" s="124"/>
      <c r="L66" s="43"/>
      <c r="M66" s="25" t="s">
        <v>104</v>
      </c>
      <c r="N66" s="153"/>
      <c r="O66" s="154"/>
    </row>
    <row r="67" spans="2:15" x14ac:dyDescent="0.25">
      <c r="B67" s="91" t="s">
        <v>105</v>
      </c>
      <c r="C67" s="124"/>
      <c r="D67" s="41"/>
      <c r="E67" s="25" t="s">
        <v>106</v>
      </c>
      <c r="F67" s="133"/>
      <c r="G67" s="134"/>
      <c r="J67" s="91" t="s">
        <v>105</v>
      </c>
      <c r="K67" s="124"/>
      <c r="L67" s="41"/>
      <c r="M67" s="25" t="s">
        <v>106</v>
      </c>
      <c r="N67" s="133"/>
      <c r="O67" s="134"/>
    </row>
    <row r="68" spans="2:15" ht="15" customHeight="1" x14ac:dyDescent="0.25">
      <c r="B68" s="91" t="s">
        <v>107</v>
      </c>
      <c r="C68" s="124"/>
      <c r="D68" s="42"/>
      <c r="E68" s="25" t="s">
        <v>108</v>
      </c>
      <c r="F68" s="148"/>
      <c r="G68" s="149"/>
      <c r="J68" s="91" t="s">
        <v>107</v>
      </c>
      <c r="K68" s="124"/>
      <c r="L68" s="42"/>
      <c r="M68" s="25" t="s">
        <v>108</v>
      </c>
      <c r="N68" s="148"/>
      <c r="O68" s="149"/>
    </row>
    <row r="69" spans="2:15" x14ac:dyDescent="0.25">
      <c r="B69" s="91" t="s">
        <v>109</v>
      </c>
      <c r="C69" s="124"/>
      <c r="D69" s="133"/>
      <c r="E69" s="133"/>
      <c r="F69" s="133"/>
      <c r="G69" s="134"/>
      <c r="J69" s="91" t="s">
        <v>109</v>
      </c>
      <c r="K69" s="124"/>
      <c r="L69" s="133"/>
      <c r="M69" s="133"/>
      <c r="N69" s="133"/>
      <c r="O69" s="134"/>
    </row>
    <row r="70" spans="2:15" x14ac:dyDescent="0.25">
      <c r="B70" s="89" t="s">
        <v>110</v>
      </c>
      <c r="C70" s="90"/>
      <c r="D70" s="90"/>
      <c r="E70" s="90"/>
      <c r="F70" s="90"/>
      <c r="G70" s="138"/>
      <c r="J70" s="89" t="s">
        <v>110</v>
      </c>
      <c r="K70" s="90"/>
      <c r="L70" s="90"/>
      <c r="M70" s="90"/>
      <c r="N70" s="90"/>
      <c r="O70" s="138"/>
    </row>
    <row r="71" spans="2:15" ht="180" customHeight="1" thickBot="1" x14ac:dyDescent="0.3">
      <c r="B71" s="150"/>
      <c r="C71" s="151"/>
      <c r="D71" s="151"/>
      <c r="E71" s="151"/>
      <c r="F71" s="151"/>
      <c r="G71" s="152"/>
      <c r="J71" s="150"/>
      <c r="K71" s="151"/>
      <c r="L71" s="151"/>
      <c r="M71" s="151"/>
      <c r="N71" s="151"/>
      <c r="O71" s="152"/>
    </row>
    <row r="72" spans="2:15" ht="30" customHeight="1" x14ac:dyDescent="0.25">
      <c r="B72" s="29" t="s">
        <v>112</v>
      </c>
      <c r="C72" s="30" t="s">
        <v>101</v>
      </c>
      <c r="D72" s="143"/>
      <c r="E72" s="144"/>
      <c r="F72" s="144"/>
      <c r="G72" s="145"/>
      <c r="J72" s="29" t="s">
        <v>112</v>
      </c>
      <c r="K72" s="30" t="s">
        <v>101</v>
      </c>
      <c r="L72" s="143"/>
      <c r="M72" s="144"/>
      <c r="N72" s="144"/>
      <c r="O72" s="145"/>
    </row>
    <row r="73" spans="2:15" x14ac:dyDescent="0.25">
      <c r="B73" s="91" t="s">
        <v>102</v>
      </c>
      <c r="C73" s="124"/>
      <c r="D73" s="133"/>
      <c r="E73" s="133"/>
      <c r="F73" s="133"/>
      <c r="G73" s="134"/>
      <c r="J73" s="91" t="s">
        <v>102</v>
      </c>
      <c r="K73" s="124"/>
      <c r="L73" s="133"/>
      <c r="M73" s="133"/>
      <c r="N73" s="133"/>
      <c r="O73" s="134"/>
    </row>
    <row r="74" spans="2:15" ht="30" x14ac:dyDescent="0.25">
      <c r="B74" s="91" t="s">
        <v>103</v>
      </c>
      <c r="C74" s="124"/>
      <c r="D74" s="43"/>
      <c r="E74" s="25" t="s">
        <v>104</v>
      </c>
      <c r="F74" s="153"/>
      <c r="G74" s="154"/>
      <c r="J74" s="91" t="s">
        <v>103</v>
      </c>
      <c r="K74" s="124"/>
      <c r="L74" s="43"/>
      <c r="M74" s="25" t="s">
        <v>104</v>
      </c>
      <c r="N74" s="153"/>
      <c r="O74" s="154"/>
    </row>
    <row r="75" spans="2:15" x14ac:dyDescent="0.25">
      <c r="B75" s="91" t="s">
        <v>105</v>
      </c>
      <c r="C75" s="124"/>
      <c r="D75" s="41"/>
      <c r="E75" s="25" t="s">
        <v>106</v>
      </c>
      <c r="F75" s="133"/>
      <c r="G75" s="134"/>
      <c r="J75" s="91" t="s">
        <v>105</v>
      </c>
      <c r="K75" s="124"/>
      <c r="L75" s="41"/>
      <c r="M75" s="25" t="s">
        <v>106</v>
      </c>
      <c r="N75" s="133"/>
      <c r="O75" s="134"/>
    </row>
    <row r="76" spans="2:15" ht="15" customHeight="1" x14ac:dyDescent="0.25">
      <c r="B76" s="91" t="s">
        <v>107</v>
      </c>
      <c r="C76" s="124"/>
      <c r="D76" s="42"/>
      <c r="E76" s="25" t="s">
        <v>108</v>
      </c>
      <c r="F76" s="148"/>
      <c r="G76" s="149"/>
      <c r="J76" s="91" t="s">
        <v>107</v>
      </c>
      <c r="K76" s="124"/>
      <c r="L76" s="42"/>
      <c r="M76" s="25" t="s">
        <v>108</v>
      </c>
      <c r="N76" s="148"/>
      <c r="O76" s="149"/>
    </row>
    <row r="77" spans="2:15" x14ac:dyDescent="0.25">
      <c r="B77" s="91" t="s">
        <v>109</v>
      </c>
      <c r="C77" s="124"/>
      <c r="D77" s="133"/>
      <c r="E77" s="133"/>
      <c r="F77" s="133"/>
      <c r="G77" s="134"/>
      <c r="J77" s="91" t="s">
        <v>109</v>
      </c>
      <c r="K77" s="124"/>
      <c r="L77" s="133"/>
      <c r="M77" s="133"/>
      <c r="N77" s="133"/>
      <c r="O77" s="134"/>
    </row>
    <row r="78" spans="2:15" x14ac:dyDescent="0.25">
      <c r="B78" s="89" t="s">
        <v>110</v>
      </c>
      <c r="C78" s="90"/>
      <c r="D78" s="90"/>
      <c r="E78" s="90"/>
      <c r="F78" s="90"/>
      <c r="G78" s="138"/>
      <c r="J78" s="89" t="s">
        <v>110</v>
      </c>
      <c r="K78" s="90"/>
      <c r="L78" s="90"/>
      <c r="M78" s="90"/>
      <c r="N78" s="90"/>
      <c r="O78" s="138"/>
    </row>
    <row r="79" spans="2:15" ht="180" customHeight="1" thickBot="1" x14ac:dyDescent="0.3">
      <c r="B79" s="150"/>
      <c r="C79" s="151"/>
      <c r="D79" s="151"/>
      <c r="E79" s="151"/>
      <c r="F79" s="151"/>
      <c r="G79" s="152"/>
      <c r="J79" s="150"/>
      <c r="K79" s="151"/>
      <c r="L79" s="151"/>
      <c r="M79" s="151"/>
      <c r="N79" s="151"/>
      <c r="O79" s="152"/>
    </row>
    <row r="80" spans="2:15" ht="30" customHeight="1" x14ac:dyDescent="0.25">
      <c r="B80" s="29" t="s">
        <v>113</v>
      </c>
      <c r="C80" s="30" t="s">
        <v>101</v>
      </c>
      <c r="D80" s="143"/>
      <c r="E80" s="144"/>
      <c r="F80" s="144"/>
      <c r="G80" s="145"/>
      <c r="J80" s="29" t="s">
        <v>113</v>
      </c>
      <c r="K80" s="30" t="s">
        <v>101</v>
      </c>
      <c r="L80" s="143"/>
      <c r="M80" s="144"/>
      <c r="N80" s="144"/>
      <c r="O80" s="145"/>
    </row>
    <row r="81" spans="2:15" x14ac:dyDescent="0.25">
      <c r="B81" s="91" t="s">
        <v>102</v>
      </c>
      <c r="C81" s="124"/>
      <c r="D81" s="133"/>
      <c r="E81" s="133"/>
      <c r="F81" s="133"/>
      <c r="G81" s="134"/>
      <c r="J81" s="91" t="s">
        <v>102</v>
      </c>
      <c r="K81" s="124"/>
      <c r="L81" s="133"/>
      <c r="M81" s="133"/>
      <c r="N81" s="133"/>
      <c r="O81" s="134"/>
    </row>
    <row r="82" spans="2:15" ht="30" x14ac:dyDescent="0.25">
      <c r="B82" s="91" t="s">
        <v>103</v>
      </c>
      <c r="C82" s="124"/>
      <c r="D82" s="43"/>
      <c r="E82" s="25" t="s">
        <v>104</v>
      </c>
      <c r="F82" s="153"/>
      <c r="G82" s="154"/>
      <c r="J82" s="91" t="s">
        <v>103</v>
      </c>
      <c r="K82" s="124"/>
      <c r="L82" s="43"/>
      <c r="M82" s="25" t="s">
        <v>104</v>
      </c>
      <c r="N82" s="153"/>
      <c r="O82" s="154"/>
    </row>
    <row r="83" spans="2:15" x14ac:dyDescent="0.25">
      <c r="B83" s="91" t="s">
        <v>105</v>
      </c>
      <c r="C83" s="124"/>
      <c r="D83" s="41"/>
      <c r="E83" s="25" t="s">
        <v>106</v>
      </c>
      <c r="F83" s="133"/>
      <c r="G83" s="134"/>
      <c r="J83" s="91" t="s">
        <v>105</v>
      </c>
      <c r="K83" s="124"/>
      <c r="L83" s="41"/>
      <c r="M83" s="25" t="s">
        <v>106</v>
      </c>
      <c r="N83" s="133"/>
      <c r="O83" s="134"/>
    </row>
    <row r="84" spans="2:15" ht="15" customHeight="1" x14ac:dyDescent="0.25">
      <c r="B84" s="91" t="s">
        <v>107</v>
      </c>
      <c r="C84" s="124"/>
      <c r="D84" s="42"/>
      <c r="E84" s="25" t="s">
        <v>108</v>
      </c>
      <c r="F84" s="148"/>
      <c r="G84" s="149"/>
      <c r="J84" s="91" t="s">
        <v>107</v>
      </c>
      <c r="K84" s="124"/>
      <c r="L84" s="42"/>
      <c r="M84" s="25" t="s">
        <v>108</v>
      </c>
      <c r="N84" s="148"/>
      <c r="O84" s="149"/>
    </row>
    <row r="85" spans="2:15" x14ac:dyDescent="0.25">
      <c r="B85" s="91" t="s">
        <v>109</v>
      </c>
      <c r="C85" s="124"/>
      <c r="D85" s="133"/>
      <c r="E85" s="133"/>
      <c r="F85" s="133"/>
      <c r="G85" s="134"/>
      <c r="J85" s="91" t="s">
        <v>109</v>
      </c>
      <c r="K85" s="124"/>
      <c r="L85" s="133"/>
      <c r="M85" s="133"/>
      <c r="N85" s="133"/>
      <c r="O85" s="134"/>
    </row>
    <row r="86" spans="2:15" x14ac:dyDescent="0.25">
      <c r="B86" s="89" t="s">
        <v>110</v>
      </c>
      <c r="C86" s="90"/>
      <c r="D86" s="90"/>
      <c r="E86" s="90"/>
      <c r="F86" s="90"/>
      <c r="G86" s="138"/>
      <c r="J86" s="89" t="s">
        <v>110</v>
      </c>
      <c r="K86" s="90"/>
      <c r="L86" s="90"/>
      <c r="M86" s="90"/>
      <c r="N86" s="90"/>
      <c r="O86" s="138"/>
    </row>
    <row r="87" spans="2:15" ht="180" customHeight="1" thickBot="1" x14ac:dyDescent="0.3">
      <c r="B87" s="150"/>
      <c r="C87" s="151"/>
      <c r="D87" s="151"/>
      <c r="E87" s="151"/>
      <c r="F87" s="151"/>
      <c r="G87" s="152"/>
      <c r="J87" s="150"/>
      <c r="K87" s="151"/>
      <c r="L87" s="151"/>
      <c r="M87" s="151"/>
      <c r="N87" s="151"/>
      <c r="O87" s="152"/>
    </row>
    <row r="88" spans="2:15" ht="30" customHeight="1" x14ac:dyDescent="0.25">
      <c r="B88" s="29" t="s">
        <v>114</v>
      </c>
      <c r="C88" s="30" t="s">
        <v>101</v>
      </c>
      <c r="D88" s="143"/>
      <c r="E88" s="144"/>
      <c r="F88" s="144"/>
      <c r="G88" s="145"/>
      <c r="J88" s="29" t="s">
        <v>114</v>
      </c>
      <c r="K88" s="30" t="s">
        <v>101</v>
      </c>
      <c r="L88" s="143"/>
      <c r="M88" s="144"/>
      <c r="N88" s="144"/>
      <c r="O88" s="145"/>
    </row>
    <row r="89" spans="2:15" x14ac:dyDescent="0.25">
      <c r="B89" s="91" t="s">
        <v>102</v>
      </c>
      <c r="C89" s="124"/>
      <c r="D89" s="133"/>
      <c r="E89" s="133"/>
      <c r="F89" s="133"/>
      <c r="G89" s="134"/>
      <c r="J89" s="91" t="s">
        <v>102</v>
      </c>
      <c r="K89" s="124"/>
      <c r="L89" s="133"/>
      <c r="M89" s="133"/>
      <c r="N89" s="133"/>
      <c r="O89" s="134"/>
    </row>
    <row r="90" spans="2:15" ht="30" x14ac:dyDescent="0.25">
      <c r="B90" s="91" t="s">
        <v>103</v>
      </c>
      <c r="C90" s="124"/>
      <c r="D90" s="43"/>
      <c r="E90" s="25" t="s">
        <v>104</v>
      </c>
      <c r="F90" s="153"/>
      <c r="G90" s="154"/>
      <c r="J90" s="91" t="s">
        <v>103</v>
      </c>
      <c r="K90" s="124"/>
      <c r="L90" s="43"/>
      <c r="M90" s="25" t="s">
        <v>104</v>
      </c>
      <c r="N90" s="153"/>
      <c r="O90" s="154"/>
    </row>
    <row r="91" spans="2:15" x14ac:dyDescent="0.25">
      <c r="B91" s="91" t="s">
        <v>105</v>
      </c>
      <c r="C91" s="124"/>
      <c r="D91" s="44"/>
      <c r="E91" s="25" t="s">
        <v>106</v>
      </c>
      <c r="F91" s="133"/>
      <c r="G91" s="134"/>
      <c r="J91" s="91" t="s">
        <v>105</v>
      </c>
      <c r="K91" s="124"/>
      <c r="L91" s="44"/>
      <c r="M91" s="25" t="s">
        <v>106</v>
      </c>
      <c r="N91" s="133"/>
      <c r="O91" s="134"/>
    </row>
    <row r="92" spans="2:15" ht="15" customHeight="1" x14ac:dyDescent="0.25">
      <c r="B92" s="91" t="s">
        <v>107</v>
      </c>
      <c r="C92" s="124"/>
      <c r="D92" s="42"/>
      <c r="E92" s="25" t="s">
        <v>108</v>
      </c>
      <c r="F92" s="148"/>
      <c r="G92" s="149"/>
      <c r="J92" s="91" t="s">
        <v>107</v>
      </c>
      <c r="K92" s="124"/>
      <c r="L92" s="42"/>
      <c r="M92" s="25" t="s">
        <v>108</v>
      </c>
      <c r="N92" s="148"/>
      <c r="O92" s="149"/>
    </row>
    <row r="93" spans="2:15" x14ac:dyDescent="0.25">
      <c r="B93" s="91" t="s">
        <v>109</v>
      </c>
      <c r="C93" s="124"/>
      <c r="D93" s="133"/>
      <c r="E93" s="133"/>
      <c r="F93" s="133"/>
      <c r="G93" s="134"/>
      <c r="J93" s="91" t="s">
        <v>109</v>
      </c>
      <c r="K93" s="124"/>
      <c r="L93" s="133"/>
      <c r="M93" s="133"/>
      <c r="N93" s="133"/>
      <c r="O93" s="134"/>
    </row>
    <row r="94" spans="2:15" x14ac:dyDescent="0.25">
      <c r="B94" s="89" t="s">
        <v>110</v>
      </c>
      <c r="C94" s="90"/>
      <c r="D94" s="90"/>
      <c r="E94" s="90"/>
      <c r="F94" s="90"/>
      <c r="G94" s="138"/>
      <c r="J94" s="89" t="s">
        <v>110</v>
      </c>
      <c r="K94" s="90"/>
      <c r="L94" s="90"/>
      <c r="M94" s="90"/>
      <c r="N94" s="90"/>
      <c r="O94" s="138"/>
    </row>
    <row r="95" spans="2:15" ht="180.75" customHeight="1" thickBot="1" x14ac:dyDescent="0.3">
      <c r="B95" s="150"/>
      <c r="C95" s="151"/>
      <c r="D95" s="151"/>
      <c r="E95" s="151"/>
      <c r="F95" s="151"/>
      <c r="G95" s="152"/>
      <c r="J95" s="150"/>
      <c r="K95" s="151"/>
      <c r="L95" s="151"/>
      <c r="M95" s="151"/>
      <c r="N95" s="151"/>
      <c r="O95" s="152"/>
    </row>
  </sheetData>
  <sheetProtection password="DE12" sheet="1" objects="1" scenarios="1"/>
  <mergeCells count="288">
    <mergeCell ref="B94:G94"/>
    <mergeCell ref="J94:O94"/>
    <mergeCell ref="B95:G95"/>
    <mergeCell ref="J95:O95"/>
    <mergeCell ref="B92:C92"/>
    <mergeCell ref="F92:G92"/>
    <mergeCell ref="J92:K92"/>
    <mergeCell ref="N92:O92"/>
    <mergeCell ref="B93:C93"/>
    <mergeCell ref="D93:G93"/>
    <mergeCell ref="J93:K93"/>
    <mergeCell ref="L93:O93"/>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J45:K45"/>
    <mergeCell ref="N45:O45"/>
    <mergeCell ref="J46:K46"/>
    <mergeCell ref="N46:O46"/>
    <mergeCell ref="J47:K47"/>
    <mergeCell ref="L47:O47"/>
    <mergeCell ref="J40:O40"/>
    <mergeCell ref="J41:O41"/>
    <mergeCell ref="L42:O42"/>
    <mergeCell ref="J43:K43"/>
    <mergeCell ref="L43:O43"/>
    <mergeCell ref="J44:K44"/>
    <mergeCell ref="N44:O44"/>
    <mergeCell ref="J37:K37"/>
    <mergeCell ref="N37:O37"/>
    <mergeCell ref="J38:K38"/>
    <mergeCell ref="N38:O38"/>
    <mergeCell ref="J39:K39"/>
    <mergeCell ref="L39:O39"/>
    <mergeCell ref="J32:O32"/>
    <mergeCell ref="J33:O33"/>
    <mergeCell ref="L34:O34"/>
    <mergeCell ref="J35:K35"/>
    <mergeCell ref="L35:O35"/>
    <mergeCell ref="J36:K36"/>
    <mergeCell ref="N36:O36"/>
    <mergeCell ref="J29:K29"/>
    <mergeCell ref="N29:O29"/>
    <mergeCell ref="J30:K30"/>
    <mergeCell ref="N30:O30"/>
    <mergeCell ref="J31:K31"/>
    <mergeCell ref="L31:O31"/>
    <mergeCell ref="J24:O24"/>
    <mergeCell ref="J25:O25"/>
    <mergeCell ref="L26:O26"/>
    <mergeCell ref="J27:K27"/>
    <mergeCell ref="L27:O27"/>
    <mergeCell ref="J28:K28"/>
    <mergeCell ref="N28:O28"/>
    <mergeCell ref="J21:K21"/>
    <mergeCell ref="N21:O21"/>
    <mergeCell ref="J22:K22"/>
    <mergeCell ref="N22:O22"/>
    <mergeCell ref="J23:K23"/>
    <mergeCell ref="L23:O23"/>
    <mergeCell ref="J16:O16"/>
    <mergeCell ref="J17:O17"/>
    <mergeCell ref="L18:O18"/>
    <mergeCell ref="J19:K19"/>
    <mergeCell ref="L19:O19"/>
    <mergeCell ref="J20:K20"/>
    <mergeCell ref="N20:O20"/>
    <mergeCell ref="N13:O13"/>
    <mergeCell ref="J14:K14"/>
    <mergeCell ref="N14:O14"/>
    <mergeCell ref="J15:K15"/>
    <mergeCell ref="L15:O15"/>
    <mergeCell ref="J9:O9"/>
    <mergeCell ref="L10:O10"/>
    <mergeCell ref="J11:K11"/>
    <mergeCell ref="L11:O11"/>
    <mergeCell ref="J12:K12"/>
    <mergeCell ref="N12:O12"/>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B33:G33"/>
    <mergeCell ref="D34:G34"/>
    <mergeCell ref="B35:C35"/>
    <mergeCell ref="D35:G35"/>
    <mergeCell ref="B36:C36"/>
    <mergeCell ref="F36:G36"/>
    <mergeCell ref="B29:C29"/>
    <mergeCell ref="J13:K13"/>
    <mergeCell ref="B46:C46"/>
    <mergeCell ref="F46:G46"/>
    <mergeCell ref="B47:C47"/>
    <mergeCell ref="D47:G47"/>
    <mergeCell ref="B40:G40"/>
    <mergeCell ref="B41:G41"/>
    <mergeCell ref="D42:G42"/>
    <mergeCell ref="B43:C43"/>
    <mergeCell ref="D43:G43"/>
    <mergeCell ref="B44:C44"/>
    <mergeCell ref="F44:G44"/>
    <mergeCell ref="F29:G29"/>
    <mergeCell ref="B30:C30"/>
    <mergeCell ref="F30:G30"/>
    <mergeCell ref="B31:C31"/>
    <mergeCell ref="D31:G31"/>
    <mergeCell ref="B24:G24"/>
    <mergeCell ref="B25:G25"/>
    <mergeCell ref="D26:G26"/>
    <mergeCell ref="B27:C27"/>
    <mergeCell ref="D27:G27"/>
    <mergeCell ref="B28:C28"/>
    <mergeCell ref="F28:G28"/>
    <mergeCell ref="B21:C21"/>
    <mergeCell ref="F21:G21"/>
    <mergeCell ref="B22:C22"/>
    <mergeCell ref="F22:G22"/>
    <mergeCell ref="B23:C23"/>
    <mergeCell ref="D23:G23"/>
    <mergeCell ref="B17:G17"/>
    <mergeCell ref="D18:G18"/>
    <mergeCell ref="B19:C19"/>
    <mergeCell ref="D19:G19"/>
    <mergeCell ref="B20:C20"/>
    <mergeCell ref="F20:G20"/>
    <mergeCell ref="B15:C15"/>
    <mergeCell ref="D15:G15"/>
    <mergeCell ref="B16:G16"/>
    <mergeCell ref="B8:G8"/>
    <mergeCell ref="B9:G9"/>
    <mergeCell ref="D10:G10"/>
    <mergeCell ref="B11:C11"/>
    <mergeCell ref="D11:G11"/>
    <mergeCell ref="B12:C12"/>
    <mergeCell ref="F12:G12"/>
    <mergeCell ref="F14:G14"/>
    <mergeCell ref="B2:G2"/>
    <mergeCell ref="B3:G3"/>
    <mergeCell ref="B5:G5"/>
    <mergeCell ref="B6:C6"/>
    <mergeCell ref="D6:G6"/>
    <mergeCell ref="B7:G7"/>
    <mergeCell ref="B13:C13"/>
    <mergeCell ref="F13:G13"/>
    <mergeCell ref="B14:C14"/>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zoomScaleNormal="100" zoomScalePageLayoutView="150" workbookViewId="0">
      <selection activeCell="B8" sqref="B8"/>
    </sheetView>
  </sheetViews>
  <sheetFormatPr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189</v>
      </c>
      <c r="D7" s="47">
        <f>+LEN(B7)</f>
        <v>242</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188</v>
      </c>
      <c r="D11" s="47">
        <f>+LEN(B11)</f>
        <v>558</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175</v>
      </c>
      <c r="D15" s="47">
        <f>+LEN(B15)</f>
        <v>830</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176</v>
      </c>
      <c r="D19" s="47">
        <f>+LEN(B19)</f>
        <v>607</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177</v>
      </c>
      <c r="D23" s="47">
        <f>+LEN(B23)</f>
        <v>665</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178</v>
      </c>
      <c r="D27" s="47">
        <f>+LEN(B27)</f>
        <v>527</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zoomScale="90" zoomScaleNormal="90" zoomScalePageLayoutView="90" workbookViewId="0">
      <selection activeCell="B10" sqref="B10"/>
    </sheetView>
  </sheetViews>
  <sheetFormatPr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88" t="s">
        <v>56</v>
      </c>
      <c r="C3" s="88"/>
    </row>
    <row r="4" spans="2:5" ht="9" customHeight="1" thickBot="1" x14ac:dyDescent="0.3"/>
    <row r="5" spans="2:5" ht="24" customHeight="1" x14ac:dyDescent="0.25">
      <c r="B5" s="159" t="s">
        <v>41</v>
      </c>
      <c r="C5" s="160"/>
    </row>
    <row r="6" spans="2:5" ht="24" customHeight="1" x14ac:dyDescent="0.25">
      <c r="B6" s="28" t="s">
        <v>42</v>
      </c>
      <c r="C6" s="13" t="s">
        <v>43</v>
      </c>
    </row>
    <row r="7" spans="2:5" ht="109.5" customHeight="1" x14ac:dyDescent="0.25">
      <c r="B7" s="8" t="s">
        <v>57</v>
      </c>
      <c r="C7" s="51" t="s">
        <v>150</v>
      </c>
      <c r="E7" s="47">
        <f>+LEN(C7)</f>
        <v>18</v>
      </c>
    </row>
    <row r="8" spans="2:5" ht="109.5" customHeight="1" x14ac:dyDescent="0.25">
      <c r="B8" s="32" t="s">
        <v>58</v>
      </c>
      <c r="C8" s="51" t="s">
        <v>151</v>
      </c>
      <c r="E8" s="47">
        <f>+LEN(C8)</f>
        <v>63</v>
      </c>
    </row>
    <row r="9" spans="2:5" ht="109.5" customHeight="1" x14ac:dyDescent="0.25">
      <c r="B9" s="32" t="s">
        <v>128</v>
      </c>
      <c r="C9" s="51" t="s">
        <v>179</v>
      </c>
      <c r="E9" s="47">
        <f>+LEN(C9)</f>
        <v>293</v>
      </c>
    </row>
    <row r="10" spans="2:5" ht="30" customHeight="1" x14ac:dyDescent="0.25">
      <c r="B10" s="32" t="s">
        <v>46</v>
      </c>
      <c r="C10" s="51"/>
    </row>
    <row r="11" spans="2:5" ht="30" customHeight="1" x14ac:dyDescent="0.25">
      <c r="B11" s="28" t="s">
        <v>45</v>
      </c>
      <c r="C11" s="51"/>
    </row>
    <row r="12" spans="2:5" ht="21.75" customHeight="1" x14ac:dyDescent="0.25">
      <c r="B12" s="155" t="s">
        <v>44</v>
      </c>
      <c r="C12" s="156"/>
    </row>
    <row r="13" spans="2:5" ht="217.5" customHeight="1" thickBot="1" x14ac:dyDescent="0.3">
      <c r="B13" s="157" t="s">
        <v>180</v>
      </c>
      <c r="C13" s="158"/>
      <c r="E13" s="47">
        <f>+LEN(B13)</f>
        <v>1155</v>
      </c>
    </row>
    <row r="14" spans="2:5" ht="9" customHeight="1" thickBot="1" x14ac:dyDescent="0.3"/>
    <row r="15" spans="2:5" ht="24" customHeight="1" x14ac:dyDescent="0.25">
      <c r="B15" s="159" t="s">
        <v>47</v>
      </c>
      <c r="C15" s="160"/>
    </row>
    <row r="16" spans="2:5" s="26" customFormat="1" ht="30.75" customHeight="1" x14ac:dyDescent="0.25">
      <c r="B16" s="28" t="s">
        <v>42</v>
      </c>
      <c r="C16" s="52" t="s">
        <v>181</v>
      </c>
      <c r="E16" s="50"/>
    </row>
    <row r="17" spans="2:5" s="26" customFormat="1" ht="108.75" customHeight="1" x14ac:dyDescent="0.25">
      <c r="B17" s="27" t="s">
        <v>57</v>
      </c>
      <c r="C17" s="51" t="s">
        <v>152</v>
      </c>
      <c r="E17" s="47">
        <f>+LEN(C17)</f>
        <v>36</v>
      </c>
    </row>
    <row r="18" spans="2:5" s="26" customFormat="1" ht="108.75" customHeight="1" x14ac:dyDescent="0.25">
      <c r="B18" s="28" t="s">
        <v>58</v>
      </c>
      <c r="C18" s="51" t="s">
        <v>153</v>
      </c>
      <c r="E18" s="47">
        <f>+LEN(C18)</f>
        <v>63</v>
      </c>
    </row>
    <row r="19" spans="2:5" s="26" customFormat="1" ht="108.75" customHeight="1" x14ac:dyDescent="0.25">
      <c r="B19" s="32" t="s">
        <v>128</v>
      </c>
      <c r="C19" s="51" t="s">
        <v>182</v>
      </c>
      <c r="E19" s="47">
        <f>+LEN(C19)</f>
        <v>246</v>
      </c>
    </row>
    <row r="20" spans="2:5" s="26" customFormat="1" ht="30.75" customHeight="1" x14ac:dyDescent="0.25">
      <c r="B20" s="28" t="s">
        <v>46</v>
      </c>
      <c r="C20" s="51"/>
      <c r="E20" s="50"/>
    </row>
    <row r="21" spans="2:5" s="26" customFormat="1" ht="30.75" customHeight="1" x14ac:dyDescent="0.25">
      <c r="B21" s="28" t="s">
        <v>45</v>
      </c>
      <c r="C21" s="51"/>
      <c r="E21" s="50"/>
    </row>
    <row r="22" spans="2:5" s="26" customFormat="1" ht="30.75" customHeight="1" x14ac:dyDescent="0.25">
      <c r="B22" s="89" t="s">
        <v>44</v>
      </c>
      <c r="C22" s="138"/>
      <c r="E22" s="50"/>
    </row>
    <row r="23" spans="2:5" ht="217.5" customHeight="1" thickBot="1" x14ac:dyDescent="0.3">
      <c r="B23" s="157" t="s">
        <v>156</v>
      </c>
      <c r="C23" s="158"/>
      <c r="E23" s="47">
        <f>+LEN(B23)</f>
        <v>846</v>
      </c>
    </row>
    <row r="24" spans="2:5" ht="9" customHeight="1" thickBot="1" x14ac:dyDescent="0.3"/>
    <row r="25" spans="2:5" ht="24" customHeight="1" x14ac:dyDescent="0.25">
      <c r="B25" s="159" t="s">
        <v>48</v>
      </c>
      <c r="C25" s="160"/>
    </row>
    <row r="26" spans="2:5" s="26" customFormat="1" ht="30.75" customHeight="1" x14ac:dyDescent="0.25">
      <c r="B26" s="28" t="s">
        <v>42</v>
      </c>
      <c r="C26" s="52" t="s">
        <v>183</v>
      </c>
      <c r="E26" s="50"/>
    </row>
    <row r="27" spans="2:5" s="26" customFormat="1" ht="108.75" customHeight="1" x14ac:dyDescent="0.25">
      <c r="B27" s="27" t="s">
        <v>57</v>
      </c>
      <c r="C27" s="51" t="s">
        <v>154</v>
      </c>
      <c r="E27" s="47">
        <f>+LEN(C27)</f>
        <v>76</v>
      </c>
    </row>
    <row r="28" spans="2:5" s="26" customFormat="1" ht="108.75" customHeight="1" x14ac:dyDescent="0.25">
      <c r="B28" s="28" t="s">
        <v>58</v>
      </c>
      <c r="C28" s="51" t="s">
        <v>153</v>
      </c>
      <c r="E28" s="47">
        <f>+LEN(C28)</f>
        <v>63</v>
      </c>
    </row>
    <row r="29" spans="2:5" s="26" customFormat="1" ht="108.75" customHeight="1" x14ac:dyDescent="0.25">
      <c r="B29" s="32" t="s">
        <v>128</v>
      </c>
      <c r="C29" s="51" t="s">
        <v>184</v>
      </c>
      <c r="E29" s="47">
        <f>+LEN(C29)</f>
        <v>212</v>
      </c>
    </row>
    <row r="30" spans="2:5" s="26" customFormat="1" ht="30.75" customHeight="1" x14ac:dyDescent="0.25">
      <c r="B30" s="28" t="s">
        <v>46</v>
      </c>
      <c r="C30" s="51"/>
      <c r="E30" s="50"/>
    </row>
    <row r="31" spans="2:5" s="26" customFormat="1" ht="30.75" customHeight="1" x14ac:dyDescent="0.25">
      <c r="B31" s="28" t="s">
        <v>45</v>
      </c>
      <c r="C31" s="51"/>
      <c r="E31" s="50"/>
    </row>
    <row r="32" spans="2:5" s="26" customFormat="1" ht="30.75" customHeight="1" x14ac:dyDescent="0.25">
      <c r="B32" s="89" t="s">
        <v>44</v>
      </c>
      <c r="C32" s="138"/>
      <c r="E32" s="50"/>
    </row>
    <row r="33" spans="2:5" ht="217.5" customHeight="1" thickBot="1" x14ac:dyDescent="0.3">
      <c r="B33" s="157" t="s">
        <v>155</v>
      </c>
      <c r="C33" s="158"/>
      <c r="E33" s="47">
        <f>+LEN(B33)</f>
        <v>829</v>
      </c>
    </row>
    <row r="34" spans="2:5" ht="9" customHeight="1" thickBot="1" x14ac:dyDescent="0.3"/>
    <row r="35" spans="2:5" ht="24" customHeight="1" x14ac:dyDescent="0.25">
      <c r="B35" s="159" t="s">
        <v>49</v>
      </c>
      <c r="C35" s="160"/>
    </row>
    <row r="36" spans="2:5" s="26" customFormat="1" ht="30.75" customHeight="1" x14ac:dyDescent="0.25">
      <c r="B36" s="28" t="s">
        <v>42</v>
      </c>
      <c r="C36" s="52" t="s">
        <v>185</v>
      </c>
      <c r="E36" s="50"/>
    </row>
    <row r="37" spans="2:5" s="26" customFormat="1" ht="108.75" customHeight="1" x14ac:dyDescent="0.25">
      <c r="B37" s="27" t="s">
        <v>57</v>
      </c>
      <c r="C37" s="51" t="s">
        <v>157</v>
      </c>
      <c r="E37" s="47">
        <f>+LEN(C37)</f>
        <v>39</v>
      </c>
    </row>
    <row r="38" spans="2:5" s="26" customFormat="1" ht="108.75" customHeight="1" x14ac:dyDescent="0.25">
      <c r="B38" s="28" t="s">
        <v>58</v>
      </c>
      <c r="C38" s="51" t="s">
        <v>158</v>
      </c>
      <c r="E38" s="47">
        <f>+LEN(C38)</f>
        <v>66</v>
      </c>
    </row>
    <row r="39" spans="2:5" s="26" customFormat="1" ht="108.75" customHeight="1" x14ac:dyDescent="0.25">
      <c r="B39" s="32" t="s">
        <v>128</v>
      </c>
      <c r="C39" s="51" t="s">
        <v>186</v>
      </c>
      <c r="E39" s="47">
        <f>+LEN(C39)</f>
        <v>243</v>
      </c>
    </row>
    <row r="40" spans="2:5" s="26" customFormat="1" ht="30.75" customHeight="1" x14ac:dyDescent="0.25">
      <c r="B40" s="28" t="s">
        <v>46</v>
      </c>
      <c r="C40" s="51"/>
      <c r="E40" s="50"/>
    </row>
    <row r="41" spans="2:5" s="26" customFormat="1" ht="30.75" customHeight="1" x14ac:dyDescent="0.25">
      <c r="B41" s="28" t="s">
        <v>45</v>
      </c>
      <c r="C41" s="51"/>
      <c r="E41" s="50"/>
    </row>
    <row r="42" spans="2:5" s="26" customFormat="1" ht="30.75" customHeight="1" x14ac:dyDescent="0.25">
      <c r="B42" s="89" t="s">
        <v>44</v>
      </c>
      <c r="C42" s="138"/>
      <c r="E42" s="50"/>
    </row>
    <row r="43" spans="2:5" ht="217.5" customHeight="1" thickBot="1" x14ac:dyDescent="0.3">
      <c r="B43" s="157" t="s">
        <v>159</v>
      </c>
      <c r="C43" s="158"/>
      <c r="E43" s="47">
        <f>+LEN(B43)</f>
        <v>1230</v>
      </c>
    </row>
    <row r="44" spans="2:5" ht="9" customHeight="1" thickBot="1" x14ac:dyDescent="0.3"/>
    <row r="45" spans="2:5" ht="24" customHeight="1" x14ac:dyDescent="0.25">
      <c r="B45" s="159" t="s">
        <v>50</v>
      </c>
      <c r="C45" s="160"/>
    </row>
    <row r="46" spans="2:5" s="26" customFormat="1" ht="30.75" customHeight="1" x14ac:dyDescent="0.25">
      <c r="B46" s="28" t="s">
        <v>42</v>
      </c>
      <c r="C46" s="52"/>
      <c r="E46" s="50"/>
    </row>
    <row r="47" spans="2:5" s="26" customFormat="1" ht="108.75" customHeight="1" x14ac:dyDescent="0.25">
      <c r="B47" s="27" t="s">
        <v>57</v>
      </c>
      <c r="C47" s="51"/>
      <c r="E47" s="47">
        <f>+LEN(C47)</f>
        <v>0</v>
      </c>
    </row>
    <row r="48" spans="2:5" s="26" customFormat="1" ht="108.75" customHeight="1" x14ac:dyDescent="0.25">
      <c r="B48" s="28" t="s">
        <v>58</v>
      </c>
      <c r="C48" s="51"/>
      <c r="E48" s="47">
        <f>+LEN(C48)</f>
        <v>0</v>
      </c>
    </row>
    <row r="49" spans="2:5" s="26" customFormat="1" ht="108.75" customHeight="1" x14ac:dyDescent="0.25">
      <c r="B49" s="32" t="s">
        <v>128</v>
      </c>
      <c r="C49" s="51"/>
      <c r="E49" s="47">
        <f>+LEN(C49)</f>
        <v>0</v>
      </c>
    </row>
    <row r="50" spans="2:5" s="26" customFormat="1" ht="30.75" customHeight="1" x14ac:dyDescent="0.25">
      <c r="B50" s="28" t="s">
        <v>46</v>
      </c>
      <c r="C50" s="51"/>
      <c r="E50" s="50"/>
    </row>
    <row r="51" spans="2:5" s="26" customFormat="1" ht="30.75" customHeight="1" x14ac:dyDescent="0.25">
      <c r="B51" s="28" t="s">
        <v>45</v>
      </c>
      <c r="C51" s="51"/>
      <c r="E51" s="50"/>
    </row>
    <row r="52" spans="2:5" s="26" customFormat="1" ht="30.75" customHeight="1" x14ac:dyDescent="0.25">
      <c r="B52" s="89" t="s">
        <v>44</v>
      </c>
      <c r="C52" s="138"/>
      <c r="E52" s="50"/>
    </row>
    <row r="53" spans="2:5" ht="217.5" customHeight="1" thickBot="1" x14ac:dyDescent="0.3">
      <c r="B53" s="157"/>
      <c r="C53" s="158"/>
      <c r="E53" s="47">
        <f>+LEN(B53)</f>
        <v>0</v>
      </c>
    </row>
    <row r="54" spans="2:5" ht="9" customHeight="1" thickBot="1" x14ac:dyDescent="0.3"/>
    <row r="55" spans="2:5" ht="24" customHeight="1" x14ac:dyDescent="0.25">
      <c r="B55" s="159" t="s">
        <v>51</v>
      </c>
      <c r="C55" s="160"/>
    </row>
    <row r="56" spans="2:5" s="26" customFormat="1" ht="30.75" customHeight="1" x14ac:dyDescent="0.25">
      <c r="B56" s="28" t="s">
        <v>42</v>
      </c>
      <c r="C56" s="52"/>
      <c r="E56" s="50"/>
    </row>
    <row r="57" spans="2:5" s="26" customFormat="1" ht="108.75" customHeight="1" x14ac:dyDescent="0.25">
      <c r="B57" s="27" t="s">
        <v>57</v>
      </c>
      <c r="C57" s="51"/>
      <c r="E57" s="47">
        <f>+LEN(C57)</f>
        <v>0</v>
      </c>
    </row>
    <row r="58" spans="2:5" s="26" customFormat="1" ht="108.75" customHeight="1" x14ac:dyDescent="0.25">
      <c r="B58" s="28" t="s">
        <v>58</v>
      </c>
      <c r="C58" s="51"/>
      <c r="E58" s="47">
        <f>+LEN(C58)</f>
        <v>0</v>
      </c>
    </row>
    <row r="59" spans="2:5" s="26" customFormat="1" ht="108.75" customHeight="1" x14ac:dyDescent="0.25">
      <c r="B59" s="32" t="s">
        <v>128</v>
      </c>
      <c r="C59" s="51"/>
      <c r="E59" s="47">
        <f>+LEN(C59)</f>
        <v>0</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89" t="s">
        <v>44</v>
      </c>
      <c r="C62" s="138"/>
      <c r="E62" s="50"/>
    </row>
    <row r="63" spans="2:5" ht="217.5" customHeight="1" thickBot="1" x14ac:dyDescent="0.3">
      <c r="B63" s="157"/>
      <c r="C63" s="158"/>
      <c r="E63" s="47">
        <f>+LEN(B63)</f>
        <v>0</v>
      </c>
    </row>
    <row r="64" spans="2:5" ht="9" customHeight="1" thickBot="1" x14ac:dyDescent="0.3"/>
    <row r="65" spans="2:5" ht="24" customHeight="1" x14ac:dyDescent="0.25">
      <c r="B65" s="159" t="s">
        <v>52</v>
      </c>
      <c r="C65" s="160"/>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89" t="s">
        <v>44</v>
      </c>
      <c r="C72" s="138"/>
      <c r="E72" s="50"/>
    </row>
    <row r="73" spans="2:5" ht="217.5" customHeight="1" thickBot="1" x14ac:dyDescent="0.3">
      <c r="B73" s="157"/>
      <c r="C73" s="158"/>
      <c r="E73" s="47">
        <f>+LEN(B73)</f>
        <v>0</v>
      </c>
    </row>
  </sheetData>
  <sheetProtection password="DE12" sheet="1" objects="1" scenarios="1"/>
  <mergeCells count="22">
    <mergeCell ref="B63:C63"/>
    <mergeCell ref="B65:C65"/>
    <mergeCell ref="B72:C72"/>
    <mergeCell ref="B73:C73"/>
    <mergeCell ref="B43:C43"/>
    <mergeCell ref="B45:C45"/>
    <mergeCell ref="B52:C52"/>
    <mergeCell ref="B53:C53"/>
    <mergeCell ref="B55:C55"/>
    <mergeCell ref="B62:C62"/>
    <mergeCell ref="B42:C42"/>
    <mergeCell ref="B3:C3"/>
    <mergeCell ref="B12:C12"/>
    <mergeCell ref="B13:C13"/>
    <mergeCell ref="B5:C5"/>
    <mergeCell ref="B15:C15"/>
    <mergeCell ref="B22:C22"/>
    <mergeCell ref="B23:C23"/>
    <mergeCell ref="B25:C25"/>
    <mergeCell ref="B32:C32"/>
    <mergeCell ref="B33:C33"/>
    <mergeCell ref="B35:C35"/>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zoomScaleNormal="100" zoomScalePageLayoutView="150" workbookViewId="0">
      <selection activeCell="G10" sqref="G10"/>
    </sheetView>
  </sheetViews>
  <sheetFormatPr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69" t="s">
        <v>129</v>
      </c>
      <c r="D3" s="169"/>
      <c r="E3" s="169"/>
      <c r="F3" s="169"/>
      <c r="G3" s="169"/>
      <c r="H3" s="169"/>
      <c r="I3" s="169"/>
      <c r="J3" s="169"/>
    </row>
    <row r="4" spans="2:11" ht="9" customHeight="1" thickBot="1" x14ac:dyDescent="0.3"/>
    <row r="5" spans="2:11" ht="48.75" customHeight="1" x14ac:dyDescent="0.25">
      <c r="B5" s="161" t="s">
        <v>62</v>
      </c>
      <c r="C5" s="163" t="s">
        <v>59</v>
      </c>
      <c r="D5" s="163" t="s">
        <v>60</v>
      </c>
      <c r="E5" s="163" t="s">
        <v>76</v>
      </c>
      <c r="F5" s="163" t="s">
        <v>79</v>
      </c>
      <c r="G5" s="163" t="s">
        <v>61</v>
      </c>
      <c r="H5" s="163"/>
      <c r="I5" s="163" t="s">
        <v>86</v>
      </c>
      <c r="J5" s="170"/>
      <c r="K5" s="14"/>
    </row>
    <row r="6" spans="2:11" ht="15.75" thickBot="1" x14ac:dyDescent="0.3">
      <c r="B6" s="162"/>
      <c r="C6" s="164"/>
      <c r="D6" s="164"/>
      <c r="E6" s="164"/>
      <c r="F6" s="164"/>
      <c r="G6" s="15" t="s">
        <v>63</v>
      </c>
      <c r="H6" s="15" t="s">
        <v>64</v>
      </c>
      <c r="I6" s="15" t="s">
        <v>63</v>
      </c>
      <c r="J6" s="16" t="s">
        <v>64</v>
      </c>
    </row>
    <row r="7" spans="2:11" ht="19.5" customHeight="1" x14ac:dyDescent="0.25">
      <c r="B7" s="21">
        <v>1</v>
      </c>
      <c r="C7" s="22" t="s">
        <v>65</v>
      </c>
      <c r="D7" s="53">
        <f>SUM(E7:F7)</f>
        <v>41754.545454545456</v>
      </c>
      <c r="E7" s="65">
        <v>41754.545454545456</v>
      </c>
      <c r="F7" s="56">
        <f>+SUM(G7:J7)</f>
        <v>0</v>
      </c>
      <c r="G7" s="65"/>
      <c r="H7" s="67"/>
      <c r="I7" s="67"/>
      <c r="J7" s="68"/>
    </row>
    <row r="8" spans="2:11" ht="19.5" customHeight="1" x14ac:dyDescent="0.25">
      <c r="B8" s="17">
        <v>2</v>
      </c>
      <c r="C8" s="23" t="s">
        <v>66</v>
      </c>
      <c r="D8" s="53">
        <f t="shared" ref="D8:D16" si="0">SUM(E8:F8)</f>
        <v>50727.272727272721</v>
      </c>
      <c r="E8" s="66">
        <v>22909.090909090908</v>
      </c>
      <c r="F8" s="57">
        <f t="shared" ref="F8:F16" si="1">+SUM(G8:J8)</f>
        <v>27818.181818181816</v>
      </c>
      <c r="G8" s="66">
        <v>21272.727272727272</v>
      </c>
      <c r="H8" s="69">
        <v>6545.454545454545</v>
      </c>
      <c r="I8" s="69"/>
      <c r="J8" s="70"/>
    </row>
    <row r="9" spans="2:11" ht="19.5" customHeight="1" x14ac:dyDescent="0.25">
      <c r="B9" s="17">
        <v>3</v>
      </c>
      <c r="C9" s="23" t="s">
        <v>67</v>
      </c>
      <c r="D9" s="53">
        <f t="shared" si="0"/>
        <v>7500</v>
      </c>
      <c r="E9" s="66">
        <v>2300</v>
      </c>
      <c r="F9" s="57">
        <f t="shared" si="1"/>
        <v>5200</v>
      </c>
      <c r="G9" s="66">
        <v>3000</v>
      </c>
      <c r="H9" s="69">
        <v>2200</v>
      </c>
      <c r="I9" s="69"/>
      <c r="J9" s="70"/>
    </row>
    <row r="10" spans="2:11" ht="19.5" customHeight="1" x14ac:dyDescent="0.25">
      <c r="B10" s="17">
        <v>4</v>
      </c>
      <c r="C10" s="23" t="s">
        <v>68</v>
      </c>
      <c r="D10" s="53">
        <f t="shared" si="0"/>
        <v>4400</v>
      </c>
      <c r="E10" s="66">
        <v>3600</v>
      </c>
      <c r="F10" s="57">
        <f t="shared" si="1"/>
        <v>800</v>
      </c>
      <c r="G10" s="66">
        <v>800</v>
      </c>
      <c r="H10" s="69"/>
      <c r="I10" s="69"/>
      <c r="J10" s="70"/>
    </row>
    <row r="11" spans="2:11" ht="19.5" customHeight="1" x14ac:dyDescent="0.25">
      <c r="B11" s="17">
        <v>5</v>
      </c>
      <c r="C11" s="23" t="s">
        <v>69</v>
      </c>
      <c r="D11" s="53">
        <f t="shared" si="0"/>
        <v>4400</v>
      </c>
      <c r="E11" s="66">
        <v>900</v>
      </c>
      <c r="F11" s="57">
        <f t="shared" si="1"/>
        <v>3500</v>
      </c>
      <c r="G11" s="66">
        <v>500</v>
      </c>
      <c r="H11" s="69">
        <v>3000</v>
      </c>
      <c r="I11" s="69"/>
      <c r="J11" s="70"/>
    </row>
    <row r="12" spans="2:11" ht="19.5" customHeight="1" x14ac:dyDescent="0.25">
      <c r="B12" s="17">
        <v>6</v>
      </c>
      <c r="C12" s="23" t="s">
        <v>70</v>
      </c>
      <c r="D12" s="53">
        <f t="shared" si="0"/>
        <v>5600</v>
      </c>
      <c r="E12" s="66"/>
      <c r="F12" s="57">
        <f t="shared" si="1"/>
        <v>5600</v>
      </c>
      <c r="G12" s="66"/>
      <c r="H12" s="69">
        <v>5600</v>
      </c>
      <c r="I12" s="69"/>
      <c r="J12" s="70"/>
    </row>
    <row r="13" spans="2:11" ht="19.5" customHeight="1" x14ac:dyDescent="0.25">
      <c r="B13" s="31">
        <v>7</v>
      </c>
      <c r="C13" s="23" t="s">
        <v>71</v>
      </c>
      <c r="D13" s="53">
        <f t="shared" si="0"/>
        <v>12727.272727272728</v>
      </c>
      <c r="E13" s="66">
        <v>11927.272727272728</v>
      </c>
      <c r="F13" s="57">
        <f t="shared" si="1"/>
        <v>800</v>
      </c>
      <c r="G13" s="66">
        <v>800</v>
      </c>
      <c r="H13" s="69"/>
      <c r="I13" s="69"/>
      <c r="J13" s="70"/>
    </row>
    <row r="14" spans="2:11" ht="19.5" customHeight="1" x14ac:dyDescent="0.25">
      <c r="B14" s="17">
        <v>8</v>
      </c>
      <c r="C14" s="23" t="s">
        <v>78</v>
      </c>
      <c r="D14" s="53">
        <f t="shared" si="0"/>
        <v>4540</v>
      </c>
      <c r="E14" s="66">
        <v>840</v>
      </c>
      <c r="F14" s="57">
        <f t="shared" si="1"/>
        <v>3700</v>
      </c>
      <c r="G14" s="66">
        <v>2500</v>
      </c>
      <c r="H14" s="69">
        <v>1200</v>
      </c>
      <c r="I14" s="69"/>
      <c r="J14" s="70"/>
    </row>
    <row r="15" spans="2:11" ht="19.5" customHeight="1" x14ac:dyDescent="0.25">
      <c r="B15" s="17">
        <v>9</v>
      </c>
      <c r="C15" s="23" t="s">
        <v>72</v>
      </c>
      <c r="D15" s="53">
        <f>SUM(E15:F15)</f>
        <v>1920</v>
      </c>
      <c r="E15" s="66">
        <v>720</v>
      </c>
      <c r="F15" s="57">
        <f t="shared" si="1"/>
        <v>1200</v>
      </c>
      <c r="G15" s="66">
        <v>1200</v>
      </c>
      <c r="H15" s="69"/>
      <c r="I15" s="69"/>
      <c r="J15" s="70"/>
    </row>
    <row r="16" spans="2:11" ht="19.5" customHeight="1" x14ac:dyDescent="0.25">
      <c r="B16" s="17">
        <v>10</v>
      </c>
      <c r="C16" s="23" t="s">
        <v>73</v>
      </c>
      <c r="D16" s="53">
        <f t="shared" si="0"/>
        <v>0</v>
      </c>
      <c r="E16" s="66"/>
      <c r="F16" s="57">
        <f t="shared" si="1"/>
        <v>0</v>
      </c>
      <c r="G16" s="66"/>
      <c r="H16" s="69"/>
      <c r="I16" s="69"/>
      <c r="J16" s="70"/>
    </row>
    <row r="17" spans="2:10" ht="19.5" customHeight="1" x14ac:dyDescent="0.25">
      <c r="B17" s="17">
        <v>11</v>
      </c>
      <c r="C17" s="23" t="s">
        <v>77</v>
      </c>
      <c r="D17" s="53">
        <f>SUM(E17:F17)</f>
        <v>500</v>
      </c>
      <c r="E17" s="60"/>
      <c r="F17" s="57">
        <f>+SUM(G17:J17)</f>
        <v>500</v>
      </c>
      <c r="G17" s="66">
        <v>500</v>
      </c>
      <c r="H17" s="71"/>
      <c r="I17" s="69"/>
      <c r="J17" s="72"/>
    </row>
    <row r="18" spans="2:10" ht="19.5" customHeight="1" x14ac:dyDescent="0.25">
      <c r="B18" s="165" t="s">
        <v>74</v>
      </c>
      <c r="C18" s="166"/>
      <c r="D18" s="54">
        <f t="shared" ref="D18:I18" si="2">+SUM(D7:D17)</f>
        <v>134069.09090909091</v>
      </c>
      <c r="E18" s="61">
        <f t="shared" si="2"/>
        <v>84950.909090909088</v>
      </c>
      <c r="F18" s="58">
        <f t="shared" si="2"/>
        <v>49118.181818181816</v>
      </c>
      <c r="G18" s="61">
        <f t="shared" si="2"/>
        <v>30572.727272727272</v>
      </c>
      <c r="H18" s="63">
        <f t="shared" si="2"/>
        <v>18545.454545454544</v>
      </c>
      <c r="I18" s="63">
        <f t="shared" si="2"/>
        <v>0</v>
      </c>
      <c r="J18" s="58">
        <f>+SUM(J6:J17)</f>
        <v>0</v>
      </c>
    </row>
    <row r="19" spans="2:10" ht="19.5" customHeight="1" thickBot="1" x14ac:dyDescent="0.3">
      <c r="B19" s="167" t="s">
        <v>75</v>
      </c>
      <c r="C19" s="168"/>
      <c r="D19" s="55">
        <f>IF(ISERR(D18/$D$18),"",(D18/$D$18))</f>
        <v>1</v>
      </c>
      <c r="E19" s="62">
        <f>IF(ISERR(E18/$D$18),"",(E18/$D$18))</f>
        <v>0.63363530337139595</v>
      </c>
      <c r="F19" s="59">
        <f>IF(ISERR(F18/$D$18),"",(F18/$D$18))</f>
        <v>0.36636469662860394</v>
      </c>
      <c r="G19" s="62">
        <f>IF(ISERR(G18/$F$18),"",(G18/$F$18))</f>
        <v>0.62243198223209328</v>
      </c>
      <c r="H19" s="64">
        <f>IF(ISERR(H18/$F$18),"",(H18/$F$18))</f>
        <v>0.37756801776790672</v>
      </c>
      <c r="I19" s="64">
        <f>IF(ISERR(I18/$F$18),"",(I18/$F$18))</f>
        <v>0</v>
      </c>
      <c r="J19" s="59">
        <f>IF(ISERR(J18/$F$18),"",(J18/$F$18))</f>
        <v>0</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HUGO GUERRA</cp:lastModifiedBy>
  <dcterms:created xsi:type="dcterms:W3CDTF">2014-04-02T19:38:48Z</dcterms:created>
  <dcterms:modified xsi:type="dcterms:W3CDTF">2014-08-03T04:54:46Z</dcterms:modified>
</cp:coreProperties>
</file>