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workbookProtection workbookPassword="DE12" lockStructure="1"/>
  <bookViews>
    <workbookView xWindow="10305" yWindow="-15" windowWidth="8895" windowHeight="814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<sst xmlns="http://schemas.openxmlformats.org/spreadsheetml/2006/main" count="547" uniqueCount="195">
  <si>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</si>
  <si>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</si>
  <si>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</si>
  <si>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</si>
  <si>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</si>
  <si>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</si>
  <si>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</si>
  <si>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</si>
  <si>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</si>
  <si>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</si>
  <si>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</si>
  <si>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</si>
  <si>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</si>
  <si>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</si>
  <si>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</si>
  <si>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</si>
  <si>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</si>
  <si>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</si>
  <si>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</si>
  <si>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</si>
  <si>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</si>
  <si>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</si>
  <si>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</si>
  <si>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</si>
  <si>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</si>
  <si>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</si>
  <si>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</si>
  <si>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</si>
  <si>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</si>
  <si>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</si>
  <si>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</si>
  <si>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</si>
  <si>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</si>
  <si>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</si>
  <si>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</si>
  <si>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</si>
  <si>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</si>
  <si>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</si>
  <si>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</si>
  <si>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</si>
  <si>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</si>
  <si>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</si>
  <si>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</si>
  <si>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</si>
  <si>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</si>
  <si>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</si>
  <si>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</si>
  <si>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</si>
  <si>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</si>
  <si>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</si>
  <si>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</si>
  <si>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</si>
  <si>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</si>
  <si>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</si>
  <si>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</si>
  <si>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</si>
  <si>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</si>
  <si>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</si>
  <si>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</si>
  <si>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</si>
  <si>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</si>
  <si>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</si>
  <si>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</si>
  <si>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</si>
  <si>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</si>
  <si>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</si>
  <si>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</si>
  <si>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</si>
  <si>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</si>
  <si>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</si>
  <si>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</si>
  <si>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</si>
  <si>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</si>
  <si>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</si>
  <si>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</si>
  <si>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</si>
  <si>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</si>
  <si>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</si>
  <si>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</si>
  <si>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</si>
  <si>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</si>
  <si>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</si>
  <si>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</si>
  <si>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</si>
  <si>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</si>
  <si>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</si>
  <si>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</si>
  <si>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</si>
  <si>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</si>
  <si>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</si>
  <si>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</si>
  <si>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</si>
  <si>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</si>
  <si>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</si>
  <si>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</si>
  <si>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</si>
  <si>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</si>
  <si>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</si>
  <si>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</si>
  <si>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</si>
  <si>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</si>
  <si>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</si>
  <si>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</si>
  <si>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</si>
  <si>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</si>
  <si>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</si>
  <si>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</si>
  <si>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</si>
  <si>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</si>
  <si>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</si>
  <si>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</si>
  <si>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</si>
  <si>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</si>
  <si>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</si>
  <si>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</si>
  <si>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</si>
  <si>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</si>
  <si>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</si>
  <si>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</si>
  <si>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</si>
  <si>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</si>
  <si>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</si>
  <si>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</si>
  <si>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</si>
  <si>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</si>
  <si>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</si>
  <si>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</si>
  <si>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</si>
  <si>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</si>
  <si>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</si>
  <si>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Green Energy Consultoría y Servicios SRL</t>
  </si>
  <si>
    <t>GREEN ENERGY</t>
  </si>
  <si>
    <t>Av. Aviación 3023, Oficina 203</t>
  </si>
  <si>
    <t>San Borja</t>
  </si>
  <si>
    <t>Lima</t>
  </si>
  <si>
    <t>www.energiaverde.pe</t>
  </si>
  <si>
    <t>X</t>
  </si>
  <si>
    <t>Doce meses</t>
  </si>
  <si>
    <t>Individual</t>
  </si>
  <si>
    <t>Piura, Junín, Arequipa, Lima</t>
  </si>
  <si>
    <t>Resultado 1: Productos microfinancieros desarrollados y en proceso de aplicación en por lo menos 4 entidades microfinancieras (una por región involucrada).
Resultado 2: Precalificación financiera de por lo menos 400 usuarios finales, aprovechando canales de comunicación masiva para el marketing de los productos microfinancieros.
Resultado 3: Capacitación en selección, dimensionamiento, instalación, operación y mantenimiento, y atención al cliente de porlo menos 40 técnicos o proveedores de equipos (10 por región involucrada)
Resultado 4: Comunidad de práctica de SCAES con soporte web operativa.
Resultado 5: Propuesta de mecanismos financieros para la "Campaña de sustitución de 100,000 calentadores eléctricos de agua por SCAES" del MINEM presentada y consensuada.
Resultado 6: Determinación de la elegibilidad para el acceso al mercado del carbono del proyecto y su escalamiento a la Campaña del MINEM.
El proyecto busca la mejora en la calidad de vida de los usuarios finales en diversos frentes:
- A nivel doméstico, asegurando agua caliente a familias en zonas de frío extremo, lo cual mejorará sus condiciones de salubridad.
- A nivel de técnicos/proveedores, brindando capacitación basada en calidad y soporte contínuo a través de la Comunidad de Práctica de SCAES, que funcionará aún después de culminado el proyecto. Este apoyo tendrá un impacto positivo en sus ingresos económicos y mejorará su relación comercial con las entidades microfinancieras.
Además, el proyecto construirá en base a los avances y esfuerzos de las entidades públicas y privadas relevantes, asesorando y desarrollando acciones para levantar barreras y facilitando las sinergias necesarias para cumplir con el objetivo del proyecto.
Finalmente, el mercado de los SCAES se beneficiará mediante la amplia promoción y marketing de estos sistemas en diversos medios de comunicación masiva.</t>
  </si>
  <si>
    <t>Objetivo General: Dinamizar el mercado de los SCAES en zonas rurales y periurbanas de Lima, Piura, Junín y Arequipa, ofreciendo acceso a microcréditos a usuarios finales y asegurando el servicio post venta de los equipos instalados.
Objetivos Específicos:
1) Desarrollar mecanismos y productos microfinancieros con la activa participación de entidades financieras, dando confianza en el soporte técnico local post venta.
2) Fortalecer las capacidades técnicas locales y crear una Comunidad de Práctica de técnicos, proveedores, comercializadores locales y desarrolladores de proyectos, que asegure la sostenibilidad técnica y financiera del proyecto.
3) Apoyar a través de este proyecto a la "Campaña de sustitución de 100,000 calentadores eléctricos de agua por SCAES" del MINEM.</t>
  </si>
  <si>
    <t>1) Por lo menos 400 familias precalificadas que tienen acceso a crédito para adquirir SCAES.
2) Por lo menos 40 técnicos o empresas proveedoras de servicios de instalación, operación y mantenimiento de SCAES capacitados o emprendedores que deseen iniciarse en esta tecnología (10 por región participante). Green Energy y por lo menos una entidad relevante emitirán un certificado y un número de registro en la Comunidad de Práctica.
3) Por lo menos 20 promotores de micro créditos capacitados en la promoción y evaluación de potenciales clientes (5 por región participante) y que trabajen en sinergia con las personas o empresas capacitadas.
4) Por lo menos 4 instituciones microfinancieras donde se ha incluido el producto microfinanciero (micro crédito) para atender la demanda.
Nota: En los beneficiarios 2) y 3), se promoverá la participación de la mujer en igualdad de condiciones.</t>
  </si>
  <si>
    <t>El proyecto posee tres estrategias de sostenibilidad:
1) La Comunidad de Práctica de SCAES que dará soporte técnico e información, enfocándose en la calidad del producto y servicio, así como en su relación con las microfinancieras. Se prevé que este instrumento llegue a más interesados y la Comunidad se amplíe, lo que se traduce en una mejora post proyecto.
2) Los microcrédito aplicados por las microfinancieras, que atenderán a más clientes y podrán ramificarse a otras regiones o a otros sistemas de energía renovables, gracias a la experiencia ganada en el proyecto. Green Energy seguirá asesorando a estas y otras instituciones.
3) Apoyar al MINEM en desarrollar su "Campaña de sustitución de 100,000 calentadores eléctricos de agua por SCAES" y promover su elegibilidad para el mercado de carbono o proponer una NAMA de masificación de SCAES. 
 Asimismo, Green Energy ya está apoyando a la Dirección Nacional de Construcción (DNC) para que incluya a esta tecnología en los edificios que construye el Fondo MIVIVIENDA, a través de la aplicación de una Hipoteca Verde. La experiencia ganada por Green Energy en este proyecto, fortalecerá esta asistencia para que se cumpla el objetivo de la DNC.
Riesgos:
1) Diversos tiempos de reacción entre entidades públicas y privadas que podrían retrasar el proyecto.
2) Poco interés en técnicos y empresas locales para capacitarse.
3) Condiciones poco asequibles para los microcréditos.
Planes de contingencia:
1) Dado que el sector privado y microfinanciero está muy interesado en el proyecto, se desarrollarán las actividades con estos sectores y se focalizará la asistencia a las entidades públicas para que puedan mejorar su capacidad de reacción y respuesta.
2) Se promoverá el emprendimiento en SCAES a nivel de universidades e institutos tecnológicos (SENATI, SENCICO, etc.)
3) Se trabajarán mecanismos de crédito asistido a través de COFIDE y sus fondos del Programa Bionegocios.</t>
  </si>
  <si>
    <t>Estrategia de intervención:
• Construir sobre los avances logrados al momento por diversas entidades públicas y privadas: MINEM, MINAM, COFIDE, MVCS, FPCMAC, SENATI, MIVIVIENDA, entre otros. Articularlas, buscando las sinergias público-privadas.
• Trabajar con instituciones microfinancieras para crear productos microfinancieros y adaptarlos a sus carteras de créditos.
• Capacitar a técnicos instaladores, comercializadores y proveedores con un enfoque en la calidad de sus productos y servicios, así como para promover microcréditos. Incidir en el trabajo sinérgico con las microfinancieras.
• Diseñar la Comunidad de Práctica vía web para que las personas capacitadas obtengan asistencia técnica a distancia y capacitación continua, así como intercambiar experiencias.
• Hacer marketing del uso y beneficios de los SCAES a los potenciales clientes, a través de los medios de comunicación, de las entidades involucradas y el marketing directo.
Metodología:
Facilitar reuniones de trabajo con las entidades involucradas para aprovechar los avances logrados. Asesorar y apoyar in house a las entidades microfinancieras interesadas en crear microcréditos para SCAES. Organizar talleres para identificar necesidades de capacitación. Dictar los cursos con enfoque en la calidad del producto y servicio, incidiendo en la positiva relación con las microfinancieras. Utilizar la "Comunidad de Práctica de SCAES" para dar soporte a las personas capacitadas. Aplicar un campaña de marketing del uso y beneficios de los SCAES para usuarios finales. Trabajar con MINEM y MINAM para promover la Campaña de Sustitución y la posible elegibilidad para el mercado de carbono.
Actividades:
1) Revisión de avances y entrevistas con partes involucradas. Consensuar reuniones de trabajo. Invitar a participar a stakeholders locales (Gobiernos regionales, municipalidades, ONGs, gremios profesionales y asociaciones)
2) Organizar trabajo con instituciones microfinancieras para la definición de los mecanismos y productos microfinancieros.
3) Identificar público interesado en las regiones involucradas. Realizar talleres para identificar necesidades.
4) Diseñar contenidos y componentes de los cursos de capacitación recogiendo necesidades de los participantes.
5) Diseñar la estructura y contenidos de la Comunidad de Práctica en el portal web de Green Energy.
6) Diseñar una campaña de marketing con participación de las entidades involucradas. Lanzarla a los principales medios de comunicación y usando los canales de difusión de las entidades.
7) Presentar informes trimestrales de avances y un informe final.</t>
  </si>
  <si>
    <t>22 de octubre de 2001</t>
  </si>
  <si>
    <t>Carlos Arturo</t>
  </si>
  <si>
    <t>Orbegozo Reto</t>
  </si>
  <si>
    <t>O65O8498</t>
  </si>
  <si>
    <t>corbegozo@energiaverde.pe</t>
  </si>
  <si>
    <t>GREEN ENERGY Consultoría y Servicios SRL</t>
  </si>
  <si>
    <t>José Luis Rodríguez Vásquez</t>
  </si>
  <si>
    <t>Especialista en energías renovables</t>
  </si>
  <si>
    <t>Por definir</t>
  </si>
  <si>
    <t>Especialista en microfinanzas</t>
  </si>
  <si>
    <t>Ofreciendo acceso a microcréditos a usuarios finales y organizando el servicio post venta de sistemas de calentamiento de agua con energía solar (SCAES) instalados</t>
  </si>
  <si>
    <t>Representante legal</t>
  </si>
  <si>
    <t>Ingeniero físico, Master en ciencias</t>
  </si>
  <si>
    <t>O6508498</t>
  </si>
  <si>
    <t>Av. Aviación 3023, Oficina 203 - San Borja</t>
  </si>
  <si>
    <t>Estudios y proyectos de energía renovable, eficiencia energética y medio ambiente. Estudios de factibilidad y planes de negocios. Especializados en gestión de proyectos y mitigación del cambio climático.
Vasta experiencia en proyectos de cooperación internacional en zonas rurales, capacitación, organización de eventos, facilitación de talleres con población local (métodos CEFE y DEL)
Instalación de sistemas solares fotovoltaicos, térmicos, eólicos y de biomasa.</t>
  </si>
  <si>
    <t>Proyecto ID/772 "Road show renovable: Impulsando los mercados locales articulados de energía renovable”</t>
  </si>
  <si>
    <t>Green Energy</t>
  </si>
  <si>
    <t>Eurosolar (Chile)</t>
  </si>
  <si>
    <t>Banco Interamericano de Desarrollo (BID)</t>
  </si>
  <si>
    <t>Proyecto binacional Perú-Chile.
En Perú se recorrió: Piura, Cajamarca, Oxapampa, Huancayo, Ayacucho, Arequipa y Puno.
En Chile se recorrió: La Serena, Ovalle, Illapel, Vicuña, Huasco, Copiapó, Alto del Carmen, Arica, Putre, Camarones y San Pedro de Atacama
Acciones:
- Gestión técnica y adminsitrativa.
- Organizar el road show.
- Informar a población interesada sobre la operación, beneficios y oportunidades de estas tecnologías.
- Utilizar equipos demostrativos de ER para reforzar el interés de la población, a través de la experimentación.
- Entrenar técnicos locales en estas tecnologías, incluyendo marketing, ética y elementos de atención al cliente.
- Identificar proyectos interesantes que podrían ser factibles de implementar.
- Aplicar la metodología Value Link al concepto de "mercados locales articulados" (creado por Green Energy) en la región Arequipa con las partes interesadas de la cadena de valor de los calentadores solares de agua.</t>
  </si>
  <si>
    <t>Consultoría para la administración del Fondo de Asistencia Técnica del Programa de Energía Renovable y Eficiencia Energética de KfW</t>
  </si>
  <si>
    <t>Corporación Financiera de Desarrollo - COFIDE</t>
  </si>
  <si>
    <t>Administración y promoción del Programa.
Desarrollar la estrategia para la utilización de los recursos del fondo de asistencia técnica - FAT.
Emitir opinión técnica sobre la selección de empresas consultoras para la ejecución de estudios generales sobre el potencial de EE y ER en Perú.
Organizar actividades de promoción para involucrar las IFIs en el uso de los servicios del FAT.
Emitir opinión técnica sobre la selección de empresas consultoras para implementar los servicios del FAT.
Colaborar conjuntamente con las IFIs los términos de referencia para los servicios individuales de los Ejecutores a las IFIs y presentarlos al KfW para su visto bueno.
Participar en las negociaciones con los ejecutores las órdenes de trabajo (incluyendo los costos) de los servicios individuales a las IFIs y presentarlos al KfW para su visto bueno.
Supervisar y aprobar el trabajo de los ejecutores y consultores individuales o empresas consultoras.
Elaborar informes semestrales de avance.</t>
  </si>
  <si>
    <t>Proyecto PPP "Energías renovables con responsabilidad social empresarial”</t>
  </si>
  <si>
    <t>Armatambo Consulting</t>
  </si>
  <si>
    <t>GIZ / Cámara de Comercio Peruano-Alemana (DED/AHK)</t>
  </si>
  <si>
    <t>Organización general del proyecto
Preparación de la temática del programa de charlas y difusión
Exposición del tema RSE con dispositivas y videos, con una duración de 2 horas de acuerdo al programa.
Promover la participación activa de los asistentes mediante la formación de grupos que desarrollaron a modo de caso la implementación de RSE en una empresa elegida por ellos.
Posteriormente, cada grupo expone a la audiencia el caso desarrollado, lo cual permitió un intercambio de opiniones, comentarios y sugerencias por parte de los asistentes y el ponente. 
Al final del evento, se dirigió a los asistentes en el correcto llenado de las encuestas de la metodología Value Link con la finalidad de obtener información válida sobre las necesidades y oportunidades de la energía renovable en la región.
Elaboración de informe final para la Cámara Peruano-Alemana.</t>
  </si>
  <si>
    <t>Elaboración de un plan de negocios de una nueva empresa en el sector de consultoría en soluciones de energía renovable o energía eficiente a pequeña y micro escala</t>
  </si>
  <si>
    <t>Excol Nr. 2013/98</t>
  </si>
  <si>
    <t>ONG Apoyo al Desarrollo Autónomo (ADA), Luxemburgo</t>
  </si>
  <si>
    <t>Administración general del servicio.
Definición de los servicios de la nueva empresa
Realización de entrevistas a actores del mercado renovable y eficiente en: Piura, Cajamarca, Lambayeque, Arequipa, Junín y Lima.
Realización de entrevistas a directores de instituciones microfinancieras de: Piura, Cajamarca, Arequipa, Junín y Lima.
Análisis de mercado y competencias, definición de los clientes potenciales, estrategia de marketing.
Proyecciones financieras a corto, mediano y largo plazo.</t>
  </si>
  <si>
    <t>Consultoría para elaborar un estudio para determinar el potencial energético de la biomasa y establecer una cartera de proyectos bioenergéticos en las regiones: Arequipa, Cajamarca, Piura, Lambayeque, Junín y Lima</t>
  </si>
  <si>
    <t>21-2014-MEM/DGEE</t>
  </si>
  <si>
    <t>Ministerio de Energía y Minas, Dirección General de Eficiencia Energética</t>
  </si>
  <si>
    <t>Definición de la línea de base y proyecciones derivadas de la línea de base de generación con biomasa, como la oferta y demanda de energía eléctrica, en tres escenarios: normal, conservador y optimista, a 20, 30 y 40 años.
Definición del potencial energético y proyecciones del potencial energético en tres escenarios: normal, conservador y optimista, a 20, 30 y 40 años.
Identificación de los proyectos potenciales.
Presentación de cartera de proyectos potenciales.
Organización de un taller (workshop) para presentar los resultados del estudio.
Publicación impresa en una revista técnica sobre la síntesis del resultado del estudio.</t>
  </si>
  <si>
    <t>El Estado ha dejado que el sector privado promueva el mercado de los sistemas de calentamiento de agua con energía solar (SCAES). En Arequipa se ha logrado desarrollar un mercado local, pero el país posee similares condiciones en otras regiones.
Entidades como COFIDE y la Federación de Cajas Metropolitanas de Ahorro y Crédito (FPCMAC) poseen líneas de crédito para proyectos de energía renovable, pero les falta desarrollar mecanismos y productos financieros para aplicarlos a los SCAES.
El Ministerio de Energía y Minas desea avanzar la "Campaña de sustitución de 100,000 calentadores eléctricos de agua por SCAES" pero le falta el componente financiero. El Ministerio del Ambiente estaría apoyando la elaboración de una NAMA de masificación de SCAES o su incorporación al mercado de carbono.
El ámbito geográfico seleccionado sería las zonas rurales y periurbanas de Lima, Piura, Junín y Arequipa. Poseen las condiciones necesarias para desarrollar un mercado local alrededor de los SCAES.</t>
  </si>
  <si>
    <t>Licenciada en administración de empresas.
Especialización en gestión de proyectos (PMI).
Enfoque profesional en el sector rural y medio ambiente.</t>
  </si>
  <si>
    <t>Cinco años en el ejercicio de la profesión.
Dos años en proyectos o servicios con el sector público y privado, sector rural, energético o ambiental</t>
  </si>
  <si>
    <t>Profesional con experiencia en gestión de proyectos con el sector privado, el sector público y la cooperación internacional.
Manejo de equipos multidisciplinarios.
Utilización de metodologías de gestión de proyectos.
Experiencia en manejo de conflictos.</t>
  </si>
  <si>
    <t>Milene Orbegozo</t>
  </si>
  <si>
    <t>Gestión administrativa del proyecto.
Manejo del equipo de Green Energy (staff del proyecto).
Coordinación permanente con las partes interesadas del proyecto.
Monitoreo de la ejecución del cronograma de actividades y aplicación de acciones correctivas.
Revisión de los términos de referencia para la contratación de consultores subcontratados para realizar servicios especializados.
Revisión de informes de avance y final.
Viajes de supervisión cuando sean requeridas.
Otras actividades que sean necesarias para cumplir con el objetivo del proyecto.</t>
  </si>
  <si>
    <t>Ingeniero electricista.
Master in business administration (MBA).</t>
  </si>
  <si>
    <t>Cinco años en el área energética en general.
Dos años en el área de promoción de las energías renovables.</t>
  </si>
  <si>
    <t>Profesional con experiencia en el área energética en el sector privado y el sector público.
Conocimientos avanzados de gestión de proyectos.
Habilidad para interactuar con los actores del mercado de los SCAES.
Disposición para viajar a provincias a reuniones técnicas de trabajo.</t>
  </si>
  <si>
    <t>Responsabilidad de la parte técnica del proyecto.
Reuniones de trabajo con las contrapartes técnicas del proyecto.
Elaboración de términos de referencia, gestión de concursos y supervisión técnica de los consultores subcontratados para realizar servicios especializados.
Organización de los talleres y cursos de capacitación.
Monitoreo de los resultados técnicos del cronograma de actividades y aplicación de acciones correctivas.
Elaboración de informes de avance y final (componente técnico).
Viajes para reuniones técnicas de trabajo cuando sean requeridas.
Otras actividades que sean necesarias para cumplir con el objetivo del proyecto.</t>
  </si>
  <si>
    <t>Economista o ingeniero economista o administrador de empresas.
Especialización en micro finanzas.</t>
  </si>
  <si>
    <t>Cinco años en el área de finanzas en general.
Dos años en el área de microfinanzas.</t>
  </si>
  <si>
    <t>Profesional con experiencia en el área financiera en el sector privado y el sector público.
Conocimientos avanzados de metodologías o softwares de microfinanzas.
Habilidad para interactuar con los actores del mercado de las entidades microfinancieras.
Disposición para viajar a provincias a reuniones técnicas de trabajo.</t>
  </si>
  <si>
    <t>Responsabilidad del componente financiero del proyecto.
Reuniones de trabajo con las contrapartes financieras del proyecto.
Elaboración de términos de referencia, gestión de concursos y supervisión técnica de los consultores subcontratados para realizar servicios especializados.
Facilitación del trabajo con las instituciones microfinancieras y capacitación
Monitoreo de los resultados del componente financiero del cronograma de actividades y aplicación de acciones correctivas.
Elaboración de informes de avance y final (componente financiero).
Viajes para reuniones técnicas de trabajo cuando sean requeridas.
Otras actividades que sean necesarias para cumplir con el objetivo del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</si>
</sst>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
      <sz val="10"/>
      <color indexed="8"/>
      <name val="Calibri"/>
    </font>
    <font>
      <sz val="10"/>
      <color indexed="8"/>
      <name val="Calibri"/>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thin">
        <color indexed="8"/>
      </left>
      <right style="thin">
        <color indexed="10"/>
      </right>
      <top style="thin">
        <color indexed="8"/>
      </top>
      <bottom style="medium">
        <color indexed="8"/>
      </bottom>
      <diagonal/>
    </border>
    <border>
      <left style="thin">
        <color indexed="10"/>
      </left>
      <right style="thin">
        <color indexed="10"/>
      </right>
      <top style="thin">
        <color indexed="8"/>
      </top>
      <bottom style="medium">
        <color indexed="8"/>
      </bottom>
      <diagonal/>
    </border>
    <border>
      <left style="thin">
        <color indexed="10"/>
      </left>
      <right style="medium">
        <color indexed="8"/>
      </right>
      <top style="thin">
        <color indexed="8"/>
      </top>
      <bottom style="medium">
        <color indexed="8"/>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6">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66" fontId="0" fillId="2" borderId="1" xfId="4" applyNumberFormat="1"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xf numFmtId="0" fontId="15" fillId="0" borderId="31" xfId="0" applyNumberFormat="1" applyFont="1" applyBorder="1" applyAlignment="1" applyProtection="1">
      <alignment horizontal="left" vertical="center"/>
      <protection locked="0"/>
    </xf>
    <xf numFmtId="1" fontId="15" fillId="0" borderId="32" xfId="0" applyNumberFormat="1" applyFont="1" applyBorder="1" applyAlignment="1" applyProtection="1">
      <alignment horizontal="left" vertical="center"/>
      <protection locked="0"/>
    </xf>
    <xf numFmtId="1" fontId="15" fillId="0" borderId="33" xfId="0" applyNumberFormat="1" applyFont="1" applyBorder="1" applyAlignment="1" applyProtection="1">
      <alignment horizontal="left" vertical="center"/>
      <protection locked="0"/>
    </xf>
    <xf numFmtId="0" fontId="16" fillId="0" borderId="31" xfId="0" applyNumberFormat="1" applyFont="1" applyBorder="1" applyAlignment="1" applyProtection="1">
      <alignment horizontal="left" vertical="center"/>
      <protection locked="0"/>
    </xf>
    <xf numFmtId="0" fontId="15" fillId="0" borderId="34" xfId="0" applyNumberFormat="1" applyFont="1" applyBorder="1" applyAlignment="1" applyProtection="1">
      <alignment horizontal="left" vertical="center"/>
      <protection locked="0"/>
    </xf>
    <xf numFmtId="1" fontId="15" fillId="0" borderId="35" xfId="0" applyNumberFormat="1" applyFont="1" applyBorder="1" applyAlignment="1" applyProtection="1">
      <alignment horizontal="left" vertical="center"/>
      <protection locked="0"/>
    </xf>
    <xf numFmtId="1" fontId="15" fillId="0" borderId="36" xfId="0" applyNumberFormat="1" applyFont="1" applyBorder="1" applyAlignment="1" applyProtection="1">
      <alignment horizontal="left" vertical="center"/>
      <protection locked="0"/>
    </xf>
    <xf numFmtId="0" fontId="0" fillId="2" borderId="14" xfId="0" applyFill="1" applyBorder="1" applyAlignment="1" applyProtection="1">
      <alignment horizontal="left" vertical="center" wrapText="1"/>
      <protection locked="0"/>
    </xf>
    <xf numFmtId="0" fontId="0" fillId="2" borderId="24" xfId="0" applyFill="1" applyBorder="1" applyAlignment="1" applyProtection="1">
      <alignment horizontal="left" vertical="center" wrapText="1"/>
      <protection locked="0"/>
    </xf>
    <xf numFmtId="0" fontId="0" fillId="2" borderId="21" xfId="0"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zoomScaleNormal="100" workbookViewId="0"/>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4" t="s">
        <v>118</v>
      </c>
      <c r="C2" s="84"/>
      <c r="D2" s="84"/>
      <c r="E2" s="84"/>
    </row>
    <row r="3" spans="2:5" x14ac:dyDescent="0.25">
      <c r="B3" s="85" t="s">
        <v>0</v>
      </c>
      <c r="C3" s="86"/>
      <c r="D3" s="86"/>
      <c r="E3" s="87"/>
    </row>
    <row r="4" spans="2:5" ht="30.75" customHeight="1" x14ac:dyDescent="0.25">
      <c r="B4" s="5" t="s">
        <v>1</v>
      </c>
      <c r="C4" s="79" t="s">
        <v>130</v>
      </c>
      <c r="D4" s="79"/>
      <c r="E4" s="80"/>
    </row>
    <row r="5" spans="2:5" ht="18.75" customHeight="1" x14ac:dyDescent="0.25">
      <c r="B5" s="5" t="s">
        <v>3</v>
      </c>
      <c r="C5" s="79" t="s">
        <v>131</v>
      </c>
      <c r="D5" s="79"/>
      <c r="E5" s="80"/>
    </row>
    <row r="6" spans="2:5" ht="18.75" customHeight="1" x14ac:dyDescent="0.25">
      <c r="B6" s="5" t="s">
        <v>4</v>
      </c>
      <c r="C6" s="79">
        <v>20503272301</v>
      </c>
      <c r="D6" s="79"/>
      <c r="E6" s="80"/>
    </row>
    <row r="7" spans="2:5" ht="18.75" customHeight="1" x14ac:dyDescent="0.25">
      <c r="B7" s="5" t="s">
        <v>25</v>
      </c>
      <c r="C7" s="79">
        <v>11324541</v>
      </c>
      <c r="D7" s="79"/>
      <c r="E7" s="80"/>
    </row>
    <row r="8" spans="2:5" ht="18.75" customHeight="1" x14ac:dyDescent="0.25">
      <c r="B8" s="5" t="s">
        <v>5</v>
      </c>
      <c r="C8" s="79" t="s">
        <v>145</v>
      </c>
      <c r="D8" s="79"/>
      <c r="E8" s="80"/>
    </row>
    <row r="9" spans="2:5" ht="18.75" customHeight="1" x14ac:dyDescent="0.25">
      <c r="B9" s="5" t="s">
        <v>6</v>
      </c>
      <c r="C9" s="79" t="s">
        <v>146</v>
      </c>
      <c r="D9" s="79"/>
      <c r="E9" s="80"/>
    </row>
    <row r="10" spans="2:5" ht="18.75" customHeight="1" x14ac:dyDescent="0.25">
      <c r="B10" s="5" t="s">
        <v>7</v>
      </c>
      <c r="C10" s="79" t="s">
        <v>147</v>
      </c>
      <c r="D10" s="79"/>
      <c r="E10" s="80"/>
    </row>
    <row r="11" spans="2:5" ht="18.75" customHeight="1" x14ac:dyDescent="0.25">
      <c r="B11" s="5" t="s">
        <v>2</v>
      </c>
      <c r="C11" s="79" t="s">
        <v>148</v>
      </c>
      <c r="D11" s="79"/>
      <c r="E11" s="80"/>
    </row>
    <row r="12" spans="2:5" ht="18.75" customHeight="1" x14ac:dyDescent="0.25">
      <c r="B12" s="5" t="s">
        <v>8</v>
      </c>
      <c r="C12" s="79" t="s">
        <v>132</v>
      </c>
      <c r="D12" s="79"/>
      <c r="E12" s="80"/>
    </row>
    <row r="13" spans="2:5" ht="18.75" customHeight="1" x14ac:dyDescent="0.25">
      <c r="B13" s="5" t="s">
        <v>26</v>
      </c>
      <c r="C13" s="79" t="s">
        <v>133</v>
      </c>
      <c r="D13" s="79"/>
      <c r="E13" s="80"/>
    </row>
    <row r="14" spans="2:5" ht="18.75" customHeight="1" x14ac:dyDescent="0.25">
      <c r="B14" s="5" t="s">
        <v>9</v>
      </c>
      <c r="C14" s="79" t="s">
        <v>134</v>
      </c>
      <c r="D14" s="79"/>
      <c r="E14" s="80"/>
    </row>
    <row r="15" spans="2:5" ht="18.75" customHeight="1" x14ac:dyDescent="0.25">
      <c r="B15" s="5" t="s">
        <v>10</v>
      </c>
      <c r="C15" s="79">
        <v>2251866</v>
      </c>
      <c r="D15" s="79"/>
      <c r="E15" s="80"/>
    </row>
    <row r="16" spans="2:5" ht="18.75" customHeight="1" x14ac:dyDescent="0.25">
      <c r="B16" s="5" t="s">
        <v>11</v>
      </c>
      <c r="C16" s="79" t="s">
        <v>149</v>
      </c>
      <c r="D16" s="79"/>
      <c r="E16" s="80"/>
    </row>
    <row r="17" spans="2:5" ht="18.75" customHeight="1" x14ac:dyDescent="0.25">
      <c r="B17" s="5" t="s">
        <v>12</v>
      </c>
      <c r="C17" s="79">
        <v>2251866</v>
      </c>
      <c r="D17" s="79"/>
      <c r="E17" s="80"/>
    </row>
    <row r="18" spans="2:5" ht="18.75" customHeight="1" x14ac:dyDescent="0.25">
      <c r="B18" s="5" t="s">
        <v>13</v>
      </c>
      <c r="C18" s="79" t="s">
        <v>135</v>
      </c>
      <c r="D18" s="79"/>
      <c r="E18" s="80"/>
    </row>
    <row r="19" spans="2:5" ht="18.75" customHeight="1" x14ac:dyDescent="0.25">
      <c r="B19" s="81" t="s">
        <v>14</v>
      </c>
      <c r="C19" s="82"/>
      <c r="D19" s="82"/>
      <c r="E19" s="83"/>
    </row>
    <row r="20" spans="2:5" ht="18.75" customHeight="1" x14ac:dyDescent="0.25">
      <c r="B20" s="5" t="s">
        <v>15</v>
      </c>
      <c r="C20" s="33" t="s">
        <v>136</v>
      </c>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77"/>
      <c r="E23" s="78"/>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96" zoomScaleNormal="96" zoomScalePageLayoutView="125" workbookViewId="0"/>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13" t="s">
        <v>119</v>
      </c>
      <c r="C2" s="113"/>
      <c r="D2" s="113"/>
      <c r="E2" s="113"/>
      <c r="F2" s="113"/>
      <c r="G2" s="113"/>
    </row>
    <row r="3" spans="2:10" ht="9" customHeight="1" thickBot="1" x14ac:dyDescent="0.3">
      <c r="B3" s="11"/>
      <c r="C3" s="11"/>
      <c r="D3" s="11"/>
      <c r="E3" s="11"/>
      <c r="F3" s="11"/>
      <c r="G3" s="11"/>
    </row>
    <row r="4" spans="2:10" x14ac:dyDescent="0.25">
      <c r="B4" s="116" t="s">
        <v>115</v>
      </c>
      <c r="C4" s="117"/>
      <c r="D4" s="117"/>
      <c r="E4" s="117"/>
      <c r="F4" s="117"/>
      <c r="G4" s="117"/>
      <c r="H4" s="118"/>
    </row>
    <row r="5" spans="2:10" ht="51" customHeight="1" x14ac:dyDescent="0.25">
      <c r="B5" s="8" t="s">
        <v>116</v>
      </c>
      <c r="C5" s="119" t="s">
        <v>155</v>
      </c>
      <c r="D5" s="120"/>
      <c r="E5" s="120"/>
      <c r="F5" s="120"/>
      <c r="G5" s="120"/>
      <c r="H5" s="121"/>
      <c r="J5" s="36">
        <f>+LEN(C5)</f>
        <v>163</v>
      </c>
    </row>
    <row r="6" spans="2:10" ht="30" customHeight="1" x14ac:dyDescent="0.25">
      <c r="B6" s="114" t="s">
        <v>123</v>
      </c>
      <c r="C6" s="115"/>
      <c r="D6" s="115"/>
      <c r="E6" s="115"/>
      <c r="F6" s="115"/>
      <c r="G6" s="122" t="s">
        <v>137</v>
      </c>
      <c r="H6" s="123"/>
    </row>
    <row r="7" spans="2:10" ht="30" customHeight="1" x14ac:dyDescent="0.25">
      <c r="B7" s="94" t="s">
        <v>125</v>
      </c>
      <c r="C7" s="115"/>
      <c r="D7" s="115"/>
      <c r="E7" s="115"/>
      <c r="F7" s="115"/>
      <c r="G7" s="48">
        <f>+'Financiamiento del Proyecto'!E18</f>
        <v>218196</v>
      </c>
      <c r="H7" s="49">
        <f>+'Financiamiento del Proyecto'!E19</f>
        <v>0.78986252592530548</v>
      </c>
    </row>
    <row r="8" spans="2:10" ht="30" customHeight="1" x14ac:dyDescent="0.25">
      <c r="B8" s="114" t="s">
        <v>124</v>
      </c>
      <c r="C8" s="115"/>
      <c r="D8" s="115"/>
      <c r="E8" s="115"/>
      <c r="F8" s="115"/>
      <c r="G8" s="48">
        <f>+'Financiamiento del Proyecto'!F18</f>
        <v>58049.54</v>
      </c>
      <c r="H8" s="49">
        <f>+'Financiamiento del Proyecto'!F19</f>
        <v>0.21013747407469457</v>
      </c>
    </row>
    <row r="9" spans="2:10" ht="30" customHeight="1" x14ac:dyDescent="0.25">
      <c r="B9" s="94" t="s">
        <v>126</v>
      </c>
      <c r="C9" s="95"/>
      <c r="D9" s="95"/>
      <c r="E9" s="95"/>
      <c r="F9" s="95"/>
      <c r="G9" s="90" t="s">
        <v>138</v>
      </c>
      <c r="H9" s="91"/>
    </row>
    <row r="10" spans="2:10" ht="30" customHeight="1" thickBot="1" x14ac:dyDescent="0.3">
      <c r="B10" s="96" t="s">
        <v>54</v>
      </c>
      <c r="C10" s="97"/>
      <c r="D10" s="92" t="s">
        <v>139</v>
      </c>
      <c r="E10" s="92"/>
      <c r="F10" s="92"/>
      <c r="G10" s="92"/>
      <c r="H10" s="93"/>
    </row>
    <row r="11" spans="2:10" ht="9" customHeight="1" thickBot="1" x14ac:dyDescent="0.3"/>
    <row r="12" spans="2:10" ht="30" customHeight="1" x14ac:dyDescent="0.25">
      <c r="B12" s="104" t="s">
        <v>82</v>
      </c>
      <c r="C12" s="105"/>
      <c r="D12" s="105"/>
      <c r="E12" s="106"/>
    </row>
    <row r="13" spans="2:10" ht="30" customHeight="1" x14ac:dyDescent="0.25">
      <c r="B13" s="101" t="s">
        <v>117</v>
      </c>
      <c r="C13" s="102"/>
      <c r="D13" s="102"/>
      <c r="E13" s="103"/>
    </row>
    <row r="14" spans="2:10" ht="30.75" customHeight="1" x14ac:dyDescent="0.25">
      <c r="B14" s="107" t="s">
        <v>84</v>
      </c>
      <c r="C14" s="108"/>
      <c r="D14" s="109"/>
      <c r="E14" s="37" t="s">
        <v>136</v>
      </c>
    </row>
    <row r="15" spans="2:10" ht="30.75" customHeight="1" x14ac:dyDescent="0.25">
      <c r="B15" s="107" t="s">
        <v>85</v>
      </c>
      <c r="C15" s="108"/>
      <c r="D15" s="109"/>
      <c r="E15" s="38"/>
    </row>
    <row r="16" spans="2:10" ht="30.75" customHeight="1" thickBot="1" x14ac:dyDescent="0.3">
      <c r="B16" s="110" t="s">
        <v>122</v>
      </c>
      <c r="C16" s="111"/>
      <c r="D16" s="112"/>
      <c r="E16" s="39"/>
    </row>
    <row r="17" spans="2:7" ht="9" customHeight="1" thickBot="1" x14ac:dyDescent="0.3"/>
    <row r="18" spans="2:7" ht="28.5" customHeight="1" x14ac:dyDescent="0.25">
      <c r="B18" s="98" t="s">
        <v>121</v>
      </c>
      <c r="C18" s="99"/>
      <c r="D18" s="99"/>
      <c r="E18" s="100"/>
      <c r="F18" s="7"/>
      <c r="G18" s="7"/>
    </row>
    <row r="19" spans="2:7" x14ac:dyDescent="0.25">
      <c r="B19" s="5" t="s">
        <v>27</v>
      </c>
      <c r="C19" s="165" t="s">
        <v>146</v>
      </c>
      <c r="D19" s="166"/>
      <c r="E19" s="167"/>
      <c r="F19" s="3"/>
      <c r="G19" s="3"/>
    </row>
    <row r="20" spans="2:7" x14ac:dyDescent="0.25">
      <c r="B20" s="9" t="s">
        <v>28</v>
      </c>
      <c r="C20" s="165" t="s">
        <v>147</v>
      </c>
      <c r="D20" s="166"/>
      <c r="E20" s="167"/>
      <c r="F20" s="3"/>
      <c r="G20" s="3"/>
    </row>
    <row r="21" spans="2:7" x14ac:dyDescent="0.25">
      <c r="B21" s="9" t="s">
        <v>29</v>
      </c>
      <c r="C21" s="165" t="s">
        <v>150</v>
      </c>
      <c r="D21" s="166"/>
      <c r="E21" s="167"/>
      <c r="F21" s="3"/>
      <c r="G21" s="3"/>
    </row>
    <row r="22" spans="2:7" x14ac:dyDescent="0.25">
      <c r="B22" s="9" t="s">
        <v>32</v>
      </c>
      <c r="C22" s="168" t="s">
        <v>156</v>
      </c>
      <c r="D22" s="166"/>
      <c r="E22" s="167"/>
      <c r="F22" s="3"/>
      <c r="G22" s="3"/>
    </row>
    <row r="23" spans="2:7" x14ac:dyDescent="0.25">
      <c r="B23" s="9" t="s">
        <v>55</v>
      </c>
      <c r="C23" s="165" t="s">
        <v>157</v>
      </c>
      <c r="D23" s="166"/>
      <c r="E23" s="167"/>
      <c r="F23" s="3"/>
      <c r="G23" s="3"/>
    </row>
    <row r="24" spans="2:7" x14ac:dyDescent="0.25">
      <c r="B24" s="9" t="s">
        <v>2</v>
      </c>
      <c r="C24" s="165" t="s">
        <v>158</v>
      </c>
      <c r="D24" s="166"/>
      <c r="E24" s="167"/>
      <c r="F24" s="3"/>
      <c r="G24" s="3"/>
    </row>
    <row r="25" spans="2:7" x14ac:dyDescent="0.25">
      <c r="B25" s="9" t="s">
        <v>30</v>
      </c>
      <c r="C25" s="165" t="s">
        <v>159</v>
      </c>
      <c r="D25" s="166"/>
      <c r="E25" s="167"/>
      <c r="F25" s="3"/>
      <c r="G25" s="3"/>
    </row>
    <row r="26" spans="2:7" x14ac:dyDescent="0.25">
      <c r="B26" s="9" t="s">
        <v>31</v>
      </c>
      <c r="C26" s="165" t="s">
        <v>134</v>
      </c>
      <c r="D26" s="166"/>
      <c r="E26" s="167"/>
      <c r="F26" s="3"/>
      <c r="G26" s="3"/>
    </row>
    <row r="27" spans="2:7" x14ac:dyDescent="0.25">
      <c r="B27" s="9" t="s">
        <v>9</v>
      </c>
      <c r="C27" s="165" t="s">
        <v>134</v>
      </c>
      <c r="D27" s="166"/>
      <c r="E27" s="167"/>
      <c r="F27" s="3"/>
      <c r="G27" s="3"/>
    </row>
    <row r="28" spans="2:7" x14ac:dyDescent="0.25">
      <c r="B28" s="9" t="s">
        <v>10</v>
      </c>
      <c r="C28" s="165">
        <v>998448139</v>
      </c>
      <c r="D28" s="166"/>
      <c r="E28" s="167"/>
      <c r="F28" s="3"/>
      <c r="G28" s="3"/>
    </row>
    <row r="29" spans="2:7" ht="15.75" thickBot="1" x14ac:dyDescent="0.3">
      <c r="B29" s="10" t="s">
        <v>33</v>
      </c>
      <c r="C29" s="169" t="s">
        <v>149</v>
      </c>
      <c r="D29" s="170"/>
      <c r="E29" s="171"/>
      <c r="F29" s="3"/>
      <c r="G29" s="3"/>
    </row>
    <row r="30" spans="2:7" ht="9" customHeight="1" thickBot="1" x14ac:dyDescent="0.3"/>
    <row r="31" spans="2:7" x14ac:dyDescent="0.25">
      <c r="B31" s="85" t="s">
        <v>34</v>
      </c>
      <c r="C31" s="86"/>
      <c r="D31" s="86"/>
      <c r="E31" s="87"/>
      <c r="F31" s="3"/>
      <c r="G31" s="3"/>
    </row>
    <row r="32" spans="2:7" ht="30" customHeight="1" x14ac:dyDescent="0.25">
      <c r="B32" s="5" t="s">
        <v>1</v>
      </c>
      <c r="C32" s="79"/>
      <c r="D32" s="79"/>
      <c r="E32" s="80"/>
      <c r="F32" s="3"/>
      <c r="G32" s="3"/>
    </row>
    <row r="33" spans="2:7" x14ac:dyDescent="0.25">
      <c r="B33" s="5" t="s">
        <v>3</v>
      </c>
      <c r="C33" s="79"/>
      <c r="D33" s="79"/>
      <c r="E33" s="80"/>
      <c r="F33" s="3"/>
      <c r="G33" s="3"/>
    </row>
    <row r="34" spans="2:7" x14ac:dyDescent="0.25">
      <c r="B34" s="5" t="s">
        <v>4</v>
      </c>
      <c r="C34" s="79"/>
      <c r="D34" s="79"/>
      <c r="E34" s="80"/>
      <c r="F34" s="3"/>
      <c r="G34" s="3"/>
    </row>
    <row r="35" spans="2:7" x14ac:dyDescent="0.25">
      <c r="B35" s="5" t="s">
        <v>25</v>
      </c>
      <c r="C35" s="79"/>
      <c r="D35" s="79"/>
      <c r="E35" s="80"/>
      <c r="F35" s="3"/>
      <c r="G35" s="3"/>
    </row>
    <row r="36" spans="2:7" x14ac:dyDescent="0.25">
      <c r="B36" s="5" t="s">
        <v>5</v>
      </c>
      <c r="C36" s="79"/>
      <c r="D36" s="79"/>
      <c r="E36" s="80"/>
      <c r="F36" s="3"/>
      <c r="G36" s="3"/>
    </row>
    <row r="37" spans="2:7" x14ac:dyDescent="0.25">
      <c r="B37" s="5" t="s">
        <v>6</v>
      </c>
      <c r="C37" s="79"/>
      <c r="D37" s="79"/>
      <c r="E37" s="80"/>
    </row>
    <row r="38" spans="2:7" x14ac:dyDescent="0.25">
      <c r="B38" s="5" t="s">
        <v>7</v>
      </c>
      <c r="C38" s="79"/>
      <c r="D38" s="79"/>
      <c r="E38" s="80"/>
    </row>
    <row r="39" spans="2:7" x14ac:dyDescent="0.25">
      <c r="B39" s="5" t="s">
        <v>2</v>
      </c>
      <c r="C39" s="79"/>
      <c r="D39" s="79"/>
      <c r="E39" s="80"/>
    </row>
    <row r="40" spans="2:7" x14ac:dyDescent="0.25">
      <c r="B40" s="5" t="s">
        <v>8</v>
      </c>
      <c r="C40" s="79"/>
      <c r="D40" s="79"/>
      <c r="E40" s="80"/>
    </row>
    <row r="41" spans="2:7" x14ac:dyDescent="0.25">
      <c r="B41" s="5" t="s">
        <v>26</v>
      </c>
      <c r="C41" s="79"/>
      <c r="D41" s="79"/>
      <c r="E41" s="80"/>
    </row>
    <row r="42" spans="2:7" x14ac:dyDescent="0.25">
      <c r="B42" s="5" t="s">
        <v>9</v>
      </c>
      <c r="C42" s="79"/>
      <c r="D42" s="79"/>
      <c r="E42" s="80"/>
    </row>
    <row r="43" spans="2:7" x14ac:dyDescent="0.25">
      <c r="B43" s="5" t="s">
        <v>10</v>
      </c>
      <c r="C43" s="79"/>
      <c r="D43" s="79"/>
      <c r="E43" s="80"/>
    </row>
    <row r="44" spans="2:7" x14ac:dyDescent="0.25">
      <c r="B44" s="5" t="s">
        <v>11</v>
      </c>
      <c r="C44" s="79"/>
      <c r="D44" s="79"/>
      <c r="E44" s="80"/>
    </row>
    <row r="45" spans="2:7" x14ac:dyDescent="0.25">
      <c r="B45" s="5" t="s">
        <v>12</v>
      </c>
      <c r="C45" s="79"/>
      <c r="D45" s="79"/>
      <c r="E45" s="80"/>
    </row>
    <row r="46" spans="2:7" x14ac:dyDescent="0.25">
      <c r="B46" s="5" t="s">
        <v>13</v>
      </c>
      <c r="C46" s="79"/>
      <c r="D46" s="79"/>
      <c r="E46" s="80"/>
    </row>
    <row r="47" spans="2:7" x14ac:dyDescent="0.25">
      <c r="B47" s="81" t="s">
        <v>14</v>
      </c>
      <c r="C47" s="82"/>
      <c r="D47" s="82"/>
      <c r="E47" s="83"/>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88"/>
      <c r="C53" s="89"/>
      <c r="D53" s="77"/>
      <c r="E53" s="78"/>
    </row>
    <row r="54" spans="2:5" ht="9" customHeight="1" thickBot="1" x14ac:dyDescent="0.3"/>
    <row r="55" spans="2:5" x14ac:dyDescent="0.25">
      <c r="B55" s="85" t="s">
        <v>35</v>
      </c>
      <c r="C55" s="86"/>
      <c r="D55" s="86"/>
      <c r="E55" s="87"/>
    </row>
    <row r="56" spans="2:5" ht="30" customHeight="1" x14ac:dyDescent="0.25">
      <c r="B56" s="5" t="s">
        <v>1</v>
      </c>
      <c r="C56" s="79"/>
      <c r="D56" s="79"/>
      <c r="E56" s="80"/>
    </row>
    <row r="57" spans="2:5" x14ac:dyDescent="0.25">
      <c r="B57" s="5" t="s">
        <v>3</v>
      </c>
      <c r="C57" s="79"/>
      <c r="D57" s="79"/>
      <c r="E57" s="80"/>
    </row>
    <row r="58" spans="2:5" x14ac:dyDescent="0.25">
      <c r="B58" s="5" t="s">
        <v>4</v>
      </c>
      <c r="C58" s="79"/>
      <c r="D58" s="79"/>
      <c r="E58" s="80"/>
    </row>
    <row r="59" spans="2:5" x14ac:dyDescent="0.25">
      <c r="B59" s="5" t="s">
        <v>25</v>
      </c>
      <c r="C59" s="79"/>
      <c r="D59" s="79"/>
      <c r="E59" s="80"/>
    </row>
    <row r="60" spans="2:5" x14ac:dyDescent="0.25">
      <c r="B60" s="5" t="s">
        <v>5</v>
      </c>
      <c r="C60" s="79"/>
      <c r="D60" s="79"/>
      <c r="E60" s="80"/>
    </row>
    <row r="61" spans="2:5" x14ac:dyDescent="0.25">
      <c r="B61" s="5" t="s">
        <v>6</v>
      </c>
      <c r="C61" s="79"/>
      <c r="D61" s="79"/>
      <c r="E61" s="80"/>
    </row>
    <row r="62" spans="2:5" x14ac:dyDescent="0.25">
      <c r="B62" s="5" t="s">
        <v>7</v>
      </c>
      <c r="C62" s="79"/>
      <c r="D62" s="79"/>
      <c r="E62" s="80"/>
    </row>
    <row r="63" spans="2:5" x14ac:dyDescent="0.25">
      <c r="B63" s="5" t="s">
        <v>2</v>
      </c>
      <c r="C63" s="79"/>
      <c r="D63" s="79"/>
      <c r="E63" s="80"/>
    </row>
    <row r="64" spans="2:5" x14ac:dyDescent="0.25">
      <c r="B64" s="5" t="s">
        <v>8</v>
      </c>
      <c r="C64" s="79"/>
      <c r="D64" s="79"/>
      <c r="E64" s="80"/>
    </row>
    <row r="65" spans="2:5" x14ac:dyDescent="0.25">
      <c r="B65" s="5" t="s">
        <v>26</v>
      </c>
      <c r="C65" s="79"/>
      <c r="D65" s="79"/>
      <c r="E65" s="80"/>
    </row>
    <row r="66" spans="2:5" x14ac:dyDescent="0.25">
      <c r="B66" s="5" t="s">
        <v>9</v>
      </c>
      <c r="C66" s="79"/>
      <c r="D66" s="79"/>
      <c r="E66" s="80"/>
    </row>
    <row r="67" spans="2:5" x14ac:dyDescent="0.25">
      <c r="B67" s="5" t="s">
        <v>10</v>
      </c>
      <c r="C67" s="79"/>
      <c r="D67" s="79"/>
      <c r="E67" s="80"/>
    </row>
    <row r="68" spans="2:5" x14ac:dyDescent="0.25">
      <c r="B68" s="5" t="s">
        <v>11</v>
      </c>
      <c r="C68" s="79"/>
      <c r="D68" s="79"/>
      <c r="E68" s="80"/>
    </row>
    <row r="69" spans="2:5" x14ac:dyDescent="0.25">
      <c r="B69" s="5" t="s">
        <v>12</v>
      </c>
      <c r="C69" s="79"/>
      <c r="D69" s="79"/>
      <c r="E69" s="80"/>
    </row>
    <row r="70" spans="2:5" x14ac:dyDescent="0.25">
      <c r="B70" s="5" t="s">
        <v>13</v>
      </c>
      <c r="C70" s="79"/>
      <c r="D70" s="79"/>
      <c r="E70" s="80"/>
    </row>
    <row r="71" spans="2:5" x14ac:dyDescent="0.25">
      <c r="B71" s="81" t="s">
        <v>14</v>
      </c>
      <c r="C71" s="82"/>
      <c r="D71" s="82"/>
      <c r="E71" s="83"/>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88"/>
      <c r="C77" s="89"/>
      <c r="D77" s="77"/>
      <c r="E77" s="78"/>
    </row>
    <row r="78" spans="2:5" ht="9" customHeight="1" thickBot="1" x14ac:dyDescent="0.3"/>
    <row r="79" spans="2:5" x14ac:dyDescent="0.25">
      <c r="B79" s="85" t="s">
        <v>36</v>
      </c>
      <c r="C79" s="86"/>
      <c r="D79" s="86"/>
      <c r="E79" s="87"/>
    </row>
    <row r="80" spans="2:5" ht="30" customHeight="1" x14ac:dyDescent="0.25">
      <c r="B80" s="5" t="s">
        <v>1</v>
      </c>
      <c r="C80" s="79"/>
      <c r="D80" s="79"/>
      <c r="E80" s="80"/>
    </row>
    <row r="81" spans="2:5" x14ac:dyDescent="0.25">
      <c r="B81" s="5" t="s">
        <v>3</v>
      </c>
      <c r="C81" s="79"/>
      <c r="D81" s="79"/>
      <c r="E81" s="80"/>
    </row>
    <row r="82" spans="2:5" x14ac:dyDescent="0.25">
      <c r="B82" s="5" t="s">
        <v>4</v>
      </c>
      <c r="C82" s="79"/>
      <c r="D82" s="79"/>
      <c r="E82" s="80"/>
    </row>
    <row r="83" spans="2:5" x14ac:dyDescent="0.25">
      <c r="B83" s="5" t="s">
        <v>25</v>
      </c>
      <c r="C83" s="79"/>
      <c r="D83" s="79"/>
      <c r="E83" s="80"/>
    </row>
    <row r="84" spans="2:5" x14ac:dyDescent="0.25">
      <c r="B84" s="5" t="s">
        <v>5</v>
      </c>
      <c r="C84" s="79"/>
      <c r="D84" s="79"/>
      <c r="E84" s="80"/>
    </row>
    <row r="85" spans="2:5" x14ac:dyDescent="0.25">
      <c r="B85" s="5" t="s">
        <v>6</v>
      </c>
      <c r="C85" s="79"/>
      <c r="D85" s="79"/>
      <c r="E85" s="80"/>
    </row>
    <row r="86" spans="2:5" x14ac:dyDescent="0.25">
      <c r="B86" s="5" t="s">
        <v>7</v>
      </c>
      <c r="C86" s="79"/>
      <c r="D86" s="79"/>
      <c r="E86" s="80"/>
    </row>
    <row r="87" spans="2:5" x14ac:dyDescent="0.25">
      <c r="B87" s="5" t="s">
        <v>2</v>
      </c>
      <c r="C87" s="79"/>
      <c r="D87" s="79"/>
      <c r="E87" s="80"/>
    </row>
    <row r="88" spans="2:5" x14ac:dyDescent="0.25">
      <c r="B88" s="5" t="s">
        <v>8</v>
      </c>
      <c r="C88" s="79"/>
      <c r="D88" s="79"/>
      <c r="E88" s="80"/>
    </row>
    <row r="89" spans="2:5" x14ac:dyDescent="0.25">
      <c r="B89" s="5" t="s">
        <v>26</v>
      </c>
      <c r="C89" s="79"/>
      <c r="D89" s="79"/>
      <c r="E89" s="80"/>
    </row>
    <row r="90" spans="2:5" x14ac:dyDescent="0.25">
      <c r="B90" s="5" t="s">
        <v>9</v>
      </c>
      <c r="C90" s="79"/>
      <c r="D90" s="79"/>
      <c r="E90" s="80"/>
    </row>
    <row r="91" spans="2:5" x14ac:dyDescent="0.25">
      <c r="B91" s="5" t="s">
        <v>10</v>
      </c>
      <c r="C91" s="79"/>
      <c r="D91" s="79"/>
      <c r="E91" s="80"/>
    </row>
    <row r="92" spans="2:5" x14ac:dyDescent="0.25">
      <c r="B92" s="5" t="s">
        <v>11</v>
      </c>
      <c r="C92" s="79"/>
      <c r="D92" s="79"/>
      <c r="E92" s="80"/>
    </row>
    <row r="93" spans="2:5" x14ac:dyDescent="0.25">
      <c r="B93" s="5" t="s">
        <v>12</v>
      </c>
      <c r="C93" s="79"/>
      <c r="D93" s="79"/>
      <c r="E93" s="80"/>
    </row>
    <row r="94" spans="2:5" x14ac:dyDescent="0.25">
      <c r="B94" s="5" t="s">
        <v>13</v>
      </c>
      <c r="C94" s="79"/>
      <c r="D94" s="79"/>
      <c r="E94" s="80"/>
    </row>
    <row r="95" spans="2:5" x14ac:dyDescent="0.25">
      <c r="B95" s="81" t="s">
        <v>14</v>
      </c>
      <c r="C95" s="82"/>
      <c r="D95" s="82"/>
      <c r="E95" s="83"/>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88"/>
      <c r="C101" s="89"/>
      <c r="D101" s="77"/>
      <c r="E101" s="78"/>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pageSetup paperSize="9" orientation="portrait" horizontalDpi="0"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13" t="s">
        <v>95</v>
      </c>
      <c r="C2" s="113"/>
      <c r="D2" s="113"/>
      <c r="E2" s="113"/>
      <c r="F2" s="113"/>
      <c r="G2" s="113"/>
      <c r="J2" s="113"/>
      <c r="K2" s="113"/>
      <c r="L2" s="113"/>
      <c r="M2" s="113"/>
      <c r="N2" s="113"/>
      <c r="O2" s="113"/>
    </row>
    <row r="3" spans="2:15" ht="30" customHeight="1" x14ac:dyDescent="0.25">
      <c r="B3" s="147" t="s">
        <v>96</v>
      </c>
      <c r="C3" s="148"/>
      <c r="D3" s="148"/>
      <c r="E3" s="148"/>
      <c r="F3" s="148"/>
      <c r="G3" s="148"/>
      <c r="J3" s="147"/>
      <c r="K3" s="148"/>
      <c r="L3" s="148"/>
      <c r="M3" s="148"/>
      <c r="N3" s="148"/>
      <c r="O3" s="148"/>
    </row>
    <row r="4" spans="2:15" ht="9" customHeight="1" thickBot="1" x14ac:dyDescent="0.3"/>
    <row r="5" spans="2:15" x14ac:dyDescent="0.25">
      <c r="B5" s="85" t="s">
        <v>0</v>
      </c>
      <c r="C5" s="86"/>
      <c r="D5" s="86"/>
      <c r="E5" s="86"/>
      <c r="F5" s="86"/>
      <c r="G5" s="87"/>
      <c r="J5" s="85" t="s">
        <v>34</v>
      </c>
      <c r="K5" s="86"/>
      <c r="L5" s="86"/>
      <c r="M5" s="86"/>
      <c r="N5" s="86"/>
      <c r="O5" s="87"/>
    </row>
    <row r="6" spans="2:15" ht="30" customHeight="1" x14ac:dyDescent="0.25">
      <c r="B6" s="146" t="s">
        <v>97</v>
      </c>
      <c r="C6" s="140"/>
      <c r="D6" s="130" t="s">
        <v>150</v>
      </c>
      <c r="E6" s="130"/>
      <c r="F6" s="130"/>
      <c r="G6" s="131"/>
      <c r="J6" s="146" t="s">
        <v>97</v>
      </c>
      <c r="K6" s="140"/>
      <c r="L6" s="130"/>
      <c r="M6" s="130"/>
      <c r="N6" s="130"/>
      <c r="O6" s="131"/>
    </row>
    <row r="7" spans="2:15" ht="44.25" customHeight="1" x14ac:dyDescent="0.25">
      <c r="B7" s="139" t="s">
        <v>120</v>
      </c>
      <c r="C7" s="140"/>
      <c r="D7" s="140"/>
      <c r="E7" s="140"/>
      <c r="F7" s="140"/>
      <c r="G7" s="141"/>
      <c r="J7" s="139" t="s">
        <v>98</v>
      </c>
      <c r="K7" s="140"/>
      <c r="L7" s="140"/>
      <c r="M7" s="140"/>
      <c r="N7" s="140"/>
      <c r="O7" s="141"/>
    </row>
    <row r="8" spans="2:15" ht="105" customHeight="1" x14ac:dyDescent="0.25">
      <c r="B8" s="172" t="s">
        <v>160</v>
      </c>
      <c r="C8" s="173"/>
      <c r="D8" s="173"/>
      <c r="E8" s="173"/>
      <c r="F8" s="173"/>
      <c r="G8" s="174"/>
      <c r="J8" s="142"/>
      <c r="K8" s="130"/>
      <c r="L8" s="130"/>
      <c r="M8" s="130"/>
      <c r="N8" s="130"/>
      <c r="O8" s="131"/>
    </row>
    <row r="9" spans="2:15" ht="31.5" customHeight="1" thickBot="1" x14ac:dyDescent="0.3">
      <c r="B9" s="143" t="s">
        <v>99</v>
      </c>
      <c r="C9" s="144"/>
      <c r="D9" s="144"/>
      <c r="E9" s="144"/>
      <c r="F9" s="144"/>
      <c r="G9" s="145"/>
      <c r="J9" s="143" t="s">
        <v>99</v>
      </c>
      <c r="K9" s="144"/>
      <c r="L9" s="144"/>
      <c r="M9" s="144"/>
      <c r="N9" s="144"/>
      <c r="O9" s="145"/>
    </row>
    <row r="10" spans="2:15" ht="30" customHeight="1" x14ac:dyDescent="0.25">
      <c r="B10" s="29" t="s">
        <v>100</v>
      </c>
      <c r="C10" s="30" t="s">
        <v>101</v>
      </c>
      <c r="D10" s="134" t="s">
        <v>161</v>
      </c>
      <c r="E10" s="135"/>
      <c r="F10" s="135"/>
      <c r="G10" s="136"/>
      <c r="J10" s="29" t="s">
        <v>100</v>
      </c>
      <c r="K10" s="30" t="s">
        <v>101</v>
      </c>
      <c r="L10" s="134"/>
      <c r="M10" s="135"/>
      <c r="N10" s="135"/>
      <c r="O10" s="136"/>
    </row>
    <row r="11" spans="2:15" x14ac:dyDescent="0.25">
      <c r="B11" s="94" t="s">
        <v>102</v>
      </c>
      <c r="C11" s="95"/>
      <c r="D11" s="130"/>
      <c r="E11" s="130"/>
      <c r="F11" s="130"/>
      <c r="G11" s="131"/>
      <c r="J11" s="94" t="s">
        <v>102</v>
      </c>
      <c r="K11" s="95"/>
      <c r="L11" s="130"/>
      <c r="M11" s="130"/>
      <c r="N11" s="130"/>
      <c r="O11" s="131"/>
    </row>
    <row r="12" spans="2:15" ht="30" x14ac:dyDescent="0.25">
      <c r="B12" s="94" t="s">
        <v>103</v>
      </c>
      <c r="C12" s="95"/>
      <c r="D12" s="76">
        <v>188435</v>
      </c>
      <c r="E12" s="25" t="s">
        <v>104</v>
      </c>
      <c r="F12" s="137">
        <v>188435</v>
      </c>
      <c r="G12" s="138"/>
      <c r="J12" s="94" t="s">
        <v>103</v>
      </c>
      <c r="K12" s="95"/>
      <c r="L12" s="40"/>
      <c r="M12" s="25" t="s">
        <v>104</v>
      </c>
      <c r="N12" s="137"/>
      <c r="O12" s="138"/>
    </row>
    <row r="13" spans="2:15" x14ac:dyDescent="0.25">
      <c r="B13" s="94" t="s">
        <v>105</v>
      </c>
      <c r="C13" s="95"/>
      <c r="D13" s="44">
        <v>40179</v>
      </c>
      <c r="E13" s="25" t="s">
        <v>106</v>
      </c>
      <c r="F13" s="175">
        <v>40634</v>
      </c>
      <c r="G13" s="131"/>
      <c r="J13" s="94" t="s">
        <v>105</v>
      </c>
      <c r="K13" s="95"/>
      <c r="L13" s="41"/>
      <c r="M13" s="25" t="s">
        <v>106</v>
      </c>
      <c r="N13" s="130"/>
      <c r="O13" s="131"/>
    </row>
    <row r="14" spans="2:15" ht="15" customHeight="1" x14ac:dyDescent="0.25">
      <c r="B14" s="94" t="s">
        <v>107</v>
      </c>
      <c r="C14" s="95"/>
      <c r="D14" s="42" t="s">
        <v>162</v>
      </c>
      <c r="E14" s="25" t="s">
        <v>108</v>
      </c>
      <c r="F14" s="128" t="s">
        <v>163</v>
      </c>
      <c r="G14" s="129"/>
      <c r="J14" s="94" t="s">
        <v>107</v>
      </c>
      <c r="K14" s="95"/>
      <c r="L14" s="42"/>
      <c r="M14" s="25" t="s">
        <v>108</v>
      </c>
      <c r="N14" s="128"/>
      <c r="O14" s="129"/>
    </row>
    <row r="15" spans="2:15" x14ac:dyDescent="0.25">
      <c r="B15" s="94" t="s">
        <v>109</v>
      </c>
      <c r="C15" s="95"/>
      <c r="D15" s="130" t="s">
        <v>164</v>
      </c>
      <c r="E15" s="130"/>
      <c r="F15" s="130"/>
      <c r="G15" s="131"/>
      <c r="J15" s="94" t="s">
        <v>109</v>
      </c>
      <c r="K15" s="95"/>
      <c r="L15" s="130"/>
      <c r="M15" s="130"/>
      <c r="N15" s="130"/>
      <c r="O15" s="131"/>
    </row>
    <row r="16" spans="2:15" x14ac:dyDescent="0.25">
      <c r="B16" s="114" t="s">
        <v>110</v>
      </c>
      <c r="C16" s="115"/>
      <c r="D16" s="115"/>
      <c r="E16" s="115"/>
      <c r="F16" s="115"/>
      <c r="G16" s="124"/>
      <c r="J16" s="114" t="s">
        <v>110</v>
      </c>
      <c r="K16" s="115"/>
      <c r="L16" s="115"/>
      <c r="M16" s="115"/>
      <c r="N16" s="115"/>
      <c r="O16" s="124"/>
    </row>
    <row r="17" spans="2:15" ht="180" customHeight="1" thickBot="1" x14ac:dyDescent="0.3">
      <c r="B17" s="125" t="s">
        <v>165</v>
      </c>
      <c r="C17" s="126"/>
      <c r="D17" s="126"/>
      <c r="E17" s="126"/>
      <c r="F17" s="126"/>
      <c r="G17" s="127"/>
      <c r="J17" s="125"/>
      <c r="K17" s="126"/>
      <c r="L17" s="126"/>
      <c r="M17" s="126"/>
      <c r="N17" s="126"/>
      <c r="O17" s="127"/>
    </row>
    <row r="18" spans="2:15" ht="30" customHeight="1" x14ac:dyDescent="0.25">
      <c r="B18" s="29" t="s">
        <v>111</v>
      </c>
      <c r="C18" s="30" t="s">
        <v>101</v>
      </c>
      <c r="D18" s="134" t="s">
        <v>166</v>
      </c>
      <c r="E18" s="135"/>
      <c r="F18" s="135"/>
      <c r="G18" s="136"/>
      <c r="J18" s="29" t="s">
        <v>111</v>
      </c>
      <c r="K18" s="30" t="s">
        <v>101</v>
      </c>
      <c r="L18" s="134"/>
      <c r="M18" s="135"/>
      <c r="N18" s="135"/>
      <c r="O18" s="136"/>
    </row>
    <row r="19" spans="2:15" x14ac:dyDescent="0.25">
      <c r="B19" s="94" t="s">
        <v>102</v>
      </c>
      <c r="C19" s="95"/>
      <c r="D19" s="130"/>
      <c r="E19" s="130"/>
      <c r="F19" s="130"/>
      <c r="G19" s="131"/>
      <c r="J19" s="94" t="s">
        <v>102</v>
      </c>
      <c r="K19" s="95"/>
      <c r="L19" s="130"/>
      <c r="M19" s="130"/>
      <c r="N19" s="130"/>
      <c r="O19" s="131"/>
    </row>
    <row r="20" spans="2:15" ht="30" x14ac:dyDescent="0.25">
      <c r="B20" s="94" t="s">
        <v>103</v>
      </c>
      <c r="C20" s="95"/>
      <c r="D20" s="43">
        <v>64286</v>
      </c>
      <c r="E20" s="25" t="s">
        <v>104</v>
      </c>
      <c r="F20" s="132">
        <v>64286</v>
      </c>
      <c r="G20" s="133"/>
      <c r="J20" s="94" t="s">
        <v>103</v>
      </c>
      <c r="K20" s="95"/>
      <c r="L20" s="43"/>
      <c r="M20" s="25" t="s">
        <v>104</v>
      </c>
      <c r="N20" s="132"/>
      <c r="O20" s="133"/>
    </row>
    <row r="21" spans="2:15" x14ac:dyDescent="0.25">
      <c r="B21" s="94" t="s">
        <v>105</v>
      </c>
      <c r="C21" s="95"/>
      <c r="D21" s="44">
        <v>41791</v>
      </c>
      <c r="E21" s="25" t="s">
        <v>106</v>
      </c>
      <c r="F21" s="175">
        <v>42125</v>
      </c>
      <c r="G21" s="131"/>
      <c r="J21" s="94" t="s">
        <v>105</v>
      </c>
      <c r="K21" s="95"/>
      <c r="L21" s="41"/>
      <c r="M21" s="25" t="s">
        <v>106</v>
      </c>
      <c r="N21" s="130"/>
      <c r="O21" s="131"/>
    </row>
    <row r="22" spans="2:15" ht="15" customHeight="1" x14ac:dyDescent="0.25">
      <c r="B22" s="94" t="s">
        <v>107</v>
      </c>
      <c r="C22" s="95"/>
      <c r="D22" s="42" t="s">
        <v>162</v>
      </c>
      <c r="E22" s="25" t="s">
        <v>108</v>
      </c>
      <c r="F22" s="128"/>
      <c r="G22" s="129"/>
      <c r="J22" s="94" t="s">
        <v>107</v>
      </c>
      <c r="K22" s="95"/>
      <c r="L22" s="42"/>
      <c r="M22" s="25" t="s">
        <v>108</v>
      </c>
      <c r="N22" s="128"/>
      <c r="O22" s="129"/>
    </row>
    <row r="23" spans="2:15" x14ac:dyDescent="0.25">
      <c r="B23" s="94" t="s">
        <v>109</v>
      </c>
      <c r="C23" s="95"/>
      <c r="D23" s="130" t="s">
        <v>167</v>
      </c>
      <c r="E23" s="130"/>
      <c r="F23" s="130"/>
      <c r="G23" s="131"/>
      <c r="J23" s="94" t="s">
        <v>109</v>
      </c>
      <c r="K23" s="95"/>
      <c r="L23" s="130"/>
      <c r="M23" s="130"/>
      <c r="N23" s="130"/>
      <c r="O23" s="131"/>
    </row>
    <row r="24" spans="2:15" x14ac:dyDescent="0.25">
      <c r="B24" s="114" t="s">
        <v>110</v>
      </c>
      <c r="C24" s="115"/>
      <c r="D24" s="115"/>
      <c r="E24" s="115"/>
      <c r="F24" s="115"/>
      <c r="G24" s="124"/>
      <c r="J24" s="114" t="s">
        <v>110</v>
      </c>
      <c r="K24" s="115"/>
      <c r="L24" s="115"/>
      <c r="M24" s="115"/>
      <c r="N24" s="115"/>
      <c r="O24" s="124"/>
    </row>
    <row r="25" spans="2:15" ht="180" customHeight="1" thickBot="1" x14ac:dyDescent="0.3">
      <c r="B25" s="125" t="s">
        <v>168</v>
      </c>
      <c r="C25" s="126"/>
      <c r="D25" s="126"/>
      <c r="E25" s="126"/>
      <c r="F25" s="126"/>
      <c r="G25" s="127"/>
      <c r="J25" s="125"/>
      <c r="K25" s="126"/>
      <c r="L25" s="126"/>
      <c r="M25" s="126"/>
      <c r="N25" s="126"/>
      <c r="O25" s="127"/>
    </row>
    <row r="26" spans="2:15" ht="30" customHeight="1" x14ac:dyDescent="0.25">
      <c r="B26" s="29" t="s">
        <v>112</v>
      </c>
      <c r="C26" s="30" t="s">
        <v>101</v>
      </c>
      <c r="D26" s="134" t="s">
        <v>169</v>
      </c>
      <c r="E26" s="135"/>
      <c r="F26" s="135"/>
      <c r="G26" s="136"/>
      <c r="J26" s="29" t="s">
        <v>112</v>
      </c>
      <c r="K26" s="30" t="s">
        <v>101</v>
      </c>
      <c r="L26" s="134"/>
      <c r="M26" s="135"/>
      <c r="N26" s="135"/>
      <c r="O26" s="136"/>
    </row>
    <row r="27" spans="2:15" x14ac:dyDescent="0.25">
      <c r="B27" s="94" t="s">
        <v>102</v>
      </c>
      <c r="C27" s="95"/>
      <c r="D27" s="130"/>
      <c r="E27" s="130"/>
      <c r="F27" s="130"/>
      <c r="G27" s="131"/>
      <c r="J27" s="94" t="s">
        <v>102</v>
      </c>
      <c r="K27" s="95"/>
      <c r="L27" s="130"/>
      <c r="M27" s="130"/>
      <c r="N27" s="130"/>
      <c r="O27" s="131"/>
    </row>
    <row r="28" spans="2:15" ht="30" x14ac:dyDescent="0.25">
      <c r="B28" s="94" t="s">
        <v>103</v>
      </c>
      <c r="C28" s="95"/>
      <c r="D28" s="43">
        <v>30000</v>
      </c>
      <c r="E28" s="25" t="s">
        <v>104</v>
      </c>
      <c r="F28" s="132">
        <v>30000</v>
      </c>
      <c r="G28" s="133"/>
      <c r="J28" s="94" t="s">
        <v>103</v>
      </c>
      <c r="K28" s="95"/>
      <c r="L28" s="43"/>
      <c r="M28" s="25" t="s">
        <v>104</v>
      </c>
      <c r="N28" s="132"/>
      <c r="O28" s="133"/>
    </row>
    <row r="29" spans="2:15" x14ac:dyDescent="0.25">
      <c r="B29" s="94" t="s">
        <v>105</v>
      </c>
      <c r="C29" s="95"/>
      <c r="D29" s="44">
        <v>40330</v>
      </c>
      <c r="E29" s="25" t="s">
        <v>106</v>
      </c>
      <c r="F29" s="175">
        <v>40513</v>
      </c>
      <c r="G29" s="131"/>
      <c r="J29" s="94" t="s">
        <v>105</v>
      </c>
      <c r="K29" s="95"/>
      <c r="L29" s="41"/>
      <c r="M29" s="25" t="s">
        <v>106</v>
      </c>
      <c r="N29" s="130"/>
      <c r="O29" s="131"/>
    </row>
    <row r="30" spans="2:15" ht="15" customHeight="1" x14ac:dyDescent="0.25">
      <c r="B30" s="94" t="s">
        <v>107</v>
      </c>
      <c r="C30" s="95"/>
      <c r="D30" s="42" t="s">
        <v>162</v>
      </c>
      <c r="E30" s="25" t="s">
        <v>108</v>
      </c>
      <c r="F30" s="128" t="s">
        <v>170</v>
      </c>
      <c r="G30" s="129"/>
      <c r="J30" s="94" t="s">
        <v>107</v>
      </c>
      <c r="K30" s="95"/>
      <c r="L30" s="42"/>
      <c r="M30" s="25" t="s">
        <v>108</v>
      </c>
      <c r="N30" s="128"/>
      <c r="O30" s="129"/>
    </row>
    <row r="31" spans="2:15" x14ac:dyDescent="0.25">
      <c r="B31" s="94" t="s">
        <v>109</v>
      </c>
      <c r="C31" s="95"/>
      <c r="D31" s="130" t="s">
        <v>171</v>
      </c>
      <c r="E31" s="130"/>
      <c r="F31" s="130"/>
      <c r="G31" s="131"/>
      <c r="J31" s="94" t="s">
        <v>109</v>
      </c>
      <c r="K31" s="95"/>
      <c r="L31" s="130"/>
      <c r="M31" s="130"/>
      <c r="N31" s="130"/>
      <c r="O31" s="131"/>
    </row>
    <row r="32" spans="2:15" x14ac:dyDescent="0.25">
      <c r="B32" s="114" t="s">
        <v>110</v>
      </c>
      <c r="C32" s="115"/>
      <c r="D32" s="115"/>
      <c r="E32" s="115"/>
      <c r="F32" s="115"/>
      <c r="G32" s="124"/>
      <c r="J32" s="114" t="s">
        <v>110</v>
      </c>
      <c r="K32" s="115"/>
      <c r="L32" s="115"/>
      <c r="M32" s="115"/>
      <c r="N32" s="115"/>
      <c r="O32" s="124"/>
    </row>
    <row r="33" spans="2:15" ht="180" customHeight="1" thickBot="1" x14ac:dyDescent="0.3">
      <c r="B33" s="125" t="s">
        <v>172</v>
      </c>
      <c r="C33" s="126"/>
      <c r="D33" s="126"/>
      <c r="E33" s="126"/>
      <c r="F33" s="126"/>
      <c r="G33" s="127"/>
      <c r="J33" s="125"/>
      <c r="K33" s="126"/>
      <c r="L33" s="126"/>
      <c r="M33" s="126"/>
      <c r="N33" s="126"/>
      <c r="O33" s="127"/>
    </row>
    <row r="34" spans="2:15" ht="30" customHeight="1" x14ac:dyDescent="0.25">
      <c r="B34" s="29" t="s">
        <v>113</v>
      </c>
      <c r="C34" s="30" t="s">
        <v>101</v>
      </c>
      <c r="D34" s="134" t="s">
        <v>173</v>
      </c>
      <c r="E34" s="135"/>
      <c r="F34" s="135"/>
      <c r="G34" s="136"/>
      <c r="J34" s="29" t="s">
        <v>113</v>
      </c>
      <c r="K34" s="30" t="s">
        <v>101</v>
      </c>
      <c r="L34" s="134"/>
      <c r="M34" s="135"/>
      <c r="N34" s="135"/>
      <c r="O34" s="136"/>
    </row>
    <row r="35" spans="2:15" x14ac:dyDescent="0.25">
      <c r="B35" s="94" t="s">
        <v>102</v>
      </c>
      <c r="C35" s="95"/>
      <c r="D35" s="130" t="s">
        <v>174</v>
      </c>
      <c r="E35" s="130"/>
      <c r="F35" s="130"/>
      <c r="G35" s="131"/>
      <c r="J35" s="94" t="s">
        <v>102</v>
      </c>
      <c r="K35" s="95"/>
      <c r="L35" s="130"/>
      <c r="M35" s="130"/>
      <c r="N35" s="130"/>
      <c r="O35" s="131"/>
    </row>
    <row r="36" spans="2:15" ht="30" x14ac:dyDescent="0.25">
      <c r="B36" s="94" t="s">
        <v>103</v>
      </c>
      <c r="C36" s="95"/>
      <c r="D36" s="43">
        <v>20000</v>
      </c>
      <c r="E36" s="25" t="s">
        <v>104</v>
      </c>
      <c r="F36" s="132">
        <v>20000</v>
      </c>
      <c r="G36" s="133"/>
      <c r="J36" s="94" t="s">
        <v>103</v>
      </c>
      <c r="K36" s="95"/>
      <c r="L36" s="43"/>
      <c r="M36" s="25" t="s">
        <v>104</v>
      </c>
      <c r="N36" s="132"/>
      <c r="O36" s="133"/>
    </row>
    <row r="37" spans="2:15" x14ac:dyDescent="0.25">
      <c r="B37" s="94" t="s">
        <v>105</v>
      </c>
      <c r="C37" s="95"/>
      <c r="D37" s="44">
        <v>41579</v>
      </c>
      <c r="E37" s="25" t="s">
        <v>106</v>
      </c>
      <c r="F37" s="175">
        <v>41640</v>
      </c>
      <c r="G37" s="131"/>
      <c r="J37" s="94" t="s">
        <v>105</v>
      </c>
      <c r="K37" s="95"/>
      <c r="L37" s="41"/>
      <c r="M37" s="25" t="s">
        <v>106</v>
      </c>
      <c r="N37" s="130"/>
      <c r="O37" s="131"/>
    </row>
    <row r="38" spans="2:15" ht="15" customHeight="1" x14ac:dyDescent="0.25">
      <c r="B38" s="94" t="s">
        <v>107</v>
      </c>
      <c r="C38" s="95"/>
      <c r="D38" s="42" t="s">
        <v>162</v>
      </c>
      <c r="E38" s="25" t="s">
        <v>108</v>
      </c>
      <c r="F38" s="128"/>
      <c r="G38" s="129"/>
      <c r="J38" s="94" t="s">
        <v>107</v>
      </c>
      <c r="K38" s="95"/>
      <c r="L38" s="42"/>
      <c r="M38" s="25" t="s">
        <v>108</v>
      </c>
      <c r="N38" s="128"/>
      <c r="O38" s="129"/>
    </row>
    <row r="39" spans="2:15" x14ac:dyDescent="0.25">
      <c r="B39" s="94" t="s">
        <v>109</v>
      </c>
      <c r="C39" s="95"/>
      <c r="D39" s="130" t="s">
        <v>175</v>
      </c>
      <c r="E39" s="130"/>
      <c r="F39" s="130"/>
      <c r="G39" s="131"/>
      <c r="J39" s="94" t="s">
        <v>109</v>
      </c>
      <c r="K39" s="95"/>
      <c r="L39" s="130"/>
      <c r="M39" s="130"/>
      <c r="N39" s="130"/>
      <c r="O39" s="131"/>
    </row>
    <row r="40" spans="2:15" x14ac:dyDescent="0.25">
      <c r="B40" s="114" t="s">
        <v>110</v>
      </c>
      <c r="C40" s="115"/>
      <c r="D40" s="115"/>
      <c r="E40" s="115"/>
      <c r="F40" s="115"/>
      <c r="G40" s="124"/>
      <c r="J40" s="114" t="s">
        <v>110</v>
      </c>
      <c r="K40" s="115"/>
      <c r="L40" s="115"/>
      <c r="M40" s="115"/>
      <c r="N40" s="115"/>
      <c r="O40" s="124"/>
    </row>
    <row r="41" spans="2:15" ht="180" customHeight="1" thickBot="1" x14ac:dyDescent="0.3">
      <c r="B41" s="125" t="s">
        <v>176</v>
      </c>
      <c r="C41" s="126"/>
      <c r="D41" s="126"/>
      <c r="E41" s="126"/>
      <c r="F41" s="126"/>
      <c r="G41" s="127"/>
      <c r="J41" s="125"/>
      <c r="K41" s="126"/>
      <c r="L41" s="126"/>
      <c r="M41" s="126"/>
      <c r="N41" s="126"/>
      <c r="O41" s="127"/>
    </row>
    <row r="42" spans="2:15" ht="30" customHeight="1" x14ac:dyDescent="0.25">
      <c r="B42" s="29" t="s">
        <v>114</v>
      </c>
      <c r="C42" s="30" t="s">
        <v>101</v>
      </c>
      <c r="D42" s="134" t="s">
        <v>177</v>
      </c>
      <c r="E42" s="135"/>
      <c r="F42" s="135"/>
      <c r="G42" s="136"/>
      <c r="J42" s="29" t="s">
        <v>114</v>
      </c>
      <c r="K42" s="30" t="s">
        <v>101</v>
      </c>
      <c r="L42" s="134"/>
      <c r="M42" s="135"/>
      <c r="N42" s="135"/>
      <c r="O42" s="136"/>
    </row>
    <row r="43" spans="2:15" x14ac:dyDescent="0.25">
      <c r="B43" s="94" t="s">
        <v>102</v>
      </c>
      <c r="C43" s="95"/>
      <c r="D43" s="130" t="s">
        <v>178</v>
      </c>
      <c r="E43" s="130"/>
      <c r="F43" s="130"/>
      <c r="G43" s="131"/>
      <c r="J43" s="94" t="s">
        <v>102</v>
      </c>
      <c r="K43" s="95"/>
      <c r="L43" s="130"/>
      <c r="M43" s="130"/>
      <c r="N43" s="130"/>
      <c r="O43" s="131"/>
    </row>
    <row r="44" spans="2:15" ht="30" x14ac:dyDescent="0.25">
      <c r="B44" s="94" t="s">
        <v>103</v>
      </c>
      <c r="C44" s="95"/>
      <c r="D44" s="43">
        <v>61786</v>
      </c>
      <c r="E44" s="25" t="s">
        <v>104</v>
      </c>
      <c r="F44" s="132">
        <v>61786</v>
      </c>
      <c r="G44" s="133"/>
      <c r="J44" s="94" t="s">
        <v>103</v>
      </c>
      <c r="K44" s="95"/>
      <c r="L44" s="43"/>
      <c r="M44" s="25" t="s">
        <v>104</v>
      </c>
      <c r="N44" s="132"/>
      <c r="O44" s="133"/>
    </row>
    <row r="45" spans="2:15" x14ac:dyDescent="0.25">
      <c r="B45" s="94" t="s">
        <v>105</v>
      </c>
      <c r="C45" s="95"/>
      <c r="D45" s="44">
        <v>41671</v>
      </c>
      <c r="E45" s="25" t="s">
        <v>106</v>
      </c>
      <c r="F45" s="175">
        <v>41821</v>
      </c>
      <c r="G45" s="131"/>
      <c r="J45" s="94" t="s">
        <v>105</v>
      </c>
      <c r="K45" s="95"/>
      <c r="L45" s="44"/>
      <c r="M45" s="25" t="s">
        <v>106</v>
      </c>
      <c r="N45" s="130"/>
      <c r="O45" s="131"/>
    </row>
    <row r="46" spans="2:15" ht="15" customHeight="1" x14ac:dyDescent="0.25">
      <c r="B46" s="94" t="s">
        <v>107</v>
      </c>
      <c r="C46" s="95"/>
      <c r="D46" s="42" t="s">
        <v>162</v>
      </c>
      <c r="E46" s="25" t="s">
        <v>108</v>
      </c>
      <c r="F46" s="128"/>
      <c r="G46" s="129"/>
      <c r="J46" s="94" t="s">
        <v>107</v>
      </c>
      <c r="K46" s="95"/>
      <c r="L46" s="42"/>
      <c r="M46" s="25" t="s">
        <v>108</v>
      </c>
      <c r="N46" s="128"/>
      <c r="O46" s="129"/>
    </row>
    <row r="47" spans="2:15" x14ac:dyDescent="0.25">
      <c r="B47" s="94" t="s">
        <v>109</v>
      </c>
      <c r="C47" s="95"/>
      <c r="D47" s="130" t="s">
        <v>179</v>
      </c>
      <c r="E47" s="130"/>
      <c r="F47" s="130"/>
      <c r="G47" s="131"/>
      <c r="J47" s="94" t="s">
        <v>109</v>
      </c>
      <c r="K47" s="95"/>
      <c r="L47" s="130"/>
      <c r="M47" s="130"/>
      <c r="N47" s="130"/>
      <c r="O47" s="131"/>
    </row>
    <row r="48" spans="2:15" x14ac:dyDescent="0.25">
      <c r="B48" s="114" t="s">
        <v>110</v>
      </c>
      <c r="C48" s="115"/>
      <c r="D48" s="115"/>
      <c r="E48" s="115"/>
      <c r="F48" s="115"/>
      <c r="G48" s="124"/>
      <c r="J48" s="114" t="s">
        <v>110</v>
      </c>
      <c r="K48" s="115"/>
      <c r="L48" s="115"/>
      <c r="M48" s="115"/>
      <c r="N48" s="115"/>
      <c r="O48" s="124"/>
    </row>
    <row r="49" spans="2:15" ht="180.75" customHeight="1" thickBot="1" x14ac:dyDescent="0.3">
      <c r="B49" s="125" t="s">
        <v>180</v>
      </c>
      <c r="C49" s="126"/>
      <c r="D49" s="126"/>
      <c r="E49" s="126"/>
      <c r="F49" s="126"/>
      <c r="G49" s="127"/>
      <c r="J49" s="125"/>
      <c r="K49" s="126"/>
      <c r="L49" s="126"/>
      <c r="M49" s="126"/>
      <c r="N49" s="126"/>
      <c r="O49" s="127"/>
    </row>
    <row r="50" spans="2:15" ht="9" customHeight="1" thickBot="1" x14ac:dyDescent="0.3"/>
    <row r="51" spans="2:15" x14ac:dyDescent="0.25">
      <c r="B51" s="85" t="s">
        <v>35</v>
      </c>
      <c r="C51" s="86"/>
      <c r="D51" s="86"/>
      <c r="E51" s="86"/>
      <c r="F51" s="86"/>
      <c r="G51" s="87"/>
      <c r="J51" s="85" t="s">
        <v>36</v>
      </c>
      <c r="K51" s="86"/>
      <c r="L51" s="86"/>
      <c r="M51" s="86"/>
      <c r="N51" s="86"/>
      <c r="O51" s="87"/>
    </row>
    <row r="52" spans="2:15" ht="29.25" customHeight="1" x14ac:dyDescent="0.25">
      <c r="B52" s="146" t="s">
        <v>97</v>
      </c>
      <c r="C52" s="140"/>
      <c r="D52" s="130"/>
      <c r="E52" s="130"/>
      <c r="F52" s="130"/>
      <c r="G52" s="131"/>
      <c r="J52" s="146" t="s">
        <v>97</v>
      </c>
      <c r="K52" s="140"/>
      <c r="L52" s="130"/>
      <c r="M52" s="130"/>
      <c r="N52" s="130"/>
      <c r="O52" s="131"/>
    </row>
    <row r="53" spans="2:15" ht="48.75" customHeight="1" x14ac:dyDescent="0.25">
      <c r="B53" s="139" t="s">
        <v>120</v>
      </c>
      <c r="C53" s="140"/>
      <c r="D53" s="140"/>
      <c r="E53" s="140"/>
      <c r="F53" s="140"/>
      <c r="G53" s="141"/>
      <c r="J53" s="139" t="s">
        <v>120</v>
      </c>
      <c r="K53" s="140"/>
      <c r="L53" s="140"/>
      <c r="M53" s="140"/>
      <c r="N53" s="140"/>
      <c r="O53" s="141"/>
    </row>
    <row r="54" spans="2:15" ht="105" customHeight="1" x14ac:dyDescent="0.25">
      <c r="B54" s="142"/>
      <c r="C54" s="130"/>
      <c r="D54" s="130"/>
      <c r="E54" s="130"/>
      <c r="F54" s="130"/>
      <c r="G54" s="131"/>
      <c r="J54" s="142"/>
      <c r="K54" s="130"/>
      <c r="L54" s="130"/>
      <c r="M54" s="130"/>
      <c r="N54" s="130"/>
      <c r="O54" s="131"/>
    </row>
    <row r="55" spans="2:15" ht="30.75" customHeight="1" thickBot="1" x14ac:dyDescent="0.3">
      <c r="B55" s="143" t="s">
        <v>99</v>
      </c>
      <c r="C55" s="144"/>
      <c r="D55" s="144"/>
      <c r="E55" s="144"/>
      <c r="F55" s="144"/>
      <c r="G55" s="145"/>
      <c r="J55" s="143" t="s">
        <v>99</v>
      </c>
      <c r="K55" s="144"/>
      <c r="L55" s="144"/>
      <c r="M55" s="144"/>
      <c r="N55" s="144"/>
      <c r="O55" s="145"/>
    </row>
    <row r="56" spans="2:15" ht="30" customHeight="1" x14ac:dyDescent="0.25">
      <c r="B56" s="29" t="s">
        <v>100</v>
      </c>
      <c r="C56" s="30" t="s">
        <v>101</v>
      </c>
      <c r="D56" s="134"/>
      <c r="E56" s="135"/>
      <c r="F56" s="135"/>
      <c r="G56" s="136"/>
      <c r="J56" s="29" t="s">
        <v>100</v>
      </c>
      <c r="K56" s="30" t="s">
        <v>101</v>
      </c>
      <c r="L56" s="134"/>
      <c r="M56" s="135"/>
      <c r="N56" s="135"/>
      <c r="O56" s="136"/>
    </row>
    <row r="57" spans="2:15" x14ac:dyDescent="0.25">
      <c r="B57" s="94" t="s">
        <v>102</v>
      </c>
      <c r="C57" s="95"/>
      <c r="D57" s="130"/>
      <c r="E57" s="130"/>
      <c r="F57" s="130"/>
      <c r="G57" s="131"/>
      <c r="J57" s="94" t="s">
        <v>102</v>
      </c>
      <c r="K57" s="95"/>
      <c r="L57" s="130"/>
      <c r="M57" s="130"/>
      <c r="N57" s="130"/>
      <c r="O57" s="131"/>
    </row>
    <row r="58" spans="2:15" ht="30" x14ac:dyDescent="0.25">
      <c r="B58" s="94" t="s">
        <v>103</v>
      </c>
      <c r="C58" s="95"/>
      <c r="D58" s="40"/>
      <c r="E58" s="25" t="s">
        <v>104</v>
      </c>
      <c r="F58" s="137"/>
      <c r="G58" s="138"/>
      <c r="J58" s="94" t="s">
        <v>103</v>
      </c>
      <c r="K58" s="95"/>
      <c r="L58" s="40"/>
      <c r="M58" s="25" t="s">
        <v>104</v>
      </c>
      <c r="N58" s="137"/>
      <c r="O58" s="138"/>
    </row>
    <row r="59" spans="2:15" x14ac:dyDescent="0.25">
      <c r="B59" s="94" t="s">
        <v>105</v>
      </c>
      <c r="C59" s="95"/>
      <c r="D59" s="41"/>
      <c r="E59" s="25" t="s">
        <v>106</v>
      </c>
      <c r="F59" s="130"/>
      <c r="G59" s="131"/>
      <c r="J59" s="94" t="s">
        <v>105</v>
      </c>
      <c r="K59" s="95"/>
      <c r="L59" s="41"/>
      <c r="M59" s="25" t="s">
        <v>106</v>
      </c>
      <c r="N59" s="130"/>
      <c r="O59" s="131"/>
    </row>
    <row r="60" spans="2:15" ht="15" customHeight="1" x14ac:dyDescent="0.25">
      <c r="B60" s="94" t="s">
        <v>107</v>
      </c>
      <c r="C60" s="95"/>
      <c r="D60" s="42"/>
      <c r="E60" s="25" t="s">
        <v>108</v>
      </c>
      <c r="F60" s="128"/>
      <c r="G60" s="129"/>
      <c r="J60" s="94" t="s">
        <v>107</v>
      </c>
      <c r="K60" s="95"/>
      <c r="L60" s="42"/>
      <c r="M60" s="25" t="s">
        <v>108</v>
      </c>
      <c r="N60" s="128"/>
      <c r="O60" s="129"/>
    </row>
    <row r="61" spans="2:15" x14ac:dyDescent="0.25">
      <c r="B61" s="94" t="s">
        <v>109</v>
      </c>
      <c r="C61" s="95"/>
      <c r="D61" s="130"/>
      <c r="E61" s="130"/>
      <c r="F61" s="130"/>
      <c r="G61" s="131"/>
      <c r="J61" s="94" t="s">
        <v>109</v>
      </c>
      <c r="K61" s="95"/>
      <c r="L61" s="130"/>
      <c r="M61" s="130"/>
      <c r="N61" s="130"/>
      <c r="O61" s="131"/>
    </row>
    <row r="62" spans="2:15" x14ac:dyDescent="0.25">
      <c r="B62" s="114" t="s">
        <v>110</v>
      </c>
      <c r="C62" s="115"/>
      <c r="D62" s="115"/>
      <c r="E62" s="115"/>
      <c r="F62" s="115"/>
      <c r="G62" s="124"/>
      <c r="J62" s="114" t="s">
        <v>110</v>
      </c>
      <c r="K62" s="115"/>
      <c r="L62" s="115"/>
      <c r="M62" s="115"/>
      <c r="N62" s="115"/>
      <c r="O62" s="124"/>
    </row>
    <row r="63" spans="2:15" ht="180" customHeight="1" thickBot="1" x14ac:dyDescent="0.3">
      <c r="B63" s="125"/>
      <c r="C63" s="126"/>
      <c r="D63" s="126"/>
      <c r="E63" s="126"/>
      <c r="F63" s="126"/>
      <c r="G63" s="127"/>
      <c r="J63" s="125"/>
      <c r="K63" s="126"/>
      <c r="L63" s="126"/>
      <c r="M63" s="126"/>
      <c r="N63" s="126"/>
      <c r="O63" s="127"/>
    </row>
    <row r="64" spans="2:15" ht="30" customHeight="1" x14ac:dyDescent="0.25">
      <c r="B64" s="29" t="s">
        <v>111</v>
      </c>
      <c r="C64" s="30" t="s">
        <v>101</v>
      </c>
      <c r="D64" s="134"/>
      <c r="E64" s="135"/>
      <c r="F64" s="135"/>
      <c r="G64" s="136"/>
      <c r="J64" s="29" t="s">
        <v>111</v>
      </c>
      <c r="K64" s="30" t="s">
        <v>101</v>
      </c>
      <c r="L64" s="134"/>
      <c r="M64" s="135"/>
      <c r="N64" s="135"/>
      <c r="O64" s="136"/>
    </row>
    <row r="65" spans="2:15" x14ac:dyDescent="0.25">
      <c r="B65" s="94" t="s">
        <v>102</v>
      </c>
      <c r="C65" s="95"/>
      <c r="D65" s="130"/>
      <c r="E65" s="130"/>
      <c r="F65" s="130"/>
      <c r="G65" s="131"/>
      <c r="J65" s="94" t="s">
        <v>102</v>
      </c>
      <c r="K65" s="95"/>
      <c r="L65" s="130"/>
      <c r="M65" s="130"/>
      <c r="N65" s="130"/>
      <c r="O65" s="131"/>
    </row>
    <row r="66" spans="2:15" ht="30" x14ac:dyDescent="0.25">
      <c r="B66" s="94" t="s">
        <v>103</v>
      </c>
      <c r="C66" s="95"/>
      <c r="D66" s="43"/>
      <c r="E66" s="25" t="s">
        <v>104</v>
      </c>
      <c r="F66" s="132"/>
      <c r="G66" s="133"/>
      <c r="J66" s="94" t="s">
        <v>103</v>
      </c>
      <c r="K66" s="95"/>
      <c r="L66" s="43"/>
      <c r="M66" s="25" t="s">
        <v>104</v>
      </c>
      <c r="N66" s="132"/>
      <c r="O66" s="133"/>
    </row>
    <row r="67" spans="2:15" x14ac:dyDescent="0.25">
      <c r="B67" s="94" t="s">
        <v>105</v>
      </c>
      <c r="C67" s="95"/>
      <c r="D67" s="41"/>
      <c r="E67" s="25" t="s">
        <v>106</v>
      </c>
      <c r="F67" s="130"/>
      <c r="G67" s="131"/>
      <c r="J67" s="94" t="s">
        <v>105</v>
      </c>
      <c r="K67" s="95"/>
      <c r="L67" s="41"/>
      <c r="M67" s="25" t="s">
        <v>106</v>
      </c>
      <c r="N67" s="130"/>
      <c r="O67" s="131"/>
    </row>
    <row r="68" spans="2:15" ht="15" customHeight="1" x14ac:dyDescent="0.25">
      <c r="B68" s="94" t="s">
        <v>107</v>
      </c>
      <c r="C68" s="95"/>
      <c r="D68" s="42"/>
      <c r="E68" s="25" t="s">
        <v>108</v>
      </c>
      <c r="F68" s="128"/>
      <c r="G68" s="129"/>
      <c r="J68" s="94" t="s">
        <v>107</v>
      </c>
      <c r="K68" s="95"/>
      <c r="L68" s="42"/>
      <c r="M68" s="25" t="s">
        <v>108</v>
      </c>
      <c r="N68" s="128"/>
      <c r="O68" s="129"/>
    </row>
    <row r="69" spans="2:15" x14ac:dyDescent="0.25">
      <c r="B69" s="94" t="s">
        <v>109</v>
      </c>
      <c r="C69" s="95"/>
      <c r="D69" s="130"/>
      <c r="E69" s="130"/>
      <c r="F69" s="130"/>
      <c r="G69" s="131"/>
      <c r="J69" s="94" t="s">
        <v>109</v>
      </c>
      <c r="K69" s="95"/>
      <c r="L69" s="130"/>
      <c r="M69" s="130"/>
      <c r="N69" s="130"/>
      <c r="O69" s="131"/>
    </row>
    <row r="70" spans="2:15" x14ac:dyDescent="0.25">
      <c r="B70" s="114" t="s">
        <v>110</v>
      </c>
      <c r="C70" s="115"/>
      <c r="D70" s="115"/>
      <c r="E70" s="115"/>
      <c r="F70" s="115"/>
      <c r="G70" s="124"/>
      <c r="J70" s="114" t="s">
        <v>110</v>
      </c>
      <c r="K70" s="115"/>
      <c r="L70" s="115"/>
      <c r="M70" s="115"/>
      <c r="N70" s="115"/>
      <c r="O70" s="124"/>
    </row>
    <row r="71" spans="2:15" ht="180" customHeight="1" thickBot="1" x14ac:dyDescent="0.3">
      <c r="B71" s="125"/>
      <c r="C71" s="126"/>
      <c r="D71" s="126"/>
      <c r="E71" s="126"/>
      <c r="F71" s="126"/>
      <c r="G71" s="127"/>
      <c r="J71" s="125"/>
      <c r="K71" s="126"/>
      <c r="L71" s="126"/>
      <c r="M71" s="126"/>
      <c r="N71" s="126"/>
      <c r="O71" s="127"/>
    </row>
    <row r="72" spans="2:15" ht="30" customHeight="1" x14ac:dyDescent="0.25">
      <c r="B72" s="29" t="s">
        <v>112</v>
      </c>
      <c r="C72" s="30" t="s">
        <v>101</v>
      </c>
      <c r="D72" s="134"/>
      <c r="E72" s="135"/>
      <c r="F72" s="135"/>
      <c r="G72" s="136"/>
      <c r="J72" s="29" t="s">
        <v>112</v>
      </c>
      <c r="K72" s="30" t="s">
        <v>101</v>
      </c>
      <c r="L72" s="134"/>
      <c r="M72" s="135"/>
      <c r="N72" s="135"/>
      <c r="O72" s="136"/>
    </row>
    <row r="73" spans="2:15" x14ac:dyDescent="0.25">
      <c r="B73" s="94" t="s">
        <v>102</v>
      </c>
      <c r="C73" s="95"/>
      <c r="D73" s="130"/>
      <c r="E73" s="130"/>
      <c r="F73" s="130"/>
      <c r="G73" s="131"/>
      <c r="J73" s="94" t="s">
        <v>102</v>
      </c>
      <c r="K73" s="95"/>
      <c r="L73" s="130"/>
      <c r="M73" s="130"/>
      <c r="N73" s="130"/>
      <c r="O73" s="131"/>
    </row>
    <row r="74" spans="2:15" ht="30" x14ac:dyDescent="0.25">
      <c r="B74" s="94" t="s">
        <v>103</v>
      </c>
      <c r="C74" s="95"/>
      <c r="D74" s="43"/>
      <c r="E74" s="25" t="s">
        <v>104</v>
      </c>
      <c r="F74" s="132"/>
      <c r="G74" s="133"/>
      <c r="J74" s="94" t="s">
        <v>103</v>
      </c>
      <c r="K74" s="95"/>
      <c r="L74" s="43"/>
      <c r="M74" s="25" t="s">
        <v>104</v>
      </c>
      <c r="N74" s="132"/>
      <c r="O74" s="133"/>
    </row>
    <row r="75" spans="2:15" x14ac:dyDescent="0.25">
      <c r="B75" s="94" t="s">
        <v>105</v>
      </c>
      <c r="C75" s="95"/>
      <c r="D75" s="41"/>
      <c r="E75" s="25" t="s">
        <v>106</v>
      </c>
      <c r="F75" s="130"/>
      <c r="G75" s="131"/>
      <c r="J75" s="94" t="s">
        <v>105</v>
      </c>
      <c r="K75" s="95"/>
      <c r="L75" s="41"/>
      <c r="M75" s="25" t="s">
        <v>106</v>
      </c>
      <c r="N75" s="130"/>
      <c r="O75" s="131"/>
    </row>
    <row r="76" spans="2:15" ht="15" customHeight="1" x14ac:dyDescent="0.25">
      <c r="B76" s="94" t="s">
        <v>107</v>
      </c>
      <c r="C76" s="95"/>
      <c r="D76" s="42"/>
      <c r="E76" s="25" t="s">
        <v>108</v>
      </c>
      <c r="F76" s="128"/>
      <c r="G76" s="129"/>
      <c r="J76" s="94" t="s">
        <v>107</v>
      </c>
      <c r="K76" s="95"/>
      <c r="L76" s="42"/>
      <c r="M76" s="25" t="s">
        <v>108</v>
      </c>
      <c r="N76" s="128"/>
      <c r="O76" s="129"/>
    </row>
    <row r="77" spans="2:15" x14ac:dyDescent="0.25">
      <c r="B77" s="94" t="s">
        <v>109</v>
      </c>
      <c r="C77" s="95"/>
      <c r="D77" s="130"/>
      <c r="E77" s="130"/>
      <c r="F77" s="130"/>
      <c r="G77" s="131"/>
      <c r="J77" s="94" t="s">
        <v>109</v>
      </c>
      <c r="K77" s="95"/>
      <c r="L77" s="130"/>
      <c r="M77" s="130"/>
      <c r="N77" s="130"/>
      <c r="O77" s="131"/>
    </row>
    <row r="78" spans="2:15" x14ac:dyDescent="0.25">
      <c r="B78" s="114" t="s">
        <v>110</v>
      </c>
      <c r="C78" s="115"/>
      <c r="D78" s="115"/>
      <c r="E78" s="115"/>
      <c r="F78" s="115"/>
      <c r="G78" s="124"/>
      <c r="J78" s="114" t="s">
        <v>110</v>
      </c>
      <c r="K78" s="115"/>
      <c r="L78" s="115"/>
      <c r="M78" s="115"/>
      <c r="N78" s="115"/>
      <c r="O78" s="124"/>
    </row>
    <row r="79" spans="2:15" ht="180" customHeight="1" thickBot="1" x14ac:dyDescent="0.3">
      <c r="B79" s="125"/>
      <c r="C79" s="126"/>
      <c r="D79" s="126"/>
      <c r="E79" s="126"/>
      <c r="F79" s="126"/>
      <c r="G79" s="127"/>
      <c r="J79" s="125"/>
      <c r="K79" s="126"/>
      <c r="L79" s="126"/>
      <c r="M79" s="126"/>
      <c r="N79" s="126"/>
      <c r="O79" s="127"/>
    </row>
    <row r="80" spans="2:15" ht="30" customHeight="1" x14ac:dyDescent="0.25">
      <c r="B80" s="29" t="s">
        <v>113</v>
      </c>
      <c r="C80" s="30" t="s">
        <v>101</v>
      </c>
      <c r="D80" s="134"/>
      <c r="E80" s="135"/>
      <c r="F80" s="135"/>
      <c r="G80" s="136"/>
      <c r="J80" s="29" t="s">
        <v>113</v>
      </c>
      <c r="K80" s="30" t="s">
        <v>101</v>
      </c>
      <c r="L80" s="134"/>
      <c r="M80" s="135"/>
      <c r="N80" s="135"/>
      <c r="O80" s="136"/>
    </row>
    <row r="81" spans="2:15" x14ac:dyDescent="0.25">
      <c r="B81" s="94" t="s">
        <v>102</v>
      </c>
      <c r="C81" s="95"/>
      <c r="D81" s="130"/>
      <c r="E81" s="130"/>
      <c r="F81" s="130"/>
      <c r="G81" s="131"/>
      <c r="J81" s="94" t="s">
        <v>102</v>
      </c>
      <c r="K81" s="95"/>
      <c r="L81" s="130"/>
      <c r="M81" s="130"/>
      <c r="N81" s="130"/>
      <c r="O81" s="131"/>
    </row>
    <row r="82" spans="2:15" ht="30" x14ac:dyDescent="0.25">
      <c r="B82" s="94" t="s">
        <v>103</v>
      </c>
      <c r="C82" s="95"/>
      <c r="D82" s="43"/>
      <c r="E82" s="25" t="s">
        <v>104</v>
      </c>
      <c r="F82" s="132"/>
      <c r="G82" s="133"/>
      <c r="J82" s="94" t="s">
        <v>103</v>
      </c>
      <c r="K82" s="95"/>
      <c r="L82" s="43"/>
      <c r="M82" s="25" t="s">
        <v>104</v>
      </c>
      <c r="N82" s="132"/>
      <c r="O82" s="133"/>
    </row>
    <row r="83" spans="2:15" x14ac:dyDescent="0.25">
      <c r="B83" s="94" t="s">
        <v>105</v>
      </c>
      <c r="C83" s="95"/>
      <c r="D83" s="41"/>
      <c r="E83" s="25" t="s">
        <v>106</v>
      </c>
      <c r="F83" s="130"/>
      <c r="G83" s="131"/>
      <c r="J83" s="94" t="s">
        <v>105</v>
      </c>
      <c r="K83" s="95"/>
      <c r="L83" s="41"/>
      <c r="M83" s="25" t="s">
        <v>106</v>
      </c>
      <c r="N83" s="130"/>
      <c r="O83" s="131"/>
    </row>
    <row r="84" spans="2:15" ht="15" customHeight="1" x14ac:dyDescent="0.25">
      <c r="B84" s="94" t="s">
        <v>107</v>
      </c>
      <c r="C84" s="95"/>
      <c r="D84" s="42"/>
      <c r="E84" s="25" t="s">
        <v>108</v>
      </c>
      <c r="F84" s="128"/>
      <c r="G84" s="129"/>
      <c r="J84" s="94" t="s">
        <v>107</v>
      </c>
      <c r="K84" s="95"/>
      <c r="L84" s="42"/>
      <c r="M84" s="25" t="s">
        <v>108</v>
      </c>
      <c r="N84" s="128"/>
      <c r="O84" s="129"/>
    </row>
    <row r="85" spans="2:15" x14ac:dyDescent="0.25">
      <c r="B85" s="94" t="s">
        <v>109</v>
      </c>
      <c r="C85" s="95"/>
      <c r="D85" s="130"/>
      <c r="E85" s="130"/>
      <c r="F85" s="130"/>
      <c r="G85" s="131"/>
      <c r="J85" s="94" t="s">
        <v>109</v>
      </c>
      <c r="K85" s="95"/>
      <c r="L85" s="130"/>
      <c r="M85" s="130"/>
      <c r="N85" s="130"/>
      <c r="O85" s="131"/>
    </row>
    <row r="86" spans="2:15" x14ac:dyDescent="0.25">
      <c r="B86" s="114" t="s">
        <v>110</v>
      </c>
      <c r="C86" s="115"/>
      <c r="D86" s="115"/>
      <c r="E86" s="115"/>
      <c r="F86" s="115"/>
      <c r="G86" s="124"/>
      <c r="J86" s="114" t="s">
        <v>110</v>
      </c>
      <c r="K86" s="115"/>
      <c r="L86" s="115"/>
      <c r="M86" s="115"/>
      <c r="N86" s="115"/>
      <c r="O86" s="124"/>
    </row>
    <row r="87" spans="2:15" ht="180" customHeight="1" thickBot="1" x14ac:dyDescent="0.3">
      <c r="B87" s="125"/>
      <c r="C87" s="126"/>
      <c r="D87" s="126"/>
      <c r="E87" s="126"/>
      <c r="F87" s="126"/>
      <c r="G87" s="127"/>
      <c r="J87" s="125"/>
      <c r="K87" s="126"/>
      <c r="L87" s="126"/>
      <c r="M87" s="126"/>
      <c r="N87" s="126"/>
      <c r="O87" s="127"/>
    </row>
    <row r="88" spans="2:15" ht="30" customHeight="1" x14ac:dyDescent="0.25">
      <c r="B88" s="29" t="s">
        <v>114</v>
      </c>
      <c r="C88" s="30" t="s">
        <v>101</v>
      </c>
      <c r="D88" s="134"/>
      <c r="E88" s="135"/>
      <c r="F88" s="135"/>
      <c r="G88" s="136"/>
      <c r="J88" s="29" t="s">
        <v>114</v>
      </c>
      <c r="K88" s="30" t="s">
        <v>101</v>
      </c>
      <c r="L88" s="134"/>
      <c r="M88" s="135"/>
      <c r="N88" s="135"/>
      <c r="O88" s="136"/>
    </row>
    <row r="89" spans="2:15" x14ac:dyDescent="0.25">
      <c r="B89" s="94" t="s">
        <v>102</v>
      </c>
      <c r="C89" s="95"/>
      <c r="D89" s="130"/>
      <c r="E89" s="130"/>
      <c r="F89" s="130"/>
      <c r="G89" s="131"/>
      <c r="J89" s="94" t="s">
        <v>102</v>
      </c>
      <c r="K89" s="95"/>
      <c r="L89" s="130"/>
      <c r="M89" s="130"/>
      <c r="N89" s="130"/>
      <c r="O89" s="131"/>
    </row>
    <row r="90" spans="2:15" ht="30" x14ac:dyDescent="0.25">
      <c r="B90" s="94" t="s">
        <v>103</v>
      </c>
      <c r="C90" s="95"/>
      <c r="D90" s="43"/>
      <c r="E90" s="25" t="s">
        <v>104</v>
      </c>
      <c r="F90" s="132"/>
      <c r="G90" s="133"/>
      <c r="J90" s="94" t="s">
        <v>103</v>
      </c>
      <c r="K90" s="95"/>
      <c r="L90" s="43"/>
      <c r="M90" s="25" t="s">
        <v>104</v>
      </c>
      <c r="N90" s="132"/>
      <c r="O90" s="133"/>
    </row>
    <row r="91" spans="2:15" x14ac:dyDescent="0.25">
      <c r="B91" s="94" t="s">
        <v>105</v>
      </c>
      <c r="C91" s="95"/>
      <c r="D91" s="44"/>
      <c r="E91" s="25" t="s">
        <v>106</v>
      </c>
      <c r="F91" s="130"/>
      <c r="G91" s="131"/>
      <c r="J91" s="94" t="s">
        <v>105</v>
      </c>
      <c r="K91" s="95"/>
      <c r="L91" s="44"/>
      <c r="M91" s="25" t="s">
        <v>106</v>
      </c>
      <c r="N91" s="130"/>
      <c r="O91" s="131"/>
    </row>
    <row r="92" spans="2:15" ht="15" customHeight="1" x14ac:dyDescent="0.25">
      <c r="B92" s="94" t="s">
        <v>107</v>
      </c>
      <c r="C92" s="95"/>
      <c r="D92" s="42"/>
      <c r="E92" s="25" t="s">
        <v>108</v>
      </c>
      <c r="F92" s="128"/>
      <c r="G92" s="129"/>
      <c r="J92" s="94" t="s">
        <v>107</v>
      </c>
      <c r="K92" s="95"/>
      <c r="L92" s="42"/>
      <c r="M92" s="25" t="s">
        <v>108</v>
      </c>
      <c r="N92" s="128"/>
      <c r="O92" s="129"/>
    </row>
    <row r="93" spans="2:15" x14ac:dyDescent="0.25">
      <c r="B93" s="94" t="s">
        <v>109</v>
      </c>
      <c r="C93" s="95"/>
      <c r="D93" s="130"/>
      <c r="E93" s="130"/>
      <c r="F93" s="130"/>
      <c r="G93" s="131"/>
      <c r="J93" s="94" t="s">
        <v>109</v>
      </c>
      <c r="K93" s="95"/>
      <c r="L93" s="130"/>
      <c r="M93" s="130"/>
      <c r="N93" s="130"/>
      <c r="O93" s="131"/>
    </row>
    <row r="94" spans="2:15" x14ac:dyDescent="0.25">
      <c r="B94" s="114" t="s">
        <v>110</v>
      </c>
      <c r="C94" s="115"/>
      <c r="D94" s="115"/>
      <c r="E94" s="115"/>
      <c r="F94" s="115"/>
      <c r="G94" s="124"/>
      <c r="J94" s="114" t="s">
        <v>110</v>
      </c>
      <c r="K94" s="115"/>
      <c r="L94" s="115"/>
      <c r="M94" s="115"/>
      <c r="N94" s="115"/>
      <c r="O94" s="124"/>
    </row>
    <row r="95" spans="2:15" ht="180.75" customHeight="1" thickBot="1" x14ac:dyDescent="0.3">
      <c r="B95" s="125"/>
      <c r="C95" s="126"/>
      <c r="D95" s="126"/>
      <c r="E95" s="126"/>
      <c r="F95" s="126"/>
      <c r="G95" s="127"/>
      <c r="J95" s="125"/>
      <c r="K95" s="126"/>
      <c r="L95" s="126"/>
      <c r="M95" s="126"/>
      <c r="N95" s="126"/>
      <c r="O95" s="127"/>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21:C21"/>
    <mergeCell ref="F21:G21"/>
    <mergeCell ref="B22:C22"/>
    <mergeCell ref="F22:G22"/>
    <mergeCell ref="B23:C23"/>
    <mergeCell ref="D23:G23"/>
    <mergeCell ref="B17:G17"/>
    <mergeCell ref="D18:G18"/>
    <mergeCell ref="B19:C19"/>
    <mergeCell ref="D19:G19"/>
    <mergeCell ref="B20:C20"/>
    <mergeCell ref="F20:G20"/>
    <mergeCell ref="F29:G29"/>
    <mergeCell ref="B30:C30"/>
    <mergeCell ref="F30:G30"/>
    <mergeCell ref="B31:C31"/>
    <mergeCell ref="D31:G31"/>
    <mergeCell ref="B24:G24"/>
    <mergeCell ref="B25:G25"/>
    <mergeCell ref="D26:G26"/>
    <mergeCell ref="B27:C27"/>
    <mergeCell ref="D27:G27"/>
    <mergeCell ref="B28:C28"/>
    <mergeCell ref="F28:G28"/>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115" zoomScaleNormal="115" zoomScalePageLayoutView="150" workbookViewId="0"/>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181</v>
      </c>
      <c r="D7" s="47">
        <f>+LEN(B7)</f>
        <v>993</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142</v>
      </c>
      <c r="D11" s="47">
        <f>+LEN(B11)</f>
        <v>886</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141</v>
      </c>
      <c r="D15" s="47">
        <f>+LEN(B15)</f>
        <v>780</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140</v>
      </c>
      <c r="D19" s="47">
        <f>+LEN(B19)</f>
        <v>1874</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144</v>
      </c>
      <c r="D23" s="47">
        <f>+LEN(B23)</f>
        <v>2597</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143</v>
      </c>
      <c r="D27" s="47">
        <f>+LEN(B27)</f>
        <v>1935</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A9" sqref="A9"/>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13" t="s">
        <v>56</v>
      </c>
      <c r="C3" s="113"/>
    </row>
    <row r="4" spans="2:5" ht="9" customHeight="1" thickBot="1" x14ac:dyDescent="0.3"/>
    <row r="5" spans="2:5" ht="24" customHeight="1" x14ac:dyDescent="0.25">
      <c r="B5" s="151" t="s">
        <v>41</v>
      </c>
      <c r="C5" s="152"/>
    </row>
    <row r="6" spans="2:5" ht="24" customHeight="1" x14ac:dyDescent="0.25">
      <c r="B6" s="28" t="s">
        <v>42</v>
      </c>
      <c r="C6" s="13" t="s">
        <v>43</v>
      </c>
    </row>
    <row r="7" spans="2:5" ht="109.5" customHeight="1" x14ac:dyDescent="0.25">
      <c r="B7" s="8" t="s">
        <v>57</v>
      </c>
      <c r="C7" s="51" t="s">
        <v>182</v>
      </c>
      <c r="E7" s="47">
        <f>+LEN(C7)</f>
        <v>145</v>
      </c>
    </row>
    <row r="8" spans="2:5" ht="109.5" customHeight="1" x14ac:dyDescent="0.25">
      <c r="B8" s="32" t="s">
        <v>58</v>
      </c>
      <c r="C8" s="51" t="s">
        <v>183</v>
      </c>
      <c r="E8" s="47">
        <f>+LEN(C8)</f>
        <v>147</v>
      </c>
    </row>
    <row r="9" spans="2:5" ht="109.5" customHeight="1" x14ac:dyDescent="0.25">
      <c r="B9" s="32" t="s">
        <v>128</v>
      </c>
      <c r="C9" s="51" t="s">
        <v>184</v>
      </c>
      <c r="E9" s="47">
        <f>+LEN(C9)</f>
        <v>253</v>
      </c>
    </row>
    <row r="10" spans="2:5" ht="30" customHeight="1" x14ac:dyDescent="0.25">
      <c r="B10" s="32" t="s">
        <v>46</v>
      </c>
      <c r="C10" s="51" t="s">
        <v>185</v>
      </c>
    </row>
    <row r="11" spans="2:5" ht="30" customHeight="1" x14ac:dyDescent="0.25">
      <c r="B11" s="28" t="s">
        <v>45</v>
      </c>
      <c r="C11" s="51" t="s">
        <v>150</v>
      </c>
    </row>
    <row r="12" spans="2:5" ht="21.75" customHeight="1" x14ac:dyDescent="0.25">
      <c r="B12" s="153" t="s">
        <v>44</v>
      </c>
      <c r="C12" s="154"/>
    </row>
    <row r="13" spans="2:5" ht="217.5" customHeight="1" thickBot="1" x14ac:dyDescent="0.3">
      <c r="B13" s="149" t="s">
        <v>186</v>
      </c>
      <c r="C13" s="150"/>
      <c r="E13" s="47">
        <f>+LEN(B13)</f>
        <v>548</v>
      </c>
    </row>
    <row r="14" spans="2:5" ht="9" customHeight="1" thickBot="1" x14ac:dyDescent="0.3"/>
    <row r="15" spans="2:5" ht="24" customHeight="1" x14ac:dyDescent="0.25">
      <c r="B15" s="151" t="s">
        <v>47</v>
      </c>
      <c r="C15" s="152"/>
    </row>
    <row r="16" spans="2:5" s="26" customFormat="1" ht="30.75" customHeight="1" x14ac:dyDescent="0.25">
      <c r="B16" s="28" t="s">
        <v>42</v>
      </c>
      <c r="C16" s="52" t="s">
        <v>152</v>
      </c>
      <c r="E16" s="50"/>
    </row>
    <row r="17" spans="2:5" s="26" customFormat="1" ht="108.75" customHeight="1" x14ac:dyDescent="0.25">
      <c r="B17" s="27" t="s">
        <v>57</v>
      </c>
      <c r="C17" s="51" t="s">
        <v>187</v>
      </c>
      <c r="E17" s="47">
        <f>+LEN(C17)</f>
        <v>64</v>
      </c>
    </row>
    <row r="18" spans="2:5" s="26" customFormat="1" ht="108.75" customHeight="1" x14ac:dyDescent="0.25">
      <c r="B18" s="28" t="s">
        <v>58</v>
      </c>
      <c r="C18" s="51" t="s">
        <v>188</v>
      </c>
      <c r="E18" s="47">
        <f>+LEN(C18)</f>
        <v>105</v>
      </c>
    </row>
    <row r="19" spans="2:5" s="26" customFormat="1" ht="108.75" customHeight="1" x14ac:dyDescent="0.25">
      <c r="B19" s="32" t="s">
        <v>128</v>
      </c>
      <c r="C19" s="51" t="s">
        <v>189</v>
      </c>
      <c r="E19" s="47">
        <f>+LEN(C19)</f>
        <v>279</v>
      </c>
    </row>
    <row r="20" spans="2:5" s="26" customFormat="1" ht="30.75" customHeight="1" x14ac:dyDescent="0.25">
      <c r="B20" s="28" t="s">
        <v>46</v>
      </c>
      <c r="C20" s="51" t="s">
        <v>151</v>
      </c>
      <c r="E20" s="50"/>
    </row>
    <row r="21" spans="2:5" s="26" customFormat="1" ht="30.75" customHeight="1" x14ac:dyDescent="0.25">
      <c r="B21" s="28" t="s">
        <v>45</v>
      </c>
      <c r="C21" s="51" t="s">
        <v>150</v>
      </c>
      <c r="E21" s="50"/>
    </row>
    <row r="22" spans="2:5" s="26" customFormat="1" ht="30.75" customHeight="1" x14ac:dyDescent="0.25">
      <c r="B22" s="114" t="s">
        <v>44</v>
      </c>
      <c r="C22" s="124"/>
      <c r="E22" s="50"/>
    </row>
    <row r="23" spans="2:5" ht="217.5" customHeight="1" thickBot="1" x14ac:dyDescent="0.3">
      <c r="B23" s="149" t="s">
        <v>190</v>
      </c>
      <c r="C23" s="150"/>
      <c r="E23" s="47">
        <f>+LEN(B23)</f>
        <v>641</v>
      </c>
    </row>
    <row r="24" spans="2:5" ht="9" customHeight="1" thickBot="1" x14ac:dyDescent="0.3"/>
    <row r="25" spans="2:5" ht="24" customHeight="1" x14ac:dyDescent="0.25">
      <c r="B25" s="151" t="s">
        <v>48</v>
      </c>
      <c r="C25" s="152"/>
    </row>
    <row r="26" spans="2:5" s="26" customFormat="1" ht="30.75" customHeight="1" x14ac:dyDescent="0.25">
      <c r="B26" s="28" t="s">
        <v>42</v>
      </c>
      <c r="C26" s="52" t="s">
        <v>154</v>
      </c>
      <c r="E26" s="50"/>
    </row>
    <row r="27" spans="2:5" s="26" customFormat="1" ht="108.75" customHeight="1" x14ac:dyDescent="0.25">
      <c r="B27" s="27" t="s">
        <v>57</v>
      </c>
      <c r="C27" s="51" t="s">
        <v>191</v>
      </c>
      <c r="E27" s="47">
        <f>+LEN(C27)</f>
        <v>97</v>
      </c>
    </row>
    <row r="28" spans="2:5" s="26" customFormat="1" ht="108.75" customHeight="1" x14ac:dyDescent="0.25">
      <c r="B28" s="28" t="s">
        <v>58</v>
      </c>
      <c r="C28" s="51" t="s">
        <v>192</v>
      </c>
      <c r="E28" s="47">
        <f>+LEN(C28)</f>
        <v>83</v>
      </c>
    </row>
    <row r="29" spans="2:5" s="26" customFormat="1" ht="108.75" customHeight="1" x14ac:dyDescent="0.25">
      <c r="B29" s="32" t="s">
        <v>128</v>
      </c>
      <c r="C29" s="51" t="s">
        <v>193</v>
      </c>
      <c r="E29" s="47">
        <f>+LEN(C29)</f>
        <v>321</v>
      </c>
    </row>
    <row r="30" spans="2:5" s="26" customFormat="1" ht="30.75" customHeight="1" x14ac:dyDescent="0.25">
      <c r="B30" s="28" t="s">
        <v>46</v>
      </c>
      <c r="C30" s="51" t="s">
        <v>153</v>
      </c>
      <c r="E30" s="50"/>
    </row>
    <row r="31" spans="2:5" s="26" customFormat="1" ht="30.75" customHeight="1" x14ac:dyDescent="0.25">
      <c r="B31" s="28" t="s">
        <v>45</v>
      </c>
      <c r="C31" s="51" t="s">
        <v>150</v>
      </c>
      <c r="E31" s="50"/>
    </row>
    <row r="32" spans="2:5" s="26" customFormat="1" ht="30.75" customHeight="1" x14ac:dyDescent="0.25">
      <c r="B32" s="114" t="s">
        <v>44</v>
      </c>
      <c r="C32" s="124"/>
      <c r="E32" s="50"/>
    </row>
    <row r="33" spans="2:5" ht="217.5" customHeight="1" thickBot="1" x14ac:dyDescent="0.3">
      <c r="B33" s="149" t="s">
        <v>194</v>
      </c>
      <c r="C33" s="150"/>
      <c r="E33" s="47">
        <f>+LEN(B33)</f>
        <v>694</v>
      </c>
    </row>
    <row r="34" spans="2:5" ht="9" customHeight="1" thickBot="1" x14ac:dyDescent="0.3"/>
    <row r="35" spans="2:5" ht="24" customHeight="1" x14ac:dyDescent="0.25">
      <c r="B35" s="151" t="s">
        <v>49</v>
      </c>
      <c r="C35" s="152"/>
    </row>
    <row r="36" spans="2:5" s="26" customFormat="1" ht="30.75" customHeight="1" x14ac:dyDescent="0.25">
      <c r="B36" s="28" t="s">
        <v>42</v>
      </c>
      <c r="C36" s="52"/>
      <c r="E36" s="50"/>
    </row>
    <row r="37" spans="2:5" s="26" customFormat="1" ht="108.75" customHeight="1" x14ac:dyDescent="0.25">
      <c r="B37" s="27" t="s">
        <v>57</v>
      </c>
      <c r="C37" s="51"/>
      <c r="E37" s="47">
        <f>+LEN(C37)</f>
        <v>0</v>
      </c>
    </row>
    <row r="38" spans="2:5" s="26" customFormat="1" ht="108.75" customHeight="1" x14ac:dyDescent="0.25">
      <c r="B38" s="28" t="s">
        <v>58</v>
      </c>
      <c r="C38" s="51"/>
      <c r="E38" s="47">
        <f>+LEN(C38)</f>
        <v>0</v>
      </c>
    </row>
    <row r="39" spans="2:5" s="26" customFormat="1" ht="108.75" customHeight="1" x14ac:dyDescent="0.25">
      <c r="B39" s="32" t="s">
        <v>128</v>
      </c>
      <c r="C39" s="51"/>
      <c r="E39" s="47">
        <f>+LEN(C39)</f>
        <v>0</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14" t="s">
        <v>44</v>
      </c>
      <c r="C42" s="124"/>
      <c r="E42" s="50"/>
    </row>
    <row r="43" spans="2:5" ht="217.5" customHeight="1" thickBot="1" x14ac:dyDescent="0.3">
      <c r="B43" s="149"/>
      <c r="C43" s="150"/>
      <c r="E43" s="47">
        <f>+LEN(B43)</f>
        <v>0</v>
      </c>
    </row>
    <row r="44" spans="2:5" ht="9" customHeight="1" thickBot="1" x14ac:dyDescent="0.3"/>
    <row r="45" spans="2:5" ht="24" customHeight="1" x14ac:dyDescent="0.25">
      <c r="B45" s="151" t="s">
        <v>50</v>
      </c>
      <c r="C45" s="152"/>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14" t="s">
        <v>44</v>
      </c>
      <c r="C52" s="124"/>
      <c r="E52" s="50"/>
    </row>
    <row r="53" spans="2:5" ht="217.5" customHeight="1" thickBot="1" x14ac:dyDescent="0.3">
      <c r="B53" s="149"/>
      <c r="C53" s="150"/>
      <c r="E53" s="47">
        <f>+LEN(B53)</f>
        <v>0</v>
      </c>
    </row>
    <row r="54" spans="2:5" ht="9" customHeight="1" thickBot="1" x14ac:dyDescent="0.3"/>
    <row r="55" spans="2:5" ht="24" customHeight="1" x14ac:dyDescent="0.25">
      <c r="B55" s="151" t="s">
        <v>51</v>
      </c>
      <c r="C55" s="152"/>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14" t="s">
        <v>44</v>
      </c>
      <c r="C62" s="124"/>
      <c r="E62" s="50"/>
    </row>
    <row r="63" spans="2:5" ht="217.5" customHeight="1" thickBot="1" x14ac:dyDescent="0.3">
      <c r="B63" s="149"/>
      <c r="C63" s="150"/>
      <c r="E63" s="47">
        <f>+LEN(B63)</f>
        <v>0</v>
      </c>
    </row>
    <row r="64" spans="2:5" ht="9" customHeight="1" thickBot="1" x14ac:dyDescent="0.3"/>
    <row r="65" spans="2:5" ht="24" customHeight="1" x14ac:dyDescent="0.25">
      <c r="B65" s="151" t="s">
        <v>52</v>
      </c>
      <c r="C65" s="152"/>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14" t="s">
        <v>44</v>
      </c>
      <c r="C72" s="124"/>
      <c r="E72" s="50"/>
    </row>
    <row r="73" spans="2:5" ht="217.5" customHeight="1" thickBot="1" x14ac:dyDescent="0.3">
      <c r="B73" s="149"/>
      <c r="C73" s="150"/>
      <c r="E73" s="47">
        <f>+LEN(B73)</f>
        <v>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A4" zoomScaleNormal="100" zoomScalePageLayoutView="150" workbookViewId="0">
      <selection activeCell="H18" sqref="H18"/>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3" t="s">
        <v>129</v>
      </c>
      <c r="D3" s="163"/>
      <c r="E3" s="163"/>
      <c r="F3" s="163"/>
      <c r="G3" s="163"/>
      <c r="H3" s="163"/>
      <c r="I3" s="163"/>
      <c r="J3" s="163"/>
    </row>
    <row r="4" spans="2:11" ht="9" customHeight="1" thickBot="1" x14ac:dyDescent="0.3"/>
    <row r="5" spans="2:11" ht="48.75" customHeight="1" x14ac:dyDescent="0.25">
      <c r="B5" s="155" t="s">
        <v>62</v>
      </c>
      <c r="C5" s="157" t="s">
        <v>59</v>
      </c>
      <c r="D5" s="157" t="s">
        <v>60</v>
      </c>
      <c r="E5" s="157" t="s">
        <v>76</v>
      </c>
      <c r="F5" s="157" t="s">
        <v>79</v>
      </c>
      <c r="G5" s="157" t="s">
        <v>61</v>
      </c>
      <c r="H5" s="157"/>
      <c r="I5" s="157" t="s">
        <v>86</v>
      </c>
      <c r="J5" s="164"/>
      <c r="K5" s="14"/>
    </row>
    <row r="6" spans="2:11" ht="15.75" thickBot="1" x14ac:dyDescent="0.3">
      <c r="B6" s="156"/>
      <c r="C6" s="158"/>
      <c r="D6" s="158"/>
      <c r="E6" s="158"/>
      <c r="F6" s="158"/>
      <c r="G6" s="15" t="s">
        <v>63</v>
      </c>
      <c r="H6" s="15" t="s">
        <v>64</v>
      </c>
      <c r="I6" s="15" t="s">
        <v>63</v>
      </c>
      <c r="J6" s="16" t="s">
        <v>64</v>
      </c>
    </row>
    <row r="7" spans="2:11" ht="19.5" customHeight="1" x14ac:dyDescent="0.25">
      <c r="B7" s="21">
        <v>1</v>
      </c>
      <c r="C7" s="22" t="s">
        <v>65</v>
      </c>
      <c r="D7" s="53">
        <f>SUM(E7:F7)</f>
        <v>75700</v>
      </c>
      <c r="E7" s="65">
        <v>63700</v>
      </c>
      <c r="F7" s="56">
        <f>+SUM(G7:J7)</f>
        <v>12000</v>
      </c>
      <c r="G7" s="65">
        <v>12000</v>
      </c>
      <c r="H7" s="67"/>
      <c r="I7" s="67"/>
      <c r="J7" s="68"/>
    </row>
    <row r="8" spans="2:11" ht="19.5" customHeight="1" x14ac:dyDescent="0.25">
      <c r="B8" s="17">
        <v>2</v>
      </c>
      <c r="C8" s="23" t="s">
        <v>66</v>
      </c>
      <c r="D8" s="53">
        <f t="shared" ref="D8:D16" si="0">SUM(E8:F8)</f>
        <v>119896</v>
      </c>
      <c r="E8" s="66">
        <v>119896</v>
      </c>
      <c r="F8" s="57">
        <f t="shared" ref="F8:F16" si="1">+SUM(G8:J8)</f>
        <v>0</v>
      </c>
      <c r="G8" s="66"/>
      <c r="H8" s="69"/>
      <c r="I8" s="69"/>
      <c r="J8" s="70"/>
    </row>
    <row r="9" spans="2:11" ht="19.5" customHeight="1" x14ac:dyDescent="0.25">
      <c r="B9" s="17">
        <v>3</v>
      </c>
      <c r="C9" s="23" t="s">
        <v>67</v>
      </c>
      <c r="D9" s="53">
        <f t="shared" si="0"/>
        <v>9900</v>
      </c>
      <c r="E9" s="66">
        <v>9900</v>
      </c>
      <c r="F9" s="57">
        <f t="shared" si="1"/>
        <v>0</v>
      </c>
      <c r="G9" s="66"/>
      <c r="H9" s="69"/>
      <c r="I9" s="69"/>
      <c r="J9" s="70"/>
    </row>
    <row r="10" spans="2:11" ht="19.5" customHeight="1" x14ac:dyDescent="0.25">
      <c r="B10" s="17">
        <v>4</v>
      </c>
      <c r="C10" s="23" t="s">
        <v>68</v>
      </c>
      <c r="D10" s="53">
        <f t="shared" si="0"/>
        <v>6000</v>
      </c>
      <c r="E10" s="66">
        <v>6000</v>
      </c>
      <c r="F10" s="57">
        <f t="shared" si="1"/>
        <v>0</v>
      </c>
      <c r="G10" s="66"/>
      <c r="H10" s="69"/>
      <c r="I10" s="69"/>
      <c r="J10" s="70"/>
    </row>
    <row r="11" spans="2:11" ht="19.5" customHeight="1" x14ac:dyDescent="0.25">
      <c r="B11" s="17">
        <v>5</v>
      </c>
      <c r="C11" s="23" t="s">
        <v>69</v>
      </c>
      <c r="D11" s="53">
        <f t="shared" si="0"/>
        <v>8200</v>
      </c>
      <c r="E11" s="66"/>
      <c r="F11" s="57">
        <f t="shared" si="1"/>
        <v>8200</v>
      </c>
      <c r="G11" s="66"/>
      <c r="H11" s="69">
        <v>8200</v>
      </c>
      <c r="I11" s="69"/>
      <c r="J11" s="70"/>
    </row>
    <row r="12" spans="2:11" ht="19.5" customHeight="1" x14ac:dyDescent="0.25">
      <c r="B12" s="17">
        <v>6</v>
      </c>
      <c r="C12" s="23" t="s">
        <v>70</v>
      </c>
      <c r="D12" s="53">
        <f t="shared" si="0"/>
        <v>1500</v>
      </c>
      <c r="E12" s="66">
        <v>1500</v>
      </c>
      <c r="F12" s="57">
        <f t="shared" si="1"/>
        <v>0</v>
      </c>
      <c r="G12" s="66"/>
      <c r="H12" s="69"/>
      <c r="I12" s="69"/>
      <c r="J12" s="70"/>
    </row>
    <row r="13" spans="2:11" ht="19.5" customHeight="1" x14ac:dyDescent="0.25">
      <c r="B13" s="31">
        <v>7</v>
      </c>
      <c r="C13" s="23" t="s">
        <v>71</v>
      </c>
      <c r="D13" s="53">
        <f t="shared" si="0"/>
        <v>1000</v>
      </c>
      <c r="E13" s="66">
        <v>1000</v>
      </c>
      <c r="F13" s="57">
        <f t="shared" si="1"/>
        <v>0</v>
      </c>
      <c r="G13" s="66"/>
      <c r="H13" s="69"/>
      <c r="I13" s="69"/>
      <c r="J13" s="70"/>
    </row>
    <row r="14" spans="2:11" ht="19.5" customHeight="1" x14ac:dyDescent="0.25">
      <c r="B14" s="17">
        <v>8</v>
      </c>
      <c r="C14" s="23" t="s">
        <v>78</v>
      </c>
      <c r="D14" s="53">
        <f t="shared" si="0"/>
        <v>15500</v>
      </c>
      <c r="E14" s="66">
        <v>15500</v>
      </c>
      <c r="F14" s="57">
        <f t="shared" si="1"/>
        <v>0</v>
      </c>
      <c r="G14" s="66"/>
      <c r="H14" s="69"/>
      <c r="I14" s="69"/>
      <c r="J14" s="70"/>
    </row>
    <row r="15" spans="2:11" ht="19.5" customHeight="1" x14ac:dyDescent="0.25">
      <c r="B15" s="17">
        <v>9</v>
      </c>
      <c r="C15" s="23" t="s">
        <v>72</v>
      </c>
      <c r="D15" s="53">
        <f>SUM(E15:F15)</f>
        <v>700</v>
      </c>
      <c r="E15" s="66">
        <v>700</v>
      </c>
      <c r="F15" s="57">
        <f t="shared" si="1"/>
        <v>0</v>
      </c>
      <c r="G15" s="66"/>
      <c r="H15" s="69"/>
      <c r="I15" s="69"/>
      <c r="J15" s="70"/>
    </row>
    <row r="16" spans="2:11" ht="19.5" customHeight="1" x14ac:dyDescent="0.25">
      <c r="B16" s="17">
        <v>10</v>
      </c>
      <c r="C16" s="23" t="s">
        <v>73</v>
      </c>
      <c r="D16" s="53">
        <f t="shared" si="0"/>
        <v>33849.54</v>
      </c>
      <c r="E16" s="66"/>
      <c r="F16" s="57">
        <f t="shared" si="1"/>
        <v>33849.54</v>
      </c>
      <c r="G16" s="66">
        <v>19329.54</v>
      </c>
      <c r="H16" s="69">
        <v>14520</v>
      </c>
      <c r="I16" s="69"/>
      <c r="J16" s="70"/>
    </row>
    <row r="17" spans="2:10" ht="19.5" customHeight="1" x14ac:dyDescent="0.25">
      <c r="B17" s="17">
        <v>11</v>
      </c>
      <c r="C17" s="23" t="s">
        <v>77</v>
      </c>
      <c r="D17" s="53">
        <f>SUM(E17:F17)</f>
        <v>4000</v>
      </c>
      <c r="E17" s="60"/>
      <c r="F17" s="57">
        <f>+SUM(G17:J17)</f>
        <v>4000</v>
      </c>
      <c r="G17" s="66">
        <v>4000</v>
      </c>
      <c r="H17" s="71"/>
      <c r="I17" s="69"/>
      <c r="J17" s="72"/>
    </row>
    <row r="18" spans="2:10" ht="19.5" customHeight="1" x14ac:dyDescent="0.25">
      <c r="B18" s="159" t="s">
        <v>74</v>
      </c>
      <c r="C18" s="160"/>
      <c r="D18" s="54">
        <f t="shared" ref="D18:I18" si="2">+SUM(D7:D17)</f>
        <v>276245.53999999998</v>
      </c>
      <c r="E18" s="61">
        <f t="shared" si="2"/>
        <v>218196</v>
      </c>
      <c r="F18" s="58">
        <f t="shared" si="2"/>
        <v>58049.54</v>
      </c>
      <c r="G18" s="61">
        <f t="shared" si="2"/>
        <v>35329.54</v>
      </c>
      <c r="H18" s="63">
        <f t="shared" si="2"/>
        <v>22720</v>
      </c>
      <c r="I18" s="63">
        <f t="shared" si="2"/>
        <v>0</v>
      </c>
      <c r="J18" s="58">
        <f>+SUM(J6:J17)</f>
        <v>0</v>
      </c>
    </row>
    <row r="19" spans="2:10" ht="19.5" customHeight="1" thickBot="1" x14ac:dyDescent="0.3">
      <c r="B19" s="161" t="s">
        <v>75</v>
      </c>
      <c r="C19" s="162"/>
      <c r="D19" s="55">
        <f>IF(ISERR(D18/$D$18),"",(D18/$D$18))</f>
        <v>1</v>
      </c>
      <c r="E19" s="62">
        <f>IF(ISERR(E18/$D$18),"",(E18/$D$18))</f>
        <v>0.78986252592530548</v>
      </c>
      <c r="F19" s="59">
        <f>IF(ISERR(F18/$D$18),"",(F18/$D$18))</f>
        <v>0.21013747407469457</v>
      </c>
      <c r="G19" s="62">
        <f>IF(ISERR(G18/$F$18),"",(G18/$F$18))</f>
        <v>0.60861016297459036</v>
      </c>
      <c r="H19" s="64">
        <f>IF(ISERR(H18/$F$18),"",(H18/$F$18))</f>
        <v>0.39138983702540969</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User</cp:lastModifiedBy>
  <dcterms:created xsi:type="dcterms:W3CDTF">2014-04-02T19:38:48Z</dcterms:created>
  <dcterms:modified xsi:type="dcterms:W3CDTF">2014-08-03T16:11:05Z</dcterms:modified>
</cp:coreProperties>
</file>