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427af60f1ff36a/Desktop/"/>
    </mc:Choice>
  </mc:AlternateContent>
  <xr:revisionPtr revIDLastSave="1" documentId="8_{509E5BC0-EEE3-4082-A9C0-EF963A6DBB29}" xr6:coauthVersionLast="47" xr6:coauthVersionMax="47" xr10:uidLastSave="{D72D2F5D-07A0-48D6-83C2-9F4D5F909AAD}"/>
  <bookViews>
    <workbookView xWindow="-108" yWindow="-108" windowWidth="23256" windowHeight="12576" activeTab="4" xr2:uid="{82AF593F-4EFB-4D68-BB74-5104321EC8E5}"/>
  </bookViews>
  <sheets>
    <sheet name="base_dados" sheetId="2" r:id="rId1"/>
    <sheet name="tabela_dimensao" sheetId="9" r:id="rId2"/>
    <sheet name="tabela_fato" sheetId="11" r:id="rId3"/>
    <sheet name="dinãmicas" sheetId="6" r:id="rId4"/>
    <sheet name="descritiva" sheetId="5" r:id="rId5"/>
  </sheets>
  <definedNames>
    <definedName name="DadosExternos_1" localSheetId="0" hidden="1">base_dados!$A$1:$R$636</definedName>
    <definedName name="DadosExternos_2" localSheetId="1" hidden="1">tabela_dimensao!$A$1:$F$636</definedName>
    <definedName name="DadosExternos_2" localSheetId="2" hidden="1">tabela_fato!$A$1:$D$7621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9" l="1" a="1"/>
  <c r="G2" i="9" s="1"/>
  <c r="G3" i="9" a="1"/>
  <c r="G3" i="9" s="1"/>
  <c r="G4" i="9" a="1"/>
  <c r="G4" i="9" s="1"/>
  <c r="G5" i="9" a="1"/>
  <c r="G5" i="9" s="1"/>
  <c r="G6" i="9" a="1"/>
  <c r="G6" i="9" s="1"/>
  <c r="G7" i="9" a="1"/>
  <c r="G7" i="9" s="1"/>
  <c r="G8" i="9" a="1"/>
  <c r="G8" i="9" s="1"/>
  <c r="G9" i="9" a="1"/>
  <c r="G9" i="9" s="1"/>
  <c r="G10" i="9" a="1"/>
  <c r="G10" i="9" s="1"/>
  <c r="G11" i="9" a="1"/>
  <c r="G11" i="9" s="1"/>
  <c r="G12" i="9" a="1"/>
  <c r="G12" i="9" s="1"/>
  <c r="G13" i="9" a="1"/>
  <c r="G13" i="9" s="1"/>
  <c r="G14" i="9" a="1"/>
  <c r="G14" i="9" s="1"/>
  <c r="G15" i="9" a="1"/>
  <c r="G15" i="9" s="1"/>
  <c r="G16" i="9" a="1"/>
  <c r="G16" i="9" s="1"/>
  <c r="G17" i="9" a="1"/>
  <c r="G17" i="9" s="1"/>
  <c r="G18" i="9" a="1"/>
  <c r="G18" i="9" s="1"/>
  <c r="G19" i="9" a="1"/>
  <c r="G19" i="9" s="1"/>
  <c r="G20" i="9" a="1"/>
  <c r="G20" i="9"/>
  <c r="G21" i="9" a="1"/>
  <c r="G21" i="9" s="1"/>
  <c r="G22" i="9" a="1"/>
  <c r="G22" i="9" s="1"/>
  <c r="G23" i="9" a="1"/>
  <c r="G23" i="9" s="1"/>
  <c r="G24" i="9" a="1"/>
  <c r="G24" i="9" s="1"/>
  <c r="G25" i="9" a="1"/>
  <c r="G25" i="9" s="1"/>
  <c r="G26" i="9" a="1"/>
  <c r="G26" i="9" s="1"/>
  <c r="G27" i="9" a="1"/>
  <c r="G27" i="9"/>
  <c r="G28" i="9" a="1"/>
  <c r="G28" i="9" s="1"/>
  <c r="G29" i="9" a="1"/>
  <c r="G29" i="9" s="1"/>
  <c r="G30" i="9" a="1"/>
  <c r="G30" i="9" s="1"/>
  <c r="G31" i="9" a="1"/>
  <c r="G31" i="9" s="1"/>
  <c r="G32" i="9" a="1"/>
  <c r="G32" i="9" s="1"/>
  <c r="G33" i="9" a="1"/>
  <c r="G33" i="9" s="1"/>
  <c r="G34" i="9" a="1"/>
  <c r="G34" i="9" s="1"/>
  <c r="G35" i="9" a="1"/>
  <c r="G35" i="9" s="1"/>
  <c r="G36" i="9" a="1"/>
  <c r="G36" i="9"/>
  <c r="G37" i="9" a="1"/>
  <c r="G37" i="9" s="1"/>
  <c r="G38" i="9" a="1"/>
  <c r="G38" i="9" s="1"/>
  <c r="G39" i="9" a="1"/>
  <c r="G39" i="9" s="1"/>
  <c r="G40" i="9" a="1"/>
  <c r="G40" i="9" s="1"/>
  <c r="G41" i="9" a="1"/>
  <c r="G41" i="9" s="1"/>
  <c r="G42" i="9" a="1"/>
  <c r="G42" i="9" s="1"/>
  <c r="G43" i="9" a="1"/>
  <c r="G43" i="9" s="1"/>
  <c r="G44" i="9" a="1"/>
  <c r="G44" i="9" s="1"/>
  <c r="G45" i="9" a="1"/>
  <c r="G45" i="9" s="1"/>
  <c r="G46" i="9" a="1"/>
  <c r="G46" i="9" s="1"/>
  <c r="G47" i="9" a="1"/>
  <c r="G47" i="9"/>
  <c r="G48" i="9" a="1"/>
  <c r="G48" i="9" s="1"/>
  <c r="G49" i="9" a="1"/>
  <c r="G49" i="9" s="1"/>
  <c r="G50" i="9" a="1"/>
  <c r="G50" i="9" s="1"/>
  <c r="G51" i="9" a="1"/>
  <c r="G51" i="9" s="1"/>
  <c r="G52" i="9" a="1"/>
  <c r="G52" i="9" s="1"/>
  <c r="G53" i="9" a="1"/>
  <c r="G53" i="9" s="1"/>
  <c r="G54" i="9" a="1"/>
  <c r="G54" i="9" s="1"/>
  <c r="G55" i="9" a="1"/>
  <c r="G55" i="9" s="1"/>
  <c r="G56" i="9" a="1"/>
  <c r="G56" i="9" s="1"/>
  <c r="G57" i="9" a="1"/>
  <c r="G57" i="9" s="1"/>
  <c r="G58" i="9" a="1"/>
  <c r="G58" i="9" s="1"/>
  <c r="G59" i="9" a="1"/>
  <c r="G59" i="9" s="1"/>
  <c r="G60" i="9" a="1"/>
  <c r="G60" i="9" s="1"/>
  <c r="G61" i="9" a="1"/>
  <c r="G61" i="9" s="1"/>
  <c r="G62" i="9" a="1"/>
  <c r="G62" i="9" s="1"/>
  <c r="G63" i="9" a="1"/>
  <c r="G63" i="9" s="1"/>
  <c r="G64" i="9" a="1"/>
  <c r="G64" i="9" s="1"/>
  <c r="G65" i="9" a="1"/>
  <c r="G65" i="9" s="1"/>
  <c r="G66" i="9" a="1"/>
  <c r="G66" i="9" s="1"/>
  <c r="G67" i="9" a="1"/>
  <c r="G67" i="9" s="1"/>
  <c r="G68" i="9" a="1"/>
  <c r="G68" i="9" s="1"/>
  <c r="G69" i="9" a="1"/>
  <c r="G69" i="9" s="1"/>
  <c r="G70" i="9" a="1"/>
  <c r="G70" i="9" s="1"/>
  <c r="G71" i="9" a="1"/>
  <c r="G71" i="9" s="1"/>
  <c r="G72" i="9" a="1"/>
  <c r="G72" i="9" s="1"/>
  <c r="G73" i="9" a="1"/>
  <c r="G73" i="9" s="1"/>
  <c r="G74" i="9" a="1"/>
  <c r="G74" i="9" s="1"/>
  <c r="G75" i="9" a="1"/>
  <c r="G75" i="9" s="1"/>
  <c r="G76" i="9" a="1"/>
  <c r="G76" i="9" s="1"/>
  <c r="G77" i="9" a="1"/>
  <c r="G77" i="9" s="1"/>
  <c r="G78" i="9" a="1"/>
  <c r="G78" i="9" s="1"/>
  <c r="G79" i="9" a="1"/>
  <c r="G79" i="9"/>
  <c r="G80" i="9" a="1"/>
  <c r="G80" i="9" s="1"/>
  <c r="G81" i="9" a="1"/>
  <c r="G81" i="9" s="1"/>
  <c r="G82" i="9" a="1"/>
  <c r="G82" i="9" s="1"/>
  <c r="G83" i="9" a="1"/>
  <c r="G83" i="9" s="1"/>
  <c r="G84" i="9" a="1"/>
  <c r="G84" i="9" s="1"/>
  <c r="G85" i="9" a="1"/>
  <c r="G85" i="9" s="1"/>
  <c r="G86" i="9" a="1"/>
  <c r="G86" i="9" s="1"/>
  <c r="G87" i="9" a="1"/>
  <c r="G87" i="9" s="1"/>
  <c r="G88" i="9" a="1"/>
  <c r="G88" i="9" s="1"/>
  <c r="G89" i="9" a="1"/>
  <c r="G89" i="9" s="1"/>
  <c r="G90" i="9" a="1"/>
  <c r="G90" i="9" s="1"/>
  <c r="G91" i="9" a="1"/>
  <c r="G91" i="9" s="1"/>
  <c r="G92" i="9" a="1"/>
  <c r="G92" i="9" s="1"/>
  <c r="G93" i="9" a="1"/>
  <c r="G93" i="9" s="1"/>
  <c r="G94" i="9" a="1"/>
  <c r="G94" i="9" s="1"/>
  <c r="G95" i="9" a="1"/>
  <c r="G95" i="9" s="1"/>
  <c r="G96" i="9" a="1"/>
  <c r="G96" i="9" s="1"/>
  <c r="G97" i="9" a="1"/>
  <c r="G97" i="9" s="1"/>
  <c r="G98" i="9" a="1"/>
  <c r="G98" i="9" s="1"/>
  <c r="G99" i="9" a="1"/>
  <c r="G99" i="9" s="1"/>
  <c r="G100" i="9" a="1"/>
  <c r="G100" i="9"/>
  <c r="G101" i="9" a="1"/>
  <c r="G101" i="9" s="1"/>
  <c r="G102" i="9" a="1"/>
  <c r="G102" i="9" s="1"/>
  <c r="G103" i="9" a="1"/>
  <c r="G103" i="9" s="1"/>
  <c r="G104" i="9" a="1"/>
  <c r="G104" i="9" s="1"/>
  <c r="G105" i="9" a="1"/>
  <c r="G105" i="9" s="1"/>
  <c r="G106" i="9" a="1"/>
  <c r="G106" i="9" s="1"/>
  <c r="G107" i="9" a="1"/>
  <c r="G107" i="9" s="1"/>
  <c r="G108" i="9" a="1"/>
  <c r="G108" i="9" s="1"/>
  <c r="G109" i="9" a="1"/>
  <c r="G109" i="9" s="1"/>
  <c r="G110" i="9" a="1"/>
  <c r="G110" i="9" s="1"/>
  <c r="G111" i="9" a="1"/>
  <c r="G111" i="9"/>
  <c r="G112" i="9" a="1"/>
  <c r="G112" i="9" s="1"/>
  <c r="G113" i="9" a="1"/>
  <c r="G113" i="9" s="1"/>
  <c r="G114" i="9" a="1"/>
  <c r="G114" i="9" s="1"/>
  <c r="G115" i="9" a="1"/>
  <c r="G115" i="9" s="1"/>
  <c r="G116" i="9" a="1"/>
  <c r="G116" i="9" s="1"/>
  <c r="G117" i="9" a="1"/>
  <c r="G117" i="9" s="1"/>
  <c r="G118" i="9" a="1"/>
  <c r="G118" i="9" s="1"/>
  <c r="G119" i="9" a="1"/>
  <c r="G119" i="9" s="1"/>
  <c r="G120" i="9" a="1"/>
  <c r="G120" i="9" s="1"/>
  <c r="G121" i="9" a="1"/>
  <c r="G121" i="9" s="1"/>
  <c r="G122" i="9" a="1"/>
  <c r="G122" i="9" s="1"/>
  <c r="G123" i="9" a="1"/>
  <c r="G123" i="9" s="1"/>
  <c r="G124" i="9" a="1"/>
  <c r="G124" i="9" s="1"/>
  <c r="G125" i="9" a="1"/>
  <c r="G125" i="9" s="1"/>
  <c r="G126" i="9" a="1"/>
  <c r="G126" i="9" s="1"/>
  <c r="G127" i="9" a="1"/>
  <c r="G127" i="9" s="1"/>
  <c r="G128" i="9" a="1"/>
  <c r="G128" i="9" s="1"/>
  <c r="G129" i="9" a="1"/>
  <c r="G129" i="9" s="1"/>
  <c r="G130" i="9" a="1"/>
  <c r="G130" i="9" s="1"/>
  <c r="G131" i="9" a="1"/>
  <c r="G131" i="9" s="1"/>
  <c r="G132" i="9" a="1"/>
  <c r="G132" i="9" s="1"/>
  <c r="G133" i="9" a="1"/>
  <c r="G133" i="9" s="1"/>
  <c r="G134" i="9" a="1"/>
  <c r="G134" i="9" s="1"/>
  <c r="G135" i="9" a="1"/>
  <c r="G135" i="9" s="1"/>
  <c r="G136" i="9" a="1"/>
  <c r="G136" i="9" s="1"/>
  <c r="G137" i="9" a="1"/>
  <c r="G137" i="9" s="1"/>
  <c r="G138" i="9" a="1"/>
  <c r="G138" i="9" s="1"/>
  <c r="G139" i="9" a="1"/>
  <c r="G139" i="9" s="1"/>
  <c r="G140" i="9" a="1"/>
  <c r="G140" i="9" s="1"/>
  <c r="G141" i="9" a="1"/>
  <c r="G141" i="9" s="1"/>
  <c r="G142" i="9" a="1"/>
  <c r="G142" i="9" s="1"/>
  <c r="G143" i="9" a="1"/>
  <c r="G143" i="9"/>
  <c r="G144" i="9" a="1"/>
  <c r="G144" i="9" s="1"/>
  <c r="G145" i="9" a="1"/>
  <c r="G145" i="9" s="1"/>
  <c r="G146" i="9" a="1"/>
  <c r="G146" i="9" s="1"/>
  <c r="G147" i="9" a="1"/>
  <c r="G147" i="9" s="1"/>
  <c r="G148" i="9" a="1"/>
  <c r="G148" i="9" s="1"/>
  <c r="G149" i="9" a="1"/>
  <c r="G149" i="9" s="1"/>
  <c r="G150" i="9" a="1"/>
  <c r="G150" i="9" s="1"/>
  <c r="G151" i="9" a="1"/>
  <c r="G151" i="9" s="1"/>
  <c r="G152" i="9" a="1"/>
  <c r="G152" i="9" s="1"/>
  <c r="G153" i="9" a="1"/>
  <c r="G153" i="9" s="1"/>
  <c r="G154" i="9" a="1"/>
  <c r="G154" i="9" s="1"/>
  <c r="G155" i="9" a="1"/>
  <c r="G155" i="9" s="1"/>
  <c r="G156" i="9" a="1"/>
  <c r="G156" i="9" s="1"/>
  <c r="G157" i="9" a="1"/>
  <c r="G157" i="9" s="1"/>
  <c r="G158" i="9" a="1"/>
  <c r="G158" i="9" s="1"/>
  <c r="G159" i="9" a="1"/>
  <c r="G159" i="9" s="1"/>
  <c r="G160" i="9" a="1"/>
  <c r="G160" i="9" s="1"/>
  <c r="G161" i="9" a="1"/>
  <c r="G161" i="9" s="1"/>
  <c r="G162" i="9" a="1"/>
  <c r="G162" i="9" s="1"/>
  <c r="G163" i="9" a="1"/>
  <c r="G163" i="9" s="1"/>
  <c r="G164" i="9" a="1"/>
  <c r="G164" i="9"/>
  <c r="G165" i="9" a="1"/>
  <c r="G165" i="9" s="1"/>
  <c r="G166" i="9" a="1"/>
  <c r="G166" i="9" s="1"/>
  <c r="G167" i="9" a="1"/>
  <c r="G167" i="9" s="1"/>
  <c r="G168" i="9" a="1"/>
  <c r="G168" i="9" s="1"/>
  <c r="G169" i="9" a="1"/>
  <c r="G169" i="9" s="1"/>
  <c r="G170" i="9" a="1"/>
  <c r="G170" i="9" s="1"/>
  <c r="G171" i="9" a="1"/>
  <c r="G171" i="9" s="1"/>
  <c r="G172" i="9" a="1"/>
  <c r="G172" i="9" s="1"/>
  <c r="G173" i="9" a="1"/>
  <c r="G173" i="9" s="1"/>
  <c r="G174" i="9" a="1"/>
  <c r="G174" i="9" s="1"/>
  <c r="G175" i="9" a="1"/>
  <c r="G175" i="9"/>
  <c r="G176" i="9" a="1"/>
  <c r="G176" i="9" s="1"/>
  <c r="G177" i="9" a="1"/>
  <c r="G177" i="9" s="1"/>
  <c r="G178" i="9" a="1"/>
  <c r="G178" i="9" s="1"/>
  <c r="G179" i="9" a="1"/>
  <c r="G179" i="9" s="1"/>
  <c r="G180" i="9" a="1"/>
  <c r="G180" i="9" s="1"/>
  <c r="G181" i="9" a="1"/>
  <c r="G181" i="9" s="1"/>
  <c r="G182" i="9" a="1"/>
  <c r="G182" i="9" s="1"/>
  <c r="G183" i="9" a="1"/>
  <c r="G183" i="9" s="1"/>
  <c r="G184" i="9" a="1"/>
  <c r="G184" i="9" s="1"/>
  <c r="G185" i="9" a="1"/>
  <c r="G185" i="9" s="1"/>
  <c r="G186" i="9" a="1"/>
  <c r="G186" i="9" s="1"/>
  <c r="G187" i="9" a="1"/>
  <c r="G187" i="9" s="1"/>
  <c r="G188" i="9" a="1"/>
  <c r="G188" i="9" s="1"/>
  <c r="G189" i="9" a="1"/>
  <c r="G189" i="9" s="1"/>
  <c r="G190" i="9" a="1"/>
  <c r="G190" i="9" s="1"/>
  <c r="G191" i="9" a="1"/>
  <c r="G191" i="9" s="1"/>
  <c r="G192" i="9" a="1"/>
  <c r="G192" i="9" s="1"/>
  <c r="G193" i="9" a="1"/>
  <c r="G193" i="9" s="1"/>
  <c r="G194" i="9" a="1"/>
  <c r="G194" i="9" s="1"/>
  <c r="G195" i="9" a="1"/>
  <c r="G195" i="9" s="1"/>
  <c r="G196" i="9" a="1"/>
  <c r="G196" i="9" s="1"/>
  <c r="G197" i="9" a="1"/>
  <c r="G197" i="9" s="1"/>
  <c r="G198" i="9" a="1"/>
  <c r="G198" i="9" s="1"/>
  <c r="G199" i="9" a="1"/>
  <c r="G199" i="9" s="1"/>
  <c r="G200" i="9" a="1"/>
  <c r="G200" i="9" s="1"/>
  <c r="G201" i="9" a="1"/>
  <c r="G201" i="9" s="1"/>
  <c r="G202" i="9" a="1"/>
  <c r="G202" i="9" s="1"/>
  <c r="G203" i="9" a="1"/>
  <c r="G203" i="9" s="1"/>
  <c r="G204" i="9" a="1"/>
  <c r="G204" i="9" s="1"/>
  <c r="G205" i="9" a="1"/>
  <c r="G205" i="9" s="1"/>
  <c r="G206" i="9" a="1"/>
  <c r="G206" i="9" s="1"/>
  <c r="G207" i="9" a="1"/>
  <c r="G207" i="9"/>
  <c r="G208" i="9" a="1"/>
  <c r="G208" i="9" s="1"/>
  <c r="G209" i="9" a="1"/>
  <c r="G209" i="9" s="1"/>
  <c r="G210" i="9" a="1"/>
  <c r="G210" i="9" s="1"/>
  <c r="G211" i="9" a="1"/>
  <c r="G211" i="9" s="1"/>
  <c r="G212" i="9" a="1"/>
  <c r="G212" i="9" s="1"/>
  <c r="G213" i="9" a="1"/>
  <c r="G213" i="9" s="1"/>
  <c r="G214" i="9" a="1"/>
  <c r="G214" i="9" s="1"/>
  <c r="G215" i="9" a="1"/>
  <c r="G215" i="9" s="1"/>
  <c r="G216" i="9" a="1"/>
  <c r="G216" i="9" s="1"/>
  <c r="G217" i="9" a="1"/>
  <c r="G217" i="9" s="1"/>
  <c r="G218" i="9" a="1"/>
  <c r="G218" i="9" s="1"/>
  <c r="G219" i="9" a="1"/>
  <c r="G219" i="9" s="1"/>
  <c r="G220" i="9" a="1"/>
  <c r="G220" i="9" s="1"/>
  <c r="G221" i="9" a="1"/>
  <c r="G221" i="9" s="1"/>
  <c r="G222" i="9" a="1"/>
  <c r="G222" i="9" s="1"/>
  <c r="G223" i="9" a="1"/>
  <c r="G223" i="9" s="1"/>
  <c r="G224" i="9" a="1"/>
  <c r="G224" i="9" s="1"/>
  <c r="G225" i="9" a="1"/>
  <c r="G225" i="9" s="1"/>
  <c r="G226" i="9" a="1"/>
  <c r="G226" i="9" s="1"/>
  <c r="G227" i="9" a="1"/>
  <c r="G227" i="9" s="1"/>
  <c r="G228" i="9" a="1"/>
  <c r="G228" i="9"/>
  <c r="G229" i="9" a="1"/>
  <c r="G229" i="9" s="1"/>
  <c r="G230" i="9" a="1"/>
  <c r="G230" i="9" s="1"/>
  <c r="G231" i="9" a="1"/>
  <c r="G231" i="9" s="1"/>
  <c r="G232" i="9" a="1"/>
  <c r="G232" i="9" s="1"/>
  <c r="G233" i="9" a="1"/>
  <c r="G233" i="9" s="1"/>
  <c r="G234" i="9" a="1"/>
  <c r="G234" i="9" s="1"/>
  <c r="G235" i="9" a="1"/>
  <c r="G235" i="9" s="1"/>
  <c r="G236" i="9" a="1"/>
  <c r="G236" i="9" s="1"/>
  <c r="G237" i="9" a="1"/>
  <c r="G237" i="9" s="1"/>
  <c r="G238" i="9" a="1"/>
  <c r="G238" i="9" s="1"/>
  <c r="G239" i="9" a="1"/>
  <c r="G239" i="9"/>
  <c r="G240" i="9" a="1"/>
  <c r="G240" i="9" s="1"/>
  <c r="G241" i="9" a="1"/>
  <c r="G241" i="9" s="1"/>
  <c r="G242" i="9" a="1"/>
  <c r="G242" i="9" s="1"/>
  <c r="G243" i="9" a="1"/>
  <c r="G243" i="9" s="1"/>
  <c r="G244" i="9" a="1"/>
  <c r="G244" i="9" s="1"/>
  <c r="G245" i="9" a="1"/>
  <c r="G245" i="9" s="1"/>
  <c r="G246" i="9" a="1"/>
  <c r="G246" i="9" s="1"/>
  <c r="G247" i="9" a="1"/>
  <c r="G247" i="9" s="1"/>
  <c r="G248" i="9" a="1"/>
  <c r="G248" i="9" s="1"/>
  <c r="G249" i="9" a="1"/>
  <c r="G249" i="9" s="1"/>
  <c r="G250" i="9" a="1"/>
  <c r="G250" i="9" s="1"/>
  <c r="G251" i="9" a="1"/>
  <c r="G251" i="9" s="1"/>
  <c r="G252" i="9" a="1"/>
  <c r="G252" i="9" s="1"/>
  <c r="G253" i="9" a="1"/>
  <c r="G253" i="9" s="1"/>
  <c r="G254" i="9" a="1"/>
  <c r="G254" i="9" s="1"/>
  <c r="G255" i="9" a="1"/>
  <c r="G255" i="9" s="1"/>
  <c r="G256" i="9" a="1"/>
  <c r="G256" i="9" s="1"/>
  <c r="G257" i="9" a="1"/>
  <c r="G257" i="9" s="1"/>
  <c r="G258" i="9" a="1"/>
  <c r="G258" i="9" s="1"/>
  <c r="G259" i="9" a="1"/>
  <c r="G259" i="9" s="1"/>
  <c r="G260" i="9" a="1"/>
  <c r="G260" i="9" s="1"/>
  <c r="G261" i="9" a="1"/>
  <c r="G261" i="9" s="1"/>
  <c r="G262" i="9" a="1"/>
  <c r="G262" i="9" s="1"/>
  <c r="G263" i="9" a="1"/>
  <c r="G263" i="9" s="1"/>
  <c r="G264" i="9" a="1"/>
  <c r="G264" i="9" s="1"/>
  <c r="G265" i="9" a="1"/>
  <c r="G265" i="9" s="1"/>
  <c r="G266" i="9" a="1"/>
  <c r="G266" i="9" s="1"/>
  <c r="G267" i="9" a="1"/>
  <c r="G267" i="9" s="1"/>
  <c r="G268" i="9" a="1"/>
  <c r="G268" i="9" s="1"/>
  <c r="G269" i="9" a="1"/>
  <c r="G269" i="9" s="1"/>
  <c r="G270" i="9" a="1"/>
  <c r="G270" i="9" s="1"/>
  <c r="G271" i="9" a="1"/>
  <c r="G271" i="9"/>
  <c r="G272" i="9" a="1"/>
  <c r="G272" i="9" s="1"/>
  <c r="G273" i="9" a="1"/>
  <c r="G273" i="9" s="1"/>
  <c r="G274" i="9" a="1"/>
  <c r="G274" i="9" s="1"/>
  <c r="G275" i="9" a="1"/>
  <c r="G275" i="9" s="1"/>
  <c r="G276" i="9" a="1"/>
  <c r="G276" i="9" s="1"/>
  <c r="G277" i="9" a="1"/>
  <c r="G277" i="9" s="1"/>
  <c r="G278" i="9" a="1"/>
  <c r="G278" i="9" s="1"/>
  <c r="G279" i="9" a="1"/>
  <c r="G279" i="9" s="1"/>
  <c r="G280" i="9" a="1"/>
  <c r="G280" i="9" s="1"/>
  <c r="G281" i="9" a="1"/>
  <c r="G281" i="9" s="1"/>
  <c r="G282" i="9" a="1"/>
  <c r="G282" i="9" s="1"/>
  <c r="G283" i="9" a="1"/>
  <c r="G283" i="9" s="1"/>
  <c r="G284" i="9" a="1"/>
  <c r="G284" i="9" s="1"/>
  <c r="G285" i="9" a="1"/>
  <c r="G285" i="9" s="1"/>
  <c r="G286" i="9" a="1"/>
  <c r="G286" i="9" s="1"/>
  <c r="G287" i="9" a="1"/>
  <c r="G287" i="9" s="1"/>
  <c r="G288" i="9" a="1"/>
  <c r="G288" i="9" s="1"/>
  <c r="G289" i="9" a="1"/>
  <c r="G289" i="9" s="1"/>
  <c r="G290" i="9" a="1"/>
  <c r="G290" i="9" s="1"/>
  <c r="G291" i="9" a="1"/>
  <c r="G291" i="9" s="1"/>
  <c r="G292" i="9" a="1"/>
  <c r="G292" i="9"/>
  <c r="G293" i="9" a="1"/>
  <c r="G293" i="9" s="1"/>
  <c r="G294" i="9" a="1"/>
  <c r="G294" i="9" s="1"/>
  <c r="G295" i="9" a="1"/>
  <c r="G295" i="9" s="1"/>
  <c r="G296" i="9" a="1"/>
  <c r="G296" i="9" s="1"/>
  <c r="G297" i="9" a="1"/>
  <c r="G297" i="9" s="1"/>
  <c r="G298" i="9" a="1"/>
  <c r="G298" i="9" s="1"/>
  <c r="G299" i="9" a="1"/>
  <c r="G299" i="9" s="1"/>
  <c r="G300" i="9" a="1"/>
  <c r="G300" i="9" s="1"/>
  <c r="G301" i="9" a="1"/>
  <c r="G301" i="9" s="1"/>
  <c r="G302" i="9" a="1"/>
  <c r="G302" i="9" s="1"/>
  <c r="G303" i="9" a="1"/>
  <c r="G303" i="9"/>
  <c r="G304" i="9" a="1"/>
  <c r="G304" i="9" s="1"/>
  <c r="G305" i="9" a="1"/>
  <c r="G305" i="9" s="1"/>
  <c r="G306" i="9" a="1"/>
  <c r="G306" i="9" s="1"/>
  <c r="G307" i="9" a="1"/>
  <c r="G307" i="9" s="1"/>
  <c r="G308" i="9" a="1"/>
  <c r="G308" i="9" s="1"/>
  <c r="G309" i="9" a="1"/>
  <c r="G309" i="9" s="1"/>
  <c r="G310" i="9" a="1"/>
  <c r="G310" i="9" s="1"/>
  <c r="G311" i="9" a="1"/>
  <c r="G311" i="9" s="1"/>
  <c r="G312" i="9" a="1"/>
  <c r="G312" i="9" s="1"/>
  <c r="G313" i="9" a="1"/>
  <c r="G313" i="9" s="1"/>
  <c r="G314" i="9" a="1"/>
  <c r="G314" i="9" s="1"/>
  <c r="G315" i="9" a="1"/>
  <c r="G315" i="9" s="1"/>
  <c r="G316" i="9" a="1"/>
  <c r="G316" i="9" s="1"/>
  <c r="G317" i="9" a="1"/>
  <c r="G317" i="9" s="1"/>
  <c r="G318" i="9" a="1"/>
  <c r="G318" i="9" s="1"/>
  <c r="G319" i="9" a="1"/>
  <c r="G319" i="9" s="1"/>
  <c r="G320" i="9" a="1"/>
  <c r="G320" i="9" s="1"/>
  <c r="G321" i="9" a="1"/>
  <c r="G321" i="9" s="1"/>
  <c r="G322" i="9" a="1"/>
  <c r="G322" i="9" s="1"/>
  <c r="G323" i="9" a="1"/>
  <c r="G323" i="9" s="1"/>
  <c r="G324" i="9" a="1"/>
  <c r="G324" i="9"/>
  <c r="G325" i="9" a="1"/>
  <c r="G325" i="9" s="1"/>
  <c r="G326" i="9" a="1"/>
  <c r="G326" i="9" s="1"/>
  <c r="G327" i="9" a="1"/>
  <c r="G327" i="9" s="1"/>
  <c r="G328" i="9" a="1"/>
  <c r="G328" i="9" s="1"/>
  <c r="G329" i="9" a="1"/>
  <c r="G329" i="9" s="1"/>
  <c r="G330" i="9" a="1"/>
  <c r="G330" i="9" s="1"/>
  <c r="G331" i="9" a="1"/>
  <c r="G331" i="9" s="1"/>
  <c r="G332" i="9" a="1"/>
  <c r="G332" i="9" s="1"/>
  <c r="G333" i="9" a="1"/>
  <c r="G333" i="9" s="1"/>
  <c r="G334" i="9" a="1"/>
  <c r="G334" i="9" s="1"/>
  <c r="G335" i="9" a="1"/>
  <c r="G335" i="9"/>
  <c r="G336" i="9" a="1"/>
  <c r="G336" i="9" s="1"/>
  <c r="G337" i="9" a="1"/>
  <c r="G337" i="9" s="1"/>
  <c r="G338" i="9" a="1"/>
  <c r="G338" i="9" s="1"/>
  <c r="G339" i="9" a="1"/>
  <c r="G339" i="9" s="1"/>
  <c r="G340" i="9" a="1"/>
  <c r="G340" i="9" s="1"/>
  <c r="G341" i="9" a="1"/>
  <c r="G341" i="9" s="1"/>
  <c r="G342" i="9" a="1"/>
  <c r="G342" i="9" s="1"/>
  <c r="G343" i="9" a="1"/>
  <c r="G343" i="9"/>
  <c r="G344" i="9" a="1"/>
  <c r="G344" i="9"/>
  <c r="G345" i="9" a="1"/>
  <c r="G345" i="9" s="1"/>
  <c r="G346" i="9" a="1"/>
  <c r="G346" i="9"/>
  <c r="G347" i="9" a="1"/>
  <c r="G347" i="9" s="1"/>
  <c r="G348" i="9" a="1"/>
  <c r="G348" i="9"/>
  <c r="G349" i="9" a="1"/>
  <c r="G349" i="9" s="1"/>
  <c r="G350" i="9" a="1"/>
  <c r="G350" i="9"/>
  <c r="G351" i="9" a="1"/>
  <c r="G351" i="9" s="1"/>
  <c r="G352" i="9" a="1"/>
  <c r="G352" i="9"/>
  <c r="G353" i="9" a="1"/>
  <c r="G353" i="9" s="1"/>
  <c r="G354" i="9" a="1"/>
  <c r="G354" i="9" s="1"/>
  <c r="G355" i="9" a="1"/>
  <c r="G355" i="9"/>
  <c r="G356" i="9" a="1"/>
  <c r="G356" i="9" s="1"/>
  <c r="G357" i="9" a="1"/>
  <c r="G357" i="9" s="1"/>
  <c r="G358" i="9" a="1"/>
  <c r="G358" i="9"/>
  <c r="G359" i="9" a="1"/>
  <c r="G359" i="9"/>
  <c r="G360" i="9" a="1"/>
  <c r="G360" i="9" s="1"/>
  <c r="G361" i="9" a="1"/>
  <c r="G361" i="9" s="1"/>
  <c r="G362" i="9" a="1"/>
  <c r="G362" i="9"/>
  <c r="G363" i="9" a="1"/>
  <c r="G363" i="9" s="1"/>
  <c r="G364" i="9" a="1"/>
  <c r="G364" i="9"/>
  <c r="G365" i="9" a="1"/>
  <c r="G365" i="9" s="1"/>
  <c r="G366" i="9" a="1"/>
  <c r="G366" i="9"/>
  <c r="G367" i="9" a="1"/>
  <c r="G367" i="9"/>
  <c r="G368" i="9" a="1"/>
  <c r="G368" i="9"/>
  <c r="G369" i="9" a="1"/>
  <c r="G369" i="9" s="1"/>
  <c r="G370" i="9" a="1"/>
  <c r="G370" i="9" s="1"/>
  <c r="G371" i="9" a="1"/>
  <c r="G371" i="9"/>
  <c r="G372" i="9" a="1"/>
  <c r="G372" i="9" s="1"/>
  <c r="G373" i="9" a="1"/>
  <c r="G373" i="9" s="1"/>
  <c r="G374" i="9" a="1"/>
  <c r="G374" i="9" s="1"/>
  <c r="G375" i="9" a="1"/>
  <c r="G375" i="9"/>
  <c r="G376" i="9" a="1"/>
  <c r="G376" i="9"/>
  <c r="G377" i="9" a="1"/>
  <c r="G377" i="9" s="1"/>
  <c r="G378" i="9" a="1"/>
  <c r="G378" i="9"/>
  <c r="G379" i="9" a="1"/>
  <c r="G379" i="9" s="1"/>
  <c r="G380" i="9" a="1"/>
  <c r="G380" i="9"/>
  <c r="G381" i="9" a="1"/>
  <c r="G381" i="9" s="1"/>
  <c r="G382" i="9" a="1"/>
  <c r="G382" i="9"/>
  <c r="G383" i="9" a="1"/>
  <c r="G383" i="9" s="1"/>
  <c r="G384" i="9" a="1"/>
  <c r="G384" i="9"/>
  <c r="G385" i="9" a="1"/>
  <c r="G385" i="9" s="1"/>
  <c r="G386" i="9" a="1"/>
  <c r="G386" i="9" s="1"/>
  <c r="G387" i="9" a="1"/>
  <c r="G387" i="9"/>
  <c r="G388" i="9" a="1"/>
  <c r="G388" i="9" s="1"/>
  <c r="G389" i="9" a="1"/>
  <c r="G389" i="9" s="1"/>
  <c r="G390" i="9" a="1"/>
  <c r="G390" i="9"/>
  <c r="G391" i="9" a="1"/>
  <c r="G391" i="9"/>
  <c r="G392" i="9" a="1"/>
  <c r="G392" i="9" s="1"/>
  <c r="G393" i="9" a="1"/>
  <c r="G393" i="9" s="1"/>
  <c r="G394" i="9" a="1"/>
  <c r="G394" i="9"/>
  <c r="G395" i="9" a="1"/>
  <c r="G395" i="9" s="1"/>
  <c r="G396" i="9" a="1"/>
  <c r="G396" i="9"/>
  <c r="G397" i="9" a="1"/>
  <c r="G397" i="9" s="1"/>
  <c r="G398" i="9" a="1"/>
  <c r="G398" i="9"/>
  <c r="G399" i="9" a="1"/>
  <c r="G399" i="9"/>
  <c r="G400" i="9" a="1"/>
  <c r="G400" i="9"/>
  <c r="G401" i="9" a="1"/>
  <c r="G401" i="9" s="1"/>
  <c r="G402" i="9" a="1"/>
  <c r="G402" i="9" s="1"/>
  <c r="G403" i="9" a="1"/>
  <c r="G403" i="9"/>
  <c r="G404" i="9" a="1"/>
  <c r="G404" i="9" s="1"/>
  <c r="G405" i="9" a="1"/>
  <c r="G405" i="9" s="1"/>
  <c r="G406" i="9" a="1"/>
  <c r="G406" i="9" s="1"/>
  <c r="G407" i="9" a="1"/>
  <c r="G407" i="9"/>
  <c r="G408" i="9" a="1"/>
  <c r="G408" i="9"/>
  <c r="G409" i="9" a="1"/>
  <c r="G409" i="9" s="1"/>
  <c r="G410" i="9" a="1"/>
  <c r="G410" i="9"/>
  <c r="G411" i="9" a="1"/>
  <c r="G411" i="9" s="1"/>
  <c r="G412" i="9" a="1"/>
  <c r="G412" i="9"/>
  <c r="G413" i="9" a="1"/>
  <c r="G413" i="9" s="1"/>
  <c r="G414" i="9" a="1"/>
  <c r="G414" i="9"/>
  <c r="G415" i="9" a="1"/>
  <c r="G415" i="9" s="1"/>
  <c r="G416" i="9" a="1"/>
  <c r="G416" i="9"/>
  <c r="G417" i="9" a="1"/>
  <c r="G417" i="9" s="1"/>
  <c r="G418" i="9" a="1"/>
  <c r="G418" i="9" s="1"/>
  <c r="G419" i="9" a="1"/>
  <c r="G419" i="9"/>
  <c r="G420" i="9" a="1"/>
  <c r="G420" i="9" s="1"/>
  <c r="G421" i="9" a="1"/>
  <c r="G421" i="9" s="1"/>
  <c r="G422" i="9" a="1"/>
  <c r="G422" i="9"/>
  <c r="G423" i="9" a="1"/>
  <c r="G423" i="9"/>
  <c r="G424" i="9" a="1"/>
  <c r="G424" i="9" s="1"/>
  <c r="G425" i="9" a="1"/>
  <c r="G425" i="9" s="1"/>
  <c r="G426" i="9" a="1"/>
  <c r="G426" i="9"/>
  <c r="G427" i="9" a="1"/>
  <c r="G427" i="9" s="1"/>
  <c r="G428" i="9" a="1"/>
  <c r="G428" i="9"/>
  <c r="G429" i="9" a="1"/>
  <c r="G429" i="9" s="1"/>
  <c r="G430" i="9" a="1"/>
  <c r="G430" i="9"/>
  <c r="G431" i="9" a="1"/>
  <c r="G431" i="9"/>
  <c r="G432" i="9" a="1"/>
  <c r="G432" i="9"/>
  <c r="G433" i="9" a="1"/>
  <c r="G433" i="9" s="1"/>
  <c r="G434" i="9" a="1"/>
  <c r="G434" i="9" s="1"/>
  <c r="G435" i="9" a="1"/>
  <c r="G435" i="9"/>
  <c r="G436" i="9" a="1"/>
  <c r="G436" i="9" s="1"/>
  <c r="G437" i="9" a="1"/>
  <c r="G437" i="9" s="1"/>
  <c r="G438" i="9" a="1"/>
  <c r="G438" i="9" s="1"/>
  <c r="G439" i="9" a="1"/>
  <c r="G439" i="9"/>
  <c r="G440" i="9" a="1"/>
  <c r="G440" i="9"/>
  <c r="G441" i="9" a="1"/>
  <c r="G441" i="9" s="1"/>
  <c r="G442" i="9" a="1"/>
  <c r="G442" i="9"/>
  <c r="G443" i="9" a="1"/>
  <c r="G443" i="9" s="1"/>
  <c r="G444" i="9" a="1"/>
  <c r="G444" i="9"/>
  <c r="G445" i="9" a="1"/>
  <c r="G445" i="9" s="1"/>
  <c r="G446" i="9" a="1"/>
  <c r="G446" i="9"/>
  <c r="G447" i="9" a="1"/>
  <c r="G447" i="9" s="1"/>
  <c r="G448" i="9" a="1"/>
  <c r="G448" i="9"/>
  <c r="G449" i="9" a="1"/>
  <c r="G449" i="9" s="1"/>
  <c r="G450" i="9" a="1"/>
  <c r="G450" i="9" s="1"/>
  <c r="G451" i="9" a="1"/>
  <c r="G451" i="9"/>
  <c r="G452" i="9" a="1"/>
  <c r="G452" i="9" s="1"/>
  <c r="G453" i="9" a="1"/>
  <c r="G453" i="9" s="1"/>
  <c r="G454" i="9" a="1"/>
  <c r="G454" i="9"/>
  <c r="G455" i="9" a="1"/>
  <c r="G455" i="9"/>
  <c r="G456" i="9" a="1"/>
  <c r="G456" i="9" s="1"/>
  <c r="G457" i="9" a="1"/>
  <c r="G457" i="9" s="1"/>
  <c r="G458" i="9" a="1"/>
  <c r="G458" i="9"/>
  <c r="G459" i="9" a="1"/>
  <c r="G459" i="9" s="1"/>
  <c r="G460" i="9" a="1"/>
  <c r="G460" i="9"/>
  <c r="G461" i="9" a="1"/>
  <c r="G461" i="9" s="1"/>
  <c r="G462" i="9" a="1"/>
  <c r="G462" i="9"/>
  <c r="G463" i="9" a="1"/>
  <c r="G463" i="9" s="1"/>
  <c r="G464" i="9" a="1"/>
  <c r="G464" i="9" s="1"/>
  <c r="G465" i="9" a="1"/>
  <c r="G465" i="9" s="1"/>
  <c r="G466" i="9" a="1"/>
  <c r="G466" i="9" s="1"/>
  <c r="G467" i="9" a="1"/>
  <c r="G467" i="9" s="1"/>
  <c r="G468" i="9" a="1"/>
  <c r="G468" i="9"/>
  <c r="G469" i="9" a="1"/>
  <c r="G469" i="9" s="1"/>
  <c r="G470" i="9" a="1"/>
  <c r="G470" i="9" s="1"/>
  <c r="G471" i="9" a="1"/>
  <c r="G471" i="9" s="1"/>
  <c r="G472" i="9" a="1"/>
  <c r="G472" i="9"/>
  <c r="G473" i="9" a="1"/>
  <c r="G473" i="9" s="1"/>
  <c r="G474" i="9" a="1"/>
  <c r="G474" i="9" s="1"/>
  <c r="G475" i="9" a="1"/>
  <c r="G475" i="9" s="1"/>
  <c r="G476" i="9" a="1"/>
  <c r="G476" i="9"/>
  <c r="G477" i="9" a="1"/>
  <c r="G477" i="9" s="1"/>
  <c r="G478" i="9" a="1"/>
  <c r="G478" i="9" s="1"/>
  <c r="G479" i="9" a="1"/>
  <c r="G479" i="9" s="1"/>
  <c r="G480" i="9" a="1"/>
  <c r="G480" i="9" s="1"/>
  <c r="G481" i="9" a="1"/>
  <c r="G481" i="9" s="1"/>
  <c r="G482" i="9" a="1"/>
  <c r="G482" i="9" s="1"/>
  <c r="G483" i="9" a="1"/>
  <c r="G483" i="9" s="1"/>
  <c r="G484" i="9" a="1"/>
  <c r="G484" i="9"/>
  <c r="G485" i="9" a="1"/>
  <c r="G485" i="9" s="1"/>
  <c r="G486" i="9" a="1"/>
  <c r="G486" i="9" s="1"/>
  <c r="G487" i="9" a="1"/>
  <c r="G487" i="9" s="1"/>
  <c r="G488" i="9" a="1"/>
  <c r="G488" i="9"/>
  <c r="G489" i="9" a="1"/>
  <c r="G489" i="9" s="1"/>
  <c r="G490" i="9" a="1"/>
  <c r="G490" i="9" s="1"/>
  <c r="G491" i="9" a="1"/>
  <c r="G491" i="9" s="1"/>
  <c r="G492" i="9" a="1"/>
  <c r="G492" i="9" s="1"/>
  <c r="G493" i="9" a="1"/>
  <c r="G493" i="9" s="1"/>
  <c r="G494" i="9" a="1"/>
  <c r="G494" i="9" s="1"/>
  <c r="G495" i="9" a="1"/>
  <c r="G495" i="9" s="1"/>
  <c r="G496" i="9" a="1"/>
  <c r="G496" i="9" s="1"/>
  <c r="G497" i="9" a="1"/>
  <c r="G497" i="9" s="1"/>
  <c r="G498" i="9" a="1"/>
  <c r="G498" i="9" s="1"/>
  <c r="G499" i="9" a="1"/>
  <c r="G499" i="9" s="1"/>
  <c r="G500" i="9" a="1"/>
  <c r="G500" i="9"/>
  <c r="G501" i="9" a="1"/>
  <c r="G501" i="9" s="1"/>
  <c r="G502" i="9" a="1"/>
  <c r="G502" i="9" s="1"/>
  <c r="G503" i="9" a="1"/>
  <c r="G503" i="9" s="1"/>
  <c r="G504" i="9" a="1"/>
  <c r="G504" i="9"/>
  <c r="G505" i="9" a="1"/>
  <c r="G505" i="9" s="1"/>
  <c r="G506" i="9" a="1"/>
  <c r="G506" i="9" s="1"/>
  <c r="G507" i="9" a="1"/>
  <c r="G507" i="9" s="1"/>
  <c r="G508" i="9" a="1"/>
  <c r="G508" i="9"/>
  <c r="G509" i="9" a="1"/>
  <c r="G509" i="9" s="1"/>
  <c r="G510" i="9" a="1"/>
  <c r="G510" i="9" s="1"/>
  <c r="G511" i="9" a="1"/>
  <c r="G511" i="9" s="1"/>
  <c r="G512" i="9" a="1"/>
  <c r="G512" i="9" s="1"/>
  <c r="G513" i="9" a="1"/>
  <c r="G513" i="9" s="1"/>
  <c r="G514" i="9" a="1"/>
  <c r="G514" i="9" s="1"/>
  <c r="G515" i="9" a="1"/>
  <c r="G515" i="9" s="1"/>
  <c r="G516" i="9" a="1"/>
  <c r="G516" i="9"/>
  <c r="G517" i="9" a="1"/>
  <c r="G517" i="9" s="1"/>
  <c r="G518" i="9" a="1"/>
  <c r="G518" i="9" s="1"/>
  <c r="G519" i="9" a="1"/>
  <c r="G519" i="9" s="1"/>
  <c r="G520" i="9" a="1"/>
  <c r="G520" i="9"/>
  <c r="G521" i="9" a="1"/>
  <c r="G521" i="9" s="1"/>
  <c r="G522" i="9" a="1"/>
  <c r="G522" i="9" s="1"/>
  <c r="G523" i="9" a="1"/>
  <c r="G523" i="9" s="1"/>
  <c r="G524" i="9" a="1"/>
  <c r="G524" i="9" s="1"/>
  <c r="G525" i="9" a="1"/>
  <c r="G525" i="9" s="1"/>
  <c r="G526" i="9" a="1"/>
  <c r="G526" i="9" s="1"/>
  <c r="G527" i="9" a="1"/>
  <c r="G527" i="9" s="1"/>
  <c r="G528" i="9" a="1"/>
  <c r="G528" i="9" s="1"/>
  <c r="G529" i="9" a="1"/>
  <c r="G529" i="9" s="1"/>
  <c r="G530" i="9" a="1"/>
  <c r="G530" i="9" s="1"/>
  <c r="G531" i="9" a="1"/>
  <c r="G531" i="9" s="1"/>
  <c r="G532" i="9" a="1"/>
  <c r="G532" i="9"/>
  <c r="G533" i="9" a="1"/>
  <c r="G533" i="9" s="1"/>
  <c r="G534" i="9" a="1"/>
  <c r="G534" i="9" s="1"/>
  <c r="G535" i="9" a="1"/>
  <c r="G535" i="9" s="1"/>
  <c r="G536" i="9" a="1"/>
  <c r="G536" i="9"/>
  <c r="G537" i="9" a="1"/>
  <c r="G537" i="9" s="1"/>
  <c r="G538" i="9" a="1"/>
  <c r="G538" i="9" s="1"/>
  <c r="G539" i="9" a="1"/>
  <c r="G539" i="9" s="1"/>
  <c r="G540" i="9" a="1"/>
  <c r="G540" i="9"/>
  <c r="G541" i="9" a="1"/>
  <c r="G541" i="9" s="1"/>
  <c r="G542" i="9" a="1"/>
  <c r="G542" i="9" s="1"/>
  <c r="G543" i="9" a="1"/>
  <c r="G543" i="9" s="1"/>
  <c r="G544" i="9" a="1"/>
  <c r="G544" i="9" s="1"/>
  <c r="G545" i="9" a="1"/>
  <c r="G545" i="9" s="1"/>
  <c r="G546" i="9" a="1"/>
  <c r="G546" i="9" s="1"/>
  <c r="G547" i="9" a="1"/>
  <c r="G547" i="9" s="1"/>
  <c r="G548" i="9" a="1"/>
  <c r="G548" i="9"/>
  <c r="G549" i="9" a="1"/>
  <c r="G549" i="9" s="1"/>
  <c r="G550" i="9" a="1"/>
  <c r="G550" i="9" s="1"/>
  <c r="G551" i="9" a="1"/>
  <c r="G551" i="9" s="1"/>
  <c r="G552" i="9" a="1"/>
  <c r="G552" i="9"/>
  <c r="G553" i="9" a="1"/>
  <c r="G553" i="9" s="1"/>
  <c r="G554" i="9" a="1"/>
  <c r="G554" i="9" s="1"/>
  <c r="G555" i="9" a="1"/>
  <c r="G555" i="9" s="1"/>
  <c r="G556" i="9" a="1"/>
  <c r="G556" i="9" s="1"/>
  <c r="G557" i="9" a="1"/>
  <c r="G557" i="9" s="1"/>
  <c r="G558" i="9" a="1"/>
  <c r="G558" i="9" s="1"/>
  <c r="G559" i="9" a="1"/>
  <c r="G559" i="9" s="1"/>
  <c r="G560" i="9" a="1"/>
  <c r="G560" i="9" s="1"/>
  <c r="G561" i="9" a="1"/>
  <c r="G561" i="9" s="1"/>
  <c r="G562" i="9" a="1"/>
  <c r="G562" i="9" s="1"/>
  <c r="G563" i="9" a="1"/>
  <c r="G563" i="9" s="1"/>
  <c r="G564" i="9" a="1"/>
  <c r="G564" i="9"/>
  <c r="G565" i="9" a="1"/>
  <c r="G565" i="9" s="1"/>
  <c r="G566" i="9" a="1"/>
  <c r="G566" i="9" s="1"/>
  <c r="G567" i="9" a="1"/>
  <c r="G567" i="9" s="1"/>
  <c r="G568" i="9" a="1"/>
  <c r="G568" i="9"/>
  <c r="G569" i="9" a="1"/>
  <c r="G569" i="9" s="1"/>
  <c r="G570" i="9" a="1"/>
  <c r="G570" i="9" s="1"/>
  <c r="G571" i="9" a="1"/>
  <c r="G571" i="9" s="1"/>
  <c r="G572" i="9" a="1"/>
  <c r="G572" i="9"/>
  <c r="G573" i="9" a="1"/>
  <c r="G573" i="9" s="1"/>
  <c r="G574" i="9" a="1"/>
  <c r="G574" i="9" s="1"/>
  <c r="G575" i="9" a="1"/>
  <c r="G575" i="9" s="1"/>
  <c r="G576" i="9" a="1"/>
  <c r="G576" i="9" s="1"/>
  <c r="G577" i="9" a="1"/>
  <c r="G577" i="9" s="1"/>
  <c r="G578" i="9" a="1"/>
  <c r="G578" i="9" s="1"/>
  <c r="G579" i="9" a="1"/>
  <c r="G579" i="9" s="1"/>
  <c r="G580" i="9" a="1"/>
  <c r="G580" i="9"/>
  <c r="G581" i="9" a="1"/>
  <c r="G581" i="9" s="1"/>
  <c r="G582" i="9" a="1"/>
  <c r="G582" i="9" s="1"/>
  <c r="G583" i="9" a="1"/>
  <c r="G583" i="9" s="1"/>
  <c r="G584" i="9" a="1"/>
  <c r="G584" i="9"/>
  <c r="G585" i="9" a="1"/>
  <c r="G585" i="9" s="1"/>
  <c r="G586" i="9" a="1"/>
  <c r="G586" i="9" s="1"/>
  <c r="G587" i="9" a="1"/>
  <c r="G587" i="9" s="1"/>
  <c r="G588" i="9" a="1"/>
  <c r="G588" i="9" s="1"/>
  <c r="G589" i="9" a="1"/>
  <c r="G589" i="9" s="1"/>
  <c r="G590" i="9" a="1"/>
  <c r="G590" i="9" s="1"/>
  <c r="G591" i="9" a="1"/>
  <c r="G591" i="9" s="1"/>
  <c r="G592" i="9" a="1"/>
  <c r="G592" i="9" s="1"/>
  <c r="G593" i="9" a="1"/>
  <c r="G593" i="9" s="1"/>
  <c r="G594" i="9" a="1"/>
  <c r="G594" i="9" s="1"/>
  <c r="G595" i="9" a="1"/>
  <c r="G595" i="9" s="1"/>
  <c r="G596" i="9" a="1"/>
  <c r="G596" i="9"/>
  <c r="G597" i="9" a="1"/>
  <c r="G597" i="9" s="1"/>
  <c r="G598" i="9" a="1"/>
  <c r="G598" i="9" s="1"/>
  <c r="G599" i="9" a="1"/>
  <c r="G599" i="9" s="1"/>
  <c r="G600" i="9" a="1"/>
  <c r="G600" i="9"/>
  <c r="G601" i="9" a="1"/>
  <c r="G601" i="9" s="1"/>
  <c r="G602" i="9" a="1"/>
  <c r="G602" i="9" s="1"/>
  <c r="G603" i="9" a="1"/>
  <c r="G603" i="9" s="1"/>
  <c r="G604" i="9" a="1"/>
  <c r="G604" i="9"/>
  <c r="G605" i="9" a="1"/>
  <c r="G605" i="9" s="1"/>
  <c r="G606" i="9" a="1"/>
  <c r="G606" i="9" s="1"/>
  <c r="G607" i="9" a="1"/>
  <c r="G607" i="9" s="1"/>
  <c r="G608" i="9" a="1"/>
  <c r="G608" i="9" s="1"/>
  <c r="G609" i="9" a="1"/>
  <c r="G609" i="9" s="1"/>
  <c r="G610" i="9" a="1"/>
  <c r="G610" i="9" s="1"/>
  <c r="G611" i="9" a="1"/>
  <c r="G611" i="9" s="1"/>
  <c r="G612" i="9" a="1"/>
  <c r="G612" i="9"/>
  <c r="G613" i="9" a="1"/>
  <c r="G613" i="9" s="1"/>
  <c r="G614" i="9" a="1"/>
  <c r="G614" i="9" s="1"/>
  <c r="G615" i="9" a="1"/>
  <c r="G615" i="9" s="1"/>
  <c r="G616" i="9" a="1"/>
  <c r="G616" i="9"/>
  <c r="G617" i="9" a="1"/>
  <c r="G617" i="9" s="1"/>
  <c r="G618" i="9" a="1"/>
  <c r="G618" i="9" s="1"/>
  <c r="G619" i="9" a="1"/>
  <c r="G619" i="9" s="1"/>
  <c r="G620" i="9" a="1"/>
  <c r="G620" i="9" s="1"/>
  <c r="G621" i="9" a="1"/>
  <c r="G621" i="9" s="1"/>
  <c r="G622" i="9" a="1"/>
  <c r="G622" i="9" s="1"/>
  <c r="G623" i="9" a="1"/>
  <c r="G623" i="9" s="1"/>
  <c r="G624" i="9" a="1"/>
  <c r="G624" i="9" s="1"/>
  <c r="G625" i="9" a="1"/>
  <c r="G625" i="9" s="1"/>
  <c r="G626" i="9" a="1"/>
  <c r="G626" i="9" s="1"/>
  <c r="G627" i="9" a="1"/>
  <c r="G627" i="9" s="1"/>
  <c r="G628" i="9" a="1"/>
  <c r="G628" i="9"/>
  <c r="G629" i="9" a="1"/>
  <c r="G629" i="9" s="1"/>
  <c r="G630" i="9" a="1"/>
  <c r="G630" i="9" s="1"/>
  <c r="G631" i="9" a="1"/>
  <c r="G631" i="9" s="1"/>
  <c r="G632" i="9" a="1"/>
  <c r="G632" i="9"/>
  <c r="G633" i="9" a="1"/>
  <c r="G633" i="9" s="1"/>
  <c r="G634" i="9" a="1"/>
  <c r="G634" i="9" s="1"/>
  <c r="G635" i="9" a="1"/>
  <c r="G635" i="9" s="1"/>
  <c r="G636" i="9" a="1"/>
  <c r="G636" i="9"/>
  <c r="B13" i="5"/>
  <c r="D5" i="5"/>
  <c r="D4" i="5"/>
  <c r="D3" i="5"/>
  <c r="C5" i="5"/>
  <c r="C4" i="5"/>
  <c r="C3" i="5"/>
  <c r="B5" i="5"/>
  <c r="B4" i="5"/>
  <c r="B3" i="5"/>
  <c r="S423" i="2"/>
  <c r="T423" i="2" s="1"/>
  <c r="S327" i="2"/>
  <c r="T327" i="2" s="1"/>
  <c r="S529" i="2"/>
  <c r="T529" i="2" s="1"/>
  <c r="S504" i="2"/>
  <c r="T504" i="2" s="1"/>
  <c r="S15" i="2"/>
  <c r="T15" i="2" s="1"/>
  <c r="S262" i="2"/>
  <c r="T262" i="2" s="1"/>
  <c r="S191" i="2"/>
  <c r="T191" i="2" s="1"/>
  <c r="S75" i="2"/>
  <c r="T75" i="2" s="1"/>
  <c r="S337" i="2"/>
  <c r="T337" i="2" s="1"/>
  <c r="S76" i="2"/>
  <c r="T76" i="2" s="1"/>
  <c r="S136" i="2"/>
  <c r="T136" i="2" s="1"/>
  <c r="S207" i="2"/>
  <c r="T207" i="2" s="1"/>
  <c r="S459" i="2"/>
  <c r="T459" i="2" s="1"/>
  <c r="S7" i="2"/>
  <c r="T7" i="2" s="1"/>
  <c r="S248" i="2"/>
  <c r="T248" i="2" s="1"/>
  <c r="S320" i="2"/>
  <c r="T320" i="2" s="1"/>
  <c r="S333" i="2"/>
  <c r="T333" i="2" s="1"/>
  <c r="S614" i="2"/>
  <c r="T614" i="2" s="1"/>
  <c r="S479" i="2"/>
  <c r="T479" i="2" s="1"/>
  <c r="S85" i="2"/>
  <c r="T85" i="2" s="1"/>
  <c r="S197" i="2"/>
  <c r="T197" i="2" s="1"/>
  <c r="S231" i="2"/>
  <c r="T231" i="2" s="1"/>
  <c r="S567" i="2"/>
  <c r="T567" i="2" s="1"/>
  <c r="S376" i="2"/>
  <c r="T376" i="2" s="1"/>
  <c r="S253" i="2"/>
  <c r="T253" i="2" s="1"/>
  <c r="S278" i="2"/>
  <c r="T278" i="2" s="1"/>
  <c r="S617" i="2"/>
  <c r="T617" i="2" s="1"/>
  <c r="S454" i="2"/>
  <c r="T454" i="2" s="1"/>
  <c r="S588" i="2"/>
  <c r="T588" i="2" s="1"/>
  <c r="S546" i="2"/>
  <c r="T546" i="2" s="1"/>
  <c r="S578" i="2"/>
  <c r="T578" i="2" s="1"/>
  <c r="S5" i="2"/>
  <c r="T5" i="2" s="1"/>
  <c r="S101" i="2"/>
  <c r="T101" i="2" s="1"/>
  <c r="S55" i="2"/>
  <c r="T55" i="2" s="1"/>
  <c r="S500" i="2"/>
  <c r="T500" i="2" s="1"/>
  <c r="S127" i="2"/>
  <c r="T127" i="2" s="1"/>
  <c r="S65" i="2"/>
  <c r="T65" i="2" s="1"/>
  <c r="S471" i="2"/>
  <c r="T471" i="2" s="1"/>
  <c r="S630" i="2"/>
  <c r="T630" i="2" s="1"/>
  <c r="S453" i="2"/>
  <c r="T453" i="2" s="1"/>
  <c r="S6" i="2"/>
  <c r="T6" i="2" s="1"/>
  <c r="S489" i="2"/>
  <c r="T489" i="2" s="1"/>
  <c r="S421" i="2"/>
  <c r="T421" i="2" s="1"/>
  <c r="S452" i="2"/>
  <c r="T452" i="2" s="1"/>
  <c r="S129" i="2"/>
  <c r="T129" i="2" s="1"/>
  <c r="S526" i="2"/>
  <c r="T526" i="2" s="1"/>
  <c r="S348" i="2"/>
  <c r="T348" i="2" s="1"/>
  <c r="S105" i="2"/>
  <c r="T105" i="2" s="1"/>
  <c r="S87" i="2"/>
  <c r="T87" i="2" s="1"/>
  <c r="S100" i="2"/>
  <c r="T100" i="2" s="1"/>
  <c r="S422" i="2"/>
  <c r="T422" i="2" s="1"/>
  <c r="S362" i="2"/>
  <c r="T362" i="2" s="1"/>
  <c r="S219" i="2"/>
  <c r="T219" i="2" s="1"/>
  <c r="S409" i="2"/>
  <c r="T409" i="2" s="1"/>
  <c r="S445" i="2"/>
  <c r="T445" i="2" s="1"/>
  <c r="S291" i="2"/>
  <c r="T291" i="2" s="1"/>
  <c r="S451" i="2"/>
  <c r="T451" i="2" s="1"/>
  <c r="S229" i="2"/>
  <c r="T229" i="2" s="1"/>
  <c r="S257" i="2"/>
  <c r="T257" i="2" s="1"/>
  <c r="S188" i="2"/>
  <c r="T188" i="2" s="1"/>
  <c r="S360" i="2"/>
  <c r="T360" i="2" s="1"/>
  <c r="S88" i="2"/>
  <c r="T88" i="2" s="1"/>
  <c r="S243" i="2"/>
  <c r="T243" i="2" s="1"/>
  <c r="S176" i="2"/>
  <c r="T176" i="2" s="1"/>
  <c r="S24" i="2"/>
  <c r="T24" i="2" s="1"/>
  <c r="S74" i="2"/>
  <c r="T74" i="2" s="1"/>
  <c r="S478" i="2"/>
  <c r="T478" i="2" s="1"/>
  <c r="S357" i="2"/>
  <c r="T357" i="2" s="1"/>
  <c r="S532" i="2"/>
  <c r="T532" i="2" s="1"/>
  <c r="S474" i="2"/>
  <c r="T474" i="2" s="1"/>
  <c r="S543" i="2"/>
  <c r="T543" i="2" s="1"/>
  <c r="S272" i="2"/>
  <c r="T272" i="2" s="1"/>
  <c r="S477" i="2"/>
  <c r="T477" i="2" s="1"/>
  <c r="S549" i="2"/>
  <c r="T549" i="2" s="1"/>
  <c r="S90" i="2"/>
  <c r="T90" i="2" s="1"/>
  <c r="S22" i="2"/>
  <c r="T22" i="2" s="1"/>
  <c r="S187" i="2"/>
  <c r="T187" i="2" s="1"/>
  <c r="S494" i="2"/>
  <c r="T494" i="2" s="1"/>
  <c r="S523" i="2"/>
  <c r="T523" i="2" s="1"/>
  <c r="S181" i="2"/>
  <c r="T181" i="2" s="1"/>
  <c r="S110" i="2"/>
  <c r="T110" i="2" s="1"/>
  <c r="S593" i="2"/>
  <c r="T593" i="2" s="1"/>
  <c r="S98" i="2"/>
  <c r="T98" i="2" s="1"/>
  <c r="S619" i="2"/>
  <c r="T619" i="2" s="1"/>
  <c r="S610" i="2"/>
  <c r="T610" i="2" s="1"/>
  <c r="S41" i="2"/>
  <c r="T41" i="2" s="1"/>
  <c r="S233" i="2"/>
  <c r="T233" i="2" s="1"/>
  <c r="S83" i="2"/>
  <c r="T83" i="2" s="1"/>
  <c r="S334" i="2"/>
  <c r="T334" i="2" s="1"/>
  <c r="S239" i="2"/>
  <c r="T239" i="2" s="1"/>
  <c r="S61" i="2"/>
  <c r="T61" i="2" s="1"/>
  <c r="S565" i="2"/>
  <c r="T565" i="2" s="1"/>
  <c r="S30" i="2"/>
  <c r="T30" i="2" s="1"/>
  <c r="S226" i="2"/>
  <c r="T226" i="2" s="1"/>
  <c r="S386" i="2"/>
  <c r="T386" i="2" s="1"/>
  <c r="S29" i="2"/>
  <c r="T29" i="2" s="1"/>
  <c r="S420" i="2"/>
  <c r="T420" i="2" s="1"/>
  <c r="S138" i="2"/>
  <c r="T138" i="2" s="1"/>
  <c r="S355" i="2"/>
  <c r="T355" i="2" s="1"/>
  <c r="S506" i="2"/>
  <c r="T506" i="2" s="1"/>
  <c r="S94" i="2"/>
  <c r="T94" i="2" s="1"/>
  <c r="S318" i="2"/>
  <c r="T318" i="2" s="1"/>
  <c r="S387" i="2"/>
  <c r="T387" i="2" s="1"/>
  <c r="S246" i="2"/>
  <c r="T246" i="2" s="1"/>
  <c r="S365" i="2"/>
  <c r="T365" i="2" s="1"/>
  <c r="S393" i="2"/>
  <c r="T393" i="2" s="1"/>
  <c r="S158" i="2"/>
  <c r="T158" i="2" s="1"/>
  <c r="S113" i="2"/>
  <c r="T113" i="2" s="1"/>
  <c r="S579" i="2"/>
  <c r="T579" i="2" s="1"/>
  <c r="S537" i="2"/>
  <c r="T537" i="2" s="1"/>
  <c r="S47" i="2"/>
  <c r="T47" i="2" s="1"/>
  <c r="S375" i="2"/>
  <c r="T375" i="2" s="1"/>
  <c r="S492" i="2"/>
  <c r="T492" i="2" s="1"/>
  <c r="S285" i="2"/>
  <c r="T285" i="2" s="1"/>
  <c r="S265" i="2"/>
  <c r="T265" i="2" s="1"/>
  <c r="S32" i="2"/>
  <c r="T32" i="2" s="1"/>
  <c r="S553" i="2"/>
  <c r="T553" i="2" s="1"/>
  <c r="S558" i="2"/>
  <c r="T558" i="2" s="1"/>
  <c r="S356" i="2"/>
  <c r="T356" i="2" s="1"/>
  <c r="S112" i="2"/>
  <c r="T112" i="2" s="1"/>
  <c r="S121" i="2"/>
  <c r="T121" i="2" s="1"/>
  <c r="S417" i="2"/>
  <c r="T417" i="2" s="1"/>
  <c r="S552" i="2"/>
  <c r="T552" i="2" s="1"/>
  <c r="S457" i="2"/>
  <c r="T457" i="2" s="1"/>
  <c r="S555" i="2"/>
  <c r="T555" i="2" s="1"/>
  <c r="S377" i="2"/>
  <c r="T377" i="2" s="1"/>
  <c r="S279" i="2"/>
  <c r="T279" i="2" s="1"/>
  <c r="S394" i="2"/>
  <c r="T394" i="2" s="1"/>
  <c r="S372" i="2"/>
  <c r="T372" i="2" s="1"/>
  <c r="S20" i="2"/>
  <c r="T20" i="2" s="1"/>
  <c r="S408" i="2"/>
  <c r="T408" i="2" s="1"/>
  <c r="S28" i="2"/>
  <c r="T28" i="2" s="1"/>
  <c r="S102" i="2"/>
  <c r="T102" i="2" s="1"/>
  <c r="S434" i="2"/>
  <c r="T434" i="2" s="1"/>
  <c r="S369" i="2"/>
  <c r="T369" i="2" s="1"/>
  <c r="S514" i="2"/>
  <c r="T514" i="2" s="1"/>
  <c r="S373" i="2"/>
  <c r="T373" i="2" s="1"/>
  <c r="S294" i="2"/>
  <c r="T294" i="2" s="1"/>
  <c r="S137" i="2"/>
  <c r="T137" i="2" s="1"/>
  <c r="S51" i="2"/>
  <c r="T51" i="2" s="1"/>
  <c r="S35" i="2"/>
  <c r="T35" i="2" s="1"/>
  <c r="S620" i="2"/>
  <c r="T620" i="2" s="1"/>
  <c r="S163" i="2"/>
  <c r="T163" i="2" s="1"/>
  <c r="S542" i="2"/>
  <c r="T542" i="2" s="1"/>
  <c r="S352" i="2"/>
  <c r="T352" i="2" s="1"/>
  <c r="S464" i="2"/>
  <c r="T464" i="2" s="1"/>
  <c r="S238" i="2"/>
  <c r="T238" i="2" s="1"/>
  <c r="S303" i="2"/>
  <c r="T303" i="2" s="1"/>
  <c r="S3" i="2"/>
  <c r="T3" i="2" s="1"/>
  <c r="S415" i="2"/>
  <c r="T415" i="2" s="1"/>
  <c r="S64" i="2"/>
  <c r="T64" i="2" s="1"/>
  <c r="S366" i="2"/>
  <c r="T366" i="2" s="1"/>
  <c r="S591" i="2"/>
  <c r="T591" i="2" s="1"/>
  <c r="S605" i="2"/>
  <c r="T605" i="2" s="1"/>
  <c r="S573" i="2"/>
  <c r="T573" i="2" s="1"/>
  <c r="S140" i="2"/>
  <c r="T140" i="2" s="1"/>
  <c r="S582" i="2"/>
  <c r="T582" i="2" s="1"/>
  <c r="S189" i="2"/>
  <c r="T189" i="2" s="1"/>
  <c r="S615" i="2"/>
  <c r="T615" i="2" s="1"/>
  <c r="S612" i="2"/>
  <c r="T612" i="2" s="1"/>
  <c r="S518" i="2"/>
  <c r="T518" i="2" s="1"/>
  <c r="S80" i="2"/>
  <c r="T80" i="2" s="1"/>
  <c r="S156" i="2"/>
  <c r="T156" i="2" s="1"/>
  <c r="S516" i="2"/>
  <c r="T516" i="2" s="1"/>
  <c r="S89" i="2"/>
  <c r="T89" i="2" s="1"/>
  <c r="S287" i="2"/>
  <c r="T287" i="2" s="1"/>
  <c r="S295" i="2"/>
  <c r="T295" i="2" s="1"/>
  <c r="S339" i="2"/>
  <c r="T339" i="2" s="1"/>
  <c r="S632" i="2"/>
  <c r="T632" i="2" s="1"/>
  <c r="S250" i="2"/>
  <c r="T250" i="2" s="1"/>
  <c r="S430" i="2"/>
  <c r="T430" i="2" s="1"/>
  <c r="S399" i="2"/>
  <c r="T399" i="2" s="1"/>
  <c r="S403" i="2"/>
  <c r="T403" i="2" s="1"/>
  <c r="S131" i="2"/>
  <c r="T131" i="2" s="1"/>
  <c r="S79" i="2"/>
  <c r="T79" i="2" s="1"/>
  <c r="S480" i="2"/>
  <c r="T480" i="2" s="1"/>
  <c r="S482" i="2"/>
  <c r="T482" i="2" s="1"/>
  <c r="S569" i="2"/>
  <c r="T569" i="2" s="1"/>
  <c r="S244" i="2"/>
  <c r="T244" i="2" s="1"/>
  <c r="S236" i="2"/>
  <c r="T236" i="2" s="1"/>
  <c r="S370" i="2"/>
  <c r="T370" i="2" s="1"/>
  <c r="S402" i="2"/>
  <c r="T402" i="2" s="1"/>
  <c r="S539" i="2"/>
  <c r="T539" i="2" s="1"/>
  <c r="S111" i="2"/>
  <c r="T111" i="2" s="1"/>
  <c r="S147" i="2"/>
  <c r="T147" i="2" s="1"/>
  <c r="S304" i="2"/>
  <c r="T304" i="2" s="1"/>
  <c r="S215" i="2"/>
  <c r="T215" i="2" s="1"/>
  <c r="S275" i="2"/>
  <c r="T275" i="2" s="1"/>
  <c r="S72" i="2"/>
  <c r="T72" i="2" s="1"/>
  <c r="S317" i="2"/>
  <c r="T317" i="2" s="1"/>
  <c r="S499" i="2"/>
  <c r="T499" i="2" s="1"/>
  <c r="S132" i="2"/>
  <c r="T132" i="2" s="1"/>
  <c r="S256" i="2"/>
  <c r="T256" i="2" s="1"/>
  <c r="S450" i="2"/>
  <c r="T450" i="2" s="1"/>
  <c r="S17" i="2"/>
  <c r="T17" i="2" s="1"/>
  <c r="S347" i="2"/>
  <c r="T347" i="2" s="1"/>
  <c r="S266" i="2"/>
  <c r="T266" i="2" s="1"/>
  <c r="S273" i="2"/>
  <c r="T273" i="2" s="1"/>
  <c r="S361" i="2"/>
  <c r="T361" i="2" s="1"/>
  <c r="S418" i="2"/>
  <c r="T418" i="2" s="1"/>
  <c r="S622" i="2"/>
  <c r="T622" i="2" s="1"/>
  <c r="S249" i="2"/>
  <c r="T249" i="2" s="1"/>
  <c r="S97" i="2"/>
  <c r="T97" i="2" s="1"/>
  <c r="S465" i="2"/>
  <c r="T465" i="2" s="1"/>
  <c r="S54" i="2"/>
  <c r="T54" i="2" s="1"/>
  <c r="S195" i="2"/>
  <c r="T195" i="2" s="1"/>
  <c r="S611" i="2"/>
  <c r="T611" i="2" s="1"/>
  <c r="S507" i="2"/>
  <c r="T507" i="2" s="1"/>
  <c r="S396" i="2"/>
  <c r="T396" i="2" s="1"/>
  <c r="S174" i="2"/>
  <c r="T174" i="2" s="1"/>
  <c r="S40" i="2"/>
  <c r="T40" i="2" s="1"/>
  <c r="S410" i="2"/>
  <c r="T410" i="2" s="1"/>
  <c r="S62" i="2"/>
  <c r="T62" i="2" s="1"/>
  <c r="S607" i="2"/>
  <c r="T607" i="2" s="1"/>
  <c r="S428" i="2"/>
  <c r="T428" i="2" s="1"/>
  <c r="S284" i="2"/>
  <c r="T284" i="2" s="1"/>
  <c r="S125" i="2"/>
  <c r="T125" i="2" s="1"/>
  <c r="S443" i="2"/>
  <c r="T443" i="2" s="1"/>
  <c r="S519" i="2"/>
  <c r="T519" i="2" s="1"/>
  <c r="S404" i="2"/>
  <c r="T404" i="2" s="1"/>
  <c r="S222" i="2"/>
  <c r="T222" i="2" s="1"/>
  <c r="S220" i="2"/>
  <c r="T220" i="2" s="1"/>
  <c r="S192" i="2"/>
  <c r="T192" i="2" s="1"/>
  <c r="S340" i="2"/>
  <c r="T340" i="2" s="1"/>
  <c r="S359" i="2"/>
  <c r="T359" i="2" s="1"/>
  <c r="S240" i="2"/>
  <c r="T240" i="2" s="1"/>
  <c r="S521" i="2"/>
  <c r="T521" i="2" s="1"/>
  <c r="S374" i="2"/>
  <c r="T374" i="2" s="1"/>
  <c r="S312" i="2"/>
  <c r="T312" i="2" s="1"/>
  <c r="S590" i="2"/>
  <c r="T590" i="2" s="1"/>
  <c r="S300" i="2"/>
  <c r="T300" i="2" s="1"/>
  <c r="S159" i="2"/>
  <c r="T159" i="2" s="1"/>
  <c r="S364" i="2"/>
  <c r="T364" i="2" s="1"/>
  <c r="S208" i="2"/>
  <c r="T208" i="2" s="1"/>
  <c r="S277" i="2"/>
  <c r="T277" i="2" s="1"/>
  <c r="S592" i="2"/>
  <c r="T592" i="2" s="1"/>
  <c r="S157" i="2"/>
  <c r="T157" i="2" s="1"/>
  <c r="S609" i="2"/>
  <c r="T609" i="2" s="1"/>
  <c r="S562" i="2"/>
  <c r="T562" i="2" s="1"/>
  <c r="S4" i="2"/>
  <c r="T4" i="2" s="1"/>
  <c r="S91" i="2"/>
  <c r="T91" i="2" s="1"/>
  <c r="S512" i="2"/>
  <c r="T512" i="2" s="1"/>
  <c r="S487" i="2"/>
  <c r="T487" i="2" s="1"/>
  <c r="S67" i="2"/>
  <c r="T67" i="2" s="1"/>
  <c r="S398" i="2"/>
  <c r="T398" i="2" s="1"/>
  <c r="S350" i="2"/>
  <c r="T350" i="2" s="1"/>
  <c r="S425" i="2"/>
  <c r="T425" i="2" s="1"/>
  <c r="S473" i="2"/>
  <c r="T473" i="2" s="1"/>
  <c r="S68" i="2"/>
  <c r="T68" i="2" s="1"/>
  <c r="S438" i="2"/>
  <c r="T438" i="2" s="1"/>
  <c r="S476" i="2"/>
  <c r="T476" i="2" s="1"/>
  <c r="S179" i="2"/>
  <c r="T179" i="2" s="1"/>
  <c r="S143" i="2"/>
  <c r="T143" i="2" s="1"/>
  <c r="S456" i="2"/>
  <c r="T456" i="2" s="1"/>
  <c r="S584" i="2"/>
  <c r="T584" i="2" s="1"/>
  <c r="S522" i="2"/>
  <c r="T522" i="2" s="1"/>
  <c r="S439" i="2"/>
  <c r="T439" i="2" s="1"/>
  <c r="S560" i="2"/>
  <c r="T560" i="2" s="1"/>
  <c r="S93" i="2"/>
  <c r="T93" i="2" s="1"/>
  <c r="S548" i="2"/>
  <c r="T548" i="2" s="1"/>
  <c r="S160" i="2"/>
  <c r="T160" i="2" s="1"/>
  <c r="S563" i="2"/>
  <c r="T563" i="2" s="1"/>
  <c r="S92" i="2"/>
  <c r="T92" i="2" s="1"/>
  <c r="S601" i="2"/>
  <c r="T601" i="2" s="1"/>
  <c r="S604" i="2"/>
  <c r="T604" i="2" s="1"/>
  <c r="S298" i="2"/>
  <c r="T298" i="2" s="1"/>
  <c r="S353" i="2"/>
  <c r="T353" i="2" s="1"/>
  <c r="S201" i="2"/>
  <c r="T201" i="2" s="1"/>
  <c r="S78" i="2"/>
  <c r="T78" i="2" s="1"/>
  <c r="S104" i="2"/>
  <c r="T104" i="2" s="1"/>
  <c r="S440" i="2"/>
  <c r="T440" i="2" s="1"/>
  <c r="S462" i="2"/>
  <c r="T462" i="2" s="1"/>
  <c r="S230" i="2"/>
  <c r="T230" i="2" s="1"/>
  <c r="S280" i="2"/>
  <c r="T280" i="2" s="1"/>
  <c r="S538" i="2"/>
  <c r="T538" i="2" s="1"/>
  <c r="S446" i="2"/>
  <c r="T446" i="2" s="1"/>
  <c r="S401" i="2"/>
  <c r="T401" i="2" s="1"/>
  <c r="S497" i="2"/>
  <c r="T497" i="2" s="1"/>
  <c r="S406" i="2"/>
  <c r="T406" i="2" s="1"/>
  <c r="S629" i="2"/>
  <c r="T629" i="2" s="1"/>
  <c r="S145" i="2"/>
  <c r="T145" i="2" s="1"/>
  <c r="S142" i="2"/>
  <c r="T142" i="2" s="1"/>
  <c r="S484" i="2"/>
  <c r="T484" i="2" s="1"/>
  <c r="S596" i="2"/>
  <c r="T596" i="2" s="1"/>
  <c r="S626" i="2"/>
  <c r="T626" i="2" s="1"/>
  <c r="S441" i="2"/>
  <c r="T441" i="2" s="1"/>
  <c r="S148" i="2"/>
  <c r="T148" i="2" s="1"/>
  <c r="S288" i="2"/>
  <c r="T288" i="2" s="1"/>
  <c r="S185" i="2"/>
  <c r="T185" i="2" s="1"/>
  <c r="S564" i="2"/>
  <c r="T564" i="2" s="1"/>
  <c r="S227" i="2"/>
  <c r="T227" i="2" s="1"/>
  <c r="S216" i="2"/>
  <c r="T216" i="2" s="1"/>
  <c r="S368" i="2"/>
  <c r="T368" i="2" s="1"/>
  <c r="S433" i="2"/>
  <c r="T433" i="2" s="1"/>
  <c r="S308" i="2"/>
  <c r="T308" i="2" s="1"/>
  <c r="S146" i="2"/>
  <c r="T146" i="2" s="1"/>
  <c r="S71" i="2"/>
  <c r="T71" i="2" s="1"/>
  <c r="S531" i="2"/>
  <c r="T531" i="2" s="1"/>
  <c r="S19" i="2"/>
  <c r="T19" i="2" s="1"/>
  <c r="S541" i="2"/>
  <c r="T541" i="2" s="1"/>
  <c r="S264" i="2"/>
  <c r="T264" i="2" s="1"/>
  <c r="S633" i="2"/>
  <c r="T633" i="2" s="1"/>
  <c r="S259" i="2"/>
  <c r="T259" i="2" s="1"/>
  <c r="S351" i="2"/>
  <c r="T351" i="2" s="1"/>
  <c r="S311" i="2"/>
  <c r="T311" i="2" s="1"/>
  <c r="S559" i="2"/>
  <c r="T559" i="2" s="1"/>
  <c r="S66" i="2"/>
  <c r="T66" i="2" s="1"/>
  <c r="S603" i="2"/>
  <c r="T603" i="2" s="1"/>
  <c r="S540" i="2"/>
  <c r="T540" i="2" s="1"/>
  <c r="S344" i="2"/>
  <c r="T344" i="2" s="1"/>
  <c r="S214" i="2"/>
  <c r="T214" i="2" s="1"/>
  <c r="S123" i="2"/>
  <c r="T123" i="2" s="1"/>
  <c r="S310" i="2"/>
  <c r="T310" i="2" s="1"/>
  <c r="S621" i="2"/>
  <c r="T621" i="2" s="1"/>
  <c r="S627" i="2"/>
  <c r="T627" i="2" s="1"/>
  <c r="S400" i="2"/>
  <c r="T400" i="2" s="1"/>
  <c r="S269" i="2"/>
  <c r="T269" i="2" s="1"/>
  <c r="S86" i="2"/>
  <c r="T86" i="2" s="1"/>
  <c r="S486" i="2"/>
  <c r="T486" i="2" s="1"/>
  <c r="S390" i="2"/>
  <c r="T390" i="2" s="1"/>
  <c r="S568" i="2"/>
  <c r="T568" i="2" s="1"/>
  <c r="S498" i="2"/>
  <c r="T498" i="2" s="1"/>
  <c r="S600" i="2"/>
  <c r="T600" i="2" s="1"/>
  <c r="S416" i="2"/>
  <c r="T416" i="2" s="1"/>
  <c r="S338" i="2"/>
  <c r="T338" i="2" s="1"/>
  <c r="S182" i="2"/>
  <c r="T182" i="2" s="1"/>
  <c r="S149" i="2"/>
  <c r="T149" i="2" s="1"/>
  <c r="S483" i="2"/>
  <c r="T483" i="2" s="1"/>
  <c r="S322" i="2"/>
  <c r="T322" i="2" s="1"/>
  <c r="S153" i="2"/>
  <c r="T153" i="2" s="1"/>
  <c r="S618" i="2"/>
  <c r="T618" i="2" s="1"/>
  <c r="S511" i="2"/>
  <c r="T511" i="2" s="1"/>
  <c r="S508" i="2"/>
  <c r="T508" i="2" s="1"/>
  <c r="S180" i="2"/>
  <c r="T180" i="2" s="1"/>
  <c r="S58" i="2"/>
  <c r="T58" i="2" s="1"/>
  <c r="S527" i="2"/>
  <c r="T527" i="2" s="1"/>
  <c r="S485" i="2"/>
  <c r="T485" i="2" s="1"/>
  <c r="S636" i="2"/>
  <c r="T636" i="2" s="1"/>
  <c r="S634" i="2"/>
  <c r="T634" i="2" s="1"/>
  <c r="S286" i="2"/>
  <c r="T286" i="2" s="1"/>
  <c r="S449" i="2"/>
  <c r="T449" i="2" s="1"/>
  <c r="S594" i="2"/>
  <c r="T594" i="2" s="1"/>
  <c r="S515" i="2"/>
  <c r="T515" i="2" s="1"/>
  <c r="S39" i="2"/>
  <c r="T39" i="2" s="1"/>
  <c r="S202" i="2"/>
  <c r="T202" i="2" s="1"/>
  <c r="S606" i="2"/>
  <c r="T606" i="2" s="1"/>
  <c r="S331" i="2"/>
  <c r="T331" i="2" s="1"/>
  <c r="S23" i="2"/>
  <c r="T23" i="2" s="1"/>
  <c r="S341" i="2"/>
  <c r="T341" i="2" s="1"/>
  <c r="S128" i="2"/>
  <c r="T128" i="2" s="1"/>
  <c r="S384" i="2"/>
  <c r="T384" i="2" s="1"/>
  <c r="S255" i="2"/>
  <c r="T255" i="2" s="1"/>
  <c r="S254" i="2"/>
  <c r="T254" i="2" s="1"/>
  <c r="S517" i="2"/>
  <c r="T517" i="2" s="1"/>
  <c r="S281" i="2"/>
  <c r="T281" i="2" s="1"/>
  <c r="S290" i="2"/>
  <c r="T290" i="2" s="1"/>
  <c r="S535" i="2"/>
  <c r="T535" i="2" s="1"/>
  <c r="S172" i="2"/>
  <c r="T172" i="2" s="1"/>
  <c r="S442" i="2"/>
  <c r="T442" i="2" s="1"/>
  <c r="S345" i="2"/>
  <c r="T345" i="2" s="1"/>
  <c r="S405" i="2"/>
  <c r="T405" i="2" s="1"/>
  <c r="S16" i="2"/>
  <c r="T16" i="2" s="1"/>
  <c r="S122" i="2"/>
  <c r="T122" i="2" s="1"/>
  <c r="S315" i="2"/>
  <c r="T315" i="2" s="1"/>
  <c r="S161" i="2"/>
  <c r="T161" i="2" s="1"/>
  <c r="S194" i="2"/>
  <c r="T194" i="2" s="1"/>
  <c r="S561" i="2"/>
  <c r="T561" i="2" s="1"/>
  <c r="S119" i="2"/>
  <c r="T119" i="2" s="1"/>
  <c r="S247" i="2"/>
  <c r="T247" i="2" s="1"/>
  <c r="S458" i="2"/>
  <c r="T458" i="2" s="1"/>
  <c r="S164" i="2"/>
  <c r="T164" i="2" s="1"/>
  <c r="S346" i="2"/>
  <c r="T346" i="2" s="1"/>
  <c r="S525" i="2"/>
  <c r="T525" i="2" s="1"/>
  <c r="S599" i="2"/>
  <c r="T599" i="2" s="1"/>
  <c r="S581" i="2"/>
  <c r="T581" i="2" s="1"/>
  <c r="S48" i="2"/>
  <c r="T48" i="2" s="1"/>
  <c r="S209" i="2"/>
  <c r="T209" i="2" s="1"/>
  <c r="S623" i="2"/>
  <c r="T623" i="2" s="1"/>
  <c r="S228" i="2"/>
  <c r="T228" i="2" s="1"/>
  <c r="S31" i="2"/>
  <c r="T31" i="2" s="1"/>
  <c r="S115" i="2"/>
  <c r="T115" i="2" s="1"/>
  <c r="S551" i="2"/>
  <c r="T551" i="2" s="1"/>
  <c r="S221" i="2"/>
  <c r="T221" i="2" s="1"/>
  <c r="S382" i="2"/>
  <c r="T382" i="2" s="1"/>
  <c r="S2" i="2"/>
  <c r="T2" i="2" s="1"/>
  <c r="S210" i="2"/>
  <c r="T210" i="2" s="1"/>
  <c r="S11" i="2"/>
  <c r="T11" i="2" s="1"/>
  <c r="S135" i="2"/>
  <c r="T135" i="2" s="1"/>
  <c r="S241" i="2"/>
  <c r="T241" i="2" s="1"/>
  <c r="S392" i="2"/>
  <c r="T392" i="2" s="1"/>
  <c r="S468" i="2"/>
  <c r="T468" i="2" s="1"/>
  <c r="S349" i="2"/>
  <c r="T349" i="2" s="1"/>
  <c r="S533" i="2"/>
  <c r="T533" i="2" s="1"/>
  <c r="S577" i="2"/>
  <c r="T577" i="2" s="1"/>
  <c r="S60" i="2"/>
  <c r="T60" i="2" s="1"/>
  <c r="S475" i="2"/>
  <c r="T475" i="2" s="1"/>
  <c r="S436" i="2"/>
  <c r="T436" i="2" s="1"/>
  <c r="S13" i="2"/>
  <c r="T13" i="2" s="1"/>
  <c r="S141" i="2"/>
  <c r="T141" i="2" s="1"/>
  <c r="S225" i="2"/>
  <c r="T225" i="2" s="1"/>
  <c r="S342" i="2"/>
  <c r="T342" i="2" s="1"/>
  <c r="S139" i="2"/>
  <c r="T139" i="2" s="1"/>
  <c r="S212" i="2"/>
  <c r="T212" i="2" s="1"/>
  <c r="S43" i="2"/>
  <c r="T43" i="2" s="1"/>
  <c r="S547" i="2"/>
  <c r="T547" i="2" s="1"/>
  <c r="S245" i="2"/>
  <c r="T245" i="2" s="1"/>
  <c r="S200" i="2"/>
  <c r="T200" i="2" s="1"/>
  <c r="S268" i="2"/>
  <c r="T268" i="2" s="1"/>
  <c r="S34" i="2"/>
  <c r="T34" i="2" s="1"/>
  <c r="S151" i="2"/>
  <c r="T151" i="2" s="1"/>
  <c r="S95" i="2"/>
  <c r="T95" i="2" s="1"/>
  <c r="S14" i="2"/>
  <c r="T14" i="2" s="1"/>
  <c r="S103" i="2"/>
  <c r="T103" i="2" s="1"/>
  <c r="S321" i="2"/>
  <c r="T321" i="2" s="1"/>
  <c r="S388" i="2"/>
  <c r="T388" i="2" s="1"/>
  <c r="S461" i="2"/>
  <c r="T461" i="2" s="1"/>
  <c r="S235" i="2"/>
  <c r="T235" i="2" s="1"/>
  <c r="S270" i="2"/>
  <c r="T270" i="2" s="1"/>
  <c r="S314" i="2"/>
  <c r="T314" i="2" s="1"/>
  <c r="S432" i="2"/>
  <c r="T432" i="2" s="1"/>
  <c r="S190" i="2"/>
  <c r="T190" i="2" s="1"/>
  <c r="S69" i="2"/>
  <c r="T69" i="2" s="1"/>
  <c r="S134" i="2"/>
  <c r="T134" i="2" s="1"/>
  <c r="S367" i="2"/>
  <c r="T367" i="2" s="1"/>
  <c r="S296" i="2"/>
  <c r="T296" i="2" s="1"/>
  <c r="S126" i="2"/>
  <c r="T126" i="2" s="1"/>
  <c r="S628" i="2"/>
  <c r="T628" i="2" s="1"/>
  <c r="S330" i="2"/>
  <c r="T330" i="2" s="1"/>
  <c r="S37" i="2"/>
  <c r="T37" i="2" s="1"/>
  <c r="S70" i="2"/>
  <c r="T70" i="2" s="1"/>
  <c r="S261" i="2"/>
  <c r="T261" i="2" s="1"/>
  <c r="S177" i="2"/>
  <c r="T177" i="2" s="1"/>
  <c r="S624" i="2"/>
  <c r="T624" i="2" s="1"/>
  <c r="S167" i="2"/>
  <c r="T167" i="2" s="1"/>
  <c r="S616" i="2"/>
  <c r="T616" i="2" s="1"/>
  <c r="S528" i="2"/>
  <c r="T528" i="2" s="1"/>
  <c r="S491" i="2"/>
  <c r="T491" i="2" s="1"/>
  <c r="S46" i="2"/>
  <c r="T46" i="2" s="1"/>
  <c r="S383" i="2"/>
  <c r="T383" i="2" s="1"/>
  <c r="S583" i="2"/>
  <c r="T583" i="2" s="1"/>
  <c r="S297" i="2"/>
  <c r="T297" i="2" s="1"/>
  <c r="S63" i="2"/>
  <c r="T63" i="2" s="1"/>
  <c r="S99" i="2"/>
  <c r="T99" i="2" s="1"/>
  <c r="S242" i="2"/>
  <c r="T242" i="2" s="1"/>
  <c r="S33" i="2"/>
  <c r="T33" i="2" s="1"/>
  <c r="S335" i="2"/>
  <c r="T335" i="2" s="1"/>
  <c r="S73" i="2"/>
  <c r="T73" i="2" s="1"/>
  <c r="S306" i="2"/>
  <c r="T306" i="2" s="1"/>
  <c r="S224" i="2"/>
  <c r="T224" i="2" s="1"/>
  <c r="S267" i="2"/>
  <c r="T267" i="2" s="1"/>
  <c r="S109" i="2"/>
  <c r="T109" i="2" s="1"/>
  <c r="S631" i="2"/>
  <c r="T631" i="2" s="1"/>
  <c r="S96" i="2"/>
  <c r="T96" i="2" s="1"/>
  <c r="S481" i="2"/>
  <c r="T481" i="2" s="1"/>
  <c r="S44" i="2"/>
  <c r="T44" i="2" s="1"/>
  <c r="S389" i="2"/>
  <c r="T389" i="2" s="1"/>
  <c r="S444" i="2"/>
  <c r="T444" i="2" s="1"/>
  <c r="S324" i="2"/>
  <c r="T324" i="2" s="1"/>
  <c r="S217" i="2"/>
  <c r="T217" i="2" s="1"/>
  <c r="S178" i="2"/>
  <c r="T178" i="2" s="1"/>
  <c r="S120" i="2"/>
  <c r="T120" i="2" s="1"/>
  <c r="S503" i="2"/>
  <c r="T503" i="2" s="1"/>
  <c r="S613" i="2"/>
  <c r="T613" i="2" s="1"/>
  <c r="S587" i="2"/>
  <c r="T587" i="2" s="1"/>
  <c r="S431" i="2"/>
  <c r="T431" i="2" s="1"/>
  <c r="S299" i="2"/>
  <c r="T299" i="2" s="1"/>
  <c r="S510" i="2"/>
  <c r="T510" i="2" s="1"/>
  <c r="S8" i="2"/>
  <c r="T8" i="2" s="1"/>
  <c r="S488" i="2"/>
  <c r="T488" i="2" s="1"/>
  <c r="S381" i="2"/>
  <c r="T381" i="2" s="1"/>
  <c r="S258" i="2"/>
  <c r="T258" i="2" s="1"/>
  <c r="S130" i="2"/>
  <c r="T130" i="2" s="1"/>
  <c r="S536" i="2"/>
  <c r="T536" i="2" s="1"/>
  <c r="S162" i="2"/>
  <c r="T162" i="2" s="1"/>
  <c r="S490" i="2"/>
  <c r="T490" i="2" s="1"/>
  <c r="S196" i="2"/>
  <c r="T196" i="2" s="1"/>
  <c r="S150" i="2"/>
  <c r="T150" i="2" s="1"/>
  <c r="S213" i="2"/>
  <c r="T213" i="2" s="1"/>
  <c r="S84" i="2"/>
  <c r="T84" i="2" s="1"/>
  <c r="S435" i="2"/>
  <c r="T435" i="2" s="1"/>
  <c r="S27" i="2"/>
  <c r="T27" i="2" s="1"/>
  <c r="S556" i="2"/>
  <c r="T556" i="2" s="1"/>
  <c r="S155" i="2"/>
  <c r="T155" i="2" s="1"/>
  <c r="S589" i="2"/>
  <c r="T589" i="2" s="1"/>
  <c r="S463" i="2"/>
  <c r="T463" i="2" s="1"/>
  <c r="S343" i="2"/>
  <c r="T343" i="2" s="1"/>
  <c r="S545" i="2"/>
  <c r="T545" i="2" s="1"/>
  <c r="S460" i="2"/>
  <c r="T460" i="2" s="1"/>
  <c r="S447" i="2"/>
  <c r="T447" i="2" s="1"/>
  <c r="S114" i="2"/>
  <c r="T114" i="2" s="1"/>
  <c r="S496" i="2"/>
  <c r="T496" i="2" s="1"/>
  <c r="S513" i="2"/>
  <c r="T513" i="2" s="1"/>
  <c r="S166" i="2"/>
  <c r="T166" i="2" s="1"/>
  <c r="S466" i="2"/>
  <c r="T466" i="2" s="1"/>
  <c r="S25" i="2"/>
  <c r="T25" i="2" s="1"/>
  <c r="S414" i="2"/>
  <c r="T414" i="2" s="1"/>
  <c r="S363" i="2"/>
  <c r="T363" i="2" s="1"/>
  <c r="S276" i="2"/>
  <c r="T276" i="2" s="1"/>
  <c r="S42" i="2"/>
  <c r="T42" i="2" s="1"/>
  <c r="S116" i="2"/>
  <c r="T116" i="2" s="1"/>
  <c r="S566" i="2"/>
  <c r="T566" i="2" s="1"/>
  <c r="S309" i="2"/>
  <c r="T309" i="2" s="1"/>
  <c r="S171" i="2"/>
  <c r="T171" i="2" s="1"/>
  <c r="S211" i="2"/>
  <c r="T211" i="2" s="1"/>
  <c r="S597" i="2"/>
  <c r="T597" i="2" s="1"/>
  <c r="S313" i="2"/>
  <c r="T313" i="2" s="1"/>
  <c r="S336" i="2"/>
  <c r="T336" i="2" s="1"/>
  <c r="S292" i="2"/>
  <c r="T292" i="2" s="1"/>
  <c r="S397" i="2"/>
  <c r="T397" i="2" s="1"/>
  <c r="S407" i="2"/>
  <c r="T407" i="2" s="1"/>
  <c r="S301" i="2"/>
  <c r="T301" i="2" s="1"/>
  <c r="S332" i="2"/>
  <c r="T332" i="2" s="1"/>
  <c r="S184" i="2"/>
  <c r="T184" i="2" s="1"/>
  <c r="S426" i="2"/>
  <c r="T426" i="2" s="1"/>
  <c r="S585" i="2"/>
  <c r="T585" i="2" s="1"/>
  <c r="S580" i="2"/>
  <c r="T580" i="2" s="1"/>
  <c r="S203" i="2"/>
  <c r="T203" i="2" s="1"/>
  <c r="S509" i="2"/>
  <c r="T509" i="2" s="1"/>
  <c r="S576" i="2"/>
  <c r="T576" i="2" s="1"/>
  <c r="S251" i="2"/>
  <c r="T251" i="2" s="1"/>
  <c r="S319" i="2"/>
  <c r="T319" i="2" s="1"/>
  <c r="S169" i="2"/>
  <c r="T169" i="2" s="1"/>
  <c r="S108" i="2"/>
  <c r="T108" i="2" s="1"/>
  <c r="S472" i="2"/>
  <c r="T472" i="2" s="1"/>
  <c r="S106" i="2"/>
  <c r="T106" i="2" s="1"/>
  <c r="S168" i="2"/>
  <c r="T168" i="2" s="1"/>
  <c r="S271" i="2"/>
  <c r="T271" i="2" s="1"/>
  <c r="S575" i="2"/>
  <c r="T575" i="2" s="1"/>
  <c r="S117" i="2"/>
  <c r="T117" i="2" s="1"/>
  <c r="S118" i="2"/>
  <c r="T118" i="2" s="1"/>
  <c r="S427" i="2"/>
  <c r="T427" i="2" s="1"/>
  <c r="S204" i="2"/>
  <c r="T204" i="2" s="1"/>
  <c r="S21" i="2"/>
  <c r="T21" i="2" s="1"/>
  <c r="S205" i="2"/>
  <c r="T205" i="2" s="1"/>
  <c r="S234" i="2"/>
  <c r="T234" i="2" s="1"/>
  <c r="S183" i="2"/>
  <c r="T183" i="2" s="1"/>
  <c r="S572" i="2"/>
  <c r="T572" i="2" s="1"/>
  <c r="S133" i="2"/>
  <c r="T133" i="2" s="1"/>
  <c r="S305" i="2"/>
  <c r="T305" i="2" s="1"/>
  <c r="S354" i="2"/>
  <c r="T354" i="2" s="1"/>
  <c r="S378" i="2"/>
  <c r="T378" i="2" s="1"/>
  <c r="S608" i="2"/>
  <c r="T608" i="2" s="1"/>
  <c r="S635" i="2"/>
  <c r="T635" i="2" s="1"/>
  <c r="S237" i="2"/>
  <c r="T237" i="2" s="1"/>
  <c r="S323" i="2"/>
  <c r="T323" i="2" s="1"/>
  <c r="S437" i="2"/>
  <c r="T437" i="2" s="1"/>
  <c r="S554" i="2"/>
  <c r="T554" i="2" s="1"/>
  <c r="S10" i="2"/>
  <c r="T10" i="2" s="1"/>
  <c r="S218" i="2"/>
  <c r="T218" i="2" s="1"/>
  <c r="S455" i="2"/>
  <c r="T455" i="2" s="1"/>
  <c r="S206" i="2"/>
  <c r="T206" i="2" s="1"/>
  <c r="S260" i="2"/>
  <c r="T260" i="2" s="1"/>
  <c r="S198" i="2"/>
  <c r="T198" i="2" s="1"/>
  <c r="S170" i="2"/>
  <c r="T170" i="2" s="1"/>
  <c r="S289" i="2"/>
  <c r="T289" i="2" s="1"/>
  <c r="S524" i="2"/>
  <c r="T524" i="2" s="1"/>
  <c r="S595" i="2"/>
  <c r="T595" i="2" s="1"/>
  <c r="S144" i="2"/>
  <c r="T144" i="2" s="1"/>
  <c r="S53" i="2"/>
  <c r="T53" i="2" s="1"/>
  <c r="S173" i="2"/>
  <c r="T173" i="2" s="1"/>
  <c r="S411" i="2"/>
  <c r="T411" i="2" s="1"/>
  <c r="S18" i="2"/>
  <c r="T18" i="2" s="1"/>
  <c r="S26" i="2"/>
  <c r="T26" i="2" s="1"/>
  <c r="S385" i="2"/>
  <c r="T385" i="2" s="1"/>
  <c r="S470" i="2"/>
  <c r="T470" i="2" s="1"/>
  <c r="S413" i="2"/>
  <c r="T413" i="2" s="1"/>
  <c r="S520" i="2"/>
  <c r="T520" i="2" s="1"/>
  <c r="S502" i="2"/>
  <c r="T502" i="2" s="1"/>
  <c r="S165" i="2"/>
  <c r="T165" i="2" s="1"/>
  <c r="S9" i="2"/>
  <c r="T9" i="2" s="1"/>
  <c r="S77" i="2"/>
  <c r="T77" i="2" s="1"/>
  <c r="S550" i="2"/>
  <c r="T550" i="2" s="1"/>
  <c r="S307" i="2"/>
  <c r="T307" i="2" s="1"/>
  <c r="S544" i="2"/>
  <c r="T544" i="2" s="1"/>
  <c r="S493" i="2"/>
  <c r="T493" i="2" s="1"/>
  <c r="S49" i="2"/>
  <c r="T49" i="2" s="1"/>
  <c r="S152" i="2"/>
  <c r="T152" i="2" s="1"/>
  <c r="S52" i="2"/>
  <c r="T52" i="2" s="1"/>
  <c r="S175" i="2"/>
  <c r="T175" i="2" s="1"/>
  <c r="S282" i="2"/>
  <c r="T282" i="2" s="1"/>
  <c r="S193" i="2"/>
  <c r="T193" i="2" s="1"/>
  <c r="S81" i="2"/>
  <c r="T81" i="2" s="1"/>
  <c r="S598" i="2"/>
  <c r="T598" i="2" s="1"/>
  <c r="S448" i="2"/>
  <c r="T448" i="2" s="1"/>
  <c r="S530" i="2"/>
  <c r="T530" i="2" s="1"/>
  <c r="S469" i="2"/>
  <c r="T469" i="2" s="1"/>
  <c r="S186" i="2"/>
  <c r="T186" i="2" s="1"/>
  <c r="S274" i="2"/>
  <c r="T274" i="2" s="1"/>
  <c r="S358" i="2"/>
  <c r="T358" i="2" s="1"/>
  <c r="S45" i="2"/>
  <c r="T45" i="2" s="1"/>
  <c r="S505" i="2"/>
  <c r="T505" i="2" s="1"/>
  <c r="S625" i="2"/>
  <c r="T625" i="2" s="1"/>
  <c r="S263" i="2"/>
  <c r="T263" i="2" s="1"/>
  <c r="S57" i="2"/>
  <c r="T57" i="2" s="1"/>
  <c r="S570" i="2"/>
  <c r="T570" i="2" s="1"/>
  <c r="S302" i="2"/>
  <c r="T302" i="2" s="1"/>
  <c r="S59" i="2"/>
  <c r="T59" i="2" s="1"/>
  <c r="S283" i="2"/>
  <c r="T283" i="2" s="1"/>
  <c r="S371" i="2"/>
  <c r="T371" i="2" s="1"/>
  <c r="S501" i="2"/>
  <c r="T501" i="2" s="1"/>
  <c r="S12" i="2"/>
  <c r="T12" i="2" s="1"/>
  <c r="S557" i="2"/>
  <c r="T557" i="2" s="1"/>
  <c r="S534" i="2"/>
  <c r="T534" i="2" s="1"/>
  <c r="S326" i="2"/>
  <c r="T326" i="2" s="1"/>
  <c r="S328" i="2"/>
  <c r="T328" i="2" s="1"/>
  <c r="S380" i="2"/>
  <c r="T380" i="2" s="1"/>
  <c r="S571" i="2"/>
  <c r="T571" i="2" s="1"/>
  <c r="S154" i="2"/>
  <c r="T154" i="2" s="1"/>
  <c r="S252" i="2"/>
  <c r="T252" i="2" s="1"/>
  <c r="S429" i="2"/>
  <c r="T429" i="2" s="1"/>
  <c r="S329" i="2"/>
  <c r="T329" i="2" s="1"/>
  <c r="S36" i="2"/>
  <c r="T36" i="2" s="1"/>
  <c r="S124" i="2"/>
  <c r="T124" i="2" s="1"/>
  <c r="S412" i="2"/>
  <c r="T412" i="2" s="1"/>
  <c r="S82" i="2"/>
  <c r="T82" i="2" s="1"/>
  <c r="S293" i="2"/>
  <c r="T293" i="2" s="1"/>
  <c r="S223" i="2"/>
  <c r="T223" i="2" s="1"/>
  <c r="S379" i="2"/>
  <c r="T379" i="2" s="1"/>
  <c r="S586" i="2"/>
  <c r="T586" i="2" s="1"/>
  <c r="S424" i="2"/>
  <c r="T424" i="2" s="1"/>
  <c r="S50" i="2"/>
  <c r="T50" i="2" s="1"/>
  <c r="S325" i="2"/>
  <c r="T325" i="2" s="1"/>
  <c r="S107" i="2"/>
  <c r="T107" i="2" s="1"/>
  <c r="S419" i="2"/>
  <c r="T419" i="2" s="1"/>
  <c r="S232" i="2"/>
  <c r="T232" i="2" s="1"/>
  <c r="S391" i="2"/>
  <c r="T391" i="2" s="1"/>
  <c r="S38" i="2"/>
  <c r="T38" i="2" s="1"/>
  <c r="S495" i="2"/>
  <c r="T495" i="2" s="1"/>
  <c r="S467" i="2"/>
  <c r="T467" i="2" s="1"/>
  <c r="S395" i="2"/>
  <c r="T395" i="2" s="1"/>
  <c r="S56" i="2"/>
  <c r="T56" i="2" s="1"/>
  <c r="S316" i="2"/>
  <c r="T316" i="2" s="1"/>
  <c r="S574" i="2"/>
  <c r="T574" i="2" s="1"/>
  <c r="S602" i="2"/>
  <c r="T602" i="2" s="1"/>
  <c r="S199" i="2"/>
  <c r="T199" i="2" s="1"/>
  <c r="B11" i="5" l="1"/>
  <c r="B12" i="5" s="1"/>
  <c r="D6" i="5"/>
  <c r="B10" i="5"/>
  <c r="U251" i="2"/>
  <c r="U539" i="2"/>
  <c r="U460" i="2"/>
  <c r="U612" i="2"/>
  <c r="U389" i="2"/>
  <c r="U35" i="2"/>
  <c r="U367" i="2"/>
  <c r="U553" i="2"/>
  <c r="U482" i="2"/>
  <c r="U386" i="2"/>
  <c r="U293" i="2"/>
  <c r="U462" i="2"/>
  <c r="U532" i="2"/>
  <c r="U448" i="2"/>
  <c r="U4" i="2"/>
  <c r="U348" i="2"/>
  <c r="U260" i="2"/>
  <c r="U507" i="2"/>
  <c r="U376" i="2"/>
  <c r="U561" i="2"/>
  <c r="U58" i="2"/>
  <c r="U259" i="2"/>
  <c r="U82" i="2"/>
  <c r="U598" i="2"/>
  <c r="U237" i="2"/>
  <c r="U530" i="2"/>
  <c r="U545" i="2"/>
  <c r="U569" i="2"/>
  <c r="U134" i="2"/>
  <c r="U468" i="2"/>
  <c r="U345" i="2"/>
  <c r="U483" i="2"/>
  <c r="U146" i="2"/>
  <c r="U440" i="2"/>
  <c r="U562" i="2"/>
  <c r="U611" i="2"/>
  <c r="U370" i="2"/>
  <c r="U615" i="2"/>
  <c r="U514" i="2"/>
  <c r="U375" i="2"/>
  <c r="U609" i="2"/>
  <c r="U610" i="2"/>
  <c r="U129" i="2"/>
  <c r="U567" i="2"/>
  <c r="U154" i="2"/>
  <c r="U49" i="2"/>
  <c r="U635" i="2"/>
  <c r="U332" i="2"/>
  <c r="U435" i="2"/>
  <c r="U306" i="2"/>
  <c r="U461" i="2"/>
  <c r="U466" i="2"/>
  <c r="U442" i="2"/>
  <c r="U149" i="2"/>
  <c r="U308" i="2"/>
  <c r="U601" i="2"/>
  <c r="U159" i="2"/>
  <c r="U54" i="2"/>
  <c r="U581" i="2"/>
  <c r="U582" i="2"/>
  <c r="U102" i="2"/>
  <c r="U630" i="2"/>
  <c r="U489" i="2"/>
  <c r="U243" i="2"/>
  <c r="U453" i="2"/>
  <c r="U197" i="2"/>
  <c r="U571" i="2"/>
  <c r="U502" i="2"/>
  <c r="U111" i="2"/>
  <c r="U301" i="2"/>
  <c r="U84" i="2"/>
  <c r="U73" i="2"/>
  <c r="U388" i="2"/>
  <c r="U382" i="2"/>
  <c r="U255" i="2"/>
  <c r="U390" i="2"/>
  <c r="U225" i="2"/>
  <c r="U92" i="2"/>
  <c r="U300" i="2"/>
  <c r="U361" i="2"/>
  <c r="U79" i="2"/>
  <c r="U366" i="2"/>
  <c r="U394" i="2"/>
  <c r="U579" i="2"/>
  <c r="U233" i="2"/>
  <c r="U360" i="2"/>
  <c r="U492" i="2"/>
  <c r="U622" i="2"/>
  <c r="U316" i="2"/>
  <c r="U501" i="2"/>
  <c r="U520" i="2"/>
  <c r="U183" i="2"/>
  <c r="U211" i="2"/>
  <c r="U130" i="2"/>
  <c r="U44" i="2"/>
  <c r="U268" i="2"/>
  <c r="U623" i="2"/>
  <c r="U384" i="2"/>
  <c r="U486" i="2"/>
  <c r="U288" i="2"/>
  <c r="U522" i="2"/>
  <c r="U340" i="2"/>
  <c r="U132" i="2"/>
  <c r="U403" i="2"/>
  <c r="U64" i="2"/>
  <c r="U279" i="2"/>
  <c r="U246" i="2"/>
  <c r="U181" i="2"/>
  <c r="U291" i="2"/>
  <c r="U65" i="2"/>
  <c r="U248" i="2"/>
  <c r="U56" i="2"/>
  <c r="U371" i="2"/>
  <c r="U83" i="2"/>
  <c r="U234" i="2"/>
  <c r="U171" i="2"/>
  <c r="U258" i="2"/>
  <c r="U383" i="2"/>
  <c r="U200" i="2"/>
  <c r="U48" i="2"/>
  <c r="U39" i="2"/>
  <c r="U123" i="2"/>
  <c r="U148" i="2"/>
  <c r="U584" i="2"/>
  <c r="U192" i="2"/>
  <c r="U499" i="2"/>
  <c r="U339" i="2"/>
  <c r="U3" i="2"/>
  <c r="U555" i="2"/>
  <c r="U387" i="2"/>
  <c r="U523" i="2"/>
  <c r="U420" i="2"/>
  <c r="U5" i="2"/>
  <c r="U459" i="2"/>
  <c r="U566" i="2"/>
  <c r="U625" i="2"/>
  <c r="U173" i="2"/>
  <c r="U575" i="2"/>
  <c r="U285" i="2"/>
  <c r="U587" i="2"/>
  <c r="U177" i="2"/>
  <c r="U220" i="2"/>
  <c r="U551" i="2"/>
  <c r="U515" i="2"/>
  <c r="U214" i="2"/>
  <c r="U629" i="2"/>
  <c r="U473" i="2"/>
  <c r="U221" i="2"/>
  <c r="U80" i="2"/>
  <c r="U295" i="2"/>
  <c r="U542" i="2"/>
  <c r="U112" i="2"/>
  <c r="U94" i="2"/>
  <c r="U187" i="2"/>
  <c r="U219" i="2"/>
  <c r="U578" i="2"/>
  <c r="U75" i="2"/>
  <c r="U107" i="2"/>
  <c r="U505" i="2"/>
  <c r="U53" i="2"/>
  <c r="U419" i="2"/>
  <c r="U25" i="2"/>
  <c r="U613" i="2"/>
  <c r="U261" i="2"/>
  <c r="U141" i="2"/>
  <c r="U119" i="2"/>
  <c r="U74" i="2"/>
  <c r="U349" i="2"/>
  <c r="U583" i="2"/>
  <c r="U425" i="2"/>
  <c r="U428" i="2"/>
  <c r="U247" i="2"/>
  <c r="U89" i="2"/>
  <c r="U163" i="2"/>
  <c r="U356" i="2"/>
  <c r="U29" i="2"/>
  <c r="U272" i="2"/>
  <c r="U636" i="2"/>
  <c r="U588" i="2"/>
  <c r="U30" i="2"/>
  <c r="U586" i="2"/>
  <c r="U472" i="2"/>
  <c r="U395" i="2"/>
  <c r="U325" i="2"/>
  <c r="U412" i="2"/>
  <c r="U406" i="2"/>
  <c r="U283" i="2"/>
  <c r="U45" i="2"/>
  <c r="U28" i="2"/>
  <c r="U544" i="2"/>
  <c r="U413" i="2"/>
  <c r="U144" i="2"/>
  <c r="U455" i="2"/>
  <c r="U608" i="2"/>
  <c r="U205" i="2"/>
  <c r="U168" i="2"/>
  <c r="U509" i="2"/>
  <c r="U407" i="2"/>
  <c r="U471" i="2"/>
  <c r="U156" i="2"/>
  <c r="U343" i="2"/>
  <c r="U213" i="2"/>
  <c r="U481" i="2"/>
  <c r="U503" i="2"/>
  <c r="U445" i="2"/>
  <c r="U335" i="2"/>
  <c r="U46" i="2"/>
  <c r="U70" i="2"/>
  <c r="U69" i="2"/>
  <c r="U321" i="2"/>
  <c r="U245" i="2"/>
  <c r="U13" i="2"/>
  <c r="U392" i="2"/>
  <c r="U380" i="2"/>
  <c r="U599" i="2"/>
  <c r="U194" i="2"/>
  <c r="U172" i="2"/>
  <c r="U128" i="2"/>
  <c r="U594" i="2"/>
  <c r="U180" i="2"/>
  <c r="U182" i="2"/>
  <c r="U86" i="2"/>
  <c r="U344" i="2"/>
  <c r="U633" i="2"/>
  <c r="U433" i="2"/>
  <c r="U105" i="2"/>
  <c r="U497" i="2"/>
  <c r="U104" i="2"/>
  <c r="U563" i="2"/>
  <c r="U456" i="2"/>
  <c r="U350" i="2"/>
  <c r="U543" i="2"/>
  <c r="U590" i="2"/>
  <c r="U77" i="2"/>
  <c r="U607" i="2"/>
  <c r="U195" i="2"/>
  <c r="U273" i="2"/>
  <c r="U317" i="2"/>
  <c r="U402" i="2"/>
  <c r="U131" i="2"/>
  <c r="U287" i="2"/>
  <c r="U313" i="2"/>
  <c r="U415" i="2"/>
  <c r="U620" i="2"/>
  <c r="U434" i="2"/>
  <c r="U377" i="2"/>
  <c r="U558" i="2"/>
  <c r="U537" i="2"/>
  <c r="U318" i="2"/>
  <c r="U242" i="2"/>
  <c r="U41" i="2"/>
  <c r="U494" i="2"/>
  <c r="U474" i="2"/>
  <c r="U88" i="2"/>
  <c r="U409" i="2"/>
  <c r="U526" i="2"/>
  <c r="U331" i="2"/>
  <c r="U546" i="2"/>
  <c r="U121" i="2"/>
  <c r="U7" i="2"/>
  <c r="U262" i="2"/>
  <c r="U467" i="2"/>
  <c r="U50" i="2"/>
  <c r="U124" i="2"/>
  <c r="U59" i="2"/>
  <c r="U193" i="2"/>
  <c r="U307" i="2"/>
  <c r="U595" i="2"/>
  <c r="U218" i="2"/>
  <c r="U21" i="2"/>
  <c r="U106" i="2"/>
  <c r="U203" i="2"/>
  <c r="U397" i="2"/>
  <c r="U87" i="2"/>
  <c r="U166" i="2"/>
  <c r="U463" i="2"/>
  <c r="U150" i="2"/>
  <c r="U488" i="2"/>
  <c r="U120" i="2"/>
  <c r="U96" i="2"/>
  <c r="U33" i="2"/>
  <c r="U491" i="2"/>
  <c r="U37" i="2"/>
  <c r="U190" i="2"/>
  <c r="U103" i="2"/>
  <c r="U547" i="2"/>
  <c r="U436" i="2"/>
  <c r="U115" i="2"/>
  <c r="U525" i="2"/>
  <c r="U161" i="2"/>
  <c r="U535" i="2"/>
  <c r="U341" i="2"/>
  <c r="U449" i="2"/>
  <c r="U508" i="2"/>
  <c r="U338" i="2"/>
  <c r="U254" i="2"/>
  <c r="U540" i="2"/>
  <c r="U264" i="2"/>
  <c r="U626" i="2"/>
  <c r="U401" i="2"/>
  <c r="U78" i="2"/>
  <c r="U160" i="2"/>
  <c r="U143" i="2"/>
  <c r="U398" i="2"/>
  <c r="U157" i="2"/>
  <c r="U312" i="2"/>
  <c r="U222" i="2"/>
  <c r="U62" i="2"/>
  <c r="U493" i="2"/>
  <c r="U329" i="2"/>
  <c r="U81" i="2"/>
  <c r="U470" i="2"/>
  <c r="U358" i="2"/>
  <c r="U495" i="2"/>
  <c r="U424" i="2"/>
  <c r="U36" i="2"/>
  <c r="U326" i="2"/>
  <c r="U302" i="2"/>
  <c r="U274" i="2"/>
  <c r="U282" i="2"/>
  <c r="U550" i="2"/>
  <c r="U76" i="2"/>
  <c r="U524" i="2"/>
  <c r="U10" i="2"/>
  <c r="U354" i="2"/>
  <c r="U204" i="2"/>
  <c r="U576" i="2"/>
  <c r="U580" i="2"/>
  <c r="U292" i="2"/>
  <c r="U116" i="2"/>
  <c r="U513" i="2"/>
  <c r="U589" i="2"/>
  <c r="U72" i="2"/>
  <c r="U8" i="2"/>
  <c r="U178" i="2"/>
  <c r="U631" i="2"/>
  <c r="U378" i="2"/>
  <c r="U528" i="2"/>
  <c r="U330" i="2"/>
  <c r="U432" i="2"/>
  <c r="U14" i="2"/>
  <c r="U43" i="2"/>
  <c r="U385" i="2"/>
  <c r="U135" i="2"/>
  <c r="U31" i="2"/>
  <c r="U346" i="2"/>
  <c r="U315" i="2"/>
  <c r="U290" i="2"/>
  <c r="U23" i="2"/>
  <c r="U286" i="2"/>
  <c r="U511" i="2"/>
  <c r="U241" i="2"/>
  <c r="U400" i="2"/>
  <c r="U603" i="2"/>
  <c r="U541" i="2"/>
  <c r="U216" i="2"/>
  <c r="U596" i="2"/>
  <c r="U228" i="2"/>
  <c r="U201" i="2"/>
  <c r="U548" i="2"/>
  <c r="U179" i="2"/>
  <c r="U67" i="2"/>
  <c r="U592" i="2"/>
  <c r="U374" i="2"/>
  <c r="U404" i="2"/>
  <c r="U410" i="2"/>
  <c r="U368" i="2"/>
  <c r="U347" i="2"/>
  <c r="U275" i="2"/>
  <c r="U236" i="2"/>
  <c r="U399" i="2"/>
  <c r="U516" i="2"/>
  <c r="U140" i="2"/>
  <c r="U303" i="2"/>
  <c r="U51" i="2"/>
  <c r="U47" i="2"/>
  <c r="U457" i="2"/>
  <c r="U32" i="2"/>
  <c r="U113" i="2"/>
  <c r="U506" i="2"/>
  <c r="U565" i="2"/>
  <c r="U619" i="2"/>
  <c r="U22" i="2"/>
  <c r="U357" i="2"/>
  <c r="U188" i="2"/>
  <c r="U362" i="2"/>
  <c r="U452" i="2"/>
  <c r="U127" i="2"/>
  <c r="U454" i="2"/>
  <c r="U85" i="2"/>
  <c r="U207" i="2"/>
  <c r="U504" i="2"/>
  <c r="U538" i="2"/>
  <c r="U328" i="2"/>
  <c r="U199" i="2"/>
  <c r="U38" i="2"/>
  <c r="U15" i="2"/>
  <c r="U414" i="2"/>
  <c r="U534" i="2"/>
  <c r="U570" i="2"/>
  <c r="U186" i="2"/>
  <c r="U175" i="2"/>
  <c r="U441" i="2"/>
  <c r="U26" i="2"/>
  <c r="U289" i="2"/>
  <c r="U554" i="2"/>
  <c r="U305" i="2"/>
  <c r="U427" i="2"/>
  <c r="U108" i="2"/>
  <c r="U585" i="2"/>
  <c r="U336" i="2"/>
  <c r="U42" i="2"/>
  <c r="U496" i="2"/>
  <c r="U155" i="2"/>
  <c r="U490" i="2"/>
  <c r="U510" i="2"/>
  <c r="U217" i="2"/>
  <c r="U109" i="2"/>
  <c r="U99" i="2"/>
  <c r="U616" i="2"/>
  <c r="U628" i="2"/>
  <c r="U314" i="2"/>
  <c r="U95" i="2"/>
  <c r="U212" i="2"/>
  <c r="U60" i="2"/>
  <c r="U11" i="2"/>
  <c r="U465" i="2"/>
  <c r="U164" i="2"/>
  <c r="U122" i="2"/>
  <c r="U281" i="2"/>
  <c r="U226" i="2"/>
  <c r="U634" i="2"/>
  <c r="U618" i="2"/>
  <c r="U600" i="2"/>
  <c r="U231" i="2"/>
  <c r="U66" i="2"/>
  <c r="U19" i="2"/>
  <c r="U227" i="2"/>
  <c r="U484" i="2"/>
  <c r="U309" i="2"/>
  <c r="U353" i="2"/>
  <c r="U93" i="2"/>
  <c r="U476" i="2"/>
  <c r="U487" i="2"/>
  <c r="U277" i="2"/>
  <c r="U521" i="2"/>
  <c r="U519" i="2"/>
  <c r="U40" i="2"/>
  <c r="U97" i="2"/>
  <c r="U17" i="2"/>
  <c r="U215" i="2"/>
  <c r="U244" i="2"/>
  <c r="U430" i="2"/>
  <c r="U284" i="2"/>
  <c r="U573" i="2"/>
  <c r="U238" i="2"/>
  <c r="U137" i="2"/>
  <c r="U408" i="2"/>
  <c r="U552" i="2"/>
  <c r="U265" i="2"/>
  <c r="U158" i="2"/>
  <c r="U355" i="2"/>
  <c r="U61" i="2"/>
  <c r="U98" i="2"/>
  <c r="U90" i="2"/>
  <c r="U478" i="2"/>
  <c r="U257" i="2"/>
  <c r="U422" i="2"/>
  <c r="U421" i="2"/>
  <c r="U500" i="2"/>
  <c r="U617" i="2"/>
  <c r="U479" i="2"/>
  <c r="U136" i="2"/>
  <c r="U529" i="2"/>
  <c r="U602" i="2"/>
  <c r="U391" i="2"/>
  <c r="U379" i="2"/>
  <c r="U429" i="2"/>
  <c r="U557" i="2"/>
  <c r="U57" i="2"/>
  <c r="U469" i="2"/>
  <c r="U52" i="2"/>
  <c r="U9" i="2"/>
  <c r="U18" i="2"/>
  <c r="U170" i="2"/>
  <c r="U437" i="2"/>
  <c r="U133" i="2"/>
  <c r="U118" i="2"/>
  <c r="U169" i="2"/>
  <c r="U426" i="2"/>
  <c r="U229" i="2"/>
  <c r="U276" i="2"/>
  <c r="U114" i="2"/>
  <c r="U556" i="2"/>
  <c r="U162" i="2"/>
  <c r="U299" i="2"/>
  <c r="U324" i="2"/>
  <c r="U266" i="2"/>
  <c r="U63" i="2"/>
  <c r="U320" i="2"/>
  <c r="U126" i="2"/>
  <c r="U270" i="2"/>
  <c r="U151" i="2"/>
  <c r="U139" i="2"/>
  <c r="U577" i="2"/>
  <c r="U210" i="2"/>
  <c r="U206" i="2"/>
  <c r="U458" i="2"/>
  <c r="U16" i="2"/>
  <c r="U517" i="2"/>
  <c r="U606" i="2"/>
  <c r="U196" i="2"/>
  <c r="U153" i="2"/>
  <c r="U498" i="2"/>
  <c r="U621" i="2"/>
  <c r="U559" i="2"/>
  <c r="U531" i="2"/>
  <c r="U191" i="2"/>
  <c r="U142" i="2"/>
  <c r="U280" i="2"/>
  <c r="U298" i="2"/>
  <c r="U560" i="2"/>
  <c r="U438" i="2"/>
  <c r="U512" i="2"/>
  <c r="U208" i="2"/>
  <c r="U240" i="2"/>
  <c r="U443" i="2"/>
  <c r="U174" i="2"/>
  <c r="U249" i="2"/>
  <c r="U450" i="2"/>
  <c r="U304" i="2"/>
  <c r="U209" i="2"/>
  <c r="U250" i="2"/>
  <c r="U564" i="2"/>
  <c r="U605" i="2"/>
  <c r="U464" i="2"/>
  <c r="U294" i="2"/>
  <c r="U20" i="2"/>
  <c r="U417" i="2"/>
  <c r="U267" i="2"/>
  <c r="U393" i="2"/>
  <c r="U138" i="2"/>
  <c r="U239" i="2"/>
  <c r="U593" i="2"/>
  <c r="U549" i="2"/>
  <c r="U323" i="2"/>
  <c r="U418" i="2"/>
  <c r="U100" i="2"/>
  <c r="U351" i="2"/>
  <c r="U55" i="2"/>
  <c r="U278" i="2"/>
  <c r="U614" i="2"/>
  <c r="U269" i="2"/>
  <c r="U327" i="2"/>
  <c r="U416" i="2"/>
  <c r="U574" i="2"/>
  <c r="U232" i="2"/>
  <c r="U223" i="2"/>
  <c r="U230" i="2"/>
  <c r="U12" i="2"/>
  <c r="U263" i="2"/>
  <c r="U627" i="2"/>
  <c r="U152" i="2"/>
  <c r="U165" i="2"/>
  <c r="U411" i="2"/>
  <c r="U198" i="2"/>
  <c r="U252" i="2"/>
  <c r="U572" i="2"/>
  <c r="U117" i="2"/>
  <c r="U319" i="2"/>
  <c r="U184" i="2"/>
  <c r="U597" i="2"/>
  <c r="U363" i="2"/>
  <c r="U447" i="2"/>
  <c r="U27" i="2"/>
  <c r="U536" i="2"/>
  <c r="U431" i="2"/>
  <c r="U444" i="2"/>
  <c r="U224" i="2"/>
  <c r="U297" i="2"/>
  <c r="U624" i="2"/>
  <c r="U296" i="2"/>
  <c r="U235" i="2"/>
  <c r="U34" i="2"/>
  <c r="U342" i="2"/>
  <c r="U533" i="2"/>
  <c r="U2" i="2"/>
  <c r="U167" i="2"/>
  <c r="U369" i="2"/>
  <c r="U405" i="2"/>
  <c r="U527" i="2"/>
  <c r="U202" i="2"/>
  <c r="U485" i="2"/>
  <c r="U322" i="2"/>
  <c r="U568" i="2"/>
  <c r="U310" i="2"/>
  <c r="U311" i="2"/>
  <c r="U71" i="2"/>
  <c r="U185" i="2"/>
  <c r="U145" i="2"/>
  <c r="U189" i="2"/>
  <c r="U604" i="2"/>
  <c r="U475" i="2"/>
  <c r="U68" i="2"/>
  <c r="U91" i="2"/>
  <c r="U364" i="2"/>
  <c r="U359" i="2"/>
  <c r="U125" i="2"/>
  <c r="U396" i="2"/>
  <c r="U446" i="2"/>
  <c r="U256" i="2"/>
  <c r="U147" i="2"/>
  <c r="U271" i="2"/>
  <c r="U632" i="2"/>
  <c r="U518" i="2"/>
  <c r="U591" i="2"/>
  <c r="U352" i="2"/>
  <c r="U373" i="2"/>
  <c r="U372" i="2"/>
  <c r="U176" i="2"/>
  <c r="U480" i="2"/>
  <c r="U365" i="2"/>
  <c r="U381" i="2"/>
  <c r="U334" i="2"/>
  <c r="U110" i="2"/>
  <c r="U477" i="2"/>
  <c r="U24" i="2"/>
  <c r="U451" i="2"/>
  <c r="U439" i="2"/>
  <c r="U6" i="2"/>
  <c r="U101" i="2"/>
  <c r="U253" i="2"/>
  <c r="U333" i="2"/>
  <c r="U337" i="2"/>
  <c r="U423" i="2"/>
  <c r="B6" i="5"/>
  <c r="C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F3D42A-1BB7-4FEC-8BB0-388095B5D8CA}" keepAlive="1" name="Consulta - Tabela1" description="Ligação à consulta 'Tabela1' no livro." type="5" refreshedVersion="8" background="1" saveData="1">
    <dbPr connection="Provider=Microsoft.Mashup.OleDb.1;Data Source=$Workbook$;Location=Tabela1;Extended Properties=&quot;&quot;" command="SELECT * FROM [Tabela1]"/>
  </connection>
  <connection id="2" xr16:uid="{1DAF3B65-D8C8-4B58-B770-E8F11F00A212}" keepAlive="1" name="Consulta - Tabela1_1" description="Ligação à consulta 'Tabela1_1' no livro." type="5" refreshedVersion="0" background="1">
    <dbPr connection="Provider=Microsoft.Mashup.OleDb.1;Data Source=$Workbook$;Location=Tabela1_1;Extended Properties=&quot;&quot;" command="SELECT * FROM [Tabela1_1]"/>
  </connection>
  <connection id="3" xr16:uid="{2B4C646E-42AF-4CA3-BECE-6883EF74CB9F}" keepAlive="1" name="Consulta - Tabela1_1 (2)" description="Ligação à consulta 'Tabela1_1 (2)' no livro." type="5" refreshedVersion="8" background="1" saveData="1">
    <dbPr connection="Provider=Microsoft.Mashup.OleDb.1;Data Source=$Workbook$;Location=&quot;Tabela1_1 (2)&quot;;Extended Properties=&quot;&quot;" command="SELECT * FROM [Tabela1_1 (2)]"/>
  </connection>
  <connection id="4" xr16:uid="{9182933E-957D-47C0-8E97-C886268B3B88}" keepAlive="1" name="Consulta - Tabela1_1 (3)" description="Ligação à consulta 'Tabela1_1 (3)' no livro." type="5" refreshedVersion="8" background="1" saveData="1">
    <dbPr connection="Provider=Microsoft.Mashup.OleDb.1;Data Source=$Workbook$;Location=&quot;Tabela1_1 (3)&quot;;Extended Properties=&quot;&quot;" command="SELECT * FROM [Tabela1_1 (3)]"/>
  </connection>
  <connection id="5" xr16:uid="{9091C993-4790-4600-8FAF-0A85F3947344}" keepAlive="1" name="Consulta - Tabela1_1 (4)" description="Ligação à consulta 'Tabela1_1 (4)' no livro." type="5" refreshedVersion="0" background="1">
    <dbPr connection="Provider=Microsoft.Mashup.OleDb.1;Data Source=$Workbook$;Location=&quot;Tabela1_1 (4)&quot;;Extended Properties=&quot;&quot;" command="SELECT * FROM [Tabela1_1 (4)]"/>
  </connection>
  <connection id="6" xr16:uid="{6C792A01-18B8-41E7-8531-6D903979D0A1}" keepAlive="1" name="Consulta - Tabela1_1 (5)" description="Ligação à consulta 'Tabela1_1 (5)' no livro." type="5" refreshedVersion="8" background="1" saveData="1">
    <dbPr connection="Provider=Microsoft.Mashup.OleDb.1;Data Source=$Workbook$;Location=&quot;Tabela1_1 (5)&quot;;Extended Properties=&quot;&quot;" command="SELECT * FROM [Tabela1_1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<sst xmlns="http://schemas.openxmlformats.org/spreadsheetml/2006/main" count="2687" uniqueCount="714">
  <si>
    <t>product_id</t>
  </si>
  <si>
    <t>product_name</t>
  </si>
  <si>
    <t>category</t>
  </si>
  <si>
    <t>price</t>
  </si>
  <si>
    <t>review_score</t>
  </si>
  <si>
    <t>review_count</t>
  </si>
  <si>
    <t>sales_month_1</t>
  </si>
  <si>
    <t>sales_month_2</t>
  </si>
  <si>
    <t>sales_month_3</t>
  </si>
  <si>
    <t>sales_month_4</t>
  </si>
  <si>
    <t>sales_month_5</t>
  </si>
  <si>
    <t>sales_month_6</t>
  </si>
  <si>
    <t>sales_month_7</t>
  </si>
  <si>
    <t>sales_month_8</t>
  </si>
  <si>
    <t>sales_month_9</t>
  </si>
  <si>
    <t>sales_month_10</t>
  </si>
  <si>
    <t>sales_month_11</t>
  </si>
  <si>
    <t>sales_month_12</t>
  </si>
  <si>
    <t>Clothing</t>
  </si>
  <si>
    <t>Home &amp; Kitchen</t>
  </si>
  <si>
    <t>Product_3</t>
  </si>
  <si>
    <t>Toys</t>
  </si>
  <si>
    <t>Product_4</t>
  </si>
  <si>
    <t>Books</t>
  </si>
  <si>
    <t>Electronics</t>
  </si>
  <si>
    <t>Product_8</t>
  </si>
  <si>
    <t>Health</t>
  </si>
  <si>
    <t>Product_13</t>
  </si>
  <si>
    <t>Product_14</t>
  </si>
  <si>
    <t>Product_18</t>
  </si>
  <si>
    <t>Product_19</t>
  </si>
  <si>
    <t>Product_20</t>
  </si>
  <si>
    <t>Product_21</t>
  </si>
  <si>
    <t>Product_23</t>
  </si>
  <si>
    <t>Product_24</t>
  </si>
  <si>
    <t>Sports</t>
  </si>
  <si>
    <t>Product_25</t>
  </si>
  <si>
    <t>Product_26</t>
  </si>
  <si>
    <t>Product_27</t>
  </si>
  <si>
    <t>Product_28</t>
  </si>
  <si>
    <t>Product_29</t>
  </si>
  <si>
    <t>Product_31</t>
  </si>
  <si>
    <t>Product_35</t>
  </si>
  <si>
    <t>Product_36</t>
  </si>
  <si>
    <t>Product_37</t>
  </si>
  <si>
    <t>Product_40</t>
  </si>
  <si>
    <t>Product_42</t>
  </si>
  <si>
    <t>Product_44</t>
  </si>
  <si>
    <t>Product_46</t>
  </si>
  <si>
    <t>Product_48</t>
  </si>
  <si>
    <t>Product_49</t>
  </si>
  <si>
    <t>Product_51</t>
  </si>
  <si>
    <t>Product_52</t>
  </si>
  <si>
    <t>Product_53</t>
  </si>
  <si>
    <t>Product_54</t>
  </si>
  <si>
    <t>Product_56</t>
  </si>
  <si>
    <t>Product_58</t>
  </si>
  <si>
    <t>Product_60</t>
  </si>
  <si>
    <t>Product_62</t>
  </si>
  <si>
    <t>Product_63</t>
  </si>
  <si>
    <t>Product_64</t>
  </si>
  <si>
    <t>Product_65</t>
  </si>
  <si>
    <t>Product_68</t>
  </si>
  <si>
    <t>Product_70</t>
  </si>
  <si>
    <t>Product_71</t>
  </si>
  <si>
    <t>Product_72</t>
  </si>
  <si>
    <t>Product_74</t>
  </si>
  <si>
    <t>Product_76</t>
  </si>
  <si>
    <t>Product_77</t>
  </si>
  <si>
    <t>Product_79</t>
  </si>
  <si>
    <t>Product_81</t>
  </si>
  <si>
    <t>Product_82</t>
  </si>
  <si>
    <t>Product_83</t>
  </si>
  <si>
    <t>Product_85</t>
  </si>
  <si>
    <t>Product_86</t>
  </si>
  <si>
    <t>Product_87</t>
  </si>
  <si>
    <t>Product_88</t>
  </si>
  <si>
    <t>Product_90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</si>
  <si>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</si>
  <si>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</si>
  <si>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</si>
  <si>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</si>
  <si>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</si>
  <si>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</si>
  <si>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</si>
  <si>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Product_102</t>
  </si>
  <si>
    <t>Product_103</t>
  </si>
  <si>
    <t>Product_104</t>
  </si>
  <si>
    <t>Product_107</t>
  </si>
  <si>
    <t>Product_109</t>
  </si>
  <si>
    <t>Product_111</t>
  </si>
  <si>
    <t>Product_114</t>
  </si>
  <si>
    <t>Product_115</t>
  </si>
  <si>
    <t>Product_116</t>
  </si>
  <si>
    <t>Product_117</t>
  </si>
  <si>
    <t>Product_119</t>
  </si>
  <si>
    <t>Product_120</t>
  </si>
  <si>
    <t>Product_121</t>
  </si>
  <si>
    <t>Product_122</t>
  </si>
  <si>
    <t>Product_123</t>
  </si>
  <si>
    <t>Product_125</t>
  </si>
  <si>
    <t>Product_126</t>
  </si>
  <si>
    <t>Product_127</t>
  </si>
  <si>
    <t>Product_128</t>
  </si>
  <si>
    <t>Product_131</t>
  </si>
  <si>
    <t>Product_134</t>
  </si>
  <si>
    <t>Product_135</t>
  </si>
  <si>
    <t>Product_136</t>
  </si>
  <si>
    <t>Product_140</t>
  </si>
  <si>
    <t>Product_141</t>
  </si>
  <si>
    <t>Product_142</t>
  </si>
  <si>
    <t>Product_143</t>
  </si>
  <si>
    <t>Product_144</t>
  </si>
  <si>
    <t>Product_147</t>
  </si>
  <si>
    <t>Product_148</t>
  </si>
  <si>
    <t>Product_150</t>
  </si>
  <si>
    <t>Product_151</t>
  </si>
  <si>
    <t>Product_152</t>
  </si>
  <si>
    <t>Product_154</t>
  </si>
  <si>
    <t>Product_157</t>
  </si>
  <si>
    <t>Product_159</t>
  </si>
  <si>
    <t>Product_160</t>
  </si>
  <si>
    <t>Product_161</t>
  </si>
  <si>
    <t>Product_162</t>
  </si>
  <si>
    <t>Product_166</t>
  </si>
  <si>
    <t>Product_167</t>
  </si>
  <si>
    <t>Product_170</t>
  </si>
  <si>
    <t>Product_171</t>
  </si>
  <si>
    <t>Product_173</t>
  </si>
  <si>
    <t>Product_175</t>
  </si>
  <si>
    <t>Product_177</t>
  </si>
  <si>
    <t>Product_178</t>
  </si>
  <si>
    <t>Product_181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</si>
  <si>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</si>
  <si>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</si>
  <si>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</si>
  <si>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</si>
  <si>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</si>
  <si>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</si>
  <si>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</si>
  <si>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</si>
  <si>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</si>
  <si>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</si>
  <si>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</si>
  <si>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</si>
  <si>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</si>
  <si>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</si>
  <si>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</si>
  <si>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Product_200</t>
  </si>
  <si>
    <t>Product_204</t>
  </si>
  <si>
    <t>Product_208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</si>
  <si>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</si>
  <si>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</si>
  <si>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</si>
  <si>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</si>
  <si>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</si>
  <si>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</si>
  <si>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</si>
  <si>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</si>
  <si>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</si>
  <si>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</si>
  <si>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</si>
  <si>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</si>
  <si>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</si>
  <si>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</si>
  <si>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</si>
  <si>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</si>
  <si>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</si>
  <si>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</si>
  <si>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</si>
  <si>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</si>
  <si>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</si>
  <si>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</si>
  <si>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Product_235</t>
  </si>
  <si>
    <t>Product_236</t>
  </si>
  <si>
    <t>Product_237</t>
  </si>
  <si>
    <t>Product_239</t>
  </si>
  <si>
    <t>Product_241</t>
  </si>
  <si>
    <t>Product_242</t>
  </si>
  <si>
    <t>Product_243</t>
  </si>
  <si>
    <t>Product_244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</si>
  <si>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</si>
  <si>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</si>
  <si>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</si>
  <si>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</si>
  <si>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</si>
  <si>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</si>
  <si>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</si>
  <si>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</si>
  <si>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</si>
  <si>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Product_256</t>
  </si>
  <si>
    <t>Product_259</t>
  </si>
  <si>
    <t>Product_261</t>
  </si>
  <si>
    <t>Product_262</t>
  </si>
  <si>
    <t>Product_264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</si>
  <si>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</si>
  <si>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</si>
  <si>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</si>
  <si>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</si>
  <si>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</si>
  <si>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</si>
  <si>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</si>
  <si>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Product_274</t>
  </si>
  <si>
    <t>Product_275</t>
  </si>
  <si>
    <t>Product_276</t>
  </si>
  <si>
    <t>Product_278</t>
  </si>
  <si>
    <t>Product_279</t>
  </si>
  <si>
    <t>Product_281</t>
  </si>
  <si>
    <t>Product_282</t>
  </si>
  <si>
    <t>Product_283</t>
  </si>
  <si>
    <t>Product_285</t>
  </si>
  <si>
    <t>Product_287</t>
  </si>
  <si>
    <t>Product_288</t>
  </si>
  <si>
    <t>Product_289</t>
  </si>
  <si>
    <t>Product_290</t>
  </si>
  <si>
    <t>Product_293</t>
  </si>
  <si>
    <t>Product_294</t>
  </si>
  <si>
    <t>Product_296</t>
  </si>
  <si>
    <t>Product_297</t>
  </si>
  <si>
    <t>Product_298</t>
  </si>
  <si>
    <t>Product_299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</si>
  <si>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</si>
  <si>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</si>
  <si>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</si>
  <si>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</si>
  <si>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</si>
  <si>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</si>
  <si>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</si>
  <si>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</si>
  <si>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</si>
  <si>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</si>
  <si>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Product_314</t>
  </si>
  <si>
    <t>Product_315</t>
  </si>
  <si>
    <t>Product_316</t>
  </si>
  <si>
    <t>Product_317</t>
  </si>
  <si>
    <t>Product_320</t>
  </si>
  <si>
    <t>Product_322</t>
  </si>
  <si>
    <t>Product_324</t>
  </si>
  <si>
    <t>Product_325</t>
  </si>
  <si>
    <t>Product_326</t>
  </si>
  <si>
    <t>Product_327</t>
  </si>
  <si>
    <t>Product_331</t>
  </si>
  <si>
    <t>Product_332</t>
  </si>
  <si>
    <t>Product_337</t>
  </si>
  <si>
    <t>Product_338</t>
  </si>
  <si>
    <t>Product_339</t>
  </si>
  <si>
    <t>Product_342</t>
  </si>
  <si>
    <t>Product_344</t>
  </si>
  <si>
    <t>Product_346</t>
  </si>
  <si>
    <t>Product_347</t>
  </si>
  <si>
    <t>Product_351</t>
  </si>
  <si>
    <t>Product_352</t>
  </si>
  <si>
    <t>Product_353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</si>
  <si>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</si>
  <si>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</si>
  <si>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</si>
  <si>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</si>
  <si>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</si>
  <si>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</si>
  <si>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</si>
  <si>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</si>
  <si>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</si>
  <si>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</si>
  <si>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</si>
  <si>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</si>
  <si>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Product_376</t>
  </si>
  <si>
    <t>Product_377</t>
  </si>
  <si>
    <t>Product_379</t>
  </si>
  <si>
    <t>Product_380</t>
  </si>
  <si>
    <t>Product_382</t>
  </si>
  <si>
    <t>Product_383</t>
  </si>
  <si>
    <t>Product_385</t>
  </si>
  <si>
    <t>Product_386</t>
  </si>
  <si>
    <t>Product_387</t>
  </si>
  <si>
    <t>Product_389</t>
  </si>
  <si>
    <t>Product_390</t>
  </si>
  <si>
    <t>Product_392</t>
  </si>
  <si>
    <t>Product_393</t>
  </si>
  <si>
    <t>Product_394</t>
  </si>
  <si>
    <t>Product_396</t>
  </si>
  <si>
    <t>Product_397</t>
  </si>
  <si>
    <t>Product_399</t>
  </si>
  <si>
    <t>Product_402</t>
  </si>
  <si>
    <t>Product_405</t>
  </si>
  <si>
    <t>Product_406</t>
  </si>
  <si>
    <t>Product_407</t>
  </si>
  <si>
    <t>Product_409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</si>
  <si>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</si>
  <si>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</si>
  <si>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</si>
  <si>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</si>
  <si>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</si>
  <si>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</si>
  <si>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</si>
  <si>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</si>
  <si>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Product_420</t>
  </si>
  <si>
    <t>Product_421</t>
  </si>
  <si>
    <t>Product_424</t>
  </si>
  <si>
    <t>Product_426</t>
  </si>
  <si>
    <t>Product_428</t>
  </si>
  <si>
    <t>Product_432</t>
  </si>
  <si>
    <t>Product_436</t>
  </si>
  <si>
    <t>Product_438</t>
  </si>
  <si>
    <t>Product_439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</si>
  <si>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</si>
  <si>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</si>
  <si>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</si>
  <si>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</si>
  <si>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</si>
  <si>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</si>
  <si>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</si>
  <si>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</si>
  <si>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Product_452</t>
  </si>
  <si>
    <t>Product_453</t>
  </si>
  <si>
    <t>Product_454</t>
  </si>
  <si>
    <t>Product_456</t>
  </si>
  <si>
    <t>Product_458</t>
  </si>
  <si>
    <t>Product_462</t>
  </si>
  <si>
    <t>Product_463</t>
  </si>
  <si>
    <t>Product_464</t>
  </si>
  <si>
    <t>Product_466</t>
  </si>
  <si>
    <t>Product_467</t>
  </si>
  <si>
    <t>Product_468</t>
  </si>
  <si>
    <t>Product_469</t>
  </si>
  <si>
    <t>Product_474</t>
  </si>
  <si>
    <t>Product_475</t>
  </si>
  <si>
    <t>Product_476</t>
  </si>
  <si>
    <t>Product_480</t>
  </si>
  <si>
    <t>Product_481</t>
  </si>
  <si>
    <t>Product_485</t>
  </si>
  <si>
    <t>Product_486</t>
  </si>
  <si>
    <t>Product_488</t>
  </si>
  <si>
    <t>Product_489</t>
  </si>
  <si>
    <t>Product_490</t>
  </si>
  <si>
    <t>Product_492</t>
  </si>
  <si>
    <t>Product_495</t>
  </si>
  <si>
    <t>Product_496</t>
  </si>
  <si>
    <t>Product_497</t>
  </si>
  <si>
    <t>Product_499</t>
  </si>
  <si>
    <t>Product_500</t>
  </si>
  <si>
    <t>Product_501</t>
  </si>
  <si>
    <t>Product_502</t>
  </si>
  <si>
    <t>Product_503</t>
  </si>
  <si>
    <t>Product_504</t>
  </si>
  <si>
    <t>Product_505</t>
  </si>
  <si>
    <t>Product_507</t>
  </si>
  <si>
    <t>Product_508</t>
  </si>
  <si>
    <t>Product_509</t>
  </si>
  <si>
    <t>Product_510</t>
  </si>
  <si>
    <t>Product_511</t>
  </si>
  <si>
    <t>Product_512</t>
  </si>
  <si>
    <t>Product_517</t>
  </si>
  <si>
    <t>Product_518</t>
  </si>
  <si>
    <t>Product_521</t>
  </si>
  <si>
    <t>Product_522</t>
  </si>
  <si>
    <t>Product_523</t>
  </si>
  <si>
    <t>Product_524</t>
  </si>
  <si>
    <t>Product_525</t>
  </si>
  <si>
    <t>Product_527</t>
  </si>
  <si>
    <t>Product_528</t>
  </si>
  <si>
    <t>Product_530</t>
  </si>
  <si>
    <t>Product_531</t>
  </si>
  <si>
    <t>Product_532</t>
  </si>
  <si>
    <t>Product_533</t>
  </si>
  <si>
    <t>Product_534</t>
  </si>
  <si>
    <t>Product_535</t>
  </si>
  <si>
    <t>Product_536</t>
  </si>
  <si>
    <t>Product_537</t>
  </si>
  <si>
    <t>Product_538</t>
  </si>
  <si>
    <t>Product_539</t>
  </si>
  <si>
    <t>Product_541</t>
  </si>
  <si>
    <t>Product_542</t>
  </si>
  <si>
    <t>Product_543</t>
  </si>
  <si>
    <t>Product_545</t>
  </si>
  <si>
    <t>Product_546</t>
  </si>
  <si>
    <t>Product_548</t>
  </si>
  <si>
    <t>Product_549</t>
  </si>
  <si>
    <t>Product_551</t>
  </si>
  <si>
    <t>Product_552</t>
  </si>
  <si>
    <t>Product_553</t>
  </si>
  <si>
    <t>Product_554</t>
  </si>
  <si>
    <t>Product_555</t>
  </si>
  <si>
    <t>Product_556</t>
  </si>
  <si>
    <t>Product_559</t>
  </si>
  <si>
    <t>Product_560</t>
  </si>
  <si>
    <t>Product_561</t>
  </si>
  <si>
    <t>Product_562</t>
  </si>
  <si>
    <t>Product_565</t>
  </si>
  <si>
    <t>Product_566</t>
  </si>
  <si>
    <t>Product_567</t>
  </si>
  <si>
    <t>Product_568</t>
  </si>
  <si>
    <t>Product_569</t>
  </si>
  <si>
    <t>Product_570</t>
  </si>
  <si>
    <t>Product_571</t>
  </si>
  <si>
    <t>Product_572</t>
  </si>
  <si>
    <t>Product_573</t>
  </si>
  <si>
    <t>Product_574</t>
  </si>
  <si>
    <t>Product_575</t>
  </si>
  <si>
    <t>Product_576</t>
  </si>
  <si>
    <t>Product_578</t>
  </si>
  <si>
    <t>Product_580</t>
  </si>
  <si>
    <t>Product_581</t>
  </si>
  <si>
    <t>Product_582</t>
  </si>
  <si>
    <t>Product_583</t>
  </si>
  <si>
    <t>Product_586</t>
  </si>
  <si>
    <t>Product_594</t>
  </si>
  <si>
    <t>Product_595</t>
  </si>
  <si>
    <t>Product_596</t>
  </si>
  <si>
    <t>Product_597</t>
  </si>
  <si>
    <t>Product_599</t>
  </si>
  <si>
    <t>Product_606</t>
  </si>
  <si>
    <t>Product_607</t>
  </si>
  <si>
    <t>Product_608</t>
  </si>
  <si>
    <t>Product_609</t>
  </si>
  <si>
    <t>Product_610</t>
  </si>
  <si>
    <t>Product_612</t>
  </si>
  <si>
    <t>Product_613</t>
  </si>
  <si>
    <t>Product_615</t>
  </si>
  <si>
    <t>Product_616</t>
  </si>
  <si>
    <t>Product_618</t>
  </si>
  <si>
    <t>Product_619</t>
  </si>
  <si>
    <t>Product_620</t>
  </si>
  <si>
    <t>Product_622</t>
  </si>
  <si>
    <t>Product_623</t>
  </si>
  <si>
    <t>Product_624</t>
  </si>
  <si>
    <t>Product_625</t>
  </si>
  <si>
    <t>Product_626</t>
  </si>
  <si>
    <t>Product_627</t>
  </si>
  <si>
    <t>Product_630</t>
  </si>
  <si>
    <t>Product_632</t>
  </si>
  <si>
    <t>Product_633</t>
  </si>
  <si>
    <t>Product_636</t>
  </si>
  <si>
    <t>Product_637</t>
  </si>
  <si>
    <t>Product_638</t>
  </si>
  <si>
    <t>Product_640</t>
  </si>
  <si>
    <t>Product_642</t>
  </si>
  <si>
    <t>Product_643</t>
  </si>
  <si>
    <t>Product_644</t>
  </si>
  <si>
    <t>Product_647</t>
  </si>
  <si>
    <t>Product_648</t>
  </si>
  <si>
    <t>Product_649</t>
  </si>
  <si>
    <t>Product_650</t>
  </si>
  <si>
    <t>Product_652</t>
  </si>
  <si>
    <t>Product_653</t>
  </si>
  <si>
    <t>Product_654</t>
  </si>
  <si>
    <t>Product_655</t>
  </si>
  <si>
    <t>Product_657</t>
  </si>
  <si>
    <t>Product_658</t>
  </si>
  <si>
    <t>Product_659</t>
  </si>
  <si>
    <t>Product_660</t>
  </si>
  <si>
    <t>Product_661</t>
  </si>
  <si>
    <t>Product_662</t>
  </si>
  <si>
    <t>Product_663</t>
  </si>
  <si>
    <t>Product_667</t>
  </si>
  <si>
    <t>Product_670</t>
  </si>
  <si>
    <t>Product_674</t>
  </si>
  <si>
    <t>Product_675</t>
  </si>
  <si>
    <t>Product_676</t>
  </si>
  <si>
    <t>Product_678</t>
  </si>
  <si>
    <t>Product_679</t>
  </si>
  <si>
    <t>Product_680</t>
  </si>
  <si>
    <t>Product_681</t>
  </si>
  <si>
    <t>Product_682</t>
  </si>
  <si>
    <t>Product_684</t>
  </si>
  <si>
    <t>Product_685</t>
  </si>
  <si>
    <t>Product_687</t>
  </si>
  <si>
    <t>Product_688</t>
  </si>
  <si>
    <t>Product_691</t>
  </si>
  <si>
    <t>Product_693</t>
  </si>
  <si>
    <t>Product_694</t>
  </si>
  <si>
    <t>Product_696</t>
  </si>
  <si>
    <t>Product_697</t>
  </si>
  <si>
    <t>Product_698</t>
  </si>
  <si>
    <t>Product_700</t>
  </si>
  <si>
    <t>Product_701</t>
  </si>
  <si>
    <t>Product_703</t>
  </si>
  <si>
    <t>Product_706</t>
  </si>
  <si>
    <t>Product_707</t>
  </si>
  <si>
    <t>Product_708</t>
  </si>
  <si>
    <t>Product_709</t>
  </si>
  <si>
    <t>Product_710</t>
  </si>
  <si>
    <t>Product_711</t>
  </si>
  <si>
    <t>Product_712</t>
  </si>
  <si>
    <t>Product_713</t>
  </si>
  <si>
    <t>Product_714</t>
  </si>
  <si>
    <t>Product_715</t>
  </si>
  <si>
    <t>Product_717</t>
  </si>
  <si>
    <t>Product_718</t>
  </si>
  <si>
    <t>Product_721</t>
  </si>
  <si>
    <t>Product_724</t>
  </si>
  <si>
    <t>Product_725</t>
  </si>
  <si>
    <t>Product_726</t>
  </si>
  <si>
    <t>Product_729</t>
  </si>
  <si>
    <t>Product_732</t>
  </si>
  <si>
    <t>Product_733</t>
  </si>
  <si>
    <t>Product_734</t>
  </si>
  <si>
    <t>Product_735</t>
  </si>
  <si>
    <t>Product_736</t>
  </si>
  <si>
    <t>Product_737</t>
  </si>
  <si>
    <t>Product_738</t>
  </si>
  <si>
    <t>Product_739</t>
  </si>
  <si>
    <t>Product_740</t>
  </si>
  <si>
    <t>Product_741</t>
  </si>
  <si>
    <t>Product_742</t>
  </si>
  <si>
    <t>Product_743</t>
  </si>
  <si>
    <t>Product_745</t>
  </si>
  <si>
    <t>Product_746</t>
  </si>
  <si>
    <t>Product_747</t>
  </si>
  <si>
    <t>Product_752</t>
  </si>
  <si>
    <t>Product_756</t>
  </si>
  <si>
    <t>Product_757</t>
  </si>
  <si>
    <t>Product_759</t>
  </si>
  <si>
    <t>Product_760</t>
  </si>
  <si>
    <t>Product_767</t>
  </si>
  <si>
    <t>Product_769</t>
  </si>
  <si>
    <t>Product_770</t>
  </si>
  <si>
    <t>Product_772</t>
  </si>
  <si>
    <t>Product_774</t>
  </si>
  <si>
    <t>Product_775</t>
  </si>
  <si>
    <t>Product_777</t>
  </si>
  <si>
    <t>Product_778</t>
  </si>
  <si>
    <t>Product_780</t>
  </si>
  <si>
    <t>Product_782</t>
  </si>
  <si>
    <t>Product_783</t>
  </si>
  <si>
    <t>Product_784</t>
  </si>
  <si>
    <t>Product_786</t>
  </si>
  <si>
    <t>Product_787</t>
  </si>
  <si>
    <t>Product_788</t>
  </si>
  <si>
    <t>Product_789</t>
  </si>
  <si>
    <t>Product_790</t>
  </si>
  <si>
    <t>Product_792</t>
  </si>
  <si>
    <t>Product_794</t>
  </si>
  <si>
    <t>Product_798</t>
  </si>
  <si>
    <t>Product_799</t>
  </si>
  <si>
    <t>Product_801</t>
  </si>
  <si>
    <t>Product_803</t>
  </si>
  <si>
    <t>Product_804</t>
  </si>
  <si>
    <t>Product_805</t>
  </si>
  <si>
    <t>Product_806</t>
  </si>
  <si>
    <t>Product_807</t>
  </si>
  <si>
    <t>Product_808</t>
  </si>
  <si>
    <t>Product_809</t>
  </si>
  <si>
    <t>Product_812</t>
  </si>
  <si>
    <t>Product_814</t>
  </si>
  <si>
    <t>Product_816</t>
  </si>
  <si>
    <t>Product_817</t>
  </si>
  <si>
    <t>Product_818</t>
  </si>
  <si>
    <t>Product_820</t>
  </si>
  <si>
    <t>Product_821</t>
  </si>
  <si>
    <t>Product_823</t>
  </si>
  <si>
    <t>Product_824</t>
  </si>
  <si>
    <t>Product_825</t>
  </si>
  <si>
    <t>Product_826</t>
  </si>
  <si>
    <t>Product_827</t>
  </si>
  <si>
    <t>Product_828</t>
  </si>
  <si>
    <t>Product_829</t>
  </si>
  <si>
    <t>Product_830</t>
  </si>
  <si>
    <t>Product_831</t>
  </si>
  <si>
    <t>Product_832</t>
  </si>
  <si>
    <t>Product_835</t>
  </si>
  <si>
    <t>Product_836</t>
  </si>
  <si>
    <t>Product_837</t>
  </si>
  <si>
    <t>Product_838</t>
  </si>
  <si>
    <t>Product_839</t>
  </si>
  <si>
    <t>Product_840</t>
  </si>
  <si>
    <t>Product_842</t>
  </si>
  <si>
    <t>Product_844</t>
  </si>
  <si>
    <t>Product_848</t>
  </si>
  <si>
    <t>Product_849</t>
  </si>
  <si>
    <t>Product_850</t>
  </si>
  <si>
    <t>Product_852</t>
  </si>
  <si>
    <t>Product_854</t>
  </si>
  <si>
    <t>Product_855</t>
  </si>
  <si>
    <t>Product_858</t>
  </si>
  <si>
    <t>Product_861</t>
  </si>
  <si>
    <t>Product_862</t>
  </si>
  <si>
    <t>Product_863</t>
  </si>
  <si>
    <t>Product_864</t>
  </si>
  <si>
    <t>Product_865</t>
  </si>
  <si>
    <t>Product_866</t>
  </si>
  <si>
    <t>Product_869</t>
  </si>
  <si>
    <t>Product_870</t>
  </si>
  <si>
    <t>Product_871</t>
  </si>
  <si>
    <t>Product_872</t>
  </si>
  <si>
    <t>Product_874</t>
  </si>
  <si>
    <t>Product_877</t>
  </si>
  <si>
    <t>Product_880</t>
  </si>
  <si>
    <t>Product_881</t>
  </si>
  <si>
    <t>Product_882</t>
  </si>
  <si>
    <t>Product_885</t>
  </si>
  <si>
    <t>Product_891</t>
  </si>
  <si>
    <t>Product_892</t>
  </si>
  <si>
    <t>Product_893</t>
  </si>
  <si>
    <t>Product_894</t>
  </si>
  <si>
    <t>Product_896</t>
  </si>
  <si>
    <t>Product_897</t>
  </si>
  <si>
    <t>Product_898</t>
  </si>
  <si>
    <t>Product_904</t>
  </si>
  <si>
    <t>Product_906</t>
  </si>
  <si>
    <t>Product_907</t>
  </si>
  <si>
    <t>Product_909</t>
  </si>
  <si>
    <t>Product_910</t>
  </si>
  <si>
    <t>Product_912</t>
  </si>
  <si>
    <t>Product_914</t>
  </si>
  <si>
    <t>Product_915</t>
  </si>
  <si>
    <t>Product_916</t>
  </si>
  <si>
    <t>Product_917</t>
  </si>
  <si>
    <t>Product_918</t>
  </si>
  <si>
    <t>Product_919</t>
  </si>
  <si>
    <t>Product_921</t>
  </si>
  <si>
    <t>Product_924</t>
  </si>
  <si>
    <t>Product_925</t>
  </si>
  <si>
    <t>Product_928</t>
  </si>
  <si>
    <t>Product_929</t>
  </si>
  <si>
    <t>Product_930</t>
  </si>
  <si>
    <t>Product_932</t>
  </si>
  <si>
    <t>Product_933</t>
  </si>
  <si>
    <t>Product_934</t>
  </si>
  <si>
    <t>Product_936</t>
  </si>
  <si>
    <t>Product_938</t>
  </si>
  <si>
    <t>Product_940</t>
  </si>
  <si>
    <t>Product_941</t>
  </si>
  <si>
    <t>Product_942</t>
  </si>
  <si>
    <t>Product_943</t>
  </si>
  <si>
    <t>Product_944</t>
  </si>
  <si>
    <t>Product_945</t>
  </si>
  <si>
    <t>Product_948</t>
  </si>
  <si>
    <t>Product_949</t>
  </si>
  <si>
    <t>Product_950</t>
  </si>
  <si>
    <t>Product_951</t>
  </si>
  <si>
    <t>Product_952</t>
  </si>
  <si>
    <t>Product_954</t>
  </si>
  <si>
    <t>Product_956</t>
  </si>
  <si>
    <t>Product_957</t>
  </si>
  <si>
    <t>Product_960</t>
  </si>
  <si>
    <t>Product_962</t>
  </si>
  <si>
    <t>Product_963</t>
  </si>
  <si>
    <t>Product_966</t>
  </si>
  <si>
    <t>Product_967</t>
  </si>
  <si>
    <t>Product_968</t>
  </si>
  <si>
    <t>Product_969</t>
  </si>
  <si>
    <t>Product_970</t>
  </si>
  <si>
    <t>Product_971</t>
  </si>
  <si>
    <t>Product_972</t>
  </si>
  <si>
    <t>Product_973</t>
  </si>
  <si>
    <t>Product_976</t>
  </si>
  <si>
    <t>Product_980</t>
  </si>
  <si>
    <t>Product_981</t>
  </si>
  <si>
    <t>Product_985</t>
  </si>
  <si>
    <t>Product_986</t>
  </si>
  <si>
    <t>Product_987</t>
  </si>
  <si>
    <t>Product_989</t>
  </si>
  <si>
    <t>Product_990</t>
  </si>
  <si>
    <t>Product_991</t>
  </si>
  <si>
    <t>Product_992</t>
  </si>
  <si>
    <t>Product_993</t>
  </si>
  <si>
    <t>Product_994</t>
  </si>
  <si>
    <t>Product_997</t>
  </si>
  <si>
    <t>Product_999</t>
  </si>
  <si>
    <t>Product_1000</t>
  </si>
  <si>
    <t>sales_total</t>
  </si>
  <si>
    <t>Total Geral</t>
  </si>
  <si>
    <t>Rótulos de Coluna</t>
  </si>
  <si>
    <t>Média</t>
  </si>
  <si>
    <t>Mediana</t>
  </si>
  <si>
    <t>DP</t>
  </si>
  <si>
    <t>Coef.Var</t>
  </si>
  <si>
    <t>Categoria</t>
  </si>
  <si>
    <t>Total de produtos por categoria</t>
  </si>
  <si>
    <t>Total de vendas</t>
  </si>
  <si>
    <t>Receita Total</t>
  </si>
  <si>
    <t>Ticket Médio</t>
  </si>
  <si>
    <t>Total de produtos</t>
  </si>
  <si>
    <t>Contagem de price</t>
  </si>
  <si>
    <t>Contagem de review_score</t>
  </si>
  <si>
    <t>100-150</t>
  </si>
  <si>
    <t>150-200</t>
  </si>
  <si>
    <t>200-250</t>
  </si>
  <si>
    <t>250-300</t>
  </si>
  <si>
    <t>300-350</t>
  </si>
  <si>
    <t>350-400</t>
  </si>
  <si>
    <t>400-450</t>
  </si>
  <si>
    <t>450-500</t>
  </si>
  <si>
    <t>Faixa de Preço</t>
  </si>
  <si>
    <t>Freq.Relat.</t>
  </si>
  <si>
    <t>Freq.Relat.Acum.</t>
  </si>
  <si>
    <t>Média de review_score</t>
  </si>
  <si>
    <t>Média de avaliaçao por categoria</t>
  </si>
  <si>
    <t>Média de preço por categoria</t>
  </si>
  <si>
    <t>10 produtos mais vendidos</t>
  </si>
  <si>
    <t>10 produtos menos vendidos</t>
  </si>
  <si>
    <t>Categorias</t>
  </si>
  <si>
    <t>1-2</t>
  </si>
  <si>
    <t>2-3</t>
  </si>
  <si>
    <t>3-4</t>
  </si>
  <si>
    <t>4-5</t>
  </si>
  <si>
    <t>Total de Avaliações</t>
  </si>
  <si>
    <t>Número de avaliações</t>
  </si>
  <si>
    <t>review_category</t>
  </si>
  <si>
    <t>month</t>
  </si>
  <si>
    <t>monthly_sales</t>
  </si>
  <si>
    <t>monthly_revenue</t>
  </si>
  <si>
    <t>revenue_total</t>
  </si>
  <si>
    <t>mean_monthly_sales</t>
  </si>
  <si>
    <t>ANÁLISE - CATEGORIA</t>
  </si>
  <si>
    <t>ANÁLISE PRODUTOS</t>
  </si>
  <si>
    <t>ANÁLISE PREÇOS</t>
  </si>
  <si>
    <t>ANÁLISE CATEGORIA DE AVALIAÇÃO</t>
  </si>
  <si>
    <t>ANÁLISE - AVALIAÇÕES</t>
  </si>
  <si>
    <t>PREÇO</t>
  </si>
  <si>
    <t>AVALIAÇÕES</t>
  </si>
  <si>
    <t>CONTAGEM DE AVALIAÇÕES</t>
  </si>
  <si>
    <t>Medidas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</si>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</sst>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164" fontId="0" fillId="0" borderId="0" xfId="0" applyNumberFormat="1"/>
    <xf numFmtId="10" fontId="0" fillId="0" borderId="0" xfId="0" applyNumberFormat="1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16" fillId="0" borderId="10" xfId="0" applyFont="1" applyBorder="1"/>
    <xf numFmtId="3" fontId="0" fillId="0" borderId="11" xfId="0" applyNumberFormat="1" applyBorder="1"/>
    <xf numFmtId="0" fontId="16" fillId="0" borderId="12" xfId="0" applyFont="1" applyBorder="1"/>
    <xf numFmtId="164" fontId="0" fillId="0" borderId="13" xfId="0" applyNumberFormat="1" applyBorder="1"/>
    <xf numFmtId="0" fontId="0" fillId="0" borderId="13" xfId="0" applyBorder="1"/>
    <xf numFmtId="0" fontId="16" fillId="0" borderId="14" xfId="0" applyFont="1" applyBorder="1"/>
    <xf numFmtId="0" fontId="0" fillId="0" borderId="15" xfId="0" applyBorder="1"/>
    <xf numFmtId="0" fontId="0" fillId="0" borderId="0" xfId="0" quotePrefix="1"/>
  </cellXfs>
  <cellStyles count="43">
    <cellStyle name="20% - Cor1" xfId="20" builtinId="30" customBuiltin="1"/>
    <cellStyle name="20% - Cor2" xfId="24" builtinId="34" customBuiltin="1"/>
    <cellStyle name="20% - Cor3" xfId="28" builtinId="38" customBuiltin="1"/>
    <cellStyle name="20% - Cor4" xfId="32" builtinId="42" customBuiltin="1"/>
    <cellStyle name="20% - Cor5" xfId="36" builtinId="46" customBuiltin="1"/>
    <cellStyle name="20% - Cor6" xfId="40" builtinId="50" customBuiltin="1"/>
    <cellStyle name="40% - Cor1" xfId="21" builtinId="31" customBuiltin="1"/>
    <cellStyle name="40% - Cor2" xfId="25" builtinId="35" customBuiltin="1"/>
    <cellStyle name="40% - Cor3" xfId="29" builtinId="39" customBuiltin="1"/>
    <cellStyle name="40% - Cor4" xfId="33" builtinId="43" customBuiltin="1"/>
    <cellStyle name="40% - Cor5" xfId="37" builtinId="47" customBuiltin="1"/>
    <cellStyle name="40% - Cor6" xfId="41" builtinId="51" customBuiltin="1"/>
    <cellStyle name="60% - Cor1" xfId="22" builtinId="32" customBuiltin="1"/>
    <cellStyle name="60% - Cor2" xfId="26" builtinId="36" customBuiltin="1"/>
    <cellStyle name="60% - Cor3" xfId="30" builtinId="40" customBuiltin="1"/>
    <cellStyle name="60% - Cor4" xfId="34" builtinId="44" customBuiltin="1"/>
    <cellStyle name="60% - Cor5" xfId="38" builtinId="48" customBuiltin="1"/>
    <cellStyle name="60% - Cor6" xfId="42" builtinId="52" customBuiltin="1"/>
    <cellStyle name="Cabeçalho 1" xfId="3" builtinId="16" customBuiltin="1"/>
    <cellStyle name="Cabeçalho 2" xfId="4" builtinId="17" customBuiltin="1"/>
    <cellStyle name="Cabeçalho 3" xfId="5" builtinId="18" customBuiltin="1"/>
    <cellStyle name="Cabeçalho 4" xfId="6" builtinId="19" customBuiltin="1"/>
    <cellStyle name="Cálculo" xfId="12" builtinId="22" customBuiltin="1"/>
    <cellStyle name="Célula Ligada" xfId="13" builtinId="24" customBuiltin="1"/>
    <cellStyle name="Cor1" xfId="19" builtinId="29" customBuiltin="1"/>
    <cellStyle name="Cor2" xfId="23" builtinId="33" customBuiltin="1"/>
    <cellStyle name="Cor3" xfId="27" builtinId="37" customBuiltin="1"/>
    <cellStyle name="Cor4" xfId="31" builtinId="41" customBuiltin="1"/>
    <cellStyle name="Cor5" xfId="35" builtinId="45" customBuiltin="1"/>
    <cellStyle name="Cor6" xfId="39" builtinId="49" customBuiltin="1"/>
    <cellStyle name="Correto" xfId="7" builtinId="26" customBuiltin="1"/>
    <cellStyle name="Entrada" xfId="10" builtinId="20" customBuiltin="1"/>
    <cellStyle name="Incorreto" xfId="8" builtinId="27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otal" xfId="18" builtinId="25" customBuiltin="1"/>
    <cellStyle name="Verificar Célula" xfId="14" builtinId="23" customBuiltin="1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1" formatCode="0"/>
    </dxf>
    <dxf>
      <numFmt numFmtId="164" formatCode="_-[$$-409]* #,##0.00_ ;_-[$$-409]* \-#,##0.00\ ;_-[$$-409]* &quot;-&quot;??_ ;_-@_ "/>
    </dxf>
    <dxf>
      <numFmt numFmtId="0" formatCode="General"/>
    </dxf>
    <dxf>
      <numFmt numFmtId="164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164" formatCode="_-[$$-409]* #,##0.00_ ;_-[$$-409]* \-#,##0.00\ ;_-[$$-409]* &quot;-&quot;??_ ;_-@_ 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nando Miyazato" refreshedDate="45810.493566203702" createdVersion="8" refreshedVersion="8" minRefreshableVersion="3" recordCount="635" xr:uid="{65619791-7DA1-4A8C-8025-98EE9A57845B}">
  <cacheSource type="worksheet">
    <worksheetSource name="Tabela1_1"/>
  </cacheSource>
  <cacheFields count="20">
    <cacheField name="product_id" numFmtId="0">
      <sharedItems containsSemiMixedTypes="0" containsString="0" containsNumber="1" containsInteger="1" minValue="3" maxValue="1000" count="635">
        <n v="3"/>
        <n v="4"/>
        <n v="8"/>
        <n v="13"/>
        <n v="14"/>
        <n v="18"/>
        <n v="19"/>
        <n v="20"/>
        <n v="21"/>
        <n v="23"/>
        <n v="24"/>
        <n v="25"/>
        <n v="26"/>
        <n v="27"/>
        <n v="28"/>
        <n v="29"/>
        <n v="31"/>
        <n v="35"/>
        <n v="36"/>
        <n v="37"/>
        <n v="40"/>
        <n v="42"/>
        <n v="44"/>
        <n v="46"/>
        <n v="48"/>
        <n v="49"/>
        <n v="51"/>
        <n v="52"/>
        <n v="53"/>
        <n v="54"/>
        <n v="56"/>
        <n v="58"/>
        <n v="60"/>
        <n v="62"/>
        <n v="63"/>
        <n v="64"/>
        <n v="65"/>
        <n v="68"/>
        <n v="70"/>
        <n v="71"/>
        <n v="72"/>
        <n v="74"/>
        <n v="76"/>
        <n v="77"/>
        <n v="79"/>
        <n v="81"/>
        <n v="82"/>
        <n v="83"/>
        <n v="85"/>
        <n v="86"/>
        <n v="87"/>
        <n v="88"/>
        <n v="90"/>
        <n v="92"/>
        <n v="93"/>
        <n v="94"/>
        <n v="95"/>
        <n v="96"/>
        <n v="97"/>
        <n v="98"/>
        <n v="102"/>
        <n v="103"/>
        <n v="104"/>
        <n v="107"/>
        <n v="109"/>
        <n v="111"/>
        <n v="114"/>
        <n v="115"/>
        <n v="116"/>
        <n v="117"/>
        <n v="119"/>
        <n v="120"/>
        <n v="121"/>
        <n v="122"/>
        <n v="123"/>
        <n v="125"/>
        <n v="126"/>
        <n v="127"/>
        <n v="128"/>
        <n v="131"/>
        <n v="134"/>
        <n v="135"/>
        <n v="136"/>
        <n v="140"/>
        <n v="141"/>
        <n v="142"/>
        <n v="143"/>
        <n v="144"/>
        <n v="147"/>
        <n v="148"/>
        <n v="150"/>
        <n v="151"/>
        <n v="152"/>
        <n v="154"/>
        <n v="157"/>
        <n v="159"/>
        <n v="160"/>
        <n v="161"/>
        <n v="162"/>
        <n v="166"/>
        <n v="167"/>
        <n v="170"/>
        <n v="171"/>
        <n v="173"/>
        <n v="175"/>
        <n v="177"/>
        <n v="178"/>
        <n v="181"/>
        <n v="183"/>
        <n v="184"/>
        <n v="185"/>
        <n v="186"/>
        <n v="187"/>
        <n v="188"/>
        <n v="189"/>
        <n v="190"/>
        <n v="192"/>
        <n v="193"/>
        <n v="194"/>
        <n v="195"/>
        <n v="196"/>
        <n v="197"/>
        <n v="198"/>
        <n v="200"/>
        <n v="204"/>
        <n v="208"/>
        <n v="211"/>
        <n v="212"/>
        <n v="213"/>
        <n v="214"/>
        <n v="215"/>
        <n v="216"/>
        <n v="217"/>
        <n v="218"/>
        <n v="219"/>
        <n v="220"/>
        <n v="221"/>
        <n v="222"/>
        <n v="224"/>
        <n v="225"/>
        <n v="226"/>
        <n v="227"/>
        <n v="228"/>
        <n v="229"/>
        <n v="230"/>
        <n v="231"/>
        <n v="232"/>
        <n v="233"/>
        <n v="235"/>
        <n v="236"/>
        <n v="237"/>
        <n v="239"/>
        <n v="241"/>
        <n v="242"/>
        <n v="243"/>
        <n v="244"/>
        <n v="246"/>
        <n v="247"/>
        <n v="248"/>
        <n v="249"/>
        <n v="250"/>
        <n v="251"/>
        <n v="252"/>
        <n v="253"/>
        <n v="254"/>
        <n v="256"/>
        <n v="259"/>
        <n v="261"/>
        <n v="262"/>
        <n v="264"/>
        <n v="266"/>
        <n v="267"/>
        <n v="268"/>
        <n v="269"/>
        <n v="270"/>
        <n v="271"/>
        <n v="272"/>
        <n v="274"/>
        <n v="275"/>
        <n v="276"/>
        <n v="278"/>
        <n v="279"/>
        <n v="281"/>
        <n v="282"/>
        <n v="283"/>
        <n v="285"/>
        <n v="287"/>
        <n v="288"/>
        <n v="289"/>
        <n v="290"/>
        <n v="293"/>
        <n v="294"/>
        <n v="296"/>
        <n v="297"/>
        <n v="298"/>
        <n v="299"/>
        <n v="302"/>
        <n v="303"/>
        <n v="304"/>
        <n v="305"/>
        <n v="306"/>
        <n v="307"/>
        <n v="308"/>
        <n v="309"/>
        <n v="310"/>
        <n v="311"/>
        <n v="314"/>
        <n v="315"/>
        <n v="316"/>
        <n v="317"/>
        <n v="320"/>
        <n v="322"/>
        <n v="324"/>
        <n v="325"/>
        <n v="326"/>
        <n v="327"/>
        <n v="331"/>
        <n v="332"/>
        <n v="337"/>
        <n v="338"/>
        <n v="339"/>
        <n v="342"/>
        <n v="344"/>
        <n v="346"/>
        <n v="347"/>
        <n v="351"/>
        <n v="352"/>
        <n v="353"/>
        <n v="358"/>
        <n v="359"/>
        <n v="360"/>
        <n v="361"/>
        <n v="362"/>
        <n v="363"/>
        <n v="364"/>
        <n v="365"/>
        <n v="366"/>
        <n v="367"/>
        <n v="368"/>
        <n v="369"/>
        <n v="376"/>
        <n v="377"/>
        <n v="379"/>
        <n v="380"/>
        <n v="382"/>
        <n v="383"/>
        <n v="385"/>
        <n v="386"/>
        <n v="387"/>
        <n v="389"/>
        <n v="390"/>
        <n v="392"/>
        <n v="393"/>
        <n v="394"/>
        <n v="396"/>
        <n v="397"/>
        <n v="399"/>
        <n v="402"/>
        <n v="405"/>
        <n v="406"/>
        <n v="407"/>
        <n v="409"/>
        <n v="411"/>
        <n v="412"/>
        <n v="413"/>
        <n v="414"/>
        <n v="415"/>
        <n v="416"/>
        <n v="417"/>
        <n v="418"/>
        <n v="420"/>
        <n v="421"/>
        <n v="424"/>
        <n v="426"/>
        <n v="428"/>
        <n v="432"/>
        <n v="436"/>
        <n v="438"/>
        <n v="439"/>
        <n v="442"/>
        <n v="443"/>
        <n v="444"/>
        <n v="445"/>
        <n v="446"/>
        <n v="447"/>
        <n v="448"/>
        <n v="449"/>
        <n v="452"/>
        <n v="453"/>
        <n v="454"/>
        <n v="456"/>
        <n v="458"/>
        <n v="462"/>
        <n v="463"/>
        <n v="464"/>
        <n v="466"/>
        <n v="467"/>
        <n v="468"/>
        <n v="469"/>
        <n v="474"/>
        <n v="475"/>
        <n v="476"/>
        <n v="480"/>
        <n v="481"/>
        <n v="485"/>
        <n v="486"/>
        <n v="488"/>
        <n v="489"/>
        <n v="490"/>
        <n v="492"/>
        <n v="495"/>
        <n v="496"/>
        <n v="497"/>
        <n v="499"/>
        <n v="500"/>
        <n v="501"/>
        <n v="502"/>
        <n v="503"/>
        <n v="504"/>
        <n v="505"/>
        <n v="507"/>
        <n v="508"/>
        <n v="509"/>
        <n v="510"/>
        <n v="511"/>
        <n v="512"/>
        <n v="517"/>
        <n v="518"/>
        <n v="521"/>
        <n v="522"/>
        <n v="523"/>
        <n v="524"/>
        <n v="525"/>
        <n v="527"/>
        <n v="528"/>
        <n v="530"/>
        <n v="531"/>
        <n v="532"/>
        <n v="533"/>
        <n v="534"/>
        <n v="535"/>
        <n v="536"/>
        <n v="537"/>
        <n v="538"/>
        <n v="539"/>
        <n v="541"/>
        <n v="542"/>
        <n v="543"/>
        <n v="545"/>
        <n v="546"/>
        <n v="548"/>
        <n v="549"/>
        <n v="551"/>
        <n v="552"/>
        <n v="553"/>
        <n v="554"/>
        <n v="555"/>
        <n v="556"/>
        <n v="559"/>
        <n v="560"/>
        <n v="561"/>
        <n v="562"/>
        <n v="565"/>
        <n v="566"/>
        <n v="567"/>
        <n v="568"/>
        <n v="569"/>
        <n v="570"/>
        <n v="571"/>
        <n v="572"/>
        <n v="573"/>
        <n v="574"/>
        <n v="575"/>
        <n v="576"/>
        <n v="578"/>
        <n v="580"/>
        <n v="581"/>
        <n v="582"/>
        <n v="583"/>
        <n v="586"/>
        <n v="594"/>
        <n v="595"/>
        <n v="596"/>
        <n v="597"/>
        <n v="599"/>
        <n v="606"/>
        <n v="607"/>
        <n v="608"/>
        <n v="609"/>
        <n v="610"/>
        <n v="612"/>
        <n v="613"/>
        <n v="615"/>
        <n v="616"/>
        <n v="618"/>
        <n v="619"/>
        <n v="620"/>
        <n v="622"/>
        <n v="623"/>
        <n v="624"/>
        <n v="625"/>
        <n v="626"/>
        <n v="627"/>
        <n v="630"/>
        <n v="632"/>
        <n v="633"/>
        <n v="636"/>
        <n v="637"/>
        <n v="638"/>
        <n v="640"/>
        <n v="642"/>
        <n v="643"/>
        <n v="644"/>
        <n v="647"/>
        <n v="648"/>
        <n v="649"/>
        <n v="650"/>
        <n v="652"/>
        <n v="653"/>
        <n v="654"/>
        <n v="655"/>
        <n v="657"/>
        <n v="658"/>
        <n v="659"/>
        <n v="660"/>
        <n v="661"/>
        <n v="662"/>
        <n v="663"/>
        <n v="667"/>
        <n v="670"/>
        <n v="674"/>
        <n v="675"/>
        <n v="676"/>
        <n v="678"/>
        <n v="679"/>
        <n v="680"/>
        <n v="681"/>
        <n v="682"/>
        <n v="684"/>
        <n v="685"/>
        <n v="687"/>
        <n v="688"/>
        <n v="691"/>
        <n v="693"/>
        <n v="694"/>
        <n v="696"/>
        <n v="697"/>
        <n v="698"/>
        <n v="700"/>
        <n v="701"/>
        <n v="703"/>
        <n v="706"/>
        <n v="707"/>
        <n v="708"/>
        <n v="709"/>
        <n v="710"/>
        <n v="711"/>
        <n v="712"/>
        <n v="713"/>
        <n v="714"/>
        <n v="715"/>
        <n v="717"/>
        <n v="718"/>
        <n v="721"/>
        <n v="724"/>
        <n v="725"/>
        <n v="726"/>
        <n v="729"/>
        <n v="732"/>
        <n v="733"/>
        <n v="734"/>
        <n v="735"/>
        <n v="736"/>
        <n v="737"/>
        <n v="738"/>
        <n v="739"/>
        <n v="740"/>
        <n v="741"/>
        <n v="742"/>
        <n v="743"/>
        <n v="745"/>
        <n v="746"/>
        <n v="747"/>
        <n v="752"/>
        <n v="756"/>
        <n v="757"/>
        <n v="759"/>
        <n v="760"/>
        <n v="767"/>
        <n v="769"/>
        <n v="770"/>
        <n v="772"/>
        <n v="774"/>
        <n v="775"/>
        <n v="777"/>
        <n v="778"/>
        <n v="780"/>
        <n v="782"/>
        <n v="783"/>
        <n v="784"/>
        <n v="786"/>
        <n v="787"/>
        <n v="788"/>
        <n v="789"/>
        <n v="790"/>
        <n v="792"/>
        <n v="794"/>
        <n v="798"/>
        <n v="799"/>
        <n v="801"/>
        <n v="803"/>
        <n v="804"/>
        <n v="805"/>
        <n v="806"/>
        <n v="807"/>
        <n v="808"/>
        <n v="809"/>
        <n v="812"/>
        <n v="814"/>
        <n v="816"/>
        <n v="817"/>
        <n v="818"/>
        <n v="820"/>
        <n v="821"/>
        <n v="823"/>
        <n v="824"/>
        <n v="825"/>
        <n v="826"/>
        <n v="827"/>
        <n v="828"/>
        <n v="829"/>
        <n v="830"/>
        <n v="831"/>
        <n v="832"/>
        <n v="835"/>
        <n v="836"/>
        <n v="837"/>
        <n v="838"/>
        <n v="839"/>
        <n v="840"/>
        <n v="842"/>
        <n v="844"/>
        <n v="848"/>
        <n v="849"/>
        <n v="850"/>
        <n v="852"/>
        <n v="854"/>
        <n v="855"/>
        <n v="858"/>
        <n v="861"/>
        <n v="862"/>
        <n v="863"/>
        <n v="864"/>
        <n v="865"/>
        <n v="866"/>
        <n v="869"/>
        <n v="870"/>
        <n v="871"/>
        <n v="872"/>
        <n v="874"/>
        <n v="877"/>
        <n v="880"/>
        <n v="881"/>
        <n v="882"/>
        <n v="885"/>
        <n v="891"/>
        <n v="892"/>
        <n v="893"/>
        <n v="894"/>
        <n v="896"/>
        <n v="897"/>
        <n v="898"/>
        <n v="904"/>
        <n v="906"/>
        <n v="907"/>
        <n v="909"/>
        <n v="910"/>
        <n v="912"/>
        <n v="914"/>
        <n v="915"/>
        <n v="916"/>
        <n v="917"/>
        <n v="918"/>
        <n v="919"/>
        <n v="921"/>
        <n v="924"/>
        <n v="925"/>
        <n v="928"/>
        <n v="929"/>
        <n v="930"/>
        <n v="932"/>
        <n v="933"/>
        <n v="934"/>
        <n v="936"/>
        <n v="938"/>
        <n v="940"/>
        <n v="941"/>
        <n v="942"/>
        <n v="943"/>
        <n v="944"/>
        <n v="945"/>
        <n v="948"/>
        <n v="949"/>
        <n v="950"/>
        <n v="951"/>
        <n v="952"/>
        <n v="954"/>
        <n v="956"/>
        <n v="957"/>
        <n v="960"/>
        <n v="962"/>
        <n v="963"/>
        <n v="966"/>
        <n v="967"/>
        <n v="968"/>
        <n v="969"/>
        <n v="970"/>
        <n v="971"/>
        <n v="972"/>
        <n v="973"/>
        <n v="976"/>
        <n v="980"/>
        <n v="981"/>
        <n v="985"/>
        <n v="986"/>
        <n v="987"/>
        <n v="989"/>
        <n v="990"/>
        <n v="991"/>
        <n v="992"/>
        <n v="993"/>
        <n v="994"/>
        <n v="997"/>
        <n v="999"/>
        <n v="1000"/>
      </sharedItems>
    </cacheField>
    <cacheField name="product_name" numFmtId="0">
      <sharedItems count="635">
        <s v="Product_3"/>
        <s v="Product_4"/>
        <s v="Product_8"/>
        <s v="Product_13"/>
        <s v="Product_14"/>
        <s v="Product_18"/>
        <s v="Product_19"/>
        <s v="Product_20"/>
        <s v="Product_21"/>
        <s v="Product_23"/>
        <s v="Product_24"/>
        <s v="Product_25"/>
        <s v="Product_26"/>
        <s v="Product_27"/>
        <s v="Product_28"/>
        <s v="Product_29"/>
        <s v="Product_31"/>
        <s v="Product_35"/>
        <s v="Product_36"/>
        <s v="Product_37"/>
        <s v="Product_40"/>
        <s v="Product_42"/>
        <s v="Product_44"/>
        <s v="Product_46"/>
        <s v="Product_48"/>
        <s v="Product_49"/>
        <s v="Product_51"/>
        <s v="Product_52"/>
        <s v="Product_53"/>
        <s v="Product_54"/>
        <s v="Product_56"/>
        <s v="Product_58"/>
        <s v="Product_60"/>
        <s v="Product_62"/>
        <s v="Product_63"/>
        <s v="Product_64"/>
        <s v="Product_65"/>
        <s v="Product_68"/>
        <s v="Product_70"/>
        <s v="Product_71"/>
        <s v="Product_72"/>
        <s v="Product_74"/>
        <s v="Product_76"/>
        <s v="Product_77"/>
        <s v="Product_79"/>
        <s v="Product_81"/>
        <s v="Product_82"/>
        <s v="Product_83"/>
        <s v="Product_85"/>
        <s v="Product_86"/>
        <s v="Product_87"/>
        <s v="Product_88"/>
        <s v="Product_90"/>
        <s v="Product_92"/>
        <s v="Product_93"/>
        <s v="Product_94"/>
        <s v="Product_95"/>
        <s v="Product_96"/>
        <s v="Product_97"/>
        <s v="Product_98"/>
        <s v="Product_102"/>
        <s v="Product_103"/>
        <s v="Product_104"/>
        <s v="Product_107"/>
        <s v="Product_109"/>
        <s v="Product_111"/>
        <s v="Product_114"/>
        <s v="Product_115"/>
        <s v="Product_116"/>
        <s v="Product_117"/>
        <s v="Product_119"/>
        <s v="Product_120"/>
        <s v="Product_121"/>
        <s v="Product_122"/>
        <s v="Product_123"/>
        <s v="Product_125"/>
        <s v="Product_126"/>
        <s v="Product_127"/>
        <s v="Product_128"/>
        <s v="Product_131"/>
        <s v="Product_134"/>
        <s v="Product_135"/>
        <s v="Product_136"/>
        <s v="Product_140"/>
        <s v="Product_141"/>
        <s v="Product_142"/>
        <s v="Product_143"/>
        <s v="Product_144"/>
        <s v="Product_147"/>
        <s v="Product_148"/>
        <s v="Product_150"/>
        <s v="Product_151"/>
        <s v="Product_152"/>
        <s v="Product_154"/>
        <s v="Product_157"/>
        <s v="Product_159"/>
        <s v="Product_160"/>
        <s v="Product_161"/>
        <s v="Product_162"/>
        <s v="Product_166"/>
        <s v="Product_167"/>
        <s v="Product_170"/>
        <s v="Product_171"/>
        <s v="Product_173"/>
        <s v="Product_175"/>
        <s v="Product_177"/>
        <s v="Product_178"/>
        <s v="Product_181"/>
        <s v="Product_183"/>
        <s v="Product_184"/>
        <s v="Product_185"/>
        <s v="Product_186"/>
        <s v="Product_187"/>
        <s v="Product_188"/>
        <s v="Product_189"/>
        <s v="Product_190"/>
        <s v="Product_192"/>
        <s v="Product_193"/>
        <s v="Product_194"/>
        <s v="Product_195"/>
        <s v="Product_196"/>
        <s v="Product_197"/>
        <s v="Product_198"/>
        <s v="Product_200"/>
        <s v="Product_204"/>
        <s v="Product_208"/>
        <s v="Product_211"/>
        <s v="Product_212"/>
        <s v="Product_213"/>
        <s v="Product_214"/>
        <s v="Product_215"/>
        <s v="Product_216"/>
        <s v="Product_217"/>
        <s v="Product_218"/>
        <s v="Product_219"/>
        <s v="Product_220"/>
        <s v="Product_221"/>
        <s v="Product_222"/>
        <s v="Product_224"/>
        <s v="Product_225"/>
        <s v="Product_226"/>
        <s v="Product_227"/>
        <s v="Product_228"/>
        <s v="Product_229"/>
        <s v="Product_230"/>
        <s v="Product_231"/>
        <s v="Product_232"/>
        <s v="Product_233"/>
        <s v="Product_235"/>
        <s v="Product_236"/>
        <s v="Product_237"/>
        <s v="Product_239"/>
        <s v="Product_241"/>
        <s v="Product_242"/>
        <s v="Product_243"/>
        <s v="Product_244"/>
        <s v="Product_246"/>
        <s v="Product_247"/>
        <s v="Product_248"/>
        <s v="Product_249"/>
        <s v="Product_250"/>
        <s v="Product_251"/>
        <s v="Product_252"/>
        <s v="Product_253"/>
        <s v="Product_254"/>
        <s v="Product_256"/>
        <s v="Product_259"/>
        <s v="Product_261"/>
        <s v="Product_262"/>
        <s v="Product_264"/>
        <s v="Product_266"/>
        <s v="Product_267"/>
        <s v="Product_268"/>
        <s v="Product_269"/>
        <s v="Product_270"/>
        <s v="Product_271"/>
        <s v="Product_272"/>
        <s v="Product_274"/>
        <s v="Product_275"/>
        <s v="Product_276"/>
        <s v="Product_278"/>
        <s v="Product_279"/>
        <s v="Product_281"/>
        <s v="Product_282"/>
        <s v="Product_283"/>
        <s v="Product_285"/>
        <s v="Product_287"/>
        <s v="Product_288"/>
        <s v="Product_289"/>
        <s v="Product_290"/>
        <s v="Product_293"/>
        <s v="Product_294"/>
        <s v="Product_296"/>
        <s v="Product_297"/>
        <s v="Product_298"/>
        <s v="Product_299"/>
        <s v="Product_302"/>
        <s v="Product_303"/>
        <s v="Product_304"/>
        <s v="Product_305"/>
        <s v="Product_306"/>
        <s v="Product_307"/>
        <s v="Product_308"/>
        <s v="Product_309"/>
        <s v="Product_310"/>
        <s v="Product_311"/>
        <s v="Product_314"/>
        <s v="Product_315"/>
        <s v="Product_316"/>
        <s v="Product_317"/>
        <s v="Product_320"/>
        <s v="Product_322"/>
        <s v="Product_324"/>
        <s v="Product_325"/>
        <s v="Product_326"/>
        <s v="Product_327"/>
        <s v="Product_331"/>
        <s v="Product_332"/>
        <s v="Product_337"/>
        <s v="Product_338"/>
        <s v="Product_339"/>
        <s v="Product_342"/>
        <s v="Product_344"/>
        <s v="Product_346"/>
        <s v="Product_347"/>
        <s v="Product_351"/>
        <s v="Product_352"/>
        <s v="Product_353"/>
        <s v="Product_358"/>
        <s v="Product_359"/>
        <s v="Product_360"/>
        <s v="Product_361"/>
        <s v="Product_362"/>
        <s v="Product_363"/>
        <s v="Product_364"/>
        <s v="Product_365"/>
        <s v="Product_366"/>
        <s v="Product_367"/>
        <s v="Product_368"/>
        <s v="Product_369"/>
        <s v="Product_376"/>
        <s v="Product_377"/>
        <s v="Product_379"/>
        <s v="Product_380"/>
        <s v="Product_382"/>
        <s v="Product_383"/>
        <s v="Product_385"/>
        <s v="Product_386"/>
        <s v="Product_387"/>
        <s v="Product_389"/>
        <s v="Product_390"/>
        <s v="Product_392"/>
        <s v="Product_393"/>
        <s v="Product_394"/>
        <s v="Product_396"/>
        <s v="Product_397"/>
        <s v="Product_399"/>
        <s v="Product_402"/>
        <s v="Product_405"/>
        <s v="Product_406"/>
        <s v="Product_407"/>
        <s v="Product_409"/>
        <s v="Product_411"/>
        <s v="Product_412"/>
        <s v="Product_413"/>
        <s v="Product_414"/>
        <s v="Product_415"/>
        <s v="Product_416"/>
        <s v="Product_417"/>
        <s v="Product_418"/>
        <s v="Product_420"/>
        <s v="Product_421"/>
        <s v="Product_424"/>
        <s v="Product_426"/>
        <s v="Product_428"/>
        <s v="Product_432"/>
        <s v="Product_436"/>
        <s v="Product_438"/>
        <s v="Product_439"/>
        <s v="Product_442"/>
        <s v="Product_443"/>
        <s v="Product_444"/>
        <s v="Product_445"/>
        <s v="Product_446"/>
        <s v="Product_447"/>
        <s v="Product_448"/>
        <s v="Product_449"/>
        <s v="Product_452"/>
        <s v="Product_453"/>
        <s v="Product_454"/>
        <s v="Product_456"/>
        <s v="Product_458"/>
        <s v="Product_462"/>
        <s v="Product_463"/>
        <s v="Product_464"/>
        <s v="Product_466"/>
        <s v="Product_467"/>
        <s v="Product_468"/>
        <s v="Product_469"/>
        <s v="Product_474"/>
        <s v="Product_475"/>
        <s v="Product_476"/>
        <s v="Product_480"/>
        <s v="Product_481"/>
        <s v="Product_485"/>
        <s v="Product_486"/>
        <s v="Product_488"/>
        <s v="Product_489"/>
        <s v="Product_490"/>
        <s v="Product_492"/>
        <s v="Product_495"/>
        <s v="Product_496"/>
        <s v="Product_497"/>
        <s v="Product_499"/>
        <s v="Product_500"/>
        <s v="Product_501"/>
        <s v="Product_502"/>
        <s v="Product_503"/>
        <s v="Product_504"/>
        <s v="Product_505"/>
        <s v="Product_507"/>
        <s v="Product_508"/>
        <s v="Product_509"/>
        <s v="Product_510"/>
        <s v="Product_511"/>
        <s v="Product_512"/>
        <s v="Product_517"/>
        <s v="Product_518"/>
        <s v="Product_521"/>
        <s v="Product_522"/>
        <s v="Product_523"/>
        <s v="Product_524"/>
        <s v="Product_525"/>
        <s v="Product_527"/>
        <s v="Product_528"/>
        <s v="Product_530"/>
        <s v="Product_531"/>
        <s v="Product_532"/>
        <s v="Product_533"/>
        <s v="Product_534"/>
        <s v="Product_535"/>
        <s v="Product_536"/>
        <s v="Product_537"/>
        <s v="Product_538"/>
        <s v="Product_539"/>
        <s v="Product_541"/>
        <s v="Product_542"/>
        <s v="Product_543"/>
        <s v="Product_545"/>
        <s v="Product_546"/>
        <s v="Product_548"/>
        <s v="Product_549"/>
        <s v="Product_551"/>
        <s v="Product_552"/>
        <s v="Product_553"/>
        <s v="Product_554"/>
        <s v="Product_555"/>
        <s v="Product_556"/>
        <s v="Product_559"/>
        <s v="Product_560"/>
        <s v="Product_561"/>
        <s v="Product_562"/>
        <s v="Product_565"/>
        <s v="Product_566"/>
        <s v="Product_567"/>
        <s v="Product_568"/>
        <s v="Product_569"/>
        <s v="Product_570"/>
        <s v="Product_571"/>
        <s v="Product_572"/>
        <s v="Product_573"/>
        <s v="Product_574"/>
        <s v="Product_575"/>
        <s v="Product_576"/>
        <s v="Product_578"/>
        <s v="Product_580"/>
        <s v="Product_581"/>
        <s v="Product_582"/>
        <s v="Product_583"/>
        <s v="Product_586"/>
        <s v="Product_594"/>
        <s v="Product_595"/>
        <s v="Product_596"/>
        <s v="Product_597"/>
        <s v="Product_599"/>
        <s v="Product_606"/>
        <s v="Product_607"/>
        <s v="Product_608"/>
        <s v="Product_609"/>
        <s v="Product_610"/>
        <s v="Product_612"/>
        <s v="Product_613"/>
        <s v="Product_615"/>
        <s v="Product_616"/>
        <s v="Product_618"/>
        <s v="Product_619"/>
        <s v="Product_620"/>
        <s v="Product_622"/>
        <s v="Product_623"/>
        <s v="Product_624"/>
        <s v="Product_625"/>
        <s v="Product_626"/>
        <s v="Product_627"/>
        <s v="Product_630"/>
        <s v="Product_632"/>
        <s v="Product_633"/>
        <s v="Product_636"/>
        <s v="Product_637"/>
        <s v="Product_638"/>
        <s v="Product_640"/>
        <s v="Product_642"/>
        <s v="Product_643"/>
        <s v="Product_644"/>
        <s v="Product_647"/>
        <s v="Product_648"/>
        <s v="Product_649"/>
        <s v="Product_650"/>
        <s v="Product_652"/>
        <s v="Product_653"/>
        <s v="Product_654"/>
        <s v="Product_655"/>
        <s v="Product_657"/>
        <s v="Product_658"/>
        <s v="Product_659"/>
        <s v="Product_660"/>
        <s v="Product_661"/>
        <s v="Product_662"/>
        <s v="Product_663"/>
        <s v="Product_667"/>
        <s v="Product_670"/>
        <s v="Product_674"/>
        <s v="Product_675"/>
        <s v="Product_676"/>
        <s v="Product_678"/>
        <s v="Product_679"/>
        <s v="Product_680"/>
        <s v="Product_681"/>
        <s v="Product_682"/>
        <s v="Product_684"/>
        <s v="Product_685"/>
        <s v="Product_687"/>
        <s v="Product_688"/>
        <s v="Product_691"/>
        <s v="Product_693"/>
        <s v="Product_694"/>
        <s v="Product_696"/>
        <s v="Product_697"/>
        <s v="Product_698"/>
        <s v="Product_700"/>
        <s v="Product_701"/>
        <s v="Product_703"/>
        <s v="Product_706"/>
        <s v="Product_707"/>
        <s v="Product_708"/>
        <s v="Product_709"/>
        <s v="Product_710"/>
        <s v="Product_711"/>
        <s v="Product_712"/>
        <s v="Product_713"/>
        <s v="Product_714"/>
        <s v="Product_715"/>
        <s v="Product_717"/>
        <s v="Product_718"/>
        <s v="Product_721"/>
        <s v="Product_724"/>
        <s v="Product_725"/>
        <s v="Product_726"/>
        <s v="Product_729"/>
        <s v="Product_732"/>
        <s v="Product_733"/>
        <s v="Product_734"/>
        <s v="Product_735"/>
        <s v="Product_736"/>
        <s v="Product_737"/>
        <s v="Product_738"/>
        <s v="Product_739"/>
        <s v="Product_740"/>
        <s v="Product_741"/>
        <s v="Product_742"/>
        <s v="Product_743"/>
        <s v="Product_745"/>
        <s v="Product_746"/>
        <s v="Product_747"/>
        <s v="Product_752"/>
        <s v="Product_756"/>
        <s v="Product_757"/>
        <s v="Product_759"/>
        <s v="Product_760"/>
        <s v="Product_767"/>
        <s v="Product_769"/>
        <s v="Product_770"/>
        <s v="Product_772"/>
        <s v="Product_774"/>
        <s v="Product_775"/>
        <s v="Product_777"/>
        <s v="Product_778"/>
        <s v="Product_780"/>
        <s v="Product_782"/>
        <s v="Product_783"/>
        <s v="Product_784"/>
        <s v="Product_786"/>
        <s v="Product_787"/>
        <s v="Product_788"/>
        <s v="Product_789"/>
        <s v="Product_790"/>
        <s v="Product_792"/>
        <s v="Product_794"/>
        <s v="Product_798"/>
        <s v="Product_799"/>
        <s v="Product_801"/>
        <s v="Product_803"/>
        <s v="Product_804"/>
        <s v="Product_805"/>
        <s v="Product_806"/>
        <s v="Product_807"/>
        <s v="Product_808"/>
        <s v="Product_809"/>
        <s v="Product_812"/>
        <s v="Product_814"/>
        <s v="Product_816"/>
        <s v="Product_817"/>
        <s v="Product_818"/>
        <s v="Product_820"/>
        <s v="Product_821"/>
        <s v="Product_823"/>
        <s v="Product_824"/>
        <s v="Product_825"/>
        <s v="Product_826"/>
        <s v="Product_827"/>
        <s v="Product_828"/>
        <s v="Product_829"/>
        <s v="Product_830"/>
        <s v="Product_831"/>
        <s v="Product_832"/>
        <s v="Product_835"/>
        <s v="Product_836"/>
        <s v="Product_837"/>
        <s v="Product_838"/>
        <s v="Product_839"/>
        <s v="Product_840"/>
        <s v="Product_842"/>
        <s v="Product_844"/>
        <s v="Product_848"/>
        <s v="Product_849"/>
        <s v="Product_850"/>
        <s v="Product_852"/>
        <s v="Product_854"/>
        <s v="Product_855"/>
        <s v="Product_858"/>
        <s v="Product_861"/>
        <s v="Product_862"/>
        <s v="Product_863"/>
        <s v="Product_864"/>
        <s v="Product_865"/>
        <s v="Product_866"/>
        <s v="Product_869"/>
        <s v="Product_870"/>
        <s v="Product_871"/>
        <s v="Product_872"/>
        <s v="Product_874"/>
        <s v="Product_877"/>
        <s v="Product_880"/>
        <s v="Product_881"/>
        <s v="Product_882"/>
        <s v="Product_885"/>
        <s v="Product_891"/>
        <s v="Product_892"/>
        <s v="Product_893"/>
        <s v="Product_894"/>
        <s v="Product_896"/>
        <s v="Product_897"/>
        <s v="Product_898"/>
        <s v="Product_904"/>
        <s v="Product_906"/>
        <s v="Product_907"/>
        <s v="Product_909"/>
        <s v="Product_910"/>
        <s v="Product_912"/>
        <s v="Product_914"/>
        <s v="Product_915"/>
        <s v="Product_916"/>
        <s v="Product_917"/>
        <s v="Product_918"/>
        <s v="Product_919"/>
        <s v="Product_921"/>
        <s v="Product_924"/>
        <s v="Product_925"/>
        <s v="Product_928"/>
        <s v="Product_929"/>
        <s v="Product_930"/>
        <s v="Product_932"/>
        <s v="Product_933"/>
        <s v="Product_934"/>
        <s v="Product_936"/>
        <s v="Product_938"/>
        <s v="Product_940"/>
        <s v="Product_941"/>
        <s v="Product_942"/>
        <s v="Product_943"/>
        <s v="Product_944"/>
        <s v="Product_945"/>
        <s v="Product_948"/>
        <s v="Product_949"/>
        <s v="Product_950"/>
        <s v="Product_951"/>
        <s v="Product_952"/>
        <s v="Product_954"/>
        <s v="Product_956"/>
        <s v="Product_957"/>
        <s v="Product_960"/>
        <s v="Product_962"/>
        <s v="Product_963"/>
        <s v="Product_966"/>
        <s v="Product_967"/>
        <s v="Product_968"/>
        <s v="Product_969"/>
        <s v="Product_970"/>
        <s v="Product_971"/>
        <s v="Product_972"/>
        <s v="Product_973"/>
        <s v="Product_976"/>
        <s v="Product_980"/>
        <s v="Product_981"/>
        <s v="Product_985"/>
        <s v="Product_986"/>
        <s v="Product_987"/>
        <s v="Product_989"/>
        <s v="Product_990"/>
        <s v="Product_991"/>
        <s v="Product_992"/>
        <s v="Product_993"/>
        <s v="Product_994"/>
        <s v="Product_997"/>
        <s v="Product_999"/>
        <s v="Product_1000"/>
      </sharedItems>
    </cacheField>
    <cacheField name="category" numFmtId="0">
      <sharedItems count="7">
        <s v="Toys"/>
        <s v="Electronics"/>
        <s v="Books"/>
        <s v="Home &amp; Kitchen"/>
        <s v="Clothing"/>
        <s v="Sports"/>
        <s v="Health"/>
      </sharedItems>
    </cacheField>
    <cacheField name="price" numFmtId="0">
      <sharedItems containsSemiMixedTypes="0" containsString="0" containsNumber="1" minValue="100.18" maxValue="499.86000000000007" count="632">
        <n v="367.34000000000003"/>
        <n v="301.34000000000003"/>
        <n v="433.76000000000005"/>
        <n v="417.06000000000006"/>
        <n v="110.11000000000001"/>
        <n v="264.75"/>
        <n v="218.81"/>
        <n v="149.16000000000003"/>
        <n v="307.87000000000006"/>
        <n v="149.61000000000001"/>
        <n v="186.35000000000002"/>
        <n v="230.75"/>
        <n v="393.66000000000008"/>
        <n v="103.84000000000002"/>
        <n v="259.55"/>
        <n v="298.25"/>
        <n v="305.73"/>
        <n v="482.99000000000007"/>
        <n v="405.16000000000008"/>
        <n v="155.78000000000003"/>
        <n v="222.88000000000002"/>
        <n v="250.11000000000004"/>
        <n v="455.11000000000007"/>
        <n v="332.95000000000005"/>
        <n v="262.43"/>
        <n v="275.62000000000006"/>
        <n v="484.94000000000005"/>
        <n v="388.69000000000005"/>
        <n v="470.05"/>
        <n v="447.94000000000005"/>
        <n v="461.33000000000004"/>
        <n v="102.01"/>
        <n v="166.04000000000002"/>
        <n v="139.32000000000002"/>
        <n v="415.23"/>
        <n v="181.59000000000003"/>
        <n v="144.06000000000003"/>
        <n v="402.09000000000003"/>
        <n v="493.51000000000005"/>
        <n v="387.26000000000005"/>
        <n v="103.36000000000001"/>
        <n v="408.65000000000003"/>
        <n v="365.86000000000007"/>
        <n v="386.78000000000003"/>
        <n v="182.44000000000003"/>
        <n v="432.24000000000007"/>
        <n v="313.53000000000003"/>
        <n v="168.79000000000002"/>
        <n v="158.94000000000003"/>
        <n v="165.97000000000003"/>
        <n v="366.16000000000008"/>
        <n v="320.59000000000003"/>
        <n v="238.75"/>
        <n v="358.06000000000006"/>
        <n v="381.59000000000003"/>
        <n v="282.83000000000004"/>
        <n v="386.63000000000005"/>
        <n v="249.43000000000004"/>
        <n v="263.75"/>
        <n v="216.63000000000002"/>
        <n v="320.02000000000004"/>
        <n v="160.61000000000001"/>
        <n v="256.74"/>
        <n v="208.14000000000001"/>
        <n v="118.26000000000002"/>
        <n v="148.43000000000004"/>
        <n v="405.02000000000004"/>
        <n v="318.53000000000003"/>
        <n v="436.37"/>
        <n v="402.82000000000005"/>
        <n v="446.82"/>
        <n v="271.97000000000003"/>
        <n v="404.68000000000006"/>
        <n v="448.57"/>
        <n v="162.41000000000003"/>
        <n v="117.83"/>
        <n v="216.42000000000004"/>
        <n v="409.92"/>
        <n v="431.06000000000006"/>
        <n v="211.62000000000003"/>
        <n v="172.12"/>
        <n v="471.74000000000007"/>
        <n v="164.99"/>
        <n v="486.03000000000003"/>
        <n v="481.41000000000008"/>
        <n v="129.63000000000002"/>
        <n v="251.14000000000001"/>
        <n v="153.93000000000004"/>
        <n v="306.73"/>
        <n v="253.83000000000004"/>
        <n v="142.93000000000004"/>
        <n v="454.59000000000009"/>
        <n v="123.58000000000003"/>
        <n v="247.28000000000003"/>
        <n v="337.71000000000004"/>
        <n v="122.63"/>
        <n v="365.47"/>
        <n v="187.05"/>
        <n v="317.99"/>
        <n v="418.47"/>
        <n v="163.79000000000002"/>
        <n v="297.49"/>
        <n v="340.39000000000004"/>
        <n v="258.49"/>
        <n v="324.36000000000007"/>
        <n v="347.01000000000005"/>
        <n v="196.43000000000004"/>
        <n v="173.83000000000004"/>
        <n v="462.72"/>
        <n v="439.28000000000003"/>
        <n v="132.68000000000004"/>
        <n v="331.69000000000005"/>
        <n v="409.52000000000004"/>
        <n v="279.82000000000005"/>
        <n v="267.18"/>
        <n v="124.72000000000001"/>
        <n v="449.12"/>
        <n v="450.71000000000004"/>
        <n v="318.39000000000004"/>
        <n v="172.82000000000002"/>
        <n v="177.86"/>
        <n v="364.35"/>
        <n v="449.07"/>
        <n v="391.04"/>
        <n v="449.78000000000003"/>
        <n v="333.43000000000006"/>
        <n v="276.62000000000006"/>
        <n v="347.49"/>
        <n v="327.72"/>
        <n v="116.01000000000002"/>
        <n v="357.53000000000003"/>
        <n v="122.44000000000001"/>
        <n v="166.07000000000002"/>
        <n v="374.51000000000005"/>
        <n v="326.57000000000005"/>
        <n v="425.37"/>
        <n v="330.52000000000004"/>
        <n v="286.31000000000006"/>
        <n v="187.02"/>
        <n v="136.28000000000003"/>
        <n v="125.77000000000001"/>
        <n v="486.6400000000001"/>
        <n v="199.58000000000004"/>
        <n v="446.56000000000006"/>
        <n v="317.41000000000008"/>
        <n v="398.43000000000006"/>
        <n v="253.81000000000006"/>
        <n v="290.57000000000005"/>
        <n v="101.65"/>
        <n v="362.61000000000007"/>
        <n v="143.98000000000002"/>
        <n v="324.51000000000005"/>
        <n v="470.53000000000003"/>
        <n v="477.19000000000005"/>
        <n v="457.86000000000007"/>
        <n v="188.23000000000002"/>
        <n v="464.52"/>
        <n v="216.95000000000002"/>
        <n v="483.49000000000007"/>
        <n v="481.99000000000007"/>
        <n v="427.24000000000007"/>
        <n v="150.75"/>
        <n v="195.62"/>
        <n v="426.31000000000006"/>
        <n v="161.88000000000002"/>
        <n v="280.62000000000006"/>
        <n v="287.18"/>
        <n v="309.43000000000006"/>
        <n v="495.08000000000004"/>
        <n v="261.57000000000005"/>
        <n v="371.68000000000006"/>
        <n v="350.02000000000004"/>
        <n v="352.73"/>
        <n v="182.95000000000002"/>
        <n v="150.33000000000001"/>
        <n v="405.63000000000005"/>
        <n v="406.01000000000005"/>
        <n v="457.05"/>
        <n v="258.11000000000007"/>
        <n v="253.25"/>
        <n v="326.73"/>
        <n v="352.47"/>
        <n v="445.55"/>
        <n v="172.31000000000003"/>
        <n v="190.91000000000003"/>
        <n v="291.25"/>
        <n v="235.47000000000003"/>
        <n v="273.61000000000007"/>
        <n v="146.84"/>
        <n v="297.46000000000004"/>
        <n v="412.19000000000005"/>
        <n v="183.29000000000002"/>
        <n v="263.51000000000005"/>
        <n v="386.15000000000003"/>
        <n v="111.83"/>
        <n v="313.33000000000004"/>
        <n v="268.02000000000004"/>
        <n v="272.61000000000007"/>
        <n v="320.53000000000003"/>
        <n v="364.42000000000007"/>
        <n v="488.05"/>
        <n v="260.57000000000005"/>
        <n v="164.86"/>
        <n v="398.62000000000006"/>
        <n v="139.06000000000003"/>
        <n v="222.29000000000002"/>
        <n v="481.51000000000005"/>
        <n v="418.81000000000006"/>
        <n v="349.51000000000005"/>
        <n v="207.43000000000004"/>
        <n v="128.87"/>
        <n v="358.72"/>
        <n v="143.57000000000002"/>
        <n v="477.66000000000008"/>
        <n v="370.26000000000005"/>
        <n v="279.41000000000003"/>
        <n v="181.21000000000004"/>
        <n v="380.13000000000005"/>
        <n v="428.45000000000005"/>
        <n v="353.31000000000006"/>
        <n v="239.72000000000003"/>
        <n v="239.37000000000003"/>
        <n v="219.76"/>
        <n v="309.85000000000002"/>
        <n v="319.37000000000006"/>
        <n v="254.05"/>
        <n v="428.96000000000004"/>
        <n v="331.05"/>
        <n v="294.96000000000004"/>
        <n v="470.41000000000008"/>
        <n v="289.86000000000007"/>
        <n v="197.14000000000001"/>
        <n v="323.43000000000006"/>
        <n v="231.84000000000003"/>
        <n v="275.08000000000004"/>
        <n v="471.03000000000003"/>
        <n v="196.12"/>
        <n v="480.79000000000008"/>
        <n v="453.15000000000003"/>
        <n v="101.92000000000002"/>
        <n v="162.89000000000001"/>
        <n v="423.21000000000004"/>
        <n v="408.16000000000008"/>
        <n v="144.52000000000001"/>
        <n v="349.88000000000005"/>
        <n v="316.33000000000004"/>
        <n v="368.86000000000007"/>
        <n v="402.72"/>
        <n v="144.61000000000001"/>
        <n v="376.55"/>
        <n v="404.38000000000005"/>
        <n v="209.25"/>
        <n v="189.15"/>
        <n v="389.32000000000005"/>
        <n v="465.72"/>
        <n v="429.91000000000008"/>
        <n v="376.68000000000006"/>
        <n v="451.76000000000005"/>
        <n v="163.42000000000002"/>
        <n v="448.28000000000003"/>
        <n v="197.65"/>
        <n v="453.16000000000008"/>
        <n v="163.06000000000003"/>
        <n v="475.28000000000003"/>
        <n v="475.55"/>
        <n v="288.85000000000002"/>
        <n v="317.76000000000005"/>
        <n v="226.98000000000002"/>
        <n v="150.14000000000001"/>
        <n v="167.69000000000003"/>
        <n v="377.43000000000006"/>
        <n v="396.83000000000004"/>
        <n v="249.74"/>
        <n v="277.02000000000004"/>
        <n v="444.41000000000008"/>
        <n v="381.95000000000005"/>
        <n v="351.98"/>
        <n v="411.82"/>
        <n v="354.59000000000003"/>
        <n v="493.3900000000001"/>
        <n v="190.26000000000002"/>
        <n v="188.47000000000003"/>
        <n v="407.34000000000003"/>
        <n v="473.8900000000001"/>
        <n v="493.07000000000011"/>
        <n v="377.92000000000007"/>
        <n v="191.25"/>
        <n v="281.41000000000003"/>
        <n v="214.99"/>
        <n v="453.65000000000003"/>
        <n v="248.85000000000002"/>
        <n v="236.99"/>
        <n v="326.36000000000007"/>
        <n v="374.29"/>
        <n v="293.77000000000004"/>
        <n v="190.56000000000003"/>
        <n v="146.43000000000004"/>
        <n v="434.96000000000004"/>
        <n v="115.68"/>
        <n v="446.12"/>
        <n v="266.21000000000004"/>
        <n v="496.5200000000001"/>
        <n v="263.93"/>
        <n v="316.55"/>
        <n v="294.24"/>
        <n v="451.07"/>
        <n v="144.08000000000001"/>
        <n v="475.45000000000005"/>
        <n v="445.68000000000006"/>
        <n v="311.97000000000003"/>
        <n v="234.53000000000003"/>
        <n v="179.91000000000003"/>
        <n v="293.91000000000003"/>
        <n v="487.33000000000004"/>
        <n v="493.17000000000007"/>
        <n v="350.59000000000003"/>
        <n v="270.37000000000006"/>
        <n v="158.22000000000003"/>
        <n v="407.83000000000004"/>
        <n v="343.94000000000005"/>
        <n v="455.91000000000008"/>
        <n v="412.16000000000008"/>
        <n v="475.15000000000003"/>
        <n v="364.23"/>
        <n v="308.64000000000004"/>
        <n v="212.03000000000003"/>
        <n v="191.35000000000002"/>
        <n v="406.22"/>
        <n v="299.09000000000003"/>
        <n v="193.54000000000002"/>
        <n v="485.11000000000007"/>
        <n v="421.85"/>
        <n v="419.97"/>
        <n v="210.34000000000003"/>
        <n v="140.34"/>
        <n v="433.04000000000008"/>
        <n v="407.39000000000004"/>
        <n v="499.86000000000007"/>
        <n v="498.34000000000009"/>
        <n v="279.94"/>
        <n v="385.65000000000003"/>
        <n v="472.66000000000008"/>
        <n v="425.58000000000004"/>
        <n v="127.44000000000001"/>
        <n v="228.02000000000004"/>
        <n v="477.26000000000005"/>
        <n v="305.06000000000006"/>
        <n v="118.18"/>
        <n v="310.97000000000003"/>
        <n v="182.29000000000002"/>
        <n v="337.43000000000006"/>
        <n v="262.55"/>
        <n v="262.48"/>
        <n v="426.83000000000004"/>
        <n v="278.19"/>
        <n v="282.66000000000003"/>
        <n v="438.94000000000005"/>
        <n v="204.72000000000003"/>
        <n v="378.79"/>
        <n v="312.05"/>
        <n v="353.52000000000004"/>
        <n v="110.42000000000002"/>
        <n v="178.54000000000002"/>
        <n v="297.01000000000005"/>
        <n v="199.16000000000003"/>
        <n v="221.55"/>
        <n v="452.56000000000006"/>
        <n v="177.39000000000001"/>
        <n v="259.42"/>
        <n v="392.91000000000008"/>
        <n v="201.29000000000002"/>
        <n v="312.93000000000006"/>
        <n v="431.87"/>
        <n v="475.01000000000005"/>
        <n v="463.66000000000008"/>
        <n v="132.83000000000001"/>
        <n v="232.27000000000004"/>
        <n v="490.12"/>
        <n v="123.87"/>
        <n v="176.11"/>
        <n v="448.91000000000008"/>
        <n v="239.61"/>
        <n v="335.44000000000005"/>
        <n v="100.18"/>
        <n v="233.09000000000003"/>
        <n v="107.14000000000001"/>
        <n v="185.31000000000003"/>
        <n v="254.19000000000003"/>
        <n v="346.75"/>
        <n v="400.71000000000004"/>
        <n v="315.81000000000006"/>
        <n v="437.42"/>
        <n v="460.83000000000004"/>
        <n v="142.05000000000001"/>
        <n v="404.07000000000005"/>
        <n v="375.39000000000004"/>
        <n v="108.63"/>
        <n v="188.38000000000002"/>
        <n v="244.84000000000003"/>
        <n v="311.04000000000002"/>
        <n v="187.61"/>
        <n v="233.95000000000002"/>
        <n v="129.96"/>
        <n v="448.13000000000005"/>
        <n v="258.28000000000003"/>
        <n v="226.47000000000003"/>
        <n v="268.65000000000003"/>
        <n v="125.02000000000001"/>
        <n v="191.76000000000002"/>
        <n v="164.43000000000004"/>
        <n v="109.67000000000002"/>
        <n v="167.11"/>
        <n v="298.83000000000004"/>
        <n v="341.16000000000008"/>
        <n v="395.64000000000004"/>
        <n v="251.73000000000002"/>
        <n v="270.87000000000006"/>
        <n v="295.49"/>
        <n v="373.99"/>
        <n v="218.67000000000004"/>
        <n v="145.47"/>
        <n v="184.73000000000002"/>
        <n v="324.73"/>
        <n v="287.54000000000002"/>
        <n v="181.27"/>
        <n v="493.33000000000004"/>
        <n v="304.86000000000007"/>
        <n v="126.75"/>
        <n v="146.12"/>
        <n v="264.63000000000005"/>
        <n v="208.15"/>
        <n v="491.28000000000003"/>
        <n v="201.94000000000003"/>
        <n v="484.8900000000001"/>
        <n v="433.43000000000006"/>
        <n v="409.45000000000005"/>
        <n v="132.66000000000003"/>
        <n v="335.98"/>
        <n v="465.04000000000008"/>
        <n v="287.95"/>
        <n v="143.59"/>
        <n v="165.22000000000003"/>
        <n v="256.27000000000004"/>
        <n v="124.99000000000001"/>
        <n v="307.26000000000005"/>
        <n v="147.87"/>
        <n v="292.71000000000004"/>
        <n v="243.16"/>
        <n v="268.63000000000005"/>
        <n v="171.62"/>
        <n v="495.03000000000003"/>
        <n v="164.57000000000002"/>
        <n v="405.89000000000004"/>
        <n v="131.05000000000001"/>
        <n v="342.34000000000003"/>
        <n v="381.31000000000006"/>
        <n v="299.84000000000003"/>
        <n v="238.43000000000004"/>
        <n v="208.86"/>
        <n v="177.69000000000003"/>
        <n v="416.16000000000008"/>
        <n v="482.69000000000005"/>
        <n v="469.48"/>
        <n v="371.85"/>
        <n v="289.36000000000007"/>
        <n v="421.71000000000004"/>
        <n v="104.81000000000002"/>
        <n v="408.21000000000004"/>
        <n v="334.27000000000004"/>
        <n v="263.92"/>
        <n v="182.62"/>
        <n v="439.21000000000004"/>
        <n v="199.26000000000002"/>
        <n v="409.22"/>
        <n v="222.37000000000003"/>
        <n v="191.59000000000003"/>
        <n v="234.03000000000003"/>
        <n v="154.18000000000004"/>
        <n v="375.07000000000005"/>
        <n v="119.95"/>
        <n v="450.29000000000008"/>
        <n v="195.03000000000003"/>
        <n v="470.22"/>
        <n v="398.04"/>
        <n v="311.94000000000005"/>
        <n v="447.48"/>
        <n v="395.36000000000007"/>
        <n v="382.42000000000007"/>
        <n v="174.33000000000004"/>
        <n v="411.52"/>
        <n v="423.99000000000007"/>
        <n v="201.66000000000003"/>
        <n v="399.66000000000008"/>
        <n v="118.48"/>
        <n v="362.52000000000004"/>
        <n v="322.37000000000006"/>
        <n v="273.65000000000003"/>
        <n v="129.64000000000001"/>
        <n v="176.12"/>
        <n v="454.68000000000006"/>
        <n v="293.78000000000003"/>
        <n v="203.42000000000002"/>
        <n v="233.69000000000003"/>
        <n v="473.91000000000008"/>
        <n v="295.18"/>
        <n v="307.67000000000007"/>
        <n v="284.74"/>
        <n v="349.84000000000003"/>
        <n v="355.08000000000004"/>
        <n v="290.26000000000005"/>
        <n v="305.32000000000005"/>
        <n v="214.94000000000003"/>
        <n v="369.54"/>
        <n v="467.51000000000005"/>
        <n v="463.16000000000008"/>
        <n v="228.17000000000004"/>
        <n v="420.25"/>
        <n v="460.82"/>
        <n v="261.82000000000005"/>
        <n v="297.68"/>
        <n v="202.51000000000002"/>
        <n v="170.92000000000002"/>
        <n v="402.41000000000008"/>
        <n v="170.08000000000004"/>
        <n v="202.09000000000003"/>
        <n v="271.01000000000005"/>
        <n v="460.33000000000004"/>
        <n v="176.44000000000003"/>
        <n v="176.74"/>
        <n v="370.06000000000006"/>
        <n v="228.85000000000002"/>
        <n v="116.18"/>
        <n v="228.96"/>
        <n v="251.69000000000003"/>
        <n v="212.37000000000003"/>
        <n v="457.85"/>
        <n v="184.38000000000002"/>
        <n v="292.39000000000004"/>
        <n v="317.97000000000003"/>
        <n v="333.45000000000005"/>
        <n v="480.73"/>
        <n v="498.45000000000005"/>
        <n v="253.59000000000003"/>
        <n v="299.72000000000003"/>
        <n v="376.23"/>
        <n v="449.54000000000008"/>
        <n v="106.54000000000002"/>
        <n v="238.67000000000004"/>
        <n v="388.89000000000004"/>
        <n v="229.38000000000002"/>
        <n v="264.57000000000005"/>
        <n v="223.18000000000004"/>
        <n v="203.38000000000002"/>
        <n v="282.02000000000004"/>
        <n v="431.58000000000004"/>
        <n v="473.33000000000004"/>
        <n v="189.79000000000002"/>
        <n v="139.02000000000001"/>
        <n v="207.32000000000005"/>
        <n v="359.41000000000008"/>
        <n v="114.88"/>
        <n v="119.38"/>
        <n v="337.59000000000003"/>
        <n v="400.96000000000004"/>
        <n v="428.57"/>
        <n v="415.96000000000004"/>
        <n v="201.61"/>
        <n v="106.47000000000001"/>
        <n v="150.11000000000001"/>
        <n v="448.69000000000005"/>
        <n v="293.61000000000007"/>
        <n v="446.87"/>
        <n v="409.63000000000005"/>
        <n v="133.41000000000003"/>
        <n v="192.95000000000002"/>
        <n v="137.69000000000003"/>
        <n v="207.66"/>
        <n v="278.26000000000005"/>
        <n v="220.88000000000002"/>
        <n v="150.76000000000002"/>
        <n v="474.48"/>
        <n v="382.98"/>
        <n v="434.8900000000001"/>
        <n v="400.93000000000006"/>
        <n v="215.48000000000002"/>
        <n v="273.11000000000007"/>
        <n v="318.57000000000005"/>
        <n v="132.65"/>
        <n v="418.29000000000008"/>
        <n v="492.28000000000003"/>
        <n v="265.22000000000003"/>
        <n v="139.79000000000002"/>
        <n v="457.58000000000004"/>
        <n v="290.38000000000005"/>
        <n v="140.66000000000003"/>
        <n v="279.32000000000005"/>
        <n v="327.45000000000005"/>
        <n v="415.72"/>
        <n v="107.18"/>
        <n v="450.51000000000005"/>
        <n v="437.58000000000004"/>
        <n v="300.72000000000003"/>
        <n v="302.26000000000005"/>
        <n v="334.19000000000005"/>
        <n v="457.63000000000005"/>
        <n v="194.65"/>
        <n v="261.86000000000007"/>
        <n v="370.33000000000004"/>
        <n v="303.56000000000006"/>
        <n v="126.45"/>
        <n v="181.06000000000003"/>
        <n v="360.93000000000006"/>
        <n v="152.08000000000001"/>
        <n v="285.37000000000006"/>
        <n v="240.64000000000001"/>
        <n v="333.52000000000004"/>
        <n v="468.73"/>
        <n v="367.62000000000006"/>
        <n v="134.82000000000002"/>
        <n v="300.44"/>
        <n v="170.45000000000002"/>
        <n v="365.45000000000005"/>
        <n v="250.27000000000004"/>
        <n v="345.76000000000005"/>
        <n v="126.97000000000001"/>
        <n v="410.46000000000004"/>
        <n v="348.87000000000006"/>
        <n v="139.71"/>
        <n v="297.16000000000003"/>
        <n v="459.07"/>
        <n v="475.37"/>
        <n v="225.77000000000004"/>
      </sharedItems>
      <fieldGroup base="3">
        <rangePr autoStart="0" autoEnd="0" startNum="100" endNum="500" groupInterval="50"/>
        <groupItems count="10">
          <s v="&lt;100"/>
          <s v="100-150"/>
          <s v="150-200"/>
          <s v="200-250"/>
          <s v="250-300"/>
          <s v="300-350"/>
          <s v="350-400"/>
          <s v="400-450"/>
          <s v="450-500"/>
          <s v="&gt;500"/>
        </groupItems>
      </fieldGroup>
    </cacheField>
    <cacheField name="review_score" numFmtId="0">
      <sharedItems containsSemiMixedTypes="0" containsString="0" containsNumber="1" minValue="1.1000000000000001" maxValue="4.9000000000000004" count="36">
        <n v="4.5"/>
        <n v="3.9000000000000004"/>
        <n v="4.4000000000000004"/>
        <n v="4.8000000000000007"/>
        <n v="1.2000000000000002"/>
        <n v="3.3000000000000003"/>
        <n v="4.7"/>
        <n v="1.1000000000000001"/>
        <n v="3.8000000000000003"/>
        <n v="4.9000000000000004"/>
        <n v="2.9000000000000004"/>
        <n v="2.3000000000000003"/>
        <n v="1.3"/>
        <n v="2.4000000000000004"/>
        <n v="4.2"/>
        <n v="3.5"/>
        <n v="3.1"/>
        <n v="2.6"/>
        <n v="4.1000000000000005"/>
        <n v="2.7"/>
        <n v="1.4000000000000001"/>
        <n v="2.1"/>
        <n v="2.2000000000000002"/>
        <n v="1.9000000000000001"/>
        <n v="2.5"/>
        <n v="1.7000000000000002"/>
        <n v="3.6"/>
        <n v="3.4000000000000004"/>
        <n v="4.3"/>
        <n v="1.5"/>
        <n v="4.6000000000000005"/>
        <n v="3.2"/>
        <n v="3.7"/>
        <n v="1.6"/>
        <n v="2.8000000000000003"/>
        <n v="1.8"/>
      </sharedItems>
      <fieldGroup base="4">
        <rangePr autoStart="0" autoEnd="0" startNum="1" endNum="5"/>
        <groupItems count="6">
          <s v="&lt;1"/>
          <s v="1-2"/>
          <s v="2-3"/>
          <s v="3-4"/>
          <s v="4-5"/>
          <s v="&gt;5"/>
        </groupItems>
      </fieldGroup>
    </cacheField>
    <cacheField name="review_count" numFmtId="0">
      <sharedItems containsSemiMixedTypes="0" containsString="0" containsNumber="1" containsInteger="1" minValue="1" maxValue="998"/>
    </cacheField>
    <cacheField name="sales_month_1" numFmtId="0">
      <sharedItems containsSemiMixedTypes="0" containsString="0" containsNumber="1" containsInteger="1" minValue="0" maxValue="1000"/>
    </cacheField>
    <cacheField name="sales_month_2" numFmtId="0">
      <sharedItems containsSemiMixedTypes="0" containsString="0" containsNumber="1" containsInteger="1" minValue="6" maxValue="998"/>
    </cacheField>
    <cacheField name="sales_month_3" numFmtId="0">
      <sharedItems containsSemiMixedTypes="0" containsString="0" containsNumber="1" containsInteger="1" minValue="1" maxValue="999"/>
    </cacheField>
    <cacheField name="sales_month_4" numFmtId="0">
      <sharedItems containsSemiMixedTypes="0" containsString="0" containsNumber="1" containsInteger="1" minValue="0" maxValue="998"/>
    </cacheField>
    <cacheField name="sales_month_5" numFmtId="0">
      <sharedItems containsSemiMixedTypes="0" containsString="0" containsNumber="1" containsInteger="1" minValue="0" maxValue="999"/>
    </cacheField>
    <cacheField name="sales_month_6" numFmtId="0">
      <sharedItems containsSemiMixedTypes="0" containsString="0" containsNumber="1" containsInteger="1" minValue="0" maxValue="1000"/>
    </cacheField>
    <cacheField name="sales_month_7" numFmtId="0">
      <sharedItems containsSemiMixedTypes="0" containsString="0" containsNumber="1" containsInteger="1" minValue="0" maxValue="1000"/>
    </cacheField>
    <cacheField name="sales_month_8" numFmtId="0">
      <sharedItems containsSemiMixedTypes="0" containsString="0" containsNumber="1" containsInteger="1" minValue="5" maxValue="1000"/>
    </cacheField>
    <cacheField name="sales_month_9" numFmtId="0">
      <sharedItems containsSemiMixedTypes="0" containsString="0" containsNumber="1" containsInteger="1" minValue="2" maxValue="1000"/>
    </cacheField>
    <cacheField name="sales_month_10" numFmtId="0">
      <sharedItems containsSemiMixedTypes="0" containsString="0" containsNumber="1" containsInteger="1" minValue="1" maxValue="1000"/>
    </cacheField>
    <cacheField name="sales_month_11" numFmtId="0">
      <sharedItems containsSemiMixedTypes="0" containsString="0" containsNumber="1" containsInteger="1" minValue="0" maxValue="1000"/>
    </cacheField>
    <cacheField name="sales_month_12" numFmtId="0">
      <sharedItems containsSemiMixedTypes="0" containsString="0" containsNumber="1" containsInteger="1" minValue="4" maxValue="1000"/>
    </cacheField>
    <cacheField name="sales_total" numFmtId="0">
      <sharedItems containsSemiMixedTypes="0" containsString="0" containsNumber="1" containsInteger="1" minValue="2972" maxValue="9151"/>
    </cacheField>
    <cacheField name="ticket_medio_ano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5">
  <r>
    <x v="0"/>
    <x v="0"/>
    <x v="0"/>
    <x v="0"/>
    <x v="0"/>
    <n v="163"/>
    <n v="348"/>
    <n v="558"/>
    <n v="567"/>
    <n v="143"/>
    <n v="771"/>
    <n v="409"/>
    <n v="290"/>
    <n v="828"/>
    <n v="340"/>
    <n v="667"/>
    <n v="267"/>
    <n v="392"/>
    <n v="5580"/>
    <m/>
  </r>
  <r>
    <x v="1"/>
    <x v="1"/>
    <x v="0"/>
    <x v="1"/>
    <x v="1"/>
    <n v="951"/>
    <n v="725"/>
    <n v="678"/>
    <n v="59"/>
    <n v="15"/>
    <n v="937"/>
    <n v="421"/>
    <n v="670"/>
    <n v="933"/>
    <n v="56"/>
    <n v="157"/>
    <n v="168"/>
    <n v="203"/>
    <n v="5022"/>
    <m/>
  </r>
  <r>
    <x v="2"/>
    <x v="2"/>
    <x v="1"/>
    <x v="2"/>
    <x v="2"/>
    <n v="906"/>
    <n v="905"/>
    <n v="83"/>
    <n v="48"/>
    <n v="926"/>
    <n v="94"/>
    <n v="555"/>
    <n v="280"/>
    <n v="102"/>
    <n v="202"/>
    <n v="753"/>
    <n v="376"/>
    <n v="445"/>
    <n v="4769"/>
    <m/>
  </r>
  <r>
    <x v="3"/>
    <x v="3"/>
    <x v="1"/>
    <x v="3"/>
    <x v="3"/>
    <n v="618"/>
    <n v="975"/>
    <n v="525"/>
    <n v="35"/>
    <n v="886"/>
    <n v="190"/>
    <n v="445"/>
    <n v="702"/>
    <n v="197"/>
    <n v="329"/>
    <n v="100"/>
    <n v="392"/>
    <n v="442"/>
    <n v="5218"/>
    <m/>
  </r>
  <r>
    <x v="4"/>
    <x v="4"/>
    <x v="2"/>
    <x v="4"/>
    <x v="4"/>
    <n v="729"/>
    <n v="203"/>
    <n v="214"/>
    <n v="100"/>
    <n v="340"/>
    <n v="365"/>
    <n v="377"/>
    <n v="50"/>
    <n v="812"/>
    <n v="362"/>
    <n v="55"/>
    <n v="488"/>
    <n v="835"/>
    <n v="4201"/>
    <m/>
  </r>
  <r>
    <x v="5"/>
    <x v="5"/>
    <x v="3"/>
    <x v="5"/>
    <x v="5"/>
    <n v="841"/>
    <n v="546"/>
    <n v="476"/>
    <n v="222"/>
    <n v="878"/>
    <n v="116"/>
    <n v="241"/>
    <n v="491"/>
    <n v="236"/>
    <n v="215"/>
    <n v="392"/>
    <n v="38"/>
    <n v="661"/>
    <n v="4512"/>
    <m/>
  </r>
  <r>
    <x v="6"/>
    <x v="6"/>
    <x v="2"/>
    <x v="6"/>
    <x v="6"/>
    <n v="813"/>
    <n v="695"/>
    <n v="759"/>
    <n v="337"/>
    <n v="305"/>
    <n v="266"/>
    <n v="293"/>
    <n v="508"/>
    <n v="25"/>
    <n v="971"/>
    <n v="742"/>
    <n v="858"/>
    <n v="410"/>
    <n v="6169"/>
    <m/>
  </r>
  <r>
    <x v="7"/>
    <x v="7"/>
    <x v="3"/>
    <x v="7"/>
    <x v="7"/>
    <n v="228"/>
    <n v="285"/>
    <n v="403"/>
    <n v="959"/>
    <n v="907"/>
    <n v="610"/>
    <n v="919"/>
    <n v="959"/>
    <n v="120"/>
    <n v="554"/>
    <n v="873"/>
    <n v="611"/>
    <n v="137"/>
    <n v="7337"/>
    <m/>
  </r>
  <r>
    <x v="8"/>
    <x v="8"/>
    <x v="4"/>
    <x v="8"/>
    <x v="8"/>
    <n v="696"/>
    <n v="56"/>
    <n v="28"/>
    <n v="165"/>
    <n v="606"/>
    <n v="484"/>
    <n v="562"/>
    <n v="969"/>
    <n v="909"/>
    <n v="886"/>
    <n v="380"/>
    <n v="172"/>
    <n v="207"/>
    <n v="5424"/>
    <m/>
  </r>
  <r>
    <x v="9"/>
    <x v="9"/>
    <x v="2"/>
    <x v="9"/>
    <x v="6"/>
    <n v="596"/>
    <n v="302"/>
    <n v="337"/>
    <n v="855"/>
    <n v="224"/>
    <n v="297"/>
    <n v="119"/>
    <n v="776"/>
    <n v="181"/>
    <n v="154"/>
    <n v="790"/>
    <n v="55"/>
    <n v="745"/>
    <n v="4835"/>
    <m/>
  </r>
  <r>
    <x v="10"/>
    <x v="10"/>
    <x v="5"/>
    <x v="10"/>
    <x v="9"/>
    <n v="850"/>
    <n v="162"/>
    <n v="830"/>
    <n v="894"/>
    <n v="970"/>
    <n v="908"/>
    <n v="711"/>
    <n v="257"/>
    <n v="710"/>
    <n v="185"/>
    <n v="446"/>
    <n v="225"/>
    <n v="572"/>
    <n v="6870"/>
    <m/>
  </r>
  <r>
    <x v="11"/>
    <x v="11"/>
    <x v="4"/>
    <x v="11"/>
    <x v="3"/>
    <n v="250"/>
    <n v="18"/>
    <n v="713"/>
    <n v="375"/>
    <n v="347"/>
    <n v="163"/>
    <n v="916"/>
    <n v="929"/>
    <n v="813"/>
    <n v="248"/>
    <n v="108"/>
    <n v="557"/>
    <n v="306"/>
    <n v="5493"/>
    <m/>
  </r>
  <r>
    <x v="12"/>
    <x v="12"/>
    <x v="4"/>
    <x v="12"/>
    <x v="10"/>
    <n v="875"/>
    <n v="369"/>
    <n v="360"/>
    <n v="470"/>
    <n v="991"/>
    <n v="375"/>
    <n v="247"/>
    <n v="187"/>
    <n v="766"/>
    <n v="748"/>
    <n v="316"/>
    <n v="66"/>
    <n v="265"/>
    <n v="5160"/>
    <m/>
  </r>
  <r>
    <x v="13"/>
    <x v="13"/>
    <x v="1"/>
    <x v="13"/>
    <x v="2"/>
    <n v="441"/>
    <n v="263"/>
    <n v="568"/>
    <n v="789"/>
    <n v="320"/>
    <n v="652"/>
    <n v="69"/>
    <n v="229"/>
    <n v="633"/>
    <n v="804"/>
    <n v="167"/>
    <n v="196"/>
    <n v="645"/>
    <n v="5335"/>
    <m/>
  </r>
  <r>
    <x v="14"/>
    <x v="14"/>
    <x v="0"/>
    <x v="14"/>
    <x v="2"/>
    <n v="533"/>
    <n v="793"/>
    <n v="391"/>
    <n v="641"/>
    <n v="558"/>
    <n v="267"/>
    <n v="852"/>
    <n v="188"/>
    <n v="542"/>
    <n v="133"/>
    <n v="811"/>
    <n v="653"/>
    <n v="317"/>
    <n v="6146"/>
    <m/>
  </r>
  <r>
    <x v="15"/>
    <x v="15"/>
    <x v="2"/>
    <x v="15"/>
    <x v="11"/>
    <n v="196"/>
    <n v="112"/>
    <n v="217"/>
    <n v="30"/>
    <n v="987"/>
    <n v="548"/>
    <n v="56"/>
    <n v="414"/>
    <n v="983"/>
    <n v="320"/>
    <n v="981"/>
    <n v="834"/>
    <n v="112"/>
    <n v="5594"/>
    <m/>
  </r>
  <r>
    <x v="16"/>
    <x v="16"/>
    <x v="6"/>
    <x v="16"/>
    <x v="7"/>
    <n v="929"/>
    <n v="326"/>
    <n v="668"/>
    <n v="10"/>
    <n v="617"/>
    <n v="507"/>
    <n v="38"/>
    <n v="113"/>
    <n v="990"/>
    <n v="433"/>
    <n v="434"/>
    <n v="998"/>
    <n v="377"/>
    <n v="5511"/>
    <m/>
  </r>
  <r>
    <x v="17"/>
    <x v="17"/>
    <x v="4"/>
    <x v="17"/>
    <x v="12"/>
    <n v="639"/>
    <n v="64"/>
    <n v="517"/>
    <n v="189"/>
    <n v="791"/>
    <n v="129"/>
    <n v="17"/>
    <n v="84"/>
    <n v="272"/>
    <n v="664"/>
    <n v="672"/>
    <n v="956"/>
    <n v="439"/>
    <n v="4794"/>
    <m/>
  </r>
  <r>
    <x v="18"/>
    <x v="18"/>
    <x v="3"/>
    <x v="18"/>
    <x v="8"/>
    <n v="399"/>
    <n v="291"/>
    <n v="569"/>
    <n v="452"/>
    <n v="771"/>
    <n v="757"/>
    <n v="951"/>
    <n v="48"/>
    <n v="909"/>
    <n v="124"/>
    <n v="527"/>
    <n v="918"/>
    <n v="186"/>
    <n v="6503"/>
    <m/>
  </r>
  <r>
    <x v="19"/>
    <x v="19"/>
    <x v="3"/>
    <x v="19"/>
    <x v="13"/>
    <n v="978"/>
    <n v="24"/>
    <n v="324"/>
    <n v="191"/>
    <n v="107"/>
    <n v="823"/>
    <n v="731"/>
    <n v="494"/>
    <n v="231"/>
    <n v="78"/>
    <n v="277"/>
    <n v="922"/>
    <n v="830"/>
    <n v="5032"/>
    <m/>
  </r>
  <r>
    <x v="20"/>
    <x v="20"/>
    <x v="3"/>
    <x v="20"/>
    <x v="11"/>
    <n v="203"/>
    <n v="910"/>
    <n v="680"/>
    <n v="423"/>
    <n v="970"/>
    <n v="614"/>
    <n v="351"/>
    <n v="386"/>
    <n v="441"/>
    <n v="50"/>
    <n v="874"/>
    <n v="472"/>
    <n v="186"/>
    <n v="6357"/>
    <m/>
  </r>
  <r>
    <x v="21"/>
    <x v="21"/>
    <x v="2"/>
    <x v="21"/>
    <x v="14"/>
    <n v="472"/>
    <n v="140"/>
    <n v="81"/>
    <n v="237"/>
    <n v="817"/>
    <n v="831"/>
    <n v="815"/>
    <n v="388"/>
    <n v="23"/>
    <n v="175"/>
    <n v="838"/>
    <n v="783"/>
    <n v="945"/>
    <n v="6073"/>
    <m/>
  </r>
  <r>
    <x v="22"/>
    <x v="22"/>
    <x v="5"/>
    <x v="22"/>
    <x v="15"/>
    <n v="944"/>
    <n v="647"/>
    <n v="467"/>
    <n v="354"/>
    <n v="330"/>
    <n v="852"/>
    <n v="282"/>
    <n v="700"/>
    <n v="702"/>
    <n v="252"/>
    <n v="601"/>
    <n v="609"/>
    <n v="871"/>
    <n v="6667"/>
    <m/>
  </r>
  <r>
    <x v="23"/>
    <x v="23"/>
    <x v="3"/>
    <x v="23"/>
    <x v="15"/>
    <n v="917"/>
    <n v="187"/>
    <n v="944"/>
    <n v="111"/>
    <n v="194"/>
    <n v="668"/>
    <n v="109"/>
    <n v="345"/>
    <n v="858"/>
    <n v="245"/>
    <n v="837"/>
    <n v="639"/>
    <n v="559"/>
    <n v="5696"/>
    <m/>
  </r>
  <r>
    <x v="24"/>
    <x v="24"/>
    <x v="0"/>
    <x v="24"/>
    <x v="7"/>
    <n v="666"/>
    <n v="200"/>
    <n v="688"/>
    <n v="445"/>
    <n v="194"/>
    <n v="985"/>
    <n v="937"/>
    <n v="254"/>
    <n v="186"/>
    <n v="105"/>
    <n v="358"/>
    <n v="316"/>
    <n v="375"/>
    <n v="5043"/>
    <m/>
  </r>
  <r>
    <x v="25"/>
    <x v="25"/>
    <x v="6"/>
    <x v="25"/>
    <x v="0"/>
    <n v="492"/>
    <n v="126"/>
    <n v="203"/>
    <n v="342"/>
    <n v="489"/>
    <n v="178"/>
    <n v="543"/>
    <n v="235"/>
    <n v="287"/>
    <n v="192"/>
    <n v="918"/>
    <n v="597"/>
    <n v="690"/>
    <n v="4800"/>
    <m/>
  </r>
  <r>
    <x v="26"/>
    <x v="26"/>
    <x v="6"/>
    <x v="26"/>
    <x v="0"/>
    <n v="896"/>
    <n v="675"/>
    <n v="386"/>
    <n v="64"/>
    <n v="880"/>
    <n v="734"/>
    <n v="793"/>
    <n v="583"/>
    <n v="337"/>
    <n v="301"/>
    <n v="85"/>
    <n v="720"/>
    <n v="98"/>
    <n v="5656"/>
    <m/>
  </r>
  <r>
    <x v="27"/>
    <x v="27"/>
    <x v="4"/>
    <x v="27"/>
    <x v="16"/>
    <n v="142"/>
    <n v="546"/>
    <n v="777"/>
    <n v="246"/>
    <n v="181"/>
    <n v="88"/>
    <n v="24"/>
    <n v="260"/>
    <n v="877"/>
    <n v="547"/>
    <n v="233"/>
    <n v="726"/>
    <n v="841"/>
    <n v="5346"/>
    <m/>
  </r>
  <r>
    <x v="28"/>
    <x v="28"/>
    <x v="5"/>
    <x v="28"/>
    <x v="3"/>
    <n v="313"/>
    <n v="193"/>
    <n v="97"/>
    <n v="734"/>
    <n v="961"/>
    <n v="798"/>
    <n v="842"/>
    <n v="765"/>
    <n v="913"/>
    <n v="953"/>
    <n v="746"/>
    <n v="885"/>
    <n v="33"/>
    <n v="7920"/>
    <m/>
  </r>
  <r>
    <x v="29"/>
    <x v="29"/>
    <x v="3"/>
    <x v="29"/>
    <x v="14"/>
    <n v="165"/>
    <n v="702"/>
    <n v="344"/>
    <n v="990"/>
    <n v="816"/>
    <n v="433"/>
    <n v="790"/>
    <n v="270"/>
    <n v="36"/>
    <n v="715"/>
    <n v="312"/>
    <n v="611"/>
    <n v="931"/>
    <n v="6950"/>
    <m/>
  </r>
  <r>
    <x v="30"/>
    <x v="30"/>
    <x v="4"/>
    <x v="30"/>
    <x v="13"/>
    <n v="21"/>
    <n v="534"/>
    <n v="207"/>
    <n v="824"/>
    <n v="897"/>
    <n v="747"/>
    <n v="56"/>
    <n v="655"/>
    <n v="136"/>
    <n v="778"/>
    <n v="776"/>
    <n v="200"/>
    <n v="170"/>
    <n v="5980"/>
    <m/>
  </r>
  <r>
    <x v="31"/>
    <x v="31"/>
    <x v="6"/>
    <x v="31"/>
    <x v="17"/>
    <n v="581"/>
    <n v="801"/>
    <n v="635"/>
    <n v="105"/>
    <n v="693"/>
    <n v="208"/>
    <n v="231"/>
    <n v="655"/>
    <n v="226"/>
    <n v="169"/>
    <n v="838"/>
    <n v="257"/>
    <n v="783"/>
    <n v="5601"/>
    <m/>
  </r>
  <r>
    <x v="32"/>
    <x v="32"/>
    <x v="6"/>
    <x v="32"/>
    <x v="15"/>
    <n v="599"/>
    <n v="973"/>
    <n v="585"/>
    <n v="183"/>
    <n v="595"/>
    <n v="129"/>
    <n v="342"/>
    <n v="258"/>
    <n v="839"/>
    <n v="454"/>
    <n v="268"/>
    <n v="887"/>
    <n v="180"/>
    <n v="5693"/>
    <m/>
  </r>
  <r>
    <x v="33"/>
    <x v="33"/>
    <x v="3"/>
    <x v="33"/>
    <x v="9"/>
    <n v="933"/>
    <n v="259"/>
    <n v="21"/>
    <n v="776"/>
    <n v="795"/>
    <n v="12"/>
    <n v="798"/>
    <n v="46"/>
    <n v="181"/>
    <n v="291"/>
    <n v="130"/>
    <n v="756"/>
    <n v="225"/>
    <n v="4290"/>
    <m/>
  </r>
  <r>
    <x v="34"/>
    <x v="34"/>
    <x v="6"/>
    <x v="34"/>
    <x v="18"/>
    <n v="984"/>
    <n v="413"/>
    <n v="153"/>
    <n v="789"/>
    <n v="792"/>
    <n v="633"/>
    <n v="575"/>
    <n v="862"/>
    <n v="873"/>
    <n v="563"/>
    <n v="802"/>
    <n v="122"/>
    <n v="472"/>
    <n v="7049"/>
    <m/>
  </r>
  <r>
    <x v="35"/>
    <x v="35"/>
    <x v="6"/>
    <x v="35"/>
    <x v="19"/>
    <n v="305"/>
    <n v="990"/>
    <n v="938"/>
    <n v="908"/>
    <n v="95"/>
    <n v="870"/>
    <n v="454"/>
    <n v="524"/>
    <n v="85"/>
    <n v="798"/>
    <n v="992"/>
    <n v="341"/>
    <n v="94"/>
    <n v="7089"/>
    <m/>
  </r>
  <r>
    <x v="36"/>
    <x v="36"/>
    <x v="6"/>
    <x v="36"/>
    <x v="19"/>
    <n v="915"/>
    <n v="357"/>
    <n v="438"/>
    <n v="88"/>
    <n v="380"/>
    <n v="731"/>
    <n v="231"/>
    <n v="887"/>
    <n v="466"/>
    <n v="800"/>
    <n v="788"/>
    <n v="170"/>
    <n v="880"/>
    <n v="6216"/>
    <m/>
  </r>
  <r>
    <x v="37"/>
    <x v="37"/>
    <x v="2"/>
    <x v="37"/>
    <x v="20"/>
    <n v="853"/>
    <n v="583"/>
    <n v="668"/>
    <n v="370"/>
    <n v="297"/>
    <n v="581"/>
    <n v="257"/>
    <n v="746"/>
    <n v="859"/>
    <n v="424"/>
    <n v="179"/>
    <n v="58"/>
    <n v="174"/>
    <n v="5196"/>
    <m/>
  </r>
  <r>
    <x v="38"/>
    <x v="38"/>
    <x v="2"/>
    <x v="38"/>
    <x v="21"/>
    <n v="908"/>
    <n v="909"/>
    <n v="229"/>
    <n v="935"/>
    <n v="736"/>
    <n v="697"/>
    <n v="686"/>
    <n v="833"/>
    <n v="234"/>
    <n v="183"/>
    <n v="479"/>
    <n v="464"/>
    <n v="614"/>
    <n v="6999"/>
    <m/>
  </r>
  <r>
    <x v="39"/>
    <x v="39"/>
    <x v="3"/>
    <x v="39"/>
    <x v="22"/>
    <n v="445"/>
    <n v="187"/>
    <n v="19"/>
    <n v="912"/>
    <n v="844"/>
    <n v="98"/>
    <n v="928"/>
    <n v="437"/>
    <n v="958"/>
    <n v="663"/>
    <n v="888"/>
    <n v="779"/>
    <n v="53"/>
    <n v="6766"/>
    <m/>
  </r>
  <r>
    <x v="40"/>
    <x v="40"/>
    <x v="0"/>
    <x v="40"/>
    <x v="23"/>
    <n v="425"/>
    <n v="972"/>
    <n v="986"/>
    <n v="398"/>
    <n v="360"/>
    <n v="593"/>
    <n v="228"/>
    <n v="154"/>
    <n v="778"/>
    <n v="712"/>
    <n v="162"/>
    <n v="259"/>
    <n v="694"/>
    <n v="6296"/>
    <m/>
  </r>
  <r>
    <x v="41"/>
    <x v="41"/>
    <x v="2"/>
    <x v="41"/>
    <x v="7"/>
    <n v="178"/>
    <n v="991"/>
    <n v="949"/>
    <n v="270"/>
    <n v="553"/>
    <n v="885"/>
    <n v="595"/>
    <n v="89"/>
    <n v="432"/>
    <n v="286"/>
    <n v="887"/>
    <n v="972"/>
    <n v="402"/>
    <n v="7311"/>
    <m/>
  </r>
  <r>
    <x v="42"/>
    <x v="42"/>
    <x v="0"/>
    <x v="42"/>
    <x v="19"/>
    <n v="708"/>
    <n v="44"/>
    <n v="107"/>
    <n v="830"/>
    <n v="420"/>
    <n v="191"/>
    <n v="434"/>
    <n v="829"/>
    <n v="998"/>
    <n v="252"/>
    <n v="773"/>
    <n v="124"/>
    <n v="866"/>
    <n v="5868"/>
    <m/>
  </r>
  <r>
    <x v="43"/>
    <x v="43"/>
    <x v="3"/>
    <x v="43"/>
    <x v="24"/>
    <n v="895"/>
    <n v="572"/>
    <n v="402"/>
    <n v="502"/>
    <n v="245"/>
    <n v="324"/>
    <n v="881"/>
    <n v="357"/>
    <n v="99"/>
    <n v="1000"/>
    <n v="509"/>
    <n v="40"/>
    <n v="348"/>
    <n v="5279"/>
    <m/>
  </r>
  <r>
    <x v="44"/>
    <x v="44"/>
    <x v="6"/>
    <x v="44"/>
    <x v="23"/>
    <n v="327"/>
    <n v="122"/>
    <n v="482"/>
    <n v="524"/>
    <n v="236"/>
    <n v="725"/>
    <n v="401"/>
    <n v="216"/>
    <n v="598"/>
    <n v="699"/>
    <n v="980"/>
    <n v="253"/>
    <n v="832"/>
    <n v="6068"/>
    <m/>
  </r>
  <r>
    <x v="45"/>
    <x v="45"/>
    <x v="5"/>
    <x v="45"/>
    <x v="18"/>
    <n v="289"/>
    <n v="527"/>
    <n v="833"/>
    <n v="31"/>
    <n v="184"/>
    <n v="955"/>
    <n v="765"/>
    <n v="455"/>
    <n v="395"/>
    <n v="229"/>
    <n v="799"/>
    <n v="470"/>
    <n v="539"/>
    <n v="6182"/>
    <m/>
  </r>
  <r>
    <x v="46"/>
    <x v="46"/>
    <x v="4"/>
    <x v="46"/>
    <x v="20"/>
    <n v="593"/>
    <n v="65"/>
    <n v="413"/>
    <n v="392"/>
    <n v="467"/>
    <n v="466"/>
    <n v="87"/>
    <n v="775"/>
    <n v="526"/>
    <n v="270"/>
    <n v="435"/>
    <n v="727"/>
    <n v="785"/>
    <n v="5408"/>
    <m/>
  </r>
  <r>
    <x v="47"/>
    <x v="47"/>
    <x v="2"/>
    <x v="47"/>
    <x v="19"/>
    <n v="664"/>
    <n v="935"/>
    <n v="308"/>
    <n v="39"/>
    <n v="753"/>
    <n v="893"/>
    <n v="583"/>
    <n v="608"/>
    <n v="414"/>
    <n v="770"/>
    <n v="82"/>
    <n v="510"/>
    <n v="281"/>
    <n v="6176"/>
    <m/>
  </r>
  <r>
    <x v="48"/>
    <x v="48"/>
    <x v="2"/>
    <x v="48"/>
    <x v="3"/>
    <n v="573"/>
    <n v="374"/>
    <n v="917"/>
    <n v="217"/>
    <n v="282"/>
    <n v="317"/>
    <n v="541"/>
    <n v="198"/>
    <n v="612"/>
    <n v="414"/>
    <n v="411"/>
    <n v="68"/>
    <n v="914"/>
    <n v="5265"/>
    <m/>
  </r>
  <r>
    <x v="49"/>
    <x v="49"/>
    <x v="5"/>
    <x v="49"/>
    <x v="10"/>
    <n v="354"/>
    <n v="161"/>
    <n v="834"/>
    <n v="730"/>
    <n v="552"/>
    <n v="143"/>
    <n v="683"/>
    <n v="831"/>
    <n v="676"/>
    <n v="197"/>
    <n v="734"/>
    <n v="80"/>
    <n v="822"/>
    <n v="6443"/>
    <m/>
  </r>
  <r>
    <x v="50"/>
    <x v="50"/>
    <x v="5"/>
    <x v="50"/>
    <x v="15"/>
    <n v="28"/>
    <n v="745"/>
    <n v="133"/>
    <n v="980"/>
    <n v="335"/>
    <n v="383"/>
    <n v="308"/>
    <n v="485"/>
    <n v="462"/>
    <n v="322"/>
    <n v="980"/>
    <n v="541"/>
    <n v="630"/>
    <n v="6304"/>
    <m/>
  </r>
  <r>
    <x v="51"/>
    <x v="51"/>
    <x v="6"/>
    <x v="51"/>
    <x v="25"/>
    <n v="954"/>
    <n v="379"/>
    <n v="718"/>
    <n v="81"/>
    <n v="161"/>
    <n v="215"/>
    <n v="905"/>
    <n v="532"/>
    <n v="540"/>
    <n v="55"/>
    <n v="117"/>
    <n v="584"/>
    <n v="891"/>
    <n v="5178"/>
    <m/>
  </r>
  <r>
    <x v="52"/>
    <x v="52"/>
    <x v="6"/>
    <x v="52"/>
    <x v="23"/>
    <n v="681"/>
    <n v="357"/>
    <n v="777"/>
    <n v="719"/>
    <n v="473"/>
    <n v="323"/>
    <n v="435"/>
    <n v="370"/>
    <n v="618"/>
    <n v="202"/>
    <n v="191"/>
    <n v="88"/>
    <n v="645"/>
    <n v="5198"/>
    <m/>
  </r>
  <r>
    <x v="53"/>
    <x v="53"/>
    <x v="1"/>
    <x v="53"/>
    <x v="26"/>
    <n v="598"/>
    <n v="321"/>
    <n v="480"/>
    <n v="446"/>
    <n v="321"/>
    <n v="216"/>
    <n v="138"/>
    <n v="852"/>
    <n v="363"/>
    <n v="620"/>
    <n v="589"/>
    <n v="207"/>
    <n v="7"/>
    <n v="4560"/>
    <m/>
  </r>
  <r>
    <x v="54"/>
    <x v="54"/>
    <x v="2"/>
    <x v="54"/>
    <x v="27"/>
    <n v="177"/>
    <n v="449"/>
    <n v="351"/>
    <n v="843"/>
    <n v="11"/>
    <n v="491"/>
    <n v="193"/>
    <n v="447"/>
    <n v="129"/>
    <n v="627"/>
    <n v="658"/>
    <n v="212"/>
    <n v="992"/>
    <n v="5403"/>
    <m/>
  </r>
  <r>
    <x v="55"/>
    <x v="55"/>
    <x v="4"/>
    <x v="55"/>
    <x v="16"/>
    <n v="529"/>
    <n v="473"/>
    <n v="559"/>
    <n v="427"/>
    <n v="423"/>
    <n v="950"/>
    <n v="185"/>
    <n v="247"/>
    <n v="83"/>
    <n v="603"/>
    <n v="106"/>
    <n v="833"/>
    <n v="562"/>
    <n v="5451"/>
    <m/>
  </r>
  <r>
    <x v="56"/>
    <x v="56"/>
    <x v="1"/>
    <x v="56"/>
    <x v="23"/>
    <n v="610"/>
    <n v="12"/>
    <n v="325"/>
    <n v="37"/>
    <n v="72"/>
    <n v="546"/>
    <n v="217"/>
    <n v="787"/>
    <n v="270"/>
    <n v="137"/>
    <n v="381"/>
    <n v="265"/>
    <n v="490"/>
    <n v="3539"/>
    <m/>
  </r>
  <r>
    <x v="57"/>
    <x v="57"/>
    <x v="2"/>
    <x v="57"/>
    <x v="25"/>
    <n v="966"/>
    <n v="183"/>
    <n v="744"/>
    <n v="210"/>
    <n v="587"/>
    <n v="182"/>
    <n v="163"/>
    <n v="263"/>
    <n v="243"/>
    <n v="421"/>
    <n v="782"/>
    <n v="911"/>
    <n v="340"/>
    <n v="5029"/>
    <m/>
  </r>
  <r>
    <x v="58"/>
    <x v="58"/>
    <x v="4"/>
    <x v="58"/>
    <x v="23"/>
    <n v="494"/>
    <n v="110"/>
    <n v="442"/>
    <n v="443"/>
    <n v="857"/>
    <n v="269"/>
    <n v="160"/>
    <n v="57"/>
    <n v="387"/>
    <n v="814"/>
    <n v="389"/>
    <n v="292"/>
    <n v="471"/>
    <n v="4691"/>
    <m/>
  </r>
  <r>
    <x v="59"/>
    <x v="59"/>
    <x v="3"/>
    <x v="59"/>
    <x v="25"/>
    <n v="198"/>
    <n v="926"/>
    <n v="99"/>
    <n v="326"/>
    <n v="200"/>
    <n v="944"/>
    <n v="942"/>
    <n v="301"/>
    <n v="213"/>
    <n v="56"/>
    <n v="243"/>
    <n v="206"/>
    <n v="792"/>
    <n v="5248"/>
    <m/>
  </r>
  <r>
    <x v="60"/>
    <x v="60"/>
    <x v="1"/>
    <x v="60"/>
    <x v="9"/>
    <n v="853"/>
    <n v="450"/>
    <n v="412"/>
    <n v="17"/>
    <n v="737"/>
    <n v="518"/>
    <n v="835"/>
    <n v="604"/>
    <n v="58"/>
    <n v="913"/>
    <n v="865"/>
    <n v="46"/>
    <n v="248"/>
    <n v="5703"/>
    <m/>
  </r>
  <r>
    <x v="61"/>
    <x v="61"/>
    <x v="4"/>
    <x v="61"/>
    <x v="0"/>
    <n v="517"/>
    <n v="903"/>
    <n v="451"/>
    <n v="911"/>
    <n v="687"/>
    <n v="541"/>
    <n v="41"/>
    <n v="776"/>
    <n v="601"/>
    <n v="593"/>
    <n v="933"/>
    <n v="621"/>
    <n v="234"/>
    <n v="7292"/>
    <m/>
  </r>
  <r>
    <x v="62"/>
    <x v="62"/>
    <x v="3"/>
    <x v="62"/>
    <x v="6"/>
    <n v="514"/>
    <n v="214"/>
    <n v="64"/>
    <n v="438"/>
    <n v="787"/>
    <n v="466"/>
    <n v="914"/>
    <n v="270"/>
    <n v="882"/>
    <n v="371"/>
    <n v="537"/>
    <n v="199"/>
    <n v="82"/>
    <n v="5224"/>
    <m/>
  </r>
  <r>
    <x v="63"/>
    <x v="63"/>
    <x v="2"/>
    <x v="63"/>
    <x v="17"/>
    <n v="57"/>
    <n v="893"/>
    <n v="984"/>
    <n v="186"/>
    <n v="577"/>
    <n v="143"/>
    <n v="861"/>
    <n v="393"/>
    <n v="503"/>
    <n v="513"/>
    <n v="636"/>
    <n v="887"/>
    <n v="393"/>
    <n v="6969"/>
    <m/>
  </r>
  <r>
    <x v="64"/>
    <x v="64"/>
    <x v="3"/>
    <x v="64"/>
    <x v="8"/>
    <n v="842"/>
    <n v="26"/>
    <n v="820"/>
    <n v="223"/>
    <n v="434"/>
    <n v="231"/>
    <n v="953"/>
    <n v="501"/>
    <n v="122"/>
    <n v="83"/>
    <n v="72"/>
    <n v="153"/>
    <n v="267"/>
    <n v="3885"/>
    <m/>
  </r>
  <r>
    <x v="65"/>
    <x v="65"/>
    <x v="2"/>
    <x v="65"/>
    <x v="28"/>
    <n v="144"/>
    <n v="732"/>
    <n v="314"/>
    <n v="487"/>
    <n v="675"/>
    <n v="583"/>
    <n v="250"/>
    <n v="803"/>
    <n v="412"/>
    <n v="42"/>
    <n v="634"/>
    <n v="414"/>
    <n v="631"/>
    <n v="5977"/>
    <m/>
  </r>
  <r>
    <x v="66"/>
    <x v="66"/>
    <x v="5"/>
    <x v="66"/>
    <x v="16"/>
    <n v="637"/>
    <n v="806"/>
    <n v="559"/>
    <n v="848"/>
    <n v="385"/>
    <n v="591"/>
    <n v="832"/>
    <n v="885"/>
    <n v="273"/>
    <n v="933"/>
    <n v="698"/>
    <n v="260"/>
    <n v="252"/>
    <n v="7322"/>
    <m/>
  </r>
  <r>
    <x v="67"/>
    <x v="67"/>
    <x v="5"/>
    <x v="67"/>
    <x v="27"/>
    <n v="679"/>
    <n v="320"/>
    <n v="916"/>
    <n v="228"/>
    <n v="670"/>
    <n v="499"/>
    <n v="139"/>
    <n v="548"/>
    <n v="438"/>
    <n v="605"/>
    <n v="709"/>
    <n v="76"/>
    <n v="956"/>
    <n v="6104"/>
    <m/>
  </r>
  <r>
    <x v="68"/>
    <x v="68"/>
    <x v="1"/>
    <x v="68"/>
    <x v="5"/>
    <n v="86"/>
    <n v="912"/>
    <n v="890"/>
    <n v="389"/>
    <n v="568"/>
    <n v="594"/>
    <n v="791"/>
    <n v="341"/>
    <n v="561"/>
    <n v="809"/>
    <n v="589"/>
    <n v="768"/>
    <n v="121"/>
    <n v="7333"/>
    <m/>
  </r>
  <r>
    <x v="69"/>
    <x v="69"/>
    <x v="1"/>
    <x v="69"/>
    <x v="20"/>
    <n v="588"/>
    <n v="232"/>
    <n v="247"/>
    <n v="978"/>
    <n v="77"/>
    <n v="553"/>
    <n v="545"/>
    <n v="838"/>
    <n v="909"/>
    <n v="132"/>
    <n v="859"/>
    <n v="982"/>
    <n v="891"/>
    <n v="7243"/>
    <m/>
  </r>
  <r>
    <x v="70"/>
    <x v="70"/>
    <x v="2"/>
    <x v="70"/>
    <x v="21"/>
    <n v="936"/>
    <n v="436"/>
    <n v="867"/>
    <n v="187"/>
    <n v="284"/>
    <n v="702"/>
    <n v="903"/>
    <n v="424"/>
    <n v="713"/>
    <n v="64"/>
    <n v="855"/>
    <n v="130"/>
    <n v="798"/>
    <n v="6363"/>
    <m/>
  </r>
  <r>
    <x v="71"/>
    <x v="71"/>
    <x v="0"/>
    <x v="71"/>
    <x v="29"/>
    <n v="294"/>
    <n v="780"/>
    <n v="609"/>
    <n v="857"/>
    <n v="526"/>
    <n v="172"/>
    <n v="529"/>
    <n v="743"/>
    <n v="994"/>
    <n v="289"/>
    <n v="252"/>
    <n v="578"/>
    <n v="315"/>
    <n v="6644"/>
    <m/>
  </r>
  <r>
    <x v="72"/>
    <x v="72"/>
    <x v="0"/>
    <x v="72"/>
    <x v="30"/>
    <n v="956"/>
    <n v="532"/>
    <n v="413"/>
    <n v="269"/>
    <n v="523"/>
    <n v="972"/>
    <n v="56"/>
    <n v="92"/>
    <n v="904"/>
    <n v="375"/>
    <n v="12"/>
    <n v="454"/>
    <n v="837"/>
    <n v="5439"/>
    <m/>
  </r>
  <r>
    <x v="73"/>
    <x v="73"/>
    <x v="3"/>
    <x v="73"/>
    <x v="3"/>
    <n v="571"/>
    <n v="402"/>
    <n v="24"/>
    <n v="606"/>
    <n v="612"/>
    <n v="6"/>
    <n v="111"/>
    <n v="847"/>
    <n v="482"/>
    <n v="768"/>
    <n v="298"/>
    <n v="739"/>
    <n v="272"/>
    <n v="5167"/>
    <m/>
  </r>
  <r>
    <x v="74"/>
    <x v="74"/>
    <x v="6"/>
    <x v="74"/>
    <x v="2"/>
    <n v="650"/>
    <n v="52"/>
    <n v="283"/>
    <n v="309"/>
    <n v="155"/>
    <n v="154"/>
    <n v="4"/>
    <n v="613"/>
    <n v="394"/>
    <n v="466"/>
    <n v="75"/>
    <n v="162"/>
    <n v="305"/>
    <n v="2972"/>
    <m/>
  </r>
  <r>
    <x v="75"/>
    <x v="75"/>
    <x v="5"/>
    <x v="75"/>
    <x v="26"/>
    <n v="704"/>
    <n v="312"/>
    <n v="880"/>
    <n v="550"/>
    <n v="124"/>
    <n v="545"/>
    <n v="413"/>
    <n v="431"/>
    <n v="875"/>
    <n v="212"/>
    <n v="786"/>
    <n v="231"/>
    <n v="209"/>
    <n v="5568"/>
    <m/>
  </r>
  <r>
    <x v="76"/>
    <x v="76"/>
    <x v="3"/>
    <x v="76"/>
    <x v="31"/>
    <n v="243"/>
    <n v="280"/>
    <n v="300"/>
    <n v="71"/>
    <n v="870"/>
    <n v="547"/>
    <n v="181"/>
    <n v="677"/>
    <n v="459"/>
    <n v="147"/>
    <n v="148"/>
    <n v="194"/>
    <n v="957"/>
    <n v="4831"/>
    <m/>
  </r>
  <r>
    <x v="77"/>
    <x v="77"/>
    <x v="0"/>
    <x v="77"/>
    <x v="12"/>
    <n v="831"/>
    <n v="725"/>
    <n v="67"/>
    <n v="792"/>
    <n v="279"/>
    <n v="920"/>
    <n v="12"/>
    <n v="158"/>
    <n v="834"/>
    <n v="572"/>
    <n v="730"/>
    <n v="860"/>
    <n v="729"/>
    <n v="6678"/>
    <m/>
  </r>
  <r>
    <x v="78"/>
    <x v="78"/>
    <x v="4"/>
    <x v="78"/>
    <x v="17"/>
    <n v="561"/>
    <n v="30"/>
    <n v="6"/>
    <n v="844"/>
    <n v="916"/>
    <n v="517"/>
    <n v="338"/>
    <n v="13"/>
    <n v="692"/>
    <n v="470"/>
    <n v="121"/>
    <n v="541"/>
    <n v="752"/>
    <n v="5240"/>
    <m/>
  </r>
  <r>
    <x v="79"/>
    <x v="79"/>
    <x v="4"/>
    <x v="79"/>
    <x v="1"/>
    <n v="391"/>
    <n v="22"/>
    <n v="163"/>
    <n v="485"/>
    <n v="845"/>
    <n v="214"/>
    <n v="89"/>
    <n v="504"/>
    <n v="951"/>
    <n v="323"/>
    <n v="537"/>
    <n v="330"/>
    <n v="711"/>
    <n v="5174"/>
    <m/>
  </r>
  <r>
    <x v="80"/>
    <x v="80"/>
    <x v="3"/>
    <x v="80"/>
    <x v="23"/>
    <n v="154"/>
    <n v="73"/>
    <n v="649"/>
    <n v="119"/>
    <n v="727"/>
    <n v="125"/>
    <n v="697"/>
    <n v="510"/>
    <n v="294"/>
    <n v="789"/>
    <n v="237"/>
    <n v="827"/>
    <n v="924"/>
    <n v="5971"/>
    <m/>
  </r>
  <r>
    <x v="81"/>
    <x v="81"/>
    <x v="4"/>
    <x v="81"/>
    <x v="32"/>
    <n v="383"/>
    <n v="9"/>
    <n v="419"/>
    <n v="219"/>
    <n v="909"/>
    <n v="920"/>
    <n v="249"/>
    <n v="602"/>
    <n v="792"/>
    <n v="403"/>
    <n v="375"/>
    <n v="485"/>
    <n v="415"/>
    <n v="5797"/>
    <m/>
  </r>
  <r>
    <x v="82"/>
    <x v="82"/>
    <x v="3"/>
    <x v="82"/>
    <x v="12"/>
    <n v="68"/>
    <n v="483"/>
    <n v="72"/>
    <n v="52"/>
    <n v="673"/>
    <n v="438"/>
    <n v="254"/>
    <n v="215"/>
    <n v="20"/>
    <n v="81"/>
    <n v="81"/>
    <n v="807"/>
    <n v="215"/>
    <n v="3391"/>
    <m/>
  </r>
  <r>
    <x v="83"/>
    <x v="83"/>
    <x v="0"/>
    <x v="83"/>
    <x v="27"/>
    <n v="655"/>
    <n v="659"/>
    <n v="927"/>
    <n v="642"/>
    <n v="149"/>
    <n v="330"/>
    <n v="107"/>
    <n v="946"/>
    <n v="210"/>
    <n v="864"/>
    <n v="272"/>
    <n v="731"/>
    <n v="901"/>
    <n v="6738"/>
    <m/>
  </r>
  <r>
    <x v="84"/>
    <x v="84"/>
    <x v="2"/>
    <x v="84"/>
    <x v="28"/>
    <n v="376"/>
    <n v="159"/>
    <n v="799"/>
    <n v="236"/>
    <n v="453"/>
    <n v="537"/>
    <n v="667"/>
    <n v="816"/>
    <n v="559"/>
    <n v="791"/>
    <n v="579"/>
    <n v="888"/>
    <n v="890"/>
    <n v="7374"/>
    <m/>
  </r>
  <r>
    <x v="85"/>
    <x v="85"/>
    <x v="0"/>
    <x v="85"/>
    <x v="13"/>
    <n v="744"/>
    <n v="881"/>
    <n v="261"/>
    <n v="757"/>
    <n v="35"/>
    <n v="382"/>
    <n v="593"/>
    <n v="938"/>
    <n v="85"/>
    <n v="269"/>
    <n v="43"/>
    <n v="990"/>
    <n v="546"/>
    <n v="5780"/>
    <m/>
  </r>
  <r>
    <x v="86"/>
    <x v="86"/>
    <x v="1"/>
    <x v="86"/>
    <x v="32"/>
    <n v="213"/>
    <n v="13"/>
    <n v="175"/>
    <n v="737"/>
    <n v="684"/>
    <n v="114"/>
    <n v="588"/>
    <n v="987"/>
    <n v="148"/>
    <n v="291"/>
    <n v="572"/>
    <n v="146"/>
    <n v="800"/>
    <n v="5255"/>
    <m/>
  </r>
  <r>
    <x v="87"/>
    <x v="87"/>
    <x v="2"/>
    <x v="87"/>
    <x v="5"/>
    <n v="79"/>
    <n v="177"/>
    <n v="165"/>
    <n v="719"/>
    <n v="419"/>
    <n v="893"/>
    <n v="484"/>
    <n v="219"/>
    <n v="699"/>
    <n v="452"/>
    <n v="122"/>
    <n v="258"/>
    <n v="17"/>
    <n v="4624"/>
    <m/>
  </r>
  <r>
    <x v="88"/>
    <x v="88"/>
    <x v="4"/>
    <x v="88"/>
    <x v="14"/>
    <n v="604"/>
    <n v="52"/>
    <n v="369"/>
    <n v="421"/>
    <n v="638"/>
    <n v="898"/>
    <n v="257"/>
    <n v="220"/>
    <n v="817"/>
    <n v="955"/>
    <n v="329"/>
    <n v="142"/>
    <n v="201"/>
    <n v="5299"/>
    <m/>
  </r>
  <r>
    <x v="89"/>
    <x v="89"/>
    <x v="6"/>
    <x v="89"/>
    <x v="26"/>
    <n v="782"/>
    <n v="407"/>
    <n v="794"/>
    <n v="711"/>
    <n v="847"/>
    <n v="74"/>
    <n v="638"/>
    <n v="388"/>
    <n v="150"/>
    <n v="862"/>
    <n v="408"/>
    <n v="992"/>
    <n v="740"/>
    <n v="7011"/>
    <m/>
  </r>
  <r>
    <x v="90"/>
    <x v="90"/>
    <x v="1"/>
    <x v="90"/>
    <x v="0"/>
    <n v="381"/>
    <n v="21"/>
    <n v="689"/>
    <n v="71"/>
    <n v="355"/>
    <n v="188"/>
    <n v="902"/>
    <n v="646"/>
    <n v="68"/>
    <n v="460"/>
    <n v="322"/>
    <n v="746"/>
    <n v="365"/>
    <n v="4833"/>
    <m/>
  </r>
  <r>
    <x v="91"/>
    <x v="91"/>
    <x v="5"/>
    <x v="91"/>
    <x v="8"/>
    <n v="680"/>
    <n v="29"/>
    <n v="418"/>
    <n v="829"/>
    <n v="439"/>
    <n v="77"/>
    <n v="281"/>
    <n v="41"/>
    <n v="259"/>
    <n v="207"/>
    <n v="110"/>
    <n v="626"/>
    <n v="976"/>
    <n v="4292"/>
    <m/>
  </r>
  <r>
    <x v="92"/>
    <x v="92"/>
    <x v="2"/>
    <x v="92"/>
    <x v="28"/>
    <n v="58"/>
    <n v="702"/>
    <n v="755"/>
    <n v="184"/>
    <n v="728"/>
    <n v="946"/>
    <n v="985"/>
    <n v="675"/>
    <n v="987"/>
    <n v="791"/>
    <n v="769"/>
    <n v="364"/>
    <n v="447"/>
    <n v="8333"/>
    <m/>
  </r>
  <r>
    <x v="93"/>
    <x v="93"/>
    <x v="2"/>
    <x v="93"/>
    <x v="32"/>
    <n v="26"/>
    <n v="204"/>
    <n v="340"/>
    <n v="205"/>
    <n v="928"/>
    <n v="687"/>
    <n v="203"/>
    <n v="282"/>
    <n v="967"/>
    <n v="663"/>
    <n v="432"/>
    <n v="719"/>
    <n v="318"/>
    <n v="5948"/>
    <m/>
  </r>
  <r>
    <x v="94"/>
    <x v="94"/>
    <x v="1"/>
    <x v="94"/>
    <x v="33"/>
    <n v="66"/>
    <n v="775"/>
    <n v="923"/>
    <n v="905"/>
    <n v="147"/>
    <n v="183"/>
    <n v="935"/>
    <n v="833"/>
    <n v="370"/>
    <n v="705"/>
    <n v="711"/>
    <n v="83"/>
    <n v="870"/>
    <n v="7440"/>
    <m/>
  </r>
  <r>
    <x v="95"/>
    <x v="95"/>
    <x v="4"/>
    <x v="95"/>
    <x v="0"/>
    <n v="760"/>
    <n v="11"/>
    <n v="270"/>
    <n v="767"/>
    <n v="293"/>
    <n v="221"/>
    <n v="187"/>
    <n v="72"/>
    <n v="100"/>
    <n v="421"/>
    <n v="538"/>
    <n v="672"/>
    <n v="639"/>
    <n v="4191"/>
    <m/>
  </r>
  <r>
    <x v="96"/>
    <x v="96"/>
    <x v="2"/>
    <x v="96"/>
    <x v="7"/>
    <n v="254"/>
    <n v="630"/>
    <n v="643"/>
    <n v="698"/>
    <n v="194"/>
    <n v="826"/>
    <n v="328"/>
    <n v="884"/>
    <n v="660"/>
    <n v="749"/>
    <n v="600"/>
    <n v="516"/>
    <n v="723"/>
    <n v="7451"/>
    <m/>
  </r>
  <r>
    <x v="97"/>
    <x v="97"/>
    <x v="3"/>
    <x v="97"/>
    <x v="28"/>
    <n v="899"/>
    <n v="926"/>
    <n v="604"/>
    <n v="75"/>
    <n v="662"/>
    <n v="327"/>
    <n v="543"/>
    <n v="922"/>
    <n v="953"/>
    <n v="320"/>
    <n v="145"/>
    <n v="484"/>
    <n v="774"/>
    <n v="6735"/>
    <m/>
  </r>
  <r>
    <x v="98"/>
    <x v="98"/>
    <x v="0"/>
    <x v="98"/>
    <x v="29"/>
    <n v="968"/>
    <n v="973"/>
    <n v="378"/>
    <n v="176"/>
    <n v="479"/>
    <n v="178"/>
    <n v="782"/>
    <n v="128"/>
    <n v="657"/>
    <n v="496"/>
    <n v="693"/>
    <n v="589"/>
    <n v="823"/>
    <n v="6352"/>
    <m/>
  </r>
  <r>
    <x v="99"/>
    <x v="99"/>
    <x v="1"/>
    <x v="99"/>
    <x v="28"/>
    <n v="227"/>
    <n v="353"/>
    <n v="914"/>
    <n v="254"/>
    <n v="698"/>
    <n v="725"/>
    <n v="458"/>
    <n v="947"/>
    <n v="752"/>
    <n v="810"/>
    <n v="870"/>
    <n v="103"/>
    <n v="251"/>
    <n v="7135"/>
    <m/>
  </r>
  <r>
    <x v="100"/>
    <x v="100"/>
    <x v="6"/>
    <x v="100"/>
    <x v="28"/>
    <n v="774"/>
    <n v="638"/>
    <n v="247"/>
    <n v="836"/>
    <n v="964"/>
    <n v="58"/>
    <n v="329"/>
    <n v="664"/>
    <n v="511"/>
    <n v="540"/>
    <n v="898"/>
    <n v="451"/>
    <n v="11"/>
    <n v="6147"/>
    <m/>
  </r>
  <r>
    <x v="101"/>
    <x v="101"/>
    <x v="4"/>
    <x v="101"/>
    <x v="21"/>
    <n v="791"/>
    <n v="715"/>
    <n v="42"/>
    <n v="344"/>
    <n v="103"/>
    <n v="620"/>
    <n v="168"/>
    <n v="66"/>
    <n v="94"/>
    <n v="697"/>
    <n v="808"/>
    <n v="686"/>
    <n v="723"/>
    <n v="5066"/>
    <m/>
  </r>
  <r>
    <x v="102"/>
    <x v="102"/>
    <x v="1"/>
    <x v="102"/>
    <x v="15"/>
    <n v="601"/>
    <n v="560"/>
    <n v="376"/>
    <n v="126"/>
    <n v="754"/>
    <n v="896"/>
    <n v="692"/>
    <n v="5"/>
    <n v="225"/>
    <n v="565"/>
    <n v="676"/>
    <n v="565"/>
    <n v="281"/>
    <n v="5721"/>
    <m/>
  </r>
  <r>
    <x v="103"/>
    <x v="103"/>
    <x v="0"/>
    <x v="103"/>
    <x v="15"/>
    <n v="178"/>
    <n v="440"/>
    <n v="169"/>
    <n v="286"/>
    <n v="742"/>
    <n v="190"/>
    <n v="177"/>
    <n v="313"/>
    <n v="213"/>
    <n v="41"/>
    <n v="270"/>
    <n v="477"/>
    <n v="722"/>
    <n v="4040"/>
    <m/>
  </r>
  <r>
    <x v="104"/>
    <x v="104"/>
    <x v="6"/>
    <x v="104"/>
    <x v="15"/>
    <n v="915"/>
    <n v="240"/>
    <n v="211"/>
    <n v="724"/>
    <n v="717"/>
    <n v="311"/>
    <n v="361"/>
    <n v="564"/>
    <n v="66"/>
    <n v="284"/>
    <n v="549"/>
    <n v="606"/>
    <n v="750"/>
    <n v="5383"/>
    <m/>
  </r>
  <r>
    <x v="105"/>
    <x v="105"/>
    <x v="3"/>
    <x v="105"/>
    <x v="18"/>
    <n v="307"/>
    <n v="153"/>
    <n v="679"/>
    <n v="595"/>
    <n v="395"/>
    <n v="34"/>
    <n v="638"/>
    <n v="825"/>
    <n v="611"/>
    <n v="386"/>
    <n v="338"/>
    <n v="8"/>
    <n v="916"/>
    <n v="5578"/>
    <m/>
  </r>
  <r>
    <x v="106"/>
    <x v="106"/>
    <x v="6"/>
    <x v="106"/>
    <x v="20"/>
    <n v="779"/>
    <n v="785"/>
    <n v="38"/>
    <n v="486"/>
    <n v="911"/>
    <n v="378"/>
    <n v="774"/>
    <n v="505"/>
    <n v="11"/>
    <n v="137"/>
    <n v="567"/>
    <n v="52"/>
    <n v="297"/>
    <n v="4941"/>
    <m/>
  </r>
  <r>
    <x v="107"/>
    <x v="107"/>
    <x v="6"/>
    <x v="107"/>
    <x v="9"/>
    <n v="586"/>
    <n v="293"/>
    <n v="150"/>
    <n v="387"/>
    <n v="141"/>
    <n v="236"/>
    <n v="415"/>
    <n v="1"/>
    <n v="769"/>
    <n v="715"/>
    <n v="358"/>
    <n v="502"/>
    <n v="508"/>
    <n v="4475"/>
    <m/>
  </r>
  <r>
    <x v="108"/>
    <x v="108"/>
    <x v="0"/>
    <x v="108"/>
    <x v="15"/>
    <n v="920"/>
    <n v="342"/>
    <n v="479"/>
    <n v="556"/>
    <n v="710"/>
    <n v="518"/>
    <n v="254"/>
    <n v="661"/>
    <n v="406"/>
    <n v="553"/>
    <n v="613"/>
    <n v="813"/>
    <n v="545"/>
    <n v="6450"/>
    <m/>
  </r>
  <r>
    <x v="109"/>
    <x v="109"/>
    <x v="3"/>
    <x v="109"/>
    <x v="6"/>
    <n v="508"/>
    <n v="87"/>
    <n v="435"/>
    <n v="638"/>
    <n v="557"/>
    <n v="282"/>
    <n v="142"/>
    <n v="804"/>
    <n v="924"/>
    <n v="861"/>
    <n v="333"/>
    <n v="821"/>
    <n v="774"/>
    <n v="6658"/>
    <m/>
  </r>
  <r>
    <x v="110"/>
    <x v="110"/>
    <x v="2"/>
    <x v="110"/>
    <x v="20"/>
    <n v="476"/>
    <n v="817"/>
    <n v="46"/>
    <n v="937"/>
    <n v="799"/>
    <n v="0"/>
    <n v="751"/>
    <n v="403"/>
    <n v="848"/>
    <n v="415"/>
    <n v="688"/>
    <n v="841"/>
    <n v="364"/>
    <n v="6909"/>
    <m/>
  </r>
  <r>
    <x v="111"/>
    <x v="111"/>
    <x v="1"/>
    <x v="111"/>
    <x v="6"/>
    <n v="297"/>
    <n v="775"/>
    <n v="574"/>
    <n v="625"/>
    <n v="526"/>
    <n v="730"/>
    <n v="739"/>
    <n v="102"/>
    <n v="479"/>
    <n v="799"/>
    <n v="168"/>
    <n v="623"/>
    <n v="546"/>
    <n v="6686"/>
    <m/>
  </r>
  <r>
    <x v="112"/>
    <x v="112"/>
    <x v="2"/>
    <x v="112"/>
    <x v="8"/>
    <n v="164"/>
    <n v="936"/>
    <n v="736"/>
    <n v="944"/>
    <n v="555"/>
    <n v="463"/>
    <n v="852"/>
    <n v="535"/>
    <n v="646"/>
    <n v="425"/>
    <n v="338"/>
    <n v="862"/>
    <n v="270"/>
    <n v="7562"/>
    <m/>
  </r>
  <r>
    <x v="113"/>
    <x v="113"/>
    <x v="2"/>
    <x v="113"/>
    <x v="12"/>
    <n v="485"/>
    <n v="389"/>
    <n v="365"/>
    <n v="275"/>
    <n v="400"/>
    <n v="229"/>
    <n v="709"/>
    <n v="367"/>
    <n v="221"/>
    <n v="415"/>
    <n v="797"/>
    <n v="164"/>
    <n v="960"/>
    <n v="5291"/>
    <m/>
  </r>
  <r>
    <x v="114"/>
    <x v="114"/>
    <x v="3"/>
    <x v="114"/>
    <x v="22"/>
    <n v="597"/>
    <n v="324"/>
    <n v="68"/>
    <n v="499"/>
    <n v="680"/>
    <n v="966"/>
    <n v="576"/>
    <n v="211"/>
    <n v="155"/>
    <n v="25"/>
    <n v="260"/>
    <n v="278"/>
    <n v="473"/>
    <n v="4515"/>
    <m/>
  </r>
  <r>
    <x v="115"/>
    <x v="115"/>
    <x v="0"/>
    <x v="115"/>
    <x v="8"/>
    <n v="72"/>
    <n v="939"/>
    <n v="298"/>
    <n v="716"/>
    <n v="309"/>
    <n v="171"/>
    <n v="899"/>
    <n v="576"/>
    <n v="653"/>
    <n v="370"/>
    <n v="886"/>
    <n v="26"/>
    <n v="738"/>
    <n v="6581"/>
    <m/>
  </r>
  <r>
    <x v="116"/>
    <x v="116"/>
    <x v="1"/>
    <x v="116"/>
    <x v="5"/>
    <n v="905"/>
    <n v="831"/>
    <n v="801"/>
    <n v="949"/>
    <n v="555"/>
    <n v="552"/>
    <n v="619"/>
    <n v="208"/>
    <n v="157"/>
    <n v="55"/>
    <n v="198"/>
    <n v="217"/>
    <n v="233"/>
    <n v="5375"/>
    <m/>
  </r>
  <r>
    <x v="117"/>
    <x v="117"/>
    <x v="6"/>
    <x v="117"/>
    <x v="13"/>
    <n v="559"/>
    <n v="156"/>
    <n v="295"/>
    <n v="931"/>
    <n v="609"/>
    <n v="122"/>
    <n v="25"/>
    <n v="762"/>
    <n v="976"/>
    <n v="252"/>
    <n v="210"/>
    <n v="961"/>
    <n v="58"/>
    <n v="5357"/>
    <m/>
  </r>
  <r>
    <x v="118"/>
    <x v="118"/>
    <x v="3"/>
    <x v="118"/>
    <x v="15"/>
    <n v="911"/>
    <n v="667"/>
    <n v="202"/>
    <n v="480"/>
    <n v="772"/>
    <n v="842"/>
    <n v="956"/>
    <n v="896"/>
    <n v="415"/>
    <n v="633"/>
    <n v="286"/>
    <n v="364"/>
    <n v="250"/>
    <n v="6763"/>
    <m/>
  </r>
  <r>
    <x v="119"/>
    <x v="119"/>
    <x v="4"/>
    <x v="119"/>
    <x v="4"/>
    <n v="944"/>
    <n v="650"/>
    <n v="60"/>
    <n v="896"/>
    <n v="108"/>
    <n v="297"/>
    <n v="420"/>
    <n v="116"/>
    <n v="325"/>
    <n v="105"/>
    <n v="691"/>
    <n v="700"/>
    <n v="846"/>
    <n v="5214"/>
    <m/>
  </r>
  <r>
    <x v="120"/>
    <x v="120"/>
    <x v="2"/>
    <x v="120"/>
    <x v="0"/>
    <n v="238"/>
    <n v="632"/>
    <n v="945"/>
    <n v="910"/>
    <n v="794"/>
    <n v="884"/>
    <n v="662"/>
    <n v="627"/>
    <n v="370"/>
    <n v="129"/>
    <n v="761"/>
    <n v="844"/>
    <n v="85"/>
    <n v="7643"/>
    <m/>
  </r>
  <r>
    <x v="121"/>
    <x v="121"/>
    <x v="0"/>
    <x v="121"/>
    <x v="9"/>
    <n v="104"/>
    <n v="576"/>
    <n v="962"/>
    <n v="972"/>
    <n v="371"/>
    <n v="928"/>
    <n v="220"/>
    <n v="748"/>
    <n v="343"/>
    <n v="848"/>
    <n v="742"/>
    <n v="946"/>
    <n v="762"/>
    <n v="8418"/>
    <m/>
  </r>
  <r>
    <x v="122"/>
    <x v="122"/>
    <x v="5"/>
    <x v="122"/>
    <x v="9"/>
    <n v="210"/>
    <n v="618"/>
    <n v="829"/>
    <n v="272"/>
    <n v="854"/>
    <n v="689"/>
    <n v="852"/>
    <n v="477"/>
    <n v="261"/>
    <n v="669"/>
    <n v="471"/>
    <n v="305"/>
    <n v="389"/>
    <n v="6686"/>
    <m/>
  </r>
  <r>
    <x v="123"/>
    <x v="123"/>
    <x v="5"/>
    <x v="123"/>
    <x v="29"/>
    <n v="828"/>
    <n v="136"/>
    <n v="160"/>
    <n v="57"/>
    <n v="767"/>
    <n v="483"/>
    <n v="236"/>
    <n v="494"/>
    <n v="849"/>
    <n v="742"/>
    <n v="22"/>
    <n v="18"/>
    <n v="718"/>
    <n v="4682"/>
    <m/>
  </r>
  <r>
    <x v="124"/>
    <x v="124"/>
    <x v="4"/>
    <x v="124"/>
    <x v="11"/>
    <n v="386"/>
    <n v="451"/>
    <n v="605"/>
    <n v="278"/>
    <n v="42"/>
    <n v="382"/>
    <n v="935"/>
    <n v="330"/>
    <n v="279"/>
    <n v="392"/>
    <n v="5"/>
    <n v="21"/>
    <n v="120"/>
    <n v="3840"/>
    <m/>
  </r>
  <r>
    <x v="125"/>
    <x v="125"/>
    <x v="6"/>
    <x v="125"/>
    <x v="34"/>
    <n v="877"/>
    <n v="818"/>
    <n v="337"/>
    <n v="314"/>
    <n v="354"/>
    <n v="388"/>
    <n v="143"/>
    <n v="491"/>
    <n v="46"/>
    <n v="560"/>
    <n v="794"/>
    <n v="551"/>
    <n v="765"/>
    <n v="5561"/>
    <m/>
  </r>
  <r>
    <x v="126"/>
    <x v="126"/>
    <x v="6"/>
    <x v="126"/>
    <x v="19"/>
    <n v="626"/>
    <n v="176"/>
    <n v="274"/>
    <n v="698"/>
    <n v="82"/>
    <n v="2"/>
    <n v="254"/>
    <n v="844"/>
    <n v="213"/>
    <n v="339"/>
    <n v="824"/>
    <n v="694"/>
    <n v="308"/>
    <n v="4708"/>
    <m/>
  </r>
  <r>
    <x v="127"/>
    <x v="127"/>
    <x v="6"/>
    <x v="127"/>
    <x v="34"/>
    <n v="875"/>
    <n v="197"/>
    <n v="163"/>
    <n v="780"/>
    <n v="109"/>
    <n v="371"/>
    <n v="67"/>
    <n v="448"/>
    <n v="757"/>
    <n v="564"/>
    <n v="784"/>
    <n v="586"/>
    <n v="58"/>
    <n v="4884"/>
    <m/>
  </r>
  <r>
    <x v="128"/>
    <x v="128"/>
    <x v="5"/>
    <x v="128"/>
    <x v="25"/>
    <n v="40"/>
    <n v="623"/>
    <n v="442"/>
    <n v="934"/>
    <n v="949"/>
    <n v="686"/>
    <n v="615"/>
    <n v="535"/>
    <n v="23"/>
    <n v="978"/>
    <n v="243"/>
    <n v="720"/>
    <n v="68"/>
    <n v="6816"/>
    <m/>
  </r>
  <r>
    <x v="129"/>
    <x v="129"/>
    <x v="0"/>
    <x v="129"/>
    <x v="14"/>
    <n v="486"/>
    <n v="567"/>
    <n v="318"/>
    <n v="228"/>
    <n v="189"/>
    <n v="445"/>
    <n v="335"/>
    <n v="510"/>
    <n v="320"/>
    <n v="355"/>
    <n v="326"/>
    <n v="182"/>
    <n v="445"/>
    <n v="4220"/>
    <m/>
  </r>
  <r>
    <x v="130"/>
    <x v="130"/>
    <x v="5"/>
    <x v="130"/>
    <x v="8"/>
    <n v="929"/>
    <n v="971"/>
    <n v="588"/>
    <n v="496"/>
    <n v="982"/>
    <n v="610"/>
    <n v="670"/>
    <n v="457"/>
    <n v="273"/>
    <n v="891"/>
    <n v="986"/>
    <n v="434"/>
    <n v="387"/>
    <n v="7745"/>
    <m/>
  </r>
  <r>
    <x v="131"/>
    <x v="131"/>
    <x v="2"/>
    <x v="131"/>
    <x v="23"/>
    <n v="220"/>
    <n v="690"/>
    <n v="503"/>
    <n v="155"/>
    <n v="799"/>
    <n v="115"/>
    <n v="820"/>
    <n v="546"/>
    <n v="555"/>
    <n v="167"/>
    <n v="46"/>
    <n v="106"/>
    <n v="85"/>
    <n v="4587"/>
    <m/>
  </r>
  <r>
    <x v="132"/>
    <x v="132"/>
    <x v="6"/>
    <x v="132"/>
    <x v="12"/>
    <n v="129"/>
    <n v="420"/>
    <n v="685"/>
    <n v="472"/>
    <n v="935"/>
    <n v="269"/>
    <n v="873"/>
    <n v="535"/>
    <n v="843"/>
    <n v="556"/>
    <n v="760"/>
    <n v="187"/>
    <n v="785"/>
    <n v="7320"/>
    <m/>
  </r>
  <r>
    <x v="133"/>
    <x v="133"/>
    <x v="1"/>
    <x v="133"/>
    <x v="32"/>
    <n v="520"/>
    <n v="400"/>
    <n v="386"/>
    <n v="700"/>
    <n v="908"/>
    <n v="446"/>
    <n v="408"/>
    <n v="539"/>
    <n v="312"/>
    <n v="451"/>
    <n v="590"/>
    <n v="775"/>
    <n v="226"/>
    <n v="6141"/>
    <m/>
  </r>
  <r>
    <x v="134"/>
    <x v="134"/>
    <x v="2"/>
    <x v="134"/>
    <x v="26"/>
    <n v="613"/>
    <n v="697"/>
    <n v="969"/>
    <n v="271"/>
    <n v="250"/>
    <n v="367"/>
    <n v="299"/>
    <n v="483"/>
    <n v="362"/>
    <n v="904"/>
    <n v="621"/>
    <n v="85"/>
    <n v="592"/>
    <n v="5900"/>
    <m/>
  </r>
  <r>
    <x v="135"/>
    <x v="135"/>
    <x v="4"/>
    <x v="135"/>
    <x v="21"/>
    <n v="928"/>
    <n v="470"/>
    <n v="869"/>
    <n v="886"/>
    <n v="723"/>
    <n v="252"/>
    <n v="907"/>
    <n v="975"/>
    <n v="667"/>
    <n v="104"/>
    <n v="12"/>
    <n v="835"/>
    <n v="625"/>
    <n v="7325"/>
    <m/>
  </r>
  <r>
    <x v="136"/>
    <x v="136"/>
    <x v="3"/>
    <x v="136"/>
    <x v="3"/>
    <n v="892"/>
    <n v="217"/>
    <n v="832"/>
    <n v="1"/>
    <n v="290"/>
    <n v="316"/>
    <n v="601"/>
    <n v="999"/>
    <n v="999"/>
    <n v="149"/>
    <n v="906"/>
    <n v="842"/>
    <n v="183"/>
    <n v="6335"/>
    <m/>
  </r>
  <r>
    <x v="137"/>
    <x v="137"/>
    <x v="5"/>
    <x v="137"/>
    <x v="33"/>
    <n v="688"/>
    <n v="924"/>
    <n v="887"/>
    <n v="757"/>
    <n v="644"/>
    <n v="414"/>
    <n v="356"/>
    <n v="15"/>
    <n v="379"/>
    <n v="145"/>
    <n v="379"/>
    <n v="455"/>
    <n v="791"/>
    <n v="6146"/>
    <m/>
  </r>
  <r>
    <x v="138"/>
    <x v="138"/>
    <x v="1"/>
    <x v="138"/>
    <x v="3"/>
    <n v="613"/>
    <n v="827"/>
    <n v="749"/>
    <n v="510"/>
    <n v="796"/>
    <n v="784"/>
    <n v="352"/>
    <n v="976"/>
    <n v="918"/>
    <n v="873"/>
    <n v="601"/>
    <n v="857"/>
    <n v="908"/>
    <n v="9151"/>
    <m/>
  </r>
  <r>
    <x v="139"/>
    <x v="139"/>
    <x v="0"/>
    <x v="139"/>
    <x v="19"/>
    <n v="260"/>
    <n v="986"/>
    <n v="775"/>
    <n v="912"/>
    <n v="325"/>
    <n v="891"/>
    <n v="731"/>
    <n v="242"/>
    <n v="980"/>
    <n v="298"/>
    <n v="341"/>
    <n v="897"/>
    <n v="317"/>
    <n v="7695"/>
    <m/>
  </r>
  <r>
    <x v="140"/>
    <x v="140"/>
    <x v="0"/>
    <x v="140"/>
    <x v="26"/>
    <n v="990"/>
    <n v="728"/>
    <n v="690"/>
    <n v="285"/>
    <n v="510"/>
    <n v="23"/>
    <n v="520"/>
    <n v="949"/>
    <n v="673"/>
    <n v="166"/>
    <n v="859"/>
    <n v="335"/>
    <n v="565"/>
    <n v="6303"/>
    <m/>
  </r>
  <r>
    <x v="141"/>
    <x v="141"/>
    <x v="0"/>
    <x v="141"/>
    <x v="17"/>
    <n v="966"/>
    <n v="631"/>
    <n v="493"/>
    <n v="870"/>
    <n v="408"/>
    <n v="627"/>
    <n v="523"/>
    <n v="206"/>
    <n v="906"/>
    <n v="712"/>
    <n v="791"/>
    <n v="606"/>
    <n v="398"/>
    <n v="7171"/>
    <m/>
  </r>
  <r>
    <x v="142"/>
    <x v="142"/>
    <x v="5"/>
    <x v="142"/>
    <x v="21"/>
    <n v="366"/>
    <n v="950"/>
    <n v="489"/>
    <n v="12"/>
    <n v="606"/>
    <n v="662"/>
    <n v="836"/>
    <n v="911"/>
    <n v="469"/>
    <n v="645"/>
    <n v="220"/>
    <n v="837"/>
    <n v="708"/>
    <n v="7345"/>
    <m/>
  </r>
  <r>
    <x v="143"/>
    <x v="143"/>
    <x v="1"/>
    <x v="143"/>
    <x v="9"/>
    <n v="758"/>
    <n v="905"/>
    <n v="720"/>
    <n v="607"/>
    <n v="789"/>
    <n v="849"/>
    <n v="949"/>
    <n v="270"/>
    <n v="745"/>
    <n v="722"/>
    <n v="72"/>
    <n v="756"/>
    <n v="898"/>
    <n v="8282"/>
    <m/>
  </r>
  <r>
    <x v="144"/>
    <x v="144"/>
    <x v="1"/>
    <x v="144"/>
    <x v="17"/>
    <n v="787"/>
    <n v="174"/>
    <n v="72"/>
    <n v="497"/>
    <n v="961"/>
    <n v="49"/>
    <n v="755"/>
    <n v="760"/>
    <n v="674"/>
    <n v="47"/>
    <n v="745"/>
    <n v="468"/>
    <n v="292"/>
    <n v="5494"/>
    <m/>
  </r>
  <r>
    <x v="145"/>
    <x v="145"/>
    <x v="6"/>
    <x v="145"/>
    <x v="30"/>
    <n v="544"/>
    <n v="22"/>
    <n v="508"/>
    <n v="732"/>
    <n v="940"/>
    <n v="501"/>
    <n v="693"/>
    <n v="993"/>
    <n v="115"/>
    <n v="637"/>
    <n v="771"/>
    <n v="601"/>
    <n v="292"/>
    <n v="6805"/>
    <m/>
  </r>
  <r>
    <x v="146"/>
    <x v="146"/>
    <x v="0"/>
    <x v="146"/>
    <x v="23"/>
    <n v="649"/>
    <n v="724"/>
    <n v="389"/>
    <n v="237"/>
    <n v="836"/>
    <n v="717"/>
    <n v="283"/>
    <n v="778"/>
    <n v="604"/>
    <n v="238"/>
    <n v="624"/>
    <n v="570"/>
    <n v="484"/>
    <n v="6484"/>
    <m/>
  </r>
  <r>
    <x v="147"/>
    <x v="147"/>
    <x v="6"/>
    <x v="147"/>
    <x v="23"/>
    <n v="524"/>
    <n v="916"/>
    <n v="618"/>
    <n v="93"/>
    <n v="507"/>
    <n v="497"/>
    <n v="311"/>
    <n v="704"/>
    <n v="41"/>
    <n v="6"/>
    <n v="45"/>
    <n v="402"/>
    <n v="898"/>
    <n v="5038"/>
    <m/>
  </r>
  <r>
    <x v="148"/>
    <x v="148"/>
    <x v="3"/>
    <x v="148"/>
    <x v="26"/>
    <n v="814"/>
    <n v="12"/>
    <n v="294"/>
    <n v="780"/>
    <n v="600"/>
    <n v="78"/>
    <n v="196"/>
    <n v="729"/>
    <n v="378"/>
    <n v="452"/>
    <n v="273"/>
    <n v="71"/>
    <n v="802"/>
    <n v="4665"/>
    <m/>
  </r>
  <r>
    <x v="149"/>
    <x v="149"/>
    <x v="5"/>
    <x v="149"/>
    <x v="24"/>
    <n v="887"/>
    <n v="100"/>
    <n v="368"/>
    <n v="170"/>
    <n v="71"/>
    <n v="581"/>
    <n v="481"/>
    <n v="114"/>
    <n v="721"/>
    <n v="783"/>
    <n v="554"/>
    <n v="781"/>
    <n v="691"/>
    <n v="5415"/>
    <m/>
  </r>
  <r>
    <x v="150"/>
    <x v="150"/>
    <x v="5"/>
    <x v="150"/>
    <x v="0"/>
    <n v="16"/>
    <n v="928"/>
    <n v="955"/>
    <n v="980"/>
    <n v="246"/>
    <n v="26"/>
    <n v="877"/>
    <n v="579"/>
    <n v="205"/>
    <n v="896"/>
    <n v="207"/>
    <n v="23"/>
    <n v="982"/>
    <n v="6904"/>
    <m/>
  </r>
  <r>
    <x v="151"/>
    <x v="151"/>
    <x v="6"/>
    <x v="151"/>
    <x v="9"/>
    <n v="575"/>
    <n v="875"/>
    <n v="864"/>
    <n v="660"/>
    <n v="723"/>
    <n v="561"/>
    <n v="844"/>
    <n v="836"/>
    <n v="731"/>
    <n v="548"/>
    <n v="860"/>
    <n v="811"/>
    <n v="411"/>
    <n v="8724"/>
    <m/>
  </r>
  <r>
    <x v="152"/>
    <x v="152"/>
    <x v="0"/>
    <x v="152"/>
    <x v="0"/>
    <n v="887"/>
    <n v="784"/>
    <n v="548"/>
    <n v="566"/>
    <n v="854"/>
    <n v="246"/>
    <n v="617"/>
    <n v="396"/>
    <n v="647"/>
    <n v="210"/>
    <n v="123"/>
    <n v="55"/>
    <n v="733"/>
    <n v="5779"/>
    <m/>
  </r>
  <r>
    <x v="153"/>
    <x v="153"/>
    <x v="4"/>
    <x v="153"/>
    <x v="18"/>
    <n v="533"/>
    <n v="451"/>
    <n v="648"/>
    <n v="848"/>
    <n v="607"/>
    <n v="775"/>
    <n v="364"/>
    <n v="393"/>
    <n v="617"/>
    <n v="164"/>
    <n v="9"/>
    <n v="985"/>
    <n v="785"/>
    <n v="6646"/>
    <m/>
  </r>
  <r>
    <x v="154"/>
    <x v="154"/>
    <x v="0"/>
    <x v="154"/>
    <x v="18"/>
    <n v="670"/>
    <n v="430"/>
    <n v="849"/>
    <n v="935"/>
    <n v="586"/>
    <n v="590"/>
    <n v="367"/>
    <n v="74"/>
    <n v="117"/>
    <n v="124"/>
    <n v="328"/>
    <n v="222"/>
    <n v="889"/>
    <n v="5511"/>
    <m/>
  </r>
  <r>
    <x v="155"/>
    <x v="155"/>
    <x v="1"/>
    <x v="155"/>
    <x v="2"/>
    <n v="269"/>
    <n v="792"/>
    <n v="567"/>
    <n v="466"/>
    <n v="934"/>
    <n v="386"/>
    <n v="569"/>
    <n v="977"/>
    <n v="236"/>
    <n v="336"/>
    <n v="186"/>
    <n v="631"/>
    <n v="243"/>
    <n v="6323"/>
    <m/>
  </r>
  <r>
    <x v="156"/>
    <x v="156"/>
    <x v="5"/>
    <x v="156"/>
    <x v="15"/>
    <n v="260"/>
    <n v="712"/>
    <n v="852"/>
    <n v="142"/>
    <n v="343"/>
    <n v="558"/>
    <n v="74"/>
    <n v="102"/>
    <n v="455"/>
    <n v="729"/>
    <n v="667"/>
    <n v="799"/>
    <n v="928"/>
    <n v="6361"/>
    <m/>
  </r>
  <r>
    <x v="157"/>
    <x v="157"/>
    <x v="2"/>
    <x v="157"/>
    <x v="29"/>
    <n v="924"/>
    <n v="532"/>
    <n v="769"/>
    <n v="200"/>
    <n v="970"/>
    <n v="972"/>
    <n v="41"/>
    <n v="296"/>
    <n v="899"/>
    <n v="213"/>
    <n v="59"/>
    <n v="433"/>
    <n v="959"/>
    <n v="6343"/>
    <m/>
  </r>
  <r>
    <x v="158"/>
    <x v="158"/>
    <x v="6"/>
    <x v="158"/>
    <x v="7"/>
    <n v="102"/>
    <n v="851"/>
    <n v="444"/>
    <n v="179"/>
    <n v="924"/>
    <n v="360"/>
    <n v="421"/>
    <n v="177"/>
    <n v="474"/>
    <n v="573"/>
    <n v="760"/>
    <n v="936"/>
    <n v="153"/>
    <n v="6252"/>
    <m/>
  </r>
  <r>
    <x v="159"/>
    <x v="159"/>
    <x v="4"/>
    <x v="159"/>
    <x v="6"/>
    <n v="506"/>
    <n v="978"/>
    <n v="569"/>
    <n v="713"/>
    <n v="53"/>
    <n v="865"/>
    <n v="835"/>
    <n v="214"/>
    <n v="99"/>
    <n v="327"/>
    <n v="898"/>
    <n v="449"/>
    <n v="815"/>
    <n v="6815"/>
    <m/>
  </r>
  <r>
    <x v="160"/>
    <x v="160"/>
    <x v="5"/>
    <x v="160"/>
    <x v="15"/>
    <n v="735"/>
    <n v="722"/>
    <n v="362"/>
    <n v="363"/>
    <n v="729"/>
    <n v="983"/>
    <n v="180"/>
    <n v="966"/>
    <n v="260"/>
    <n v="956"/>
    <n v="885"/>
    <n v="792"/>
    <n v="423"/>
    <n v="7621"/>
    <m/>
  </r>
  <r>
    <x v="161"/>
    <x v="161"/>
    <x v="2"/>
    <x v="161"/>
    <x v="14"/>
    <n v="571"/>
    <n v="651"/>
    <n v="122"/>
    <n v="478"/>
    <n v="527"/>
    <n v="487"/>
    <n v="544"/>
    <n v="314"/>
    <n v="992"/>
    <n v="380"/>
    <n v="950"/>
    <n v="883"/>
    <n v="272"/>
    <n v="6600"/>
    <m/>
  </r>
  <r>
    <x v="162"/>
    <x v="162"/>
    <x v="2"/>
    <x v="162"/>
    <x v="10"/>
    <n v="247"/>
    <n v="292"/>
    <n v="187"/>
    <n v="564"/>
    <n v="610"/>
    <n v="351"/>
    <n v="70"/>
    <n v="38"/>
    <n v="304"/>
    <n v="672"/>
    <n v="781"/>
    <n v="491"/>
    <n v="935"/>
    <n v="5295"/>
    <m/>
  </r>
  <r>
    <x v="163"/>
    <x v="163"/>
    <x v="4"/>
    <x v="163"/>
    <x v="29"/>
    <n v="640"/>
    <n v="809"/>
    <n v="741"/>
    <n v="470"/>
    <n v="531"/>
    <n v="700"/>
    <n v="567"/>
    <n v="258"/>
    <n v="353"/>
    <n v="577"/>
    <n v="441"/>
    <n v="188"/>
    <n v="646"/>
    <n v="6281"/>
    <m/>
  </r>
  <r>
    <x v="164"/>
    <x v="164"/>
    <x v="0"/>
    <x v="164"/>
    <x v="29"/>
    <n v="795"/>
    <n v="912"/>
    <n v="679"/>
    <n v="383"/>
    <n v="557"/>
    <n v="927"/>
    <n v="104"/>
    <n v="715"/>
    <n v="285"/>
    <n v="797"/>
    <n v="216"/>
    <n v="577"/>
    <n v="824"/>
    <n v="6976"/>
    <m/>
  </r>
  <r>
    <x v="165"/>
    <x v="165"/>
    <x v="0"/>
    <x v="165"/>
    <x v="19"/>
    <n v="537"/>
    <n v="501"/>
    <n v="625"/>
    <n v="925"/>
    <n v="192"/>
    <n v="221"/>
    <n v="100"/>
    <n v="48"/>
    <n v="102"/>
    <n v="531"/>
    <n v="1"/>
    <n v="960"/>
    <n v="127"/>
    <n v="4333"/>
    <m/>
  </r>
  <r>
    <x v="166"/>
    <x v="166"/>
    <x v="6"/>
    <x v="166"/>
    <x v="12"/>
    <n v="196"/>
    <n v="539"/>
    <n v="548"/>
    <n v="307"/>
    <n v="436"/>
    <n v="780"/>
    <n v="585"/>
    <n v="868"/>
    <n v="281"/>
    <n v="362"/>
    <n v="831"/>
    <n v="587"/>
    <n v="637"/>
    <n v="6761"/>
    <m/>
  </r>
  <r>
    <x v="167"/>
    <x v="167"/>
    <x v="4"/>
    <x v="167"/>
    <x v="21"/>
    <n v="916"/>
    <n v="354"/>
    <n v="91"/>
    <n v="693"/>
    <n v="128"/>
    <n v="545"/>
    <n v="376"/>
    <n v="590"/>
    <n v="292"/>
    <n v="201"/>
    <n v="355"/>
    <n v="163"/>
    <n v="570"/>
    <n v="4358"/>
    <m/>
  </r>
  <r>
    <x v="168"/>
    <x v="168"/>
    <x v="3"/>
    <x v="168"/>
    <x v="14"/>
    <n v="930"/>
    <n v="302"/>
    <n v="529"/>
    <n v="366"/>
    <n v="848"/>
    <n v="445"/>
    <n v="654"/>
    <n v="1"/>
    <n v="737"/>
    <n v="919"/>
    <n v="625"/>
    <n v="744"/>
    <n v="569"/>
    <n v="6739"/>
    <m/>
  </r>
  <r>
    <x v="169"/>
    <x v="169"/>
    <x v="0"/>
    <x v="169"/>
    <x v="34"/>
    <n v="382"/>
    <n v="657"/>
    <n v="62"/>
    <n v="43"/>
    <n v="924"/>
    <n v="235"/>
    <n v="398"/>
    <n v="894"/>
    <n v="638"/>
    <n v="643"/>
    <n v="666"/>
    <n v="475"/>
    <n v="175"/>
    <n v="5810"/>
    <m/>
  </r>
  <r>
    <x v="170"/>
    <x v="170"/>
    <x v="4"/>
    <x v="170"/>
    <x v="12"/>
    <n v="227"/>
    <n v="973"/>
    <n v="511"/>
    <n v="842"/>
    <n v="325"/>
    <n v="888"/>
    <n v="220"/>
    <n v="927"/>
    <n v="91"/>
    <n v="643"/>
    <n v="997"/>
    <n v="416"/>
    <n v="619"/>
    <n v="7452"/>
    <m/>
  </r>
  <r>
    <x v="171"/>
    <x v="171"/>
    <x v="0"/>
    <x v="171"/>
    <x v="17"/>
    <n v="701"/>
    <n v="226"/>
    <n v="138"/>
    <n v="97"/>
    <n v="7"/>
    <n v="348"/>
    <n v="594"/>
    <n v="643"/>
    <n v="934"/>
    <n v="588"/>
    <n v="733"/>
    <n v="169"/>
    <n v="210"/>
    <n v="4687"/>
    <m/>
  </r>
  <r>
    <x v="172"/>
    <x v="172"/>
    <x v="1"/>
    <x v="172"/>
    <x v="10"/>
    <n v="476"/>
    <n v="235"/>
    <n v="697"/>
    <n v="719"/>
    <n v="28"/>
    <n v="97"/>
    <n v="181"/>
    <n v="275"/>
    <n v="189"/>
    <n v="600"/>
    <n v="90"/>
    <n v="316"/>
    <n v="446"/>
    <n v="3873"/>
    <m/>
  </r>
  <r>
    <x v="173"/>
    <x v="173"/>
    <x v="5"/>
    <x v="173"/>
    <x v="27"/>
    <n v="477"/>
    <n v="872"/>
    <n v="184"/>
    <n v="264"/>
    <n v="111"/>
    <n v="81"/>
    <n v="306"/>
    <n v="497"/>
    <n v="870"/>
    <n v="972"/>
    <n v="166"/>
    <n v="173"/>
    <n v="585"/>
    <n v="5081"/>
    <m/>
  </r>
  <r>
    <x v="174"/>
    <x v="174"/>
    <x v="4"/>
    <x v="174"/>
    <x v="22"/>
    <n v="265"/>
    <n v="891"/>
    <n v="204"/>
    <n v="799"/>
    <n v="946"/>
    <n v="501"/>
    <n v="521"/>
    <n v="628"/>
    <n v="475"/>
    <n v="401"/>
    <n v="958"/>
    <n v="469"/>
    <n v="166"/>
    <n v="6959"/>
    <m/>
  </r>
  <r>
    <x v="175"/>
    <x v="175"/>
    <x v="2"/>
    <x v="175"/>
    <x v="8"/>
    <n v="372"/>
    <n v="454"/>
    <n v="771"/>
    <n v="782"/>
    <n v="672"/>
    <n v="966"/>
    <n v="395"/>
    <n v="675"/>
    <n v="510"/>
    <n v="764"/>
    <n v="206"/>
    <n v="344"/>
    <n v="459"/>
    <n v="6998"/>
    <m/>
  </r>
  <r>
    <x v="176"/>
    <x v="176"/>
    <x v="2"/>
    <x v="176"/>
    <x v="2"/>
    <n v="486"/>
    <n v="1000"/>
    <n v="213"/>
    <n v="139"/>
    <n v="130"/>
    <n v="476"/>
    <n v="3"/>
    <n v="799"/>
    <n v="461"/>
    <n v="855"/>
    <n v="281"/>
    <n v="444"/>
    <n v="915"/>
    <n v="5716"/>
    <m/>
  </r>
  <r>
    <x v="177"/>
    <x v="177"/>
    <x v="2"/>
    <x v="177"/>
    <x v="4"/>
    <n v="646"/>
    <n v="209"/>
    <n v="134"/>
    <n v="236"/>
    <n v="674"/>
    <n v="703"/>
    <n v="913"/>
    <n v="332"/>
    <n v="753"/>
    <n v="175"/>
    <n v="887"/>
    <n v="69"/>
    <n v="303"/>
    <n v="5388"/>
    <m/>
  </r>
  <r>
    <x v="178"/>
    <x v="178"/>
    <x v="6"/>
    <x v="178"/>
    <x v="10"/>
    <n v="211"/>
    <n v="740"/>
    <n v="572"/>
    <n v="973"/>
    <n v="708"/>
    <n v="764"/>
    <n v="847"/>
    <n v="0"/>
    <n v="485"/>
    <n v="544"/>
    <n v="515"/>
    <n v="337"/>
    <n v="232"/>
    <n v="6717"/>
    <m/>
  </r>
  <r>
    <x v="179"/>
    <x v="179"/>
    <x v="4"/>
    <x v="179"/>
    <x v="20"/>
    <n v="572"/>
    <n v="396"/>
    <n v="874"/>
    <n v="952"/>
    <n v="474"/>
    <n v="920"/>
    <n v="999"/>
    <n v="187"/>
    <n v="643"/>
    <n v="569"/>
    <n v="156"/>
    <n v="627"/>
    <n v="326"/>
    <n v="7123"/>
    <m/>
  </r>
  <r>
    <x v="180"/>
    <x v="180"/>
    <x v="4"/>
    <x v="180"/>
    <x v="9"/>
    <n v="377"/>
    <n v="30"/>
    <n v="87"/>
    <n v="71"/>
    <n v="203"/>
    <n v="13"/>
    <n v="280"/>
    <n v="546"/>
    <n v="977"/>
    <n v="200"/>
    <n v="768"/>
    <n v="526"/>
    <n v="181"/>
    <n v="3882"/>
    <m/>
  </r>
  <r>
    <x v="181"/>
    <x v="181"/>
    <x v="0"/>
    <x v="181"/>
    <x v="33"/>
    <n v="395"/>
    <n v="897"/>
    <n v="835"/>
    <n v="666"/>
    <n v="211"/>
    <n v="391"/>
    <n v="214"/>
    <n v="111"/>
    <n v="363"/>
    <n v="539"/>
    <n v="746"/>
    <n v="687"/>
    <n v="633"/>
    <n v="6293"/>
    <m/>
  </r>
  <r>
    <x v="182"/>
    <x v="182"/>
    <x v="3"/>
    <x v="182"/>
    <x v="15"/>
    <n v="943"/>
    <n v="648"/>
    <n v="206"/>
    <n v="267"/>
    <n v="275"/>
    <n v="309"/>
    <n v="609"/>
    <n v="309"/>
    <n v="408"/>
    <n v="998"/>
    <n v="877"/>
    <n v="268"/>
    <n v="714"/>
    <n v="5888"/>
    <m/>
  </r>
  <r>
    <x v="183"/>
    <x v="183"/>
    <x v="2"/>
    <x v="183"/>
    <x v="8"/>
    <n v="364"/>
    <n v="328"/>
    <n v="128"/>
    <n v="320"/>
    <n v="72"/>
    <n v="385"/>
    <n v="419"/>
    <n v="35"/>
    <n v="6"/>
    <n v="636"/>
    <n v="981"/>
    <n v="630"/>
    <n v="966"/>
    <n v="4906"/>
    <m/>
  </r>
  <r>
    <x v="184"/>
    <x v="184"/>
    <x v="5"/>
    <x v="184"/>
    <x v="31"/>
    <n v="876"/>
    <n v="165"/>
    <n v="822"/>
    <n v="106"/>
    <n v="678"/>
    <n v="208"/>
    <n v="100"/>
    <n v="438"/>
    <n v="741"/>
    <n v="393"/>
    <n v="394"/>
    <n v="810"/>
    <n v="28"/>
    <n v="4883"/>
    <m/>
  </r>
  <r>
    <x v="185"/>
    <x v="185"/>
    <x v="6"/>
    <x v="185"/>
    <x v="11"/>
    <n v="725"/>
    <n v="821"/>
    <n v="973"/>
    <n v="41"/>
    <n v="242"/>
    <n v="973"/>
    <n v="520"/>
    <n v="591"/>
    <n v="196"/>
    <n v="41"/>
    <n v="186"/>
    <n v="568"/>
    <n v="92"/>
    <n v="5244"/>
    <m/>
  </r>
  <r>
    <x v="186"/>
    <x v="186"/>
    <x v="5"/>
    <x v="186"/>
    <x v="20"/>
    <n v="226"/>
    <n v="981"/>
    <n v="753"/>
    <n v="882"/>
    <n v="101"/>
    <n v="567"/>
    <n v="308"/>
    <n v="594"/>
    <n v="875"/>
    <n v="392"/>
    <n v="336"/>
    <n v="528"/>
    <n v="867"/>
    <n v="7184"/>
    <m/>
  </r>
  <r>
    <x v="187"/>
    <x v="187"/>
    <x v="5"/>
    <x v="187"/>
    <x v="13"/>
    <n v="982"/>
    <n v="992"/>
    <n v="120"/>
    <n v="138"/>
    <n v="986"/>
    <n v="93"/>
    <n v="657"/>
    <n v="576"/>
    <n v="734"/>
    <n v="699"/>
    <n v="675"/>
    <n v="433"/>
    <n v="687"/>
    <n v="6790"/>
    <m/>
  </r>
  <r>
    <x v="188"/>
    <x v="188"/>
    <x v="2"/>
    <x v="188"/>
    <x v="7"/>
    <n v="131"/>
    <n v="99"/>
    <n v="384"/>
    <n v="614"/>
    <n v="684"/>
    <n v="92"/>
    <n v="938"/>
    <n v="324"/>
    <n v="366"/>
    <n v="622"/>
    <n v="567"/>
    <n v="287"/>
    <n v="329"/>
    <n v="5306"/>
    <m/>
  </r>
  <r>
    <x v="189"/>
    <x v="189"/>
    <x v="5"/>
    <x v="189"/>
    <x v="12"/>
    <n v="588"/>
    <n v="620"/>
    <n v="613"/>
    <n v="682"/>
    <n v="170"/>
    <n v="339"/>
    <n v="930"/>
    <n v="639"/>
    <n v="249"/>
    <n v="782"/>
    <n v="622"/>
    <n v="917"/>
    <n v="722"/>
    <n v="7285"/>
    <m/>
  </r>
  <r>
    <x v="190"/>
    <x v="190"/>
    <x v="1"/>
    <x v="190"/>
    <x v="5"/>
    <n v="986"/>
    <n v="748"/>
    <n v="924"/>
    <n v="480"/>
    <n v="187"/>
    <n v="756"/>
    <n v="632"/>
    <n v="727"/>
    <n v="239"/>
    <n v="836"/>
    <n v="532"/>
    <n v="440"/>
    <n v="784"/>
    <n v="7285"/>
    <m/>
  </r>
  <r>
    <x v="191"/>
    <x v="191"/>
    <x v="4"/>
    <x v="191"/>
    <x v="8"/>
    <n v="277"/>
    <n v="161"/>
    <n v="644"/>
    <n v="415"/>
    <n v="440"/>
    <n v="21"/>
    <n v="225"/>
    <n v="618"/>
    <n v="379"/>
    <n v="616"/>
    <n v="140"/>
    <n v="780"/>
    <n v="648"/>
    <n v="5087"/>
    <m/>
  </r>
  <r>
    <x v="192"/>
    <x v="192"/>
    <x v="0"/>
    <x v="192"/>
    <x v="35"/>
    <n v="760"/>
    <n v="727"/>
    <n v="859"/>
    <n v="732"/>
    <n v="475"/>
    <n v="484"/>
    <n v="973"/>
    <n v="371"/>
    <n v="871"/>
    <n v="917"/>
    <n v="138"/>
    <n v="86"/>
    <n v="352"/>
    <n v="6985"/>
    <m/>
  </r>
  <r>
    <x v="193"/>
    <x v="193"/>
    <x v="6"/>
    <x v="193"/>
    <x v="25"/>
    <n v="218"/>
    <n v="775"/>
    <n v="20"/>
    <n v="724"/>
    <n v="51"/>
    <n v="783"/>
    <n v="771"/>
    <n v="356"/>
    <n v="834"/>
    <n v="319"/>
    <n v="458"/>
    <n v="829"/>
    <n v="929"/>
    <n v="6849"/>
    <m/>
  </r>
  <r>
    <x v="194"/>
    <x v="194"/>
    <x v="6"/>
    <x v="194"/>
    <x v="20"/>
    <n v="190"/>
    <n v="262"/>
    <n v="241"/>
    <n v="852"/>
    <n v="110"/>
    <n v="305"/>
    <n v="860"/>
    <n v="180"/>
    <n v="470"/>
    <n v="552"/>
    <n v="69"/>
    <n v="437"/>
    <n v="940"/>
    <n v="5278"/>
    <m/>
  </r>
  <r>
    <x v="195"/>
    <x v="195"/>
    <x v="3"/>
    <x v="195"/>
    <x v="15"/>
    <n v="417"/>
    <n v="803"/>
    <n v="454"/>
    <n v="423"/>
    <n v="948"/>
    <n v="633"/>
    <n v="424"/>
    <n v="355"/>
    <n v="774"/>
    <n v="214"/>
    <n v="384"/>
    <n v="540"/>
    <n v="983"/>
    <n v="6935"/>
    <m/>
  </r>
  <r>
    <x v="196"/>
    <x v="196"/>
    <x v="2"/>
    <x v="196"/>
    <x v="6"/>
    <n v="692"/>
    <n v="27"/>
    <n v="302"/>
    <n v="389"/>
    <n v="42"/>
    <n v="938"/>
    <n v="433"/>
    <n v="291"/>
    <n v="454"/>
    <n v="918"/>
    <n v="204"/>
    <n v="796"/>
    <n v="655"/>
    <n v="5449"/>
    <m/>
  </r>
  <r>
    <x v="197"/>
    <x v="197"/>
    <x v="1"/>
    <x v="197"/>
    <x v="4"/>
    <n v="546"/>
    <n v="325"/>
    <n v="595"/>
    <n v="341"/>
    <n v="210"/>
    <n v="272"/>
    <n v="206"/>
    <n v="691"/>
    <n v="365"/>
    <n v="235"/>
    <n v="725"/>
    <n v="559"/>
    <n v="18"/>
    <n v="4542"/>
    <m/>
  </r>
  <r>
    <x v="198"/>
    <x v="198"/>
    <x v="1"/>
    <x v="198"/>
    <x v="31"/>
    <n v="41"/>
    <n v="939"/>
    <n v="594"/>
    <n v="945"/>
    <n v="967"/>
    <n v="847"/>
    <n v="27"/>
    <n v="180"/>
    <n v="289"/>
    <n v="280"/>
    <n v="567"/>
    <n v="516"/>
    <n v="742"/>
    <n v="6893"/>
    <m/>
  </r>
  <r>
    <x v="199"/>
    <x v="199"/>
    <x v="2"/>
    <x v="199"/>
    <x v="8"/>
    <n v="307"/>
    <n v="148"/>
    <n v="802"/>
    <n v="613"/>
    <n v="199"/>
    <n v="441"/>
    <n v="681"/>
    <n v="465"/>
    <n v="873"/>
    <n v="986"/>
    <n v="798"/>
    <n v="761"/>
    <n v="645"/>
    <n v="7412"/>
    <m/>
  </r>
  <r>
    <x v="200"/>
    <x v="200"/>
    <x v="2"/>
    <x v="200"/>
    <x v="0"/>
    <n v="943"/>
    <n v="539"/>
    <n v="963"/>
    <n v="932"/>
    <n v="809"/>
    <n v="502"/>
    <n v="335"/>
    <n v="433"/>
    <n v="402"/>
    <n v="616"/>
    <n v="981"/>
    <n v="674"/>
    <n v="625"/>
    <n v="7811"/>
    <m/>
  </r>
  <r>
    <x v="201"/>
    <x v="201"/>
    <x v="0"/>
    <x v="201"/>
    <x v="1"/>
    <n v="338"/>
    <n v="487"/>
    <n v="68"/>
    <n v="492"/>
    <n v="857"/>
    <n v="129"/>
    <n v="587"/>
    <n v="463"/>
    <n v="57"/>
    <n v="901"/>
    <n v="804"/>
    <n v="502"/>
    <n v="498"/>
    <n v="5845"/>
    <m/>
  </r>
  <r>
    <x v="202"/>
    <x v="202"/>
    <x v="6"/>
    <x v="202"/>
    <x v="14"/>
    <n v="314"/>
    <n v="821"/>
    <n v="128"/>
    <n v="191"/>
    <n v="751"/>
    <n v="131"/>
    <n v="627"/>
    <n v="680"/>
    <n v="520"/>
    <n v="886"/>
    <n v="686"/>
    <n v="713"/>
    <n v="138"/>
    <n v="6272"/>
    <m/>
  </r>
  <r>
    <x v="203"/>
    <x v="203"/>
    <x v="2"/>
    <x v="203"/>
    <x v="13"/>
    <n v="75"/>
    <n v="437"/>
    <n v="195"/>
    <n v="498"/>
    <n v="626"/>
    <n v="596"/>
    <n v="68"/>
    <n v="913"/>
    <n v="303"/>
    <n v="161"/>
    <n v="858"/>
    <n v="466"/>
    <n v="636"/>
    <n v="5757"/>
    <m/>
  </r>
  <r>
    <x v="204"/>
    <x v="204"/>
    <x v="6"/>
    <x v="204"/>
    <x v="28"/>
    <n v="953"/>
    <n v="64"/>
    <n v="139"/>
    <n v="821"/>
    <n v="25"/>
    <n v="934"/>
    <n v="865"/>
    <n v="533"/>
    <n v="114"/>
    <n v="190"/>
    <n v="881"/>
    <n v="100"/>
    <n v="715"/>
    <n v="5381"/>
    <m/>
  </r>
  <r>
    <x v="205"/>
    <x v="205"/>
    <x v="3"/>
    <x v="205"/>
    <x v="12"/>
    <n v="279"/>
    <n v="355"/>
    <n v="443"/>
    <n v="711"/>
    <n v="918"/>
    <n v="481"/>
    <n v="745"/>
    <n v="65"/>
    <n v="209"/>
    <n v="8"/>
    <n v="973"/>
    <n v="582"/>
    <n v="572"/>
    <n v="6062"/>
    <m/>
  </r>
  <r>
    <x v="206"/>
    <x v="206"/>
    <x v="5"/>
    <x v="206"/>
    <x v="28"/>
    <n v="662"/>
    <n v="234"/>
    <n v="745"/>
    <n v="226"/>
    <n v="923"/>
    <n v="592"/>
    <n v="863"/>
    <n v="383"/>
    <n v="172"/>
    <n v="816"/>
    <n v="889"/>
    <n v="684"/>
    <n v="524"/>
    <n v="7051"/>
    <m/>
  </r>
  <r>
    <x v="207"/>
    <x v="207"/>
    <x v="5"/>
    <x v="207"/>
    <x v="34"/>
    <n v="273"/>
    <n v="226"/>
    <n v="534"/>
    <n v="370"/>
    <n v="136"/>
    <n v="998"/>
    <n v="729"/>
    <n v="811"/>
    <n v="233"/>
    <n v="224"/>
    <n v="324"/>
    <n v="140"/>
    <n v="907"/>
    <n v="5632"/>
    <m/>
  </r>
  <r>
    <x v="208"/>
    <x v="208"/>
    <x v="6"/>
    <x v="208"/>
    <x v="26"/>
    <n v="837"/>
    <n v="524"/>
    <n v="664"/>
    <n v="138"/>
    <n v="19"/>
    <n v="984"/>
    <n v="784"/>
    <n v="614"/>
    <n v="792"/>
    <n v="818"/>
    <n v="441"/>
    <n v="137"/>
    <n v="254"/>
    <n v="6169"/>
    <m/>
  </r>
  <r>
    <x v="209"/>
    <x v="209"/>
    <x v="5"/>
    <x v="209"/>
    <x v="16"/>
    <n v="620"/>
    <n v="312"/>
    <n v="276"/>
    <n v="855"/>
    <n v="439"/>
    <n v="324"/>
    <n v="367"/>
    <n v="558"/>
    <n v="883"/>
    <n v="699"/>
    <n v="803"/>
    <n v="577"/>
    <n v="84"/>
    <n v="6177"/>
    <m/>
  </r>
  <r>
    <x v="210"/>
    <x v="210"/>
    <x v="3"/>
    <x v="210"/>
    <x v="4"/>
    <n v="783"/>
    <n v="53"/>
    <n v="889"/>
    <n v="114"/>
    <n v="550"/>
    <n v="447"/>
    <n v="855"/>
    <n v="821"/>
    <n v="792"/>
    <n v="286"/>
    <n v="63"/>
    <n v="227"/>
    <n v="561"/>
    <n v="5658"/>
    <m/>
  </r>
  <r>
    <x v="211"/>
    <x v="211"/>
    <x v="0"/>
    <x v="211"/>
    <x v="33"/>
    <n v="931"/>
    <n v="564"/>
    <n v="855"/>
    <n v="62"/>
    <n v="779"/>
    <n v="818"/>
    <n v="685"/>
    <n v="596"/>
    <n v="38"/>
    <n v="168"/>
    <n v="937"/>
    <n v="683"/>
    <n v="91"/>
    <n v="6276"/>
    <m/>
  </r>
  <r>
    <x v="212"/>
    <x v="212"/>
    <x v="1"/>
    <x v="212"/>
    <x v="23"/>
    <n v="724"/>
    <n v="814"/>
    <n v="748"/>
    <n v="850"/>
    <n v="990"/>
    <n v="164"/>
    <n v="757"/>
    <n v="335"/>
    <n v="334"/>
    <n v="348"/>
    <n v="713"/>
    <n v="430"/>
    <n v="68"/>
    <n v="6551"/>
    <m/>
  </r>
  <r>
    <x v="213"/>
    <x v="213"/>
    <x v="0"/>
    <x v="213"/>
    <x v="9"/>
    <n v="893"/>
    <n v="52"/>
    <n v="310"/>
    <n v="870"/>
    <n v="438"/>
    <n v="487"/>
    <n v="934"/>
    <n v="187"/>
    <n v="335"/>
    <n v="441"/>
    <n v="497"/>
    <n v="39"/>
    <n v="36"/>
    <n v="4626"/>
    <m/>
  </r>
  <r>
    <x v="214"/>
    <x v="214"/>
    <x v="3"/>
    <x v="214"/>
    <x v="11"/>
    <n v="272"/>
    <n v="585"/>
    <n v="813"/>
    <n v="667"/>
    <n v="973"/>
    <n v="712"/>
    <n v="89"/>
    <n v="670"/>
    <n v="538"/>
    <n v="13"/>
    <n v="848"/>
    <n v="518"/>
    <n v="764"/>
    <n v="7190"/>
    <m/>
  </r>
  <r>
    <x v="215"/>
    <x v="215"/>
    <x v="2"/>
    <x v="215"/>
    <x v="25"/>
    <n v="930"/>
    <n v="557"/>
    <n v="543"/>
    <n v="272"/>
    <n v="778"/>
    <n v="708"/>
    <n v="560"/>
    <n v="242"/>
    <n v="615"/>
    <n v="163"/>
    <n v="925"/>
    <n v="685"/>
    <n v="763"/>
    <n v="6811"/>
    <m/>
  </r>
  <r>
    <x v="216"/>
    <x v="216"/>
    <x v="4"/>
    <x v="216"/>
    <x v="31"/>
    <n v="248"/>
    <n v="791"/>
    <n v="547"/>
    <n v="997"/>
    <n v="522"/>
    <n v="264"/>
    <n v="149"/>
    <n v="560"/>
    <n v="146"/>
    <n v="519"/>
    <n v="256"/>
    <n v="85"/>
    <n v="679"/>
    <n v="5515"/>
    <m/>
  </r>
  <r>
    <x v="217"/>
    <x v="217"/>
    <x v="6"/>
    <x v="217"/>
    <x v="1"/>
    <n v="156"/>
    <n v="769"/>
    <n v="621"/>
    <n v="27"/>
    <n v="805"/>
    <n v="874"/>
    <n v="131"/>
    <n v="100"/>
    <n v="766"/>
    <n v="665"/>
    <n v="576"/>
    <n v="396"/>
    <n v="565"/>
    <n v="6295"/>
    <m/>
  </r>
  <r>
    <x v="218"/>
    <x v="218"/>
    <x v="0"/>
    <x v="218"/>
    <x v="35"/>
    <n v="660"/>
    <n v="137"/>
    <n v="847"/>
    <n v="370"/>
    <n v="901"/>
    <n v="277"/>
    <n v="198"/>
    <n v="909"/>
    <n v="928"/>
    <n v="707"/>
    <n v="409"/>
    <n v="914"/>
    <n v="870"/>
    <n v="7467"/>
    <m/>
  </r>
  <r>
    <x v="219"/>
    <x v="219"/>
    <x v="5"/>
    <x v="219"/>
    <x v="32"/>
    <n v="124"/>
    <n v="674"/>
    <n v="96"/>
    <n v="243"/>
    <n v="941"/>
    <n v="673"/>
    <n v="214"/>
    <n v="58"/>
    <n v="751"/>
    <n v="445"/>
    <n v="460"/>
    <n v="380"/>
    <n v="617"/>
    <n v="5552"/>
    <m/>
  </r>
  <r>
    <x v="220"/>
    <x v="220"/>
    <x v="0"/>
    <x v="220"/>
    <x v="12"/>
    <n v="1"/>
    <n v="920"/>
    <n v="880"/>
    <n v="579"/>
    <n v="883"/>
    <n v="438"/>
    <n v="897"/>
    <n v="864"/>
    <n v="393"/>
    <n v="207"/>
    <n v="570"/>
    <n v="443"/>
    <n v="136"/>
    <n v="7210"/>
    <m/>
  </r>
  <r>
    <x v="221"/>
    <x v="221"/>
    <x v="2"/>
    <x v="221"/>
    <x v="10"/>
    <n v="855"/>
    <n v="613"/>
    <n v="136"/>
    <n v="176"/>
    <n v="937"/>
    <n v="250"/>
    <n v="743"/>
    <n v="870"/>
    <n v="21"/>
    <n v="975"/>
    <n v="356"/>
    <n v="233"/>
    <n v="341"/>
    <n v="5651"/>
    <m/>
  </r>
  <r>
    <x v="222"/>
    <x v="222"/>
    <x v="4"/>
    <x v="222"/>
    <x v="1"/>
    <n v="191"/>
    <n v="779"/>
    <n v="108"/>
    <n v="675"/>
    <n v="576"/>
    <n v="608"/>
    <n v="381"/>
    <n v="494"/>
    <n v="868"/>
    <n v="103"/>
    <n v="808"/>
    <n v="858"/>
    <n v="4"/>
    <n v="6262"/>
    <m/>
  </r>
  <r>
    <x v="223"/>
    <x v="223"/>
    <x v="5"/>
    <x v="223"/>
    <x v="19"/>
    <n v="516"/>
    <n v="883"/>
    <n v="38"/>
    <n v="268"/>
    <n v="231"/>
    <n v="326"/>
    <n v="238"/>
    <n v="979"/>
    <n v="465"/>
    <n v="425"/>
    <n v="568"/>
    <n v="1000"/>
    <n v="256"/>
    <n v="5677"/>
    <m/>
  </r>
  <r>
    <x v="224"/>
    <x v="224"/>
    <x v="0"/>
    <x v="224"/>
    <x v="13"/>
    <n v="442"/>
    <n v="535"/>
    <n v="661"/>
    <n v="307"/>
    <n v="327"/>
    <n v="960"/>
    <n v="926"/>
    <n v="513"/>
    <n v="458"/>
    <n v="100"/>
    <n v="432"/>
    <n v="738"/>
    <n v="811"/>
    <n v="6768"/>
    <m/>
  </r>
  <r>
    <x v="225"/>
    <x v="225"/>
    <x v="4"/>
    <x v="225"/>
    <x v="0"/>
    <n v="143"/>
    <n v="739"/>
    <n v="425"/>
    <n v="104"/>
    <n v="942"/>
    <n v="215"/>
    <n v="50"/>
    <n v="122"/>
    <n v="821"/>
    <n v="521"/>
    <n v="430"/>
    <n v="438"/>
    <n v="786"/>
    <n v="5593"/>
    <m/>
  </r>
  <r>
    <x v="226"/>
    <x v="226"/>
    <x v="0"/>
    <x v="226"/>
    <x v="5"/>
    <n v="191"/>
    <n v="377"/>
    <n v="86"/>
    <n v="227"/>
    <n v="375"/>
    <n v="131"/>
    <n v="810"/>
    <n v="228"/>
    <n v="773"/>
    <n v="105"/>
    <n v="55"/>
    <n v="824"/>
    <n v="719"/>
    <n v="4710"/>
    <m/>
  </r>
  <r>
    <x v="227"/>
    <x v="227"/>
    <x v="3"/>
    <x v="227"/>
    <x v="34"/>
    <n v="533"/>
    <n v="187"/>
    <n v="464"/>
    <n v="246"/>
    <n v="262"/>
    <n v="259"/>
    <n v="609"/>
    <n v="593"/>
    <n v="618"/>
    <n v="678"/>
    <n v="576"/>
    <n v="363"/>
    <n v="414"/>
    <n v="5269"/>
    <m/>
  </r>
  <r>
    <x v="228"/>
    <x v="228"/>
    <x v="0"/>
    <x v="228"/>
    <x v="19"/>
    <n v="302"/>
    <n v="118"/>
    <n v="413"/>
    <n v="251"/>
    <n v="920"/>
    <n v="58"/>
    <n v="473"/>
    <n v="390"/>
    <n v="221"/>
    <n v="64"/>
    <n v="600"/>
    <n v="23"/>
    <n v="378"/>
    <n v="3909"/>
    <m/>
  </r>
  <r>
    <x v="229"/>
    <x v="229"/>
    <x v="4"/>
    <x v="229"/>
    <x v="21"/>
    <n v="654"/>
    <n v="155"/>
    <n v="824"/>
    <n v="354"/>
    <n v="907"/>
    <n v="543"/>
    <n v="79"/>
    <n v="269"/>
    <n v="257"/>
    <n v="782"/>
    <n v="448"/>
    <n v="964"/>
    <n v="593"/>
    <n v="6175"/>
    <m/>
  </r>
  <r>
    <x v="230"/>
    <x v="230"/>
    <x v="0"/>
    <x v="230"/>
    <x v="27"/>
    <n v="996"/>
    <n v="783"/>
    <n v="894"/>
    <n v="749"/>
    <n v="665"/>
    <n v="160"/>
    <n v="696"/>
    <n v="758"/>
    <n v="712"/>
    <n v="899"/>
    <n v="792"/>
    <n v="424"/>
    <n v="665"/>
    <n v="8197"/>
    <m/>
  </r>
  <r>
    <x v="231"/>
    <x v="231"/>
    <x v="1"/>
    <x v="231"/>
    <x v="30"/>
    <n v="460"/>
    <n v="686"/>
    <n v="725"/>
    <n v="871"/>
    <n v="869"/>
    <n v="283"/>
    <n v="366"/>
    <n v="11"/>
    <n v="366"/>
    <n v="187"/>
    <n v="256"/>
    <n v="745"/>
    <n v="652"/>
    <n v="6017"/>
    <m/>
  </r>
  <r>
    <x v="232"/>
    <x v="232"/>
    <x v="5"/>
    <x v="232"/>
    <x v="35"/>
    <n v="401"/>
    <n v="464"/>
    <n v="456"/>
    <n v="695"/>
    <n v="877"/>
    <n v="105"/>
    <n v="460"/>
    <n v="866"/>
    <n v="769"/>
    <n v="316"/>
    <n v="671"/>
    <n v="844"/>
    <n v="825"/>
    <n v="7348"/>
    <m/>
  </r>
  <r>
    <x v="233"/>
    <x v="233"/>
    <x v="0"/>
    <x v="233"/>
    <x v="15"/>
    <n v="551"/>
    <n v="103"/>
    <n v="284"/>
    <n v="795"/>
    <n v="651"/>
    <n v="104"/>
    <n v="910"/>
    <n v="388"/>
    <n v="348"/>
    <n v="915"/>
    <n v="489"/>
    <n v="174"/>
    <n v="145"/>
    <n v="5306"/>
    <m/>
  </r>
  <r>
    <x v="234"/>
    <x v="234"/>
    <x v="6"/>
    <x v="234"/>
    <x v="15"/>
    <n v="393"/>
    <n v="603"/>
    <n v="238"/>
    <n v="896"/>
    <n v="938"/>
    <n v="438"/>
    <n v="538"/>
    <n v="336"/>
    <n v="224"/>
    <n v="137"/>
    <n v="745"/>
    <n v="843"/>
    <n v="322"/>
    <n v="6258"/>
    <m/>
  </r>
  <r>
    <x v="235"/>
    <x v="235"/>
    <x v="1"/>
    <x v="235"/>
    <x v="1"/>
    <n v="867"/>
    <n v="697"/>
    <n v="676"/>
    <n v="937"/>
    <n v="562"/>
    <n v="227"/>
    <n v="451"/>
    <n v="505"/>
    <n v="713"/>
    <n v="342"/>
    <n v="642"/>
    <n v="324"/>
    <n v="121"/>
    <n v="6197"/>
    <m/>
  </r>
  <r>
    <x v="236"/>
    <x v="236"/>
    <x v="1"/>
    <x v="236"/>
    <x v="29"/>
    <n v="764"/>
    <n v="971"/>
    <n v="598"/>
    <n v="209"/>
    <n v="628"/>
    <n v="699"/>
    <n v="463"/>
    <n v="105"/>
    <n v="737"/>
    <n v="104"/>
    <n v="48"/>
    <n v="868"/>
    <n v="251"/>
    <n v="5681"/>
    <m/>
  </r>
  <r>
    <x v="237"/>
    <x v="237"/>
    <x v="2"/>
    <x v="237"/>
    <x v="1"/>
    <n v="845"/>
    <n v="794"/>
    <n v="652"/>
    <n v="815"/>
    <n v="420"/>
    <n v="581"/>
    <n v="959"/>
    <n v="31"/>
    <n v="235"/>
    <n v="545"/>
    <n v="658"/>
    <n v="670"/>
    <n v="854"/>
    <n v="7214"/>
    <m/>
  </r>
  <r>
    <x v="238"/>
    <x v="238"/>
    <x v="5"/>
    <x v="238"/>
    <x v="30"/>
    <n v="207"/>
    <n v="501"/>
    <n v="671"/>
    <n v="807"/>
    <n v="45"/>
    <n v="317"/>
    <n v="477"/>
    <n v="73"/>
    <n v="182"/>
    <n v="379"/>
    <n v="315"/>
    <n v="859"/>
    <n v="898"/>
    <n v="5524"/>
    <m/>
  </r>
  <r>
    <x v="239"/>
    <x v="239"/>
    <x v="5"/>
    <x v="239"/>
    <x v="25"/>
    <n v="210"/>
    <n v="692"/>
    <n v="557"/>
    <n v="608"/>
    <n v="820"/>
    <n v="463"/>
    <n v="925"/>
    <n v="170"/>
    <n v="711"/>
    <n v="109"/>
    <n v="412"/>
    <n v="347"/>
    <n v="310"/>
    <n v="6124"/>
    <m/>
  </r>
  <r>
    <x v="240"/>
    <x v="240"/>
    <x v="1"/>
    <x v="240"/>
    <x v="0"/>
    <n v="443"/>
    <n v="420"/>
    <n v="246"/>
    <n v="899"/>
    <n v="117"/>
    <n v="624"/>
    <n v="753"/>
    <n v="928"/>
    <n v="235"/>
    <n v="693"/>
    <n v="365"/>
    <n v="376"/>
    <n v="819"/>
    <n v="6475"/>
    <m/>
  </r>
  <r>
    <x v="241"/>
    <x v="241"/>
    <x v="5"/>
    <x v="241"/>
    <x v="34"/>
    <n v="603"/>
    <n v="133"/>
    <n v="615"/>
    <n v="933"/>
    <n v="565"/>
    <n v="12"/>
    <n v="502"/>
    <n v="995"/>
    <n v="126"/>
    <n v="851"/>
    <n v="419"/>
    <n v="742"/>
    <n v="486"/>
    <n v="6379"/>
    <m/>
  </r>
  <r>
    <x v="242"/>
    <x v="242"/>
    <x v="3"/>
    <x v="242"/>
    <x v="13"/>
    <n v="888"/>
    <n v="991"/>
    <n v="449"/>
    <n v="922"/>
    <n v="115"/>
    <n v="17"/>
    <n v="816"/>
    <n v="657"/>
    <n v="748"/>
    <n v="332"/>
    <n v="784"/>
    <n v="827"/>
    <n v="381"/>
    <n v="7039"/>
    <m/>
  </r>
  <r>
    <x v="243"/>
    <x v="243"/>
    <x v="4"/>
    <x v="243"/>
    <x v="27"/>
    <n v="558"/>
    <n v="735"/>
    <n v="484"/>
    <n v="136"/>
    <n v="629"/>
    <n v="693"/>
    <n v="587"/>
    <n v="8"/>
    <n v="914"/>
    <n v="512"/>
    <n v="560"/>
    <n v="401"/>
    <n v="279"/>
    <n v="5938"/>
    <m/>
  </r>
  <r>
    <x v="244"/>
    <x v="244"/>
    <x v="5"/>
    <x v="244"/>
    <x v="17"/>
    <n v="142"/>
    <n v="664"/>
    <n v="619"/>
    <n v="911"/>
    <n v="74"/>
    <n v="112"/>
    <n v="468"/>
    <n v="696"/>
    <n v="154"/>
    <n v="591"/>
    <n v="443"/>
    <n v="216"/>
    <n v="520"/>
    <n v="5468"/>
    <m/>
  </r>
  <r>
    <x v="245"/>
    <x v="245"/>
    <x v="5"/>
    <x v="245"/>
    <x v="9"/>
    <n v="612"/>
    <n v="32"/>
    <n v="17"/>
    <n v="183"/>
    <n v="479"/>
    <n v="228"/>
    <n v="823"/>
    <n v="28"/>
    <n v="256"/>
    <n v="782"/>
    <n v="915"/>
    <n v="567"/>
    <n v="365"/>
    <n v="4675"/>
    <m/>
  </r>
  <r>
    <x v="246"/>
    <x v="246"/>
    <x v="5"/>
    <x v="246"/>
    <x v="26"/>
    <n v="840"/>
    <n v="953"/>
    <n v="661"/>
    <n v="286"/>
    <n v="6"/>
    <n v="294"/>
    <n v="862"/>
    <n v="113"/>
    <n v="499"/>
    <n v="539"/>
    <n v="642"/>
    <n v="868"/>
    <n v="93"/>
    <n v="5816"/>
    <m/>
  </r>
  <r>
    <x v="247"/>
    <x v="247"/>
    <x v="3"/>
    <x v="247"/>
    <x v="11"/>
    <n v="702"/>
    <n v="518"/>
    <n v="757"/>
    <n v="471"/>
    <n v="365"/>
    <n v="188"/>
    <n v="43"/>
    <n v="461"/>
    <n v="288"/>
    <n v="734"/>
    <n v="554"/>
    <n v="58"/>
    <n v="372"/>
    <n v="4809"/>
    <m/>
  </r>
  <r>
    <x v="248"/>
    <x v="248"/>
    <x v="5"/>
    <x v="248"/>
    <x v="18"/>
    <n v="547"/>
    <n v="755"/>
    <n v="288"/>
    <n v="374"/>
    <n v="633"/>
    <n v="425"/>
    <n v="414"/>
    <n v="920"/>
    <n v="509"/>
    <n v="534"/>
    <n v="56"/>
    <n v="891"/>
    <n v="338"/>
    <n v="6137"/>
    <m/>
  </r>
  <r>
    <x v="249"/>
    <x v="249"/>
    <x v="6"/>
    <x v="249"/>
    <x v="9"/>
    <n v="542"/>
    <n v="637"/>
    <n v="720"/>
    <n v="748"/>
    <n v="347"/>
    <n v="78"/>
    <n v="854"/>
    <n v="389"/>
    <n v="799"/>
    <n v="620"/>
    <n v="963"/>
    <n v="352"/>
    <n v="335"/>
    <n v="6842"/>
    <m/>
  </r>
  <r>
    <x v="250"/>
    <x v="250"/>
    <x v="3"/>
    <x v="250"/>
    <x v="34"/>
    <n v="846"/>
    <n v="11"/>
    <n v="637"/>
    <n v="536"/>
    <n v="437"/>
    <n v="657"/>
    <n v="245"/>
    <n v="631"/>
    <n v="708"/>
    <n v="618"/>
    <n v="976"/>
    <n v="934"/>
    <n v="663"/>
    <n v="7053"/>
    <m/>
  </r>
  <r>
    <x v="251"/>
    <x v="251"/>
    <x v="0"/>
    <x v="251"/>
    <x v="12"/>
    <n v="596"/>
    <n v="719"/>
    <n v="415"/>
    <n v="801"/>
    <n v="214"/>
    <n v="181"/>
    <n v="83"/>
    <n v="156"/>
    <n v="893"/>
    <n v="368"/>
    <n v="292"/>
    <n v="234"/>
    <n v="916"/>
    <n v="5272"/>
    <m/>
  </r>
  <r>
    <x v="252"/>
    <x v="252"/>
    <x v="0"/>
    <x v="252"/>
    <x v="25"/>
    <n v="881"/>
    <n v="554"/>
    <n v="937"/>
    <n v="578"/>
    <n v="428"/>
    <n v="498"/>
    <n v="206"/>
    <n v="334"/>
    <n v="775"/>
    <n v="865"/>
    <n v="45"/>
    <n v="106"/>
    <n v="867"/>
    <n v="6193"/>
    <m/>
  </r>
  <r>
    <x v="253"/>
    <x v="253"/>
    <x v="6"/>
    <x v="253"/>
    <x v="16"/>
    <n v="281"/>
    <n v="372"/>
    <n v="498"/>
    <n v="249"/>
    <n v="790"/>
    <n v="797"/>
    <n v="150"/>
    <n v="860"/>
    <n v="568"/>
    <n v="908"/>
    <n v="169"/>
    <n v="190"/>
    <n v="39"/>
    <n v="5590"/>
    <m/>
  </r>
  <r>
    <x v="254"/>
    <x v="254"/>
    <x v="3"/>
    <x v="254"/>
    <x v="28"/>
    <n v="856"/>
    <n v="972"/>
    <n v="633"/>
    <n v="509"/>
    <n v="539"/>
    <n v="865"/>
    <n v="527"/>
    <n v="81"/>
    <n v="609"/>
    <n v="650"/>
    <n v="416"/>
    <n v="529"/>
    <n v="573"/>
    <n v="6903"/>
    <m/>
  </r>
  <r>
    <x v="255"/>
    <x v="255"/>
    <x v="6"/>
    <x v="255"/>
    <x v="19"/>
    <n v="270"/>
    <n v="646"/>
    <n v="649"/>
    <n v="629"/>
    <n v="746"/>
    <n v="825"/>
    <n v="164"/>
    <n v="753"/>
    <n v="136"/>
    <n v="795"/>
    <n v="847"/>
    <n v="912"/>
    <n v="253"/>
    <n v="7355"/>
    <m/>
  </r>
  <r>
    <x v="256"/>
    <x v="256"/>
    <x v="2"/>
    <x v="256"/>
    <x v="15"/>
    <n v="614"/>
    <n v="622"/>
    <n v="931"/>
    <n v="281"/>
    <n v="312"/>
    <n v="834"/>
    <n v="974"/>
    <n v="944"/>
    <n v="86"/>
    <n v="991"/>
    <n v="246"/>
    <n v="678"/>
    <n v="580"/>
    <n v="7479"/>
    <m/>
  </r>
  <r>
    <x v="257"/>
    <x v="257"/>
    <x v="0"/>
    <x v="257"/>
    <x v="25"/>
    <n v="944"/>
    <n v="159"/>
    <n v="233"/>
    <n v="359"/>
    <n v="53"/>
    <n v="145"/>
    <n v="332"/>
    <n v="719"/>
    <n v="198"/>
    <n v="122"/>
    <n v="791"/>
    <n v="565"/>
    <n v="876"/>
    <n v="4552"/>
    <m/>
  </r>
  <r>
    <x v="258"/>
    <x v="258"/>
    <x v="4"/>
    <x v="258"/>
    <x v="32"/>
    <n v="947"/>
    <n v="224"/>
    <n v="205"/>
    <n v="834"/>
    <n v="864"/>
    <n v="295"/>
    <n v="44"/>
    <n v="898"/>
    <n v="309"/>
    <n v="592"/>
    <n v="373"/>
    <n v="861"/>
    <n v="700"/>
    <n v="6199"/>
    <m/>
  </r>
  <r>
    <x v="259"/>
    <x v="259"/>
    <x v="3"/>
    <x v="259"/>
    <x v="10"/>
    <n v="899"/>
    <n v="982"/>
    <n v="678"/>
    <n v="151"/>
    <n v="163"/>
    <n v="581"/>
    <n v="401"/>
    <n v="625"/>
    <n v="595"/>
    <n v="494"/>
    <n v="79"/>
    <n v="75"/>
    <n v="510"/>
    <n v="5334"/>
    <m/>
  </r>
  <r>
    <x v="260"/>
    <x v="260"/>
    <x v="3"/>
    <x v="260"/>
    <x v="2"/>
    <n v="426"/>
    <n v="728"/>
    <n v="246"/>
    <n v="4"/>
    <n v="781"/>
    <n v="469"/>
    <n v="205"/>
    <n v="61"/>
    <n v="753"/>
    <n v="456"/>
    <n v="605"/>
    <n v="546"/>
    <n v="259"/>
    <n v="5113"/>
    <m/>
  </r>
  <r>
    <x v="261"/>
    <x v="261"/>
    <x v="6"/>
    <x v="261"/>
    <x v="5"/>
    <n v="713"/>
    <n v="455"/>
    <n v="757"/>
    <n v="953"/>
    <n v="546"/>
    <n v="192"/>
    <n v="419"/>
    <n v="319"/>
    <n v="322"/>
    <n v="519"/>
    <n v="64"/>
    <n v="316"/>
    <n v="983"/>
    <n v="5845"/>
    <m/>
  </r>
  <r>
    <x v="262"/>
    <x v="262"/>
    <x v="6"/>
    <x v="262"/>
    <x v="35"/>
    <n v="980"/>
    <n v="213"/>
    <n v="146"/>
    <n v="463"/>
    <n v="347"/>
    <n v="493"/>
    <n v="467"/>
    <n v="428"/>
    <n v="701"/>
    <n v="716"/>
    <n v="87"/>
    <n v="120"/>
    <n v="528"/>
    <n v="4709"/>
    <m/>
  </r>
  <r>
    <x v="263"/>
    <x v="263"/>
    <x v="6"/>
    <x v="263"/>
    <x v="20"/>
    <n v="173"/>
    <n v="58"/>
    <n v="117"/>
    <n v="112"/>
    <n v="272"/>
    <n v="816"/>
    <n v="819"/>
    <n v="873"/>
    <n v="950"/>
    <n v="314"/>
    <n v="712"/>
    <n v="835"/>
    <n v="881"/>
    <n v="6759"/>
    <m/>
  </r>
  <r>
    <x v="264"/>
    <x v="264"/>
    <x v="6"/>
    <x v="264"/>
    <x v="21"/>
    <n v="327"/>
    <n v="643"/>
    <n v="910"/>
    <n v="270"/>
    <n v="962"/>
    <n v="51"/>
    <n v="18"/>
    <n v="721"/>
    <n v="941"/>
    <n v="945"/>
    <n v="725"/>
    <n v="24"/>
    <n v="340"/>
    <n v="6550"/>
    <m/>
  </r>
  <r>
    <x v="265"/>
    <x v="265"/>
    <x v="0"/>
    <x v="265"/>
    <x v="4"/>
    <n v="718"/>
    <n v="615"/>
    <n v="381"/>
    <n v="162"/>
    <n v="719"/>
    <n v="881"/>
    <n v="364"/>
    <n v="953"/>
    <n v="151"/>
    <n v="708"/>
    <n v="203"/>
    <n v="431"/>
    <n v="56"/>
    <n v="5624"/>
    <m/>
  </r>
  <r>
    <x v="266"/>
    <x v="266"/>
    <x v="5"/>
    <x v="266"/>
    <x v="16"/>
    <n v="63"/>
    <n v="194"/>
    <n v="411"/>
    <n v="459"/>
    <n v="749"/>
    <n v="362"/>
    <n v="299"/>
    <n v="254"/>
    <n v="993"/>
    <n v="709"/>
    <n v="912"/>
    <n v="159"/>
    <n v="217"/>
    <n v="5718"/>
    <m/>
  </r>
  <r>
    <x v="267"/>
    <x v="267"/>
    <x v="1"/>
    <x v="267"/>
    <x v="6"/>
    <n v="73"/>
    <n v="924"/>
    <n v="663"/>
    <n v="104"/>
    <n v="413"/>
    <n v="796"/>
    <n v="6"/>
    <n v="531"/>
    <n v="301"/>
    <n v="541"/>
    <n v="381"/>
    <n v="595"/>
    <n v="618"/>
    <n v="5873"/>
    <m/>
  </r>
  <r>
    <x v="268"/>
    <x v="268"/>
    <x v="0"/>
    <x v="268"/>
    <x v="4"/>
    <n v="763"/>
    <n v="488"/>
    <n v="583"/>
    <n v="692"/>
    <n v="499"/>
    <n v="916"/>
    <n v="760"/>
    <n v="569"/>
    <n v="277"/>
    <n v="478"/>
    <n v="600"/>
    <n v="113"/>
    <n v="815"/>
    <n v="6790"/>
    <m/>
  </r>
  <r>
    <x v="269"/>
    <x v="269"/>
    <x v="4"/>
    <x v="269"/>
    <x v="29"/>
    <n v="636"/>
    <n v="156"/>
    <n v="362"/>
    <n v="555"/>
    <n v="92"/>
    <n v="473"/>
    <n v="427"/>
    <n v="111"/>
    <n v="650"/>
    <n v="912"/>
    <n v="475"/>
    <n v="734"/>
    <n v="939"/>
    <n v="5886"/>
    <m/>
  </r>
  <r>
    <x v="270"/>
    <x v="270"/>
    <x v="1"/>
    <x v="270"/>
    <x v="6"/>
    <n v="633"/>
    <n v="225"/>
    <n v="136"/>
    <n v="686"/>
    <n v="78"/>
    <n v="520"/>
    <n v="579"/>
    <n v="312"/>
    <n v="7"/>
    <n v="19"/>
    <n v="782"/>
    <n v="501"/>
    <n v="730"/>
    <n v="4575"/>
    <m/>
  </r>
  <r>
    <x v="271"/>
    <x v="271"/>
    <x v="1"/>
    <x v="271"/>
    <x v="11"/>
    <n v="508"/>
    <n v="411"/>
    <n v="174"/>
    <n v="161"/>
    <n v="621"/>
    <n v="762"/>
    <n v="506"/>
    <n v="997"/>
    <n v="806"/>
    <n v="559"/>
    <n v="605"/>
    <n v="165"/>
    <n v="463"/>
    <n v="6230"/>
    <m/>
  </r>
  <r>
    <x v="272"/>
    <x v="272"/>
    <x v="2"/>
    <x v="272"/>
    <x v="33"/>
    <n v="398"/>
    <n v="123"/>
    <n v="480"/>
    <n v="433"/>
    <n v="357"/>
    <n v="297"/>
    <n v="324"/>
    <n v="886"/>
    <n v="560"/>
    <n v="292"/>
    <n v="213"/>
    <n v="0"/>
    <n v="372"/>
    <n v="4337"/>
    <m/>
  </r>
  <r>
    <x v="273"/>
    <x v="273"/>
    <x v="5"/>
    <x v="273"/>
    <x v="9"/>
    <n v="934"/>
    <n v="939"/>
    <n v="194"/>
    <n v="139"/>
    <n v="506"/>
    <n v="695"/>
    <n v="777"/>
    <n v="864"/>
    <n v="37"/>
    <n v="131"/>
    <n v="60"/>
    <n v="740"/>
    <n v="30"/>
    <n v="5112"/>
    <m/>
  </r>
  <r>
    <x v="274"/>
    <x v="274"/>
    <x v="2"/>
    <x v="274"/>
    <x v="3"/>
    <n v="829"/>
    <n v="515"/>
    <n v="935"/>
    <n v="131"/>
    <n v="180"/>
    <n v="197"/>
    <n v="41"/>
    <n v="51"/>
    <n v="821"/>
    <n v="53"/>
    <n v="542"/>
    <n v="573"/>
    <n v="558"/>
    <n v="4597"/>
    <m/>
  </r>
  <r>
    <x v="275"/>
    <x v="275"/>
    <x v="2"/>
    <x v="275"/>
    <x v="16"/>
    <n v="286"/>
    <n v="630"/>
    <n v="945"/>
    <n v="367"/>
    <n v="505"/>
    <n v="410"/>
    <n v="452"/>
    <n v="97"/>
    <n v="807"/>
    <n v="264"/>
    <n v="414"/>
    <n v="717"/>
    <n v="838"/>
    <n v="6446"/>
    <m/>
  </r>
  <r>
    <x v="276"/>
    <x v="276"/>
    <x v="6"/>
    <x v="276"/>
    <x v="7"/>
    <n v="376"/>
    <n v="979"/>
    <n v="757"/>
    <n v="577"/>
    <n v="216"/>
    <n v="693"/>
    <n v="357"/>
    <n v="580"/>
    <n v="747"/>
    <n v="457"/>
    <n v="236"/>
    <n v="249"/>
    <n v="397"/>
    <n v="6245"/>
    <m/>
  </r>
  <r>
    <x v="277"/>
    <x v="277"/>
    <x v="6"/>
    <x v="277"/>
    <x v="8"/>
    <n v="89"/>
    <n v="330"/>
    <n v="929"/>
    <n v="898"/>
    <n v="518"/>
    <n v="368"/>
    <n v="443"/>
    <n v="556"/>
    <n v="272"/>
    <n v="42"/>
    <n v="180"/>
    <n v="674"/>
    <n v="682"/>
    <n v="5892"/>
    <m/>
  </r>
  <r>
    <x v="278"/>
    <x v="278"/>
    <x v="2"/>
    <x v="278"/>
    <x v="35"/>
    <n v="654"/>
    <n v="142"/>
    <n v="92"/>
    <n v="377"/>
    <n v="277"/>
    <n v="535"/>
    <n v="127"/>
    <n v="648"/>
    <n v="160"/>
    <n v="585"/>
    <n v="828"/>
    <n v="554"/>
    <n v="115"/>
    <n v="4440"/>
    <m/>
  </r>
  <r>
    <x v="279"/>
    <x v="279"/>
    <x v="1"/>
    <x v="279"/>
    <x v="20"/>
    <n v="739"/>
    <n v="277"/>
    <n v="204"/>
    <n v="851"/>
    <n v="168"/>
    <n v="966"/>
    <n v="391"/>
    <n v="288"/>
    <n v="307"/>
    <n v="837"/>
    <n v="457"/>
    <n v="622"/>
    <n v="255"/>
    <n v="5623"/>
    <m/>
  </r>
  <r>
    <x v="280"/>
    <x v="280"/>
    <x v="5"/>
    <x v="280"/>
    <x v="32"/>
    <n v="955"/>
    <n v="232"/>
    <n v="559"/>
    <n v="432"/>
    <n v="329"/>
    <n v="82"/>
    <n v="192"/>
    <n v="637"/>
    <n v="373"/>
    <n v="753"/>
    <n v="79"/>
    <n v="716"/>
    <n v="80"/>
    <n v="4464"/>
    <m/>
  </r>
  <r>
    <x v="281"/>
    <x v="281"/>
    <x v="1"/>
    <x v="281"/>
    <x v="34"/>
    <n v="334"/>
    <n v="528"/>
    <n v="432"/>
    <n v="627"/>
    <n v="649"/>
    <n v="981"/>
    <n v="603"/>
    <n v="578"/>
    <n v="975"/>
    <n v="129"/>
    <n v="646"/>
    <n v="895"/>
    <n v="779"/>
    <n v="7822"/>
    <m/>
  </r>
  <r>
    <x v="282"/>
    <x v="282"/>
    <x v="6"/>
    <x v="282"/>
    <x v="0"/>
    <n v="222"/>
    <n v="570"/>
    <n v="244"/>
    <n v="725"/>
    <n v="440"/>
    <n v="830"/>
    <n v="880"/>
    <n v="541"/>
    <n v="732"/>
    <n v="349"/>
    <n v="771"/>
    <n v="255"/>
    <n v="127"/>
    <n v="6464"/>
    <m/>
  </r>
  <r>
    <x v="283"/>
    <x v="283"/>
    <x v="0"/>
    <x v="283"/>
    <x v="25"/>
    <n v="41"/>
    <n v="89"/>
    <n v="831"/>
    <n v="468"/>
    <n v="390"/>
    <n v="696"/>
    <n v="742"/>
    <n v="113"/>
    <n v="8"/>
    <n v="705"/>
    <n v="986"/>
    <n v="306"/>
    <n v="837"/>
    <n v="6171"/>
    <m/>
  </r>
  <r>
    <x v="284"/>
    <x v="284"/>
    <x v="6"/>
    <x v="284"/>
    <x v="8"/>
    <n v="708"/>
    <n v="491"/>
    <n v="316"/>
    <n v="445"/>
    <n v="495"/>
    <n v="950"/>
    <n v="77"/>
    <n v="203"/>
    <n v="800"/>
    <n v="543"/>
    <n v="819"/>
    <n v="949"/>
    <n v="914"/>
    <n v="7002"/>
    <m/>
  </r>
  <r>
    <x v="285"/>
    <x v="285"/>
    <x v="2"/>
    <x v="285"/>
    <x v="2"/>
    <n v="68"/>
    <n v="198"/>
    <n v="924"/>
    <n v="480"/>
    <n v="380"/>
    <n v="827"/>
    <n v="84"/>
    <n v="28"/>
    <n v="443"/>
    <n v="105"/>
    <n v="758"/>
    <n v="143"/>
    <n v="234"/>
    <n v="4604"/>
    <m/>
  </r>
  <r>
    <x v="286"/>
    <x v="286"/>
    <x v="1"/>
    <x v="286"/>
    <x v="3"/>
    <n v="988"/>
    <n v="361"/>
    <n v="294"/>
    <n v="883"/>
    <n v="305"/>
    <n v="610"/>
    <n v="29"/>
    <n v="642"/>
    <n v="112"/>
    <n v="911"/>
    <n v="472"/>
    <n v="657"/>
    <n v="552"/>
    <n v="5828"/>
    <m/>
  </r>
  <r>
    <x v="287"/>
    <x v="287"/>
    <x v="5"/>
    <x v="287"/>
    <x v="15"/>
    <n v="873"/>
    <n v="24"/>
    <n v="281"/>
    <n v="142"/>
    <n v="819"/>
    <n v="988"/>
    <n v="776"/>
    <n v="252"/>
    <n v="404"/>
    <n v="756"/>
    <n v="111"/>
    <n v="675"/>
    <n v="453"/>
    <n v="5681"/>
    <m/>
  </r>
  <r>
    <x v="288"/>
    <x v="288"/>
    <x v="3"/>
    <x v="288"/>
    <x v="0"/>
    <n v="637"/>
    <n v="393"/>
    <n v="16"/>
    <n v="249"/>
    <n v="672"/>
    <n v="533"/>
    <n v="144"/>
    <n v="797"/>
    <n v="697"/>
    <n v="583"/>
    <n v="979"/>
    <n v="168"/>
    <n v="570"/>
    <n v="5801"/>
    <m/>
  </r>
  <r>
    <x v="289"/>
    <x v="289"/>
    <x v="2"/>
    <x v="289"/>
    <x v="5"/>
    <n v="622"/>
    <n v="506"/>
    <n v="70"/>
    <n v="877"/>
    <n v="512"/>
    <n v="458"/>
    <n v="68"/>
    <n v="904"/>
    <n v="852"/>
    <n v="431"/>
    <n v="291"/>
    <n v="989"/>
    <n v="856"/>
    <n v="6814"/>
    <m/>
  </r>
  <r>
    <x v="290"/>
    <x v="290"/>
    <x v="4"/>
    <x v="290"/>
    <x v="6"/>
    <n v="937"/>
    <n v="338"/>
    <n v="324"/>
    <n v="974"/>
    <n v="948"/>
    <n v="125"/>
    <n v="696"/>
    <n v="385"/>
    <n v="777"/>
    <n v="908"/>
    <n v="821"/>
    <n v="232"/>
    <n v="703"/>
    <n v="7231"/>
    <m/>
  </r>
  <r>
    <x v="291"/>
    <x v="291"/>
    <x v="3"/>
    <x v="291"/>
    <x v="32"/>
    <n v="127"/>
    <n v="460"/>
    <n v="304"/>
    <n v="24"/>
    <n v="929"/>
    <n v="498"/>
    <n v="478"/>
    <n v="514"/>
    <n v="759"/>
    <n v="52"/>
    <n v="382"/>
    <n v="270"/>
    <n v="472"/>
    <n v="5142"/>
    <m/>
  </r>
  <r>
    <x v="292"/>
    <x v="292"/>
    <x v="2"/>
    <x v="292"/>
    <x v="26"/>
    <n v="477"/>
    <n v="67"/>
    <n v="816"/>
    <n v="889"/>
    <n v="426"/>
    <n v="960"/>
    <n v="677"/>
    <n v="690"/>
    <n v="64"/>
    <n v="557"/>
    <n v="925"/>
    <n v="234"/>
    <n v="133"/>
    <n v="6438"/>
    <m/>
  </r>
  <r>
    <x v="293"/>
    <x v="293"/>
    <x v="1"/>
    <x v="293"/>
    <x v="20"/>
    <n v="62"/>
    <n v="862"/>
    <n v="102"/>
    <n v="900"/>
    <n v="501"/>
    <n v="542"/>
    <n v="170"/>
    <n v="140"/>
    <n v="275"/>
    <n v="324"/>
    <n v="738"/>
    <n v="676"/>
    <n v="420"/>
    <n v="5650"/>
    <m/>
  </r>
  <r>
    <x v="294"/>
    <x v="294"/>
    <x v="5"/>
    <x v="294"/>
    <x v="26"/>
    <n v="881"/>
    <n v="411"/>
    <n v="820"/>
    <n v="69"/>
    <n v="729"/>
    <n v="157"/>
    <n v="574"/>
    <n v="742"/>
    <n v="824"/>
    <n v="113"/>
    <n v="872"/>
    <n v="705"/>
    <n v="212"/>
    <n v="6228"/>
    <m/>
  </r>
  <r>
    <x v="295"/>
    <x v="295"/>
    <x v="4"/>
    <x v="295"/>
    <x v="4"/>
    <n v="670"/>
    <n v="490"/>
    <n v="752"/>
    <n v="874"/>
    <n v="512"/>
    <n v="401"/>
    <n v="483"/>
    <n v="674"/>
    <n v="301"/>
    <n v="165"/>
    <n v="405"/>
    <n v="367"/>
    <n v="481"/>
    <n v="5905"/>
    <m/>
  </r>
  <r>
    <x v="296"/>
    <x v="296"/>
    <x v="4"/>
    <x v="296"/>
    <x v="9"/>
    <n v="268"/>
    <n v="832"/>
    <n v="573"/>
    <n v="111"/>
    <n v="70"/>
    <n v="758"/>
    <n v="305"/>
    <n v="310"/>
    <n v="391"/>
    <n v="378"/>
    <n v="116"/>
    <n v="694"/>
    <n v="347"/>
    <n v="4885"/>
    <m/>
  </r>
  <r>
    <x v="297"/>
    <x v="297"/>
    <x v="6"/>
    <x v="297"/>
    <x v="17"/>
    <n v="35"/>
    <n v="48"/>
    <n v="528"/>
    <n v="363"/>
    <n v="477"/>
    <n v="121"/>
    <n v="672"/>
    <n v="470"/>
    <n v="521"/>
    <n v="138"/>
    <n v="554"/>
    <n v="844"/>
    <n v="165"/>
    <n v="4901"/>
    <m/>
  </r>
  <r>
    <x v="298"/>
    <x v="298"/>
    <x v="5"/>
    <x v="298"/>
    <x v="0"/>
    <n v="779"/>
    <n v="686"/>
    <n v="170"/>
    <n v="302"/>
    <n v="177"/>
    <n v="272"/>
    <n v="652"/>
    <n v="392"/>
    <n v="968"/>
    <n v="628"/>
    <n v="879"/>
    <n v="231"/>
    <n v="936"/>
    <n v="6293"/>
    <m/>
  </r>
  <r>
    <x v="299"/>
    <x v="299"/>
    <x v="1"/>
    <x v="299"/>
    <x v="17"/>
    <n v="767"/>
    <n v="699"/>
    <n v="206"/>
    <n v="660"/>
    <n v="764"/>
    <n v="206"/>
    <n v="554"/>
    <n v="171"/>
    <n v="11"/>
    <n v="849"/>
    <n v="624"/>
    <n v="889"/>
    <n v="725"/>
    <n v="6358"/>
    <m/>
  </r>
  <r>
    <x v="300"/>
    <x v="300"/>
    <x v="1"/>
    <x v="300"/>
    <x v="11"/>
    <n v="661"/>
    <n v="568"/>
    <n v="540"/>
    <n v="987"/>
    <n v="919"/>
    <n v="109"/>
    <n v="944"/>
    <n v="575"/>
    <n v="905"/>
    <n v="824"/>
    <n v="546"/>
    <n v="734"/>
    <n v="434"/>
    <n v="8085"/>
    <m/>
  </r>
  <r>
    <x v="301"/>
    <x v="301"/>
    <x v="0"/>
    <x v="301"/>
    <x v="32"/>
    <n v="325"/>
    <n v="558"/>
    <n v="628"/>
    <n v="738"/>
    <n v="978"/>
    <n v="439"/>
    <n v="803"/>
    <n v="30"/>
    <n v="920"/>
    <n v="177"/>
    <n v="643"/>
    <n v="591"/>
    <n v="576"/>
    <n v="7081"/>
    <m/>
  </r>
  <r>
    <x v="302"/>
    <x v="302"/>
    <x v="3"/>
    <x v="302"/>
    <x v="19"/>
    <n v="963"/>
    <n v="241"/>
    <n v="143"/>
    <n v="191"/>
    <n v="634"/>
    <n v="886"/>
    <n v="94"/>
    <n v="977"/>
    <n v="10"/>
    <n v="925"/>
    <n v="921"/>
    <n v="427"/>
    <n v="797"/>
    <n v="6246"/>
    <m/>
  </r>
  <r>
    <x v="303"/>
    <x v="303"/>
    <x v="2"/>
    <x v="303"/>
    <x v="28"/>
    <n v="684"/>
    <n v="793"/>
    <n v="24"/>
    <n v="962"/>
    <n v="810"/>
    <n v="914"/>
    <n v="261"/>
    <n v="844"/>
    <n v="445"/>
    <n v="200"/>
    <n v="888"/>
    <n v="696"/>
    <n v="696"/>
    <n v="7533"/>
    <m/>
  </r>
  <r>
    <x v="304"/>
    <x v="304"/>
    <x v="0"/>
    <x v="304"/>
    <x v="11"/>
    <n v="905"/>
    <n v="595"/>
    <n v="631"/>
    <n v="344"/>
    <n v="376"/>
    <n v="802"/>
    <n v="953"/>
    <n v="105"/>
    <n v="52"/>
    <n v="553"/>
    <n v="80"/>
    <n v="363"/>
    <n v="241"/>
    <n v="5095"/>
    <m/>
  </r>
  <r>
    <x v="305"/>
    <x v="305"/>
    <x v="1"/>
    <x v="305"/>
    <x v="24"/>
    <n v="324"/>
    <n v="819"/>
    <n v="823"/>
    <n v="179"/>
    <n v="657"/>
    <n v="113"/>
    <n v="218"/>
    <n v="811"/>
    <n v="217"/>
    <n v="758"/>
    <n v="684"/>
    <n v="201"/>
    <n v="157"/>
    <n v="5637"/>
    <m/>
  </r>
  <r>
    <x v="306"/>
    <x v="306"/>
    <x v="5"/>
    <x v="306"/>
    <x v="8"/>
    <n v="977"/>
    <n v="458"/>
    <n v="92"/>
    <n v="502"/>
    <n v="507"/>
    <n v="896"/>
    <n v="91"/>
    <n v="767"/>
    <n v="998"/>
    <n v="444"/>
    <n v="661"/>
    <n v="145"/>
    <n v="553"/>
    <n v="6114"/>
    <m/>
  </r>
  <r>
    <x v="307"/>
    <x v="307"/>
    <x v="3"/>
    <x v="307"/>
    <x v="17"/>
    <n v="482"/>
    <n v="247"/>
    <n v="504"/>
    <n v="202"/>
    <n v="412"/>
    <n v="819"/>
    <n v="126"/>
    <n v="823"/>
    <n v="823"/>
    <n v="444"/>
    <n v="374"/>
    <n v="835"/>
    <n v="650"/>
    <n v="6259"/>
    <m/>
  </r>
  <r>
    <x v="308"/>
    <x v="308"/>
    <x v="1"/>
    <x v="308"/>
    <x v="34"/>
    <n v="728"/>
    <n v="565"/>
    <n v="597"/>
    <n v="572"/>
    <n v="527"/>
    <n v="852"/>
    <n v="79"/>
    <n v="682"/>
    <n v="359"/>
    <n v="325"/>
    <n v="569"/>
    <n v="638"/>
    <n v="794"/>
    <n v="6559"/>
    <m/>
  </r>
  <r>
    <x v="309"/>
    <x v="309"/>
    <x v="6"/>
    <x v="309"/>
    <x v="24"/>
    <n v="65"/>
    <n v="945"/>
    <n v="424"/>
    <n v="4"/>
    <n v="558"/>
    <n v="709"/>
    <n v="237"/>
    <n v="984"/>
    <n v="55"/>
    <n v="707"/>
    <n v="503"/>
    <n v="134"/>
    <n v="226"/>
    <n v="5486"/>
    <m/>
  </r>
  <r>
    <x v="310"/>
    <x v="310"/>
    <x v="1"/>
    <x v="310"/>
    <x v="27"/>
    <n v="343"/>
    <n v="737"/>
    <n v="946"/>
    <n v="692"/>
    <n v="30"/>
    <n v="178"/>
    <n v="915"/>
    <n v="285"/>
    <n v="252"/>
    <n v="879"/>
    <n v="427"/>
    <n v="63"/>
    <n v="242"/>
    <n v="5646"/>
    <m/>
  </r>
  <r>
    <x v="311"/>
    <x v="311"/>
    <x v="6"/>
    <x v="311"/>
    <x v="32"/>
    <n v="431"/>
    <n v="14"/>
    <n v="629"/>
    <n v="310"/>
    <n v="259"/>
    <n v="896"/>
    <n v="485"/>
    <n v="70"/>
    <n v="797"/>
    <n v="358"/>
    <n v="867"/>
    <n v="490"/>
    <n v="529"/>
    <n v="5704"/>
    <m/>
  </r>
  <r>
    <x v="312"/>
    <x v="312"/>
    <x v="5"/>
    <x v="312"/>
    <x v="15"/>
    <n v="424"/>
    <n v="735"/>
    <n v="744"/>
    <n v="548"/>
    <n v="420"/>
    <n v="218"/>
    <n v="693"/>
    <n v="766"/>
    <n v="779"/>
    <n v="144"/>
    <n v="426"/>
    <n v="646"/>
    <n v="588"/>
    <n v="6707"/>
    <m/>
  </r>
  <r>
    <x v="313"/>
    <x v="313"/>
    <x v="3"/>
    <x v="313"/>
    <x v="24"/>
    <n v="438"/>
    <n v="121"/>
    <n v="717"/>
    <n v="442"/>
    <n v="550"/>
    <n v="948"/>
    <n v="155"/>
    <n v="885"/>
    <n v="844"/>
    <n v="508"/>
    <n v="321"/>
    <n v="295"/>
    <n v="471"/>
    <n v="6257"/>
    <m/>
  </r>
  <r>
    <x v="314"/>
    <x v="314"/>
    <x v="2"/>
    <x v="314"/>
    <x v="0"/>
    <n v="588"/>
    <n v="276"/>
    <n v="412"/>
    <n v="236"/>
    <n v="303"/>
    <n v="527"/>
    <n v="516"/>
    <n v="566"/>
    <n v="179"/>
    <n v="178"/>
    <n v="912"/>
    <n v="2"/>
    <n v="370"/>
    <n v="4477"/>
    <m/>
  </r>
  <r>
    <x v="315"/>
    <x v="315"/>
    <x v="0"/>
    <x v="315"/>
    <x v="16"/>
    <n v="174"/>
    <n v="557"/>
    <n v="338"/>
    <n v="869"/>
    <n v="941"/>
    <n v="491"/>
    <n v="631"/>
    <n v="834"/>
    <n v="414"/>
    <n v="752"/>
    <n v="679"/>
    <n v="912"/>
    <n v="854"/>
    <n v="8272"/>
    <m/>
  </r>
  <r>
    <x v="316"/>
    <x v="316"/>
    <x v="2"/>
    <x v="316"/>
    <x v="10"/>
    <n v="559"/>
    <n v="452"/>
    <n v="658"/>
    <n v="860"/>
    <n v="985"/>
    <n v="890"/>
    <n v="788"/>
    <n v="396"/>
    <n v="869"/>
    <n v="837"/>
    <n v="165"/>
    <n v="705"/>
    <n v="651"/>
    <n v="8256"/>
    <m/>
  </r>
  <r>
    <x v="317"/>
    <x v="317"/>
    <x v="6"/>
    <x v="317"/>
    <x v="7"/>
    <n v="527"/>
    <n v="389"/>
    <n v="961"/>
    <n v="196"/>
    <n v="943"/>
    <n v="60"/>
    <n v="529"/>
    <n v="514"/>
    <n v="234"/>
    <n v="830"/>
    <n v="596"/>
    <n v="974"/>
    <n v="688"/>
    <n v="6914"/>
    <m/>
  </r>
  <r>
    <x v="318"/>
    <x v="318"/>
    <x v="4"/>
    <x v="318"/>
    <x v="13"/>
    <n v="873"/>
    <n v="293"/>
    <n v="936"/>
    <n v="584"/>
    <n v="38"/>
    <n v="53"/>
    <n v="942"/>
    <n v="25"/>
    <n v="854"/>
    <n v="476"/>
    <n v="956"/>
    <n v="109"/>
    <n v="733"/>
    <n v="5999"/>
    <m/>
  </r>
  <r>
    <x v="319"/>
    <x v="319"/>
    <x v="5"/>
    <x v="319"/>
    <x v="24"/>
    <n v="659"/>
    <n v="573"/>
    <n v="428"/>
    <n v="570"/>
    <n v="488"/>
    <n v="679"/>
    <n v="709"/>
    <n v="312"/>
    <n v="707"/>
    <n v="842"/>
    <n v="648"/>
    <n v="220"/>
    <n v="926"/>
    <n v="7102"/>
    <m/>
  </r>
  <r>
    <x v="320"/>
    <x v="320"/>
    <x v="5"/>
    <x v="320"/>
    <x v="5"/>
    <n v="820"/>
    <n v="445"/>
    <n v="898"/>
    <n v="513"/>
    <n v="541"/>
    <n v="847"/>
    <n v="604"/>
    <n v="407"/>
    <n v="79"/>
    <n v="413"/>
    <n v="458"/>
    <n v="367"/>
    <n v="21"/>
    <n v="5593"/>
    <m/>
  </r>
  <r>
    <x v="321"/>
    <x v="321"/>
    <x v="4"/>
    <x v="321"/>
    <x v="16"/>
    <n v="605"/>
    <n v="209"/>
    <n v="138"/>
    <n v="448"/>
    <n v="669"/>
    <n v="987"/>
    <n v="18"/>
    <n v="564"/>
    <n v="646"/>
    <n v="152"/>
    <n v="188"/>
    <n v="435"/>
    <n v="171"/>
    <n v="4625"/>
    <m/>
  </r>
  <r>
    <x v="322"/>
    <x v="322"/>
    <x v="5"/>
    <x v="322"/>
    <x v="27"/>
    <n v="406"/>
    <n v="589"/>
    <n v="692"/>
    <n v="359"/>
    <n v="277"/>
    <n v="64"/>
    <n v="383"/>
    <n v="197"/>
    <n v="21"/>
    <n v="103"/>
    <n v="463"/>
    <n v="917"/>
    <n v="603"/>
    <n v="4668"/>
    <m/>
  </r>
  <r>
    <x v="323"/>
    <x v="323"/>
    <x v="2"/>
    <x v="323"/>
    <x v="18"/>
    <n v="232"/>
    <n v="713"/>
    <n v="941"/>
    <n v="699"/>
    <n v="202"/>
    <n v="611"/>
    <n v="864"/>
    <n v="810"/>
    <n v="476"/>
    <n v="74"/>
    <n v="911"/>
    <n v="3"/>
    <n v="191"/>
    <n v="6495"/>
    <m/>
  </r>
  <r>
    <x v="324"/>
    <x v="324"/>
    <x v="0"/>
    <x v="324"/>
    <x v="28"/>
    <n v="533"/>
    <n v="301"/>
    <n v="541"/>
    <n v="818"/>
    <n v="65"/>
    <n v="585"/>
    <n v="192"/>
    <n v="187"/>
    <n v="842"/>
    <n v="127"/>
    <n v="378"/>
    <n v="243"/>
    <n v="76"/>
    <n v="4355"/>
    <m/>
  </r>
  <r>
    <x v="325"/>
    <x v="325"/>
    <x v="1"/>
    <x v="325"/>
    <x v="1"/>
    <n v="819"/>
    <n v="908"/>
    <n v="56"/>
    <n v="29"/>
    <n v="107"/>
    <n v="703"/>
    <n v="236"/>
    <n v="697"/>
    <n v="439"/>
    <n v="710"/>
    <n v="1"/>
    <n v="901"/>
    <n v="280"/>
    <n v="5067"/>
    <m/>
  </r>
  <r>
    <x v="326"/>
    <x v="326"/>
    <x v="2"/>
    <x v="326"/>
    <x v="26"/>
    <n v="179"/>
    <n v="517"/>
    <n v="559"/>
    <n v="934"/>
    <n v="89"/>
    <n v="534"/>
    <n v="744"/>
    <n v="449"/>
    <n v="102"/>
    <n v="530"/>
    <n v="637"/>
    <n v="16"/>
    <n v="876"/>
    <n v="5987"/>
    <m/>
  </r>
  <r>
    <x v="327"/>
    <x v="327"/>
    <x v="1"/>
    <x v="327"/>
    <x v="30"/>
    <n v="132"/>
    <n v="92"/>
    <n v="193"/>
    <n v="601"/>
    <n v="692"/>
    <n v="390"/>
    <n v="551"/>
    <n v="522"/>
    <n v="395"/>
    <n v="158"/>
    <n v="169"/>
    <n v="727"/>
    <n v="901"/>
    <n v="5391"/>
    <m/>
  </r>
  <r>
    <x v="328"/>
    <x v="328"/>
    <x v="5"/>
    <x v="328"/>
    <x v="4"/>
    <n v="348"/>
    <n v="492"/>
    <n v="533"/>
    <n v="967"/>
    <n v="252"/>
    <n v="326"/>
    <n v="638"/>
    <n v="985"/>
    <n v="566"/>
    <n v="680"/>
    <n v="336"/>
    <n v="542"/>
    <n v="594"/>
    <n v="6911"/>
    <m/>
  </r>
  <r>
    <x v="329"/>
    <x v="329"/>
    <x v="6"/>
    <x v="329"/>
    <x v="6"/>
    <n v="540"/>
    <n v="234"/>
    <n v="517"/>
    <n v="958"/>
    <n v="256"/>
    <n v="107"/>
    <n v="236"/>
    <n v="657"/>
    <n v="230"/>
    <n v="995"/>
    <n v="998"/>
    <n v="204"/>
    <n v="739"/>
    <n v="6131"/>
    <m/>
  </r>
  <r>
    <x v="330"/>
    <x v="330"/>
    <x v="0"/>
    <x v="330"/>
    <x v="13"/>
    <n v="772"/>
    <n v="619"/>
    <n v="715"/>
    <n v="959"/>
    <n v="382"/>
    <n v="846"/>
    <n v="997"/>
    <n v="596"/>
    <n v="873"/>
    <n v="22"/>
    <n v="471"/>
    <n v="501"/>
    <n v="370"/>
    <n v="7351"/>
    <m/>
  </r>
  <r>
    <x v="331"/>
    <x v="331"/>
    <x v="6"/>
    <x v="331"/>
    <x v="20"/>
    <n v="406"/>
    <n v="160"/>
    <n v="750"/>
    <n v="444"/>
    <n v="441"/>
    <n v="161"/>
    <n v="54"/>
    <n v="99"/>
    <n v="573"/>
    <n v="46"/>
    <n v="194"/>
    <n v="930"/>
    <n v="776"/>
    <n v="4628"/>
    <m/>
  </r>
  <r>
    <x v="332"/>
    <x v="332"/>
    <x v="3"/>
    <x v="332"/>
    <x v="10"/>
    <n v="76"/>
    <n v="720"/>
    <n v="184"/>
    <n v="892"/>
    <n v="857"/>
    <n v="813"/>
    <n v="979"/>
    <n v="615"/>
    <n v="239"/>
    <n v="524"/>
    <n v="669"/>
    <n v="399"/>
    <n v="111"/>
    <n v="7002"/>
    <m/>
  </r>
  <r>
    <x v="333"/>
    <x v="333"/>
    <x v="0"/>
    <x v="333"/>
    <x v="21"/>
    <n v="579"/>
    <n v="330"/>
    <n v="291"/>
    <n v="731"/>
    <n v="89"/>
    <n v="205"/>
    <n v="683"/>
    <n v="557"/>
    <n v="231"/>
    <n v="833"/>
    <n v="274"/>
    <n v="618"/>
    <n v="675"/>
    <n v="5517"/>
    <m/>
  </r>
  <r>
    <x v="334"/>
    <x v="334"/>
    <x v="6"/>
    <x v="334"/>
    <x v="22"/>
    <n v="854"/>
    <n v="332"/>
    <n v="334"/>
    <n v="889"/>
    <n v="748"/>
    <n v="589"/>
    <n v="108"/>
    <n v="555"/>
    <n v="456"/>
    <n v="705"/>
    <n v="6"/>
    <n v="145"/>
    <n v="869"/>
    <n v="5736"/>
    <m/>
  </r>
  <r>
    <x v="335"/>
    <x v="335"/>
    <x v="2"/>
    <x v="335"/>
    <x v="31"/>
    <n v="194"/>
    <n v="522"/>
    <n v="115"/>
    <n v="456"/>
    <n v="581"/>
    <n v="326"/>
    <n v="980"/>
    <n v="692"/>
    <n v="353"/>
    <n v="584"/>
    <n v="978"/>
    <n v="100"/>
    <n v="220"/>
    <n v="5907"/>
    <m/>
  </r>
  <r>
    <x v="336"/>
    <x v="336"/>
    <x v="4"/>
    <x v="336"/>
    <x v="22"/>
    <n v="984"/>
    <n v="862"/>
    <n v="824"/>
    <n v="614"/>
    <n v="43"/>
    <n v="607"/>
    <n v="183"/>
    <n v="698"/>
    <n v="332"/>
    <n v="667"/>
    <n v="565"/>
    <n v="879"/>
    <n v="919"/>
    <n v="7193"/>
    <m/>
  </r>
  <r>
    <x v="337"/>
    <x v="337"/>
    <x v="2"/>
    <x v="337"/>
    <x v="27"/>
    <n v="162"/>
    <n v="667"/>
    <n v="48"/>
    <n v="734"/>
    <n v="711"/>
    <n v="658"/>
    <n v="950"/>
    <n v="989"/>
    <n v="438"/>
    <n v="588"/>
    <n v="615"/>
    <n v="829"/>
    <n v="303"/>
    <n v="7530"/>
    <m/>
  </r>
  <r>
    <x v="338"/>
    <x v="338"/>
    <x v="1"/>
    <x v="338"/>
    <x v="1"/>
    <n v="347"/>
    <n v="491"/>
    <n v="684"/>
    <n v="697"/>
    <n v="663"/>
    <n v="1"/>
    <n v="367"/>
    <n v="625"/>
    <n v="374"/>
    <n v="418"/>
    <n v="853"/>
    <n v="879"/>
    <n v="702"/>
    <n v="6754"/>
    <m/>
  </r>
  <r>
    <x v="339"/>
    <x v="339"/>
    <x v="5"/>
    <x v="339"/>
    <x v="21"/>
    <n v="951"/>
    <n v="581"/>
    <n v="81"/>
    <n v="980"/>
    <n v="597"/>
    <n v="9"/>
    <n v="982"/>
    <n v="490"/>
    <n v="291"/>
    <n v="680"/>
    <n v="849"/>
    <n v="240"/>
    <n v="324"/>
    <n v="6104"/>
    <m/>
  </r>
  <r>
    <x v="340"/>
    <x v="340"/>
    <x v="0"/>
    <x v="340"/>
    <x v="19"/>
    <n v="361"/>
    <n v="680"/>
    <n v="833"/>
    <n v="695"/>
    <n v="18"/>
    <n v="433"/>
    <n v="197"/>
    <n v="254"/>
    <n v="344"/>
    <n v="972"/>
    <n v="572"/>
    <n v="1000"/>
    <n v="436"/>
    <n v="6434"/>
    <m/>
  </r>
  <r>
    <x v="341"/>
    <x v="341"/>
    <x v="6"/>
    <x v="341"/>
    <x v="29"/>
    <n v="769"/>
    <n v="271"/>
    <n v="332"/>
    <n v="494"/>
    <n v="100"/>
    <n v="124"/>
    <n v="370"/>
    <n v="380"/>
    <n v="663"/>
    <n v="798"/>
    <n v="598"/>
    <n v="922"/>
    <n v="437"/>
    <n v="5489"/>
    <m/>
  </r>
  <r>
    <x v="342"/>
    <x v="342"/>
    <x v="4"/>
    <x v="342"/>
    <x v="25"/>
    <n v="584"/>
    <n v="579"/>
    <n v="556"/>
    <n v="673"/>
    <n v="913"/>
    <n v="80"/>
    <n v="372"/>
    <n v="891"/>
    <n v="427"/>
    <n v="84"/>
    <n v="769"/>
    <n v="758"/>
    <n v="169"/>
    <n v="6271"/>
    <m/>
  </r>
  <r>
    <x v="343"/>
    <x v="343"/>
    <x v="6"/>
    <x v="343"/>
    <x v="32"/>
    <n v="87"/>
    <n v="866"/>
    <n v="334"/>
    <n v="246"/>
    <n v="606"/>
    <n v="484"/>
    <n v="972"/>
    <n v="541"/>
    <n v="656"/>
    <n v="415"/>
    <n v="177"/>
    <n v="162"/>
    <n v="374"/>
    <n v="5833"/>
    <m/>
  </r>
  <r>
    <x v="344"/>
    <x v="344"/>
    <x v="5"/>
    <x v="344"/>
    <x v="25"/>
    <n v="934"/>
    <n v="251"/>
    <n v="531"/>
    <n v="542"/>
    <n v="765"/>
    <n v="651"/>
    <n v="496"/>
    <n v="263"/>
    <n v="129"/>
    <n v="693"/>
    <n v="241"/>
    <n v="883"/>
    <n v="556"/>
    <n v="6001"/>
    <m/>
  </r>
  <r>
    <x v="345"/>
    <x v="345"/>
    <x v="0"/>
    <x v="345"/>
    <x v="8"/>
    <n v="214"/>
    <n v="695"/>
    <n v="220"/>
    <n v="856"/>
    <n v="541"/>
    <n v="149"/>
    <n v="200"/>
    <n v="824"/>
    <n v="414"/>
    <n v="455"/>
    <n v="542"/>
    <n v="501"/>
    <n v="985"/>
    <n v="6382"/>
    <m/>
  </r>
  <r>
    <x v="346"/>
    <x v="346"/>
    <x v="2"/>
    <x v="346"/>
    <x v="20"/>
    <n v="665"/>
    <n v="831"/>
    <n v="634"/>
    <n v="587"/>
    <n v="760"/>
    <n v="799"/>
    <n v="848"/>
    <n v="878"/>
    <n v="92"/>
    <n v="826"/>
    <n v="800"/>
    <n v="546"/>
    <n v="13"/>
    <n v="7614"/>
    <m/>
  </r>
  <r>
    <x v="347"/>
    <x v="347"/>
    <x v="4"/>
    <x v="347"/>
    <x v="5"/>
    <n v="722"/>
    <n v="698"/>
    <n v="745"/>
    <n v="896"/>
    <n v="937"/>
    <n v="872"/>
    <n v="508"/>
    <n v="328"/>
    <n v="625"/>
    <n v="296"/>
    <n v="461"/>
    <n v="283"/>
    <n v="742"/>
    <n v="7391"/>
    <m/>
  </r>
  <r>
    <x v="348"/>
    <x v="348"/>
    <x v="5"/>
    <x v="348"/>
    <x v="9"/>
    <n v="573"/>
    <n v="445"/>
    <n v="322"/>
    <n v="277"/>
    <n v="969"/>
    <n v="128"/>
    <n v="274"/>
    <n v="275"/>
    <n v="955"/>
    <n v="961"/>
    <n v="522"/>
    <n v="380"/>
    <n v="499"/>
    <n v="6007"/>
    <m/>
  </r>
  <r>
    <x v="349"/>
    <x v="349"/>
    <x v="0"/>
    <x v="349"/>
    <x v="10"/>
    <n v="780"/>
    <n v="331"/>
    <n v="850"/>
    <n v="551"/>
    <n v="228"/>
    <n v="437"/>
    <n v="210"/>
    <n v="487"/>
    <n v="922"/>
    <n v="229"/>
    <n v="416"/>
    <n v="869"/>
    <n v="645"/>
    <n v="6175"/>
    <m/>
  </r>
  <r>
    <x v="350"/>
    <x v="350"/>
    <x v="4"/>
    <x v="350"/>
    <x v="31"/>
    <n v="730"/>
    <n v="356"/>
    <n v="693"/>
    <n v="110"/>
    <n v="629"/>
    <n v="500"/>
    <n v="902"/>
    <n v="274"/>
    <n v="222"/>
    <n v="949"/>
    <n v="383"/>
    <n v="971"/>
    <n v="548"/>
    <n v="6537"/>
    <m/>
  </r>
  <r>
    <x v="351"/>
    <x v="351"/>
    <x v="6"/>
    <x v="351"/>
    <x v="4"/>
    <n v="283"/>
    <n v="600"/>
    <n v="205"/>
    <n v="384"/>
    <n v="861"/>
    <n v="57"/>
    <n v="117"/>
    <n v="772"/>
    <n v="743"/>
    <n v="679"/>
    <n v="390"/>
    <n v="910"/>
    <n v="564"/>
    <n v="6282"/>
    <m/>
  </r>
  <r>
    <x v="352"/>
    <x v="352"/>
    <x v="2"/>
    <x v="352"/>
    <x v="3"/>
    <n v="467"/>
    <n v="18"/>
    <n v="39"/>
    <n v="760"/>
    <n v="422"/>
    <n v="210"/>
    <n v="553"/>
    <n v="718"/>
    <n v="544"/>
    <n v="155"/>
    <n v="798"/>
    <n v="819"/>
    <n v="982"/>
    <n v="6018"/>
    <m/>
  </r>
  <r>
    <x v="353"/>
    <x v="353"/>
    <x v="6"/>
    <x v="353"/>
    <x v="27"/>
    <n v="380"/>
    <n v="982"/>
    <n v="58"/>
    <n v="190"/>
    <n v="904"/>
    <n v="913"/>
    <n v="41"/>
    <n v="895"/>
    <n v="275"/>
    <n v="420"/>
    <n v="687"/>
    <n v="162"/>
    <n v="491"/>
    <n v="6018"/>
    <m/>
  </r>
  <r>
    <x v="354"/>
    <x v="354"/>
    <x v="6"/>
    <x v="354"/>
    <x v="28"/>
    <n v="362"/>
    <n v="310"/>
    <n v="950"/>
    <n v="489"/>
    <n v="245"/>
    <n v="901"/>
    <n v="314"/>
    <n v="327"/>
    <n v="681"/>
    <n v="104"/>
    <n v="125"/>
    <n v="608"/>
    <n v="549"/>
    <n v="5603"/>
    <m/>
  </r>
  <r>
    <x v="355"/>
    <x v="355"/>
    <x v="3"/>
    <x v="355"/>
    <x v="0"/>
    <n v="449"/>
    <n v="869"/>
    <n v="573"/>
    <n v="693"/>
    <n v="404"/>
    <n v="44"/>
    <n v="787"/>
    <n v="210"/>
    <n v="139"/>
    <n v="704"/>
    <n v="493"/>
    <n v="306"/>
    <n v="698"/>
    <n v="5920"/>
    <m/>
  </r>
  <r>
    <x v="356"/>
    <x v="356"/>
    <x v="1"/>
    <x v="356"/>
    <x v="23"/>
    <n v="441"/>
    <n v="885"/>
    <n v="643"/>
    <n v="425"/>
    <n v="843"/>
    <n v="96"/>
    <n v="328"/>
    <n v="726"/>
    <n v="356"/>
    <n v="1000"/>
    <n v="46"/>
    <n v="338"/>
    <n v="384"/>
    <n v="6070"/>
    <m/>
  </r>
  <r>
    <x v="357"/>
    <x v="357"/>
    <x v="3"/>
    <x v="357"/>
    <x v="35"/>
    <n v="93"/>
    <n v="977"/>
    <n v="506"/>
    <n v="404"/>
    <n v="758"/>
    <n v="278"/>
    <n v="16"/>
    <n v="922"/>
    <n v="712"/>
    <n v="329"/>
    <n v="717"/>
    <n v="54"/>
    <n v="195"/>
    <n v="5868"/>
    <m/>
  </r>
  <r>
    <x v="358"/>
    <x v="358"/>
    <x v="1"/>
    <x v="358"/>
    <x v="2"/>
    <n v="867"/>
    <n v="259"/>
    <n v="842"/>
    <n v="21"/>
    <n v="746"/>
    <n v="460"/>
    <n v="257"/>
    <n v="25"/>
    <n v="735"/>
    <n v="866"/>
    <n v="618"/>
    <n v="126"/>
    <n v="814"/>
    <n v="5769"/>
    <m/>
  </r>
  <r>
    <x v="359"/>
    <x v="359"/>
    <x v="1"/>
    <x v="359"/>
    <x v="30"/>
    <n v="424"/>
    <n v="619"/>
    <n v="121"/>
    <n v="677"/>
    <n v="701"/>
    <n v="390"/>
    <n v="574"/>
    <n v="26"/>
    <n v="879"/>
    <n v="381"/>
    <n v="463"/>
    <n v="939"/>
    <n v="546"/>
    <n v="6316"/>
    <m/>
  </r>
  <r>
    <x v="360"/>
    <x v="360"/>
    <x v="0"/>
    <x v="360"/>
    <x v="13"/>
    <n v="142"/>
    <n v="882"/>
    <n v="478"/>
    <n v="610"/>
    <n v="116"/>
    <n v="846"/>
    <n v="573"/>
    <n v="701"/>
    <n v="269"/>
    <n v="137"/>
    <n v="786"/>
    <n v="704"/>
    <n v="726"/>
    <n v="6828"/>
    <m/>
  </r>
  <r>
    <x v="361"/>
    <x v="361"/>
    <x v="1"/>
    <x v="361"/>
    <x v="23"/>
    <n v="291"/>
    <n v="796"/>
    <n v="618"/>
    <n v="207"/>
    <n v="270"/>
    <n v="43"/>
    <n v="611"/>
    <n v="82"/>
    <n v="858"/>
    <n v="942"/>
    <n v="848"/>
    <n v="242"/>
    <n v="730"/>
    <n v="6247"/>
    <m/>
  </r>
  <r>
    <x v="362"/>
    <x v="362"/>
    <x v="6"/>
    <x v="362"/>
    <x v="28"/>
    <n v="852"/>
    <n v="353"/>
    <n v="413"/>
    <n v="686"/>
    <n v="486"/>
    <n v="96"/>
    <n v="836"/>
    <n v="681"/>
    <n v="84"/>
    <n v="549"/>
    <n v="133"/>
    <n v="847"/>
    <n v="307"/>
    <n v="5471"/>
    <m/>
  </r>
  <r>
    <x v="363"/>
    <x v="363"/>
    <x v="5"/>
    <x v="363"/>
    <x v="19"/>
    <n v="824"/>
    <n v="272"/>
    <n v="234"/>
    <n v="784"/>
    <n v="884"/>
    <n v="974"/>
    <n v="422"/>
    <n v="412"/>
    <n v="620"/>
    <n v="395"/>
    <n v="618"/>
    <n v="408"/>
    <n v="251"/>
    <n v="6274"/>
    <m/>
  </r>
  <r>
    <x v="364"/>
    <x v="364"/>
    <x v="5"/>
    <x v="364"/>
    <x v="32"/>
    <n v="689"/>
    <n v="618"/>
    <n v="897"/>
    <n v="528"/>
    <n v="171"/>
    <n v="547"/>
    <n v="465"/>
    <n v="166"/>
    <n v="30"/>
    <n v="556"/>
    <n v="816"/>
    <n v="502"/>
    <n v="7"/>
    <n v="5303"/>
    <m/>
  </r>
  <r>
    <x v="365"/>
    <x v="365"/>
    <x v="3"/>
    <x v="365"/>
    <x v="20"/>
    <n v="653"/>
    <n v="810"/>
    <n v="61"/>
    <n v="601"/>
    <n v="949"/>
    <n v="620"/>
    <n v="372"/>
    <n v="699"/>
    <n v="740"/>
    <n v="912"/>
    <n v="840"/>
    <n v="726"/>
    <n v="767"/>
    <n v="8097"/>
    <m/>
  </r>
  <r>
    <x v="366"/>
    <x v="366"/>
    <x v="6"/>
    <x v="366"/>
    <x v="15"/>
    <n v="701"/>
    <n v="244"/>
    <n v="255"/>
    <n v="652"/>
    <n v="273"/>
    <n v="566"/>
    <n v="757"/>
    <n v="168"/>
    <n v="239"/>
    <n v="463"/>
    <n v="561"/>
    <n v="603"/>
    <n v="874"/>
    <n v="5655"/>
    <m/>
  </r>
  <r>
    <x v="367"/>
    <x v="367"/>
    <x v="1"/>
    <x v="367"/>
    <x v="34"/>
    <n v="998"/>
    <n v="847"/>
    <n v="560"/>
    <n v="656"/>
    <n v="258"/>
    <n v="703"/>
    <n v="762"/>
    <n v="800"/>
    <n v="889"/>
    <n v="674"/>
    <n v="848"/>
    <n v="302"/>
    <n v="207"/>
    <n v="7506"/>
    <m/>
  </r>
  <r>
    <x v="368"/>
    <x v="368"/>
    <x v="2"/>
    <x v="368"/>
    <x v="5"/>
    <n v="49"/>
    <n v="449"/>
    <n v="904"/>
    <n v="165"/>
    <n v="134"/>
    <n v="218"/>
    <n v="966"/>
    <n v="978"/>
    <n v="362"/>
    <n v="449"/>
    <n v="606"/>
    <n v="463"/>
    <n v="936"/>
    <n v="6630"/>
    <m/>
  </r>
  <r>
    <x v="369"/>
    <x v="369"/>
    <x v="0"/>
    <x v="369"/>
    <x v="25"/>
    <n v="302"/>
    <n v="929"/>
    <n v="347"/>
    <n v="848"/>
    <n v="682"/>
    <n v="184"/>
    <n v="80"/>
    <n v="228"/>
    <n v="821"/>
    <n v="330"/>
    <n v="779"/>
    <n v="234"/>
    <n v="130"/>
    <n v="5592"/>
    <m/>
  </r>
  <r>
    <x v="370"/>
    <x v="370"/>
    <x v="6"/>
    <x v="370"/>
    <x v="1"/>
    <n v="881"/>
    <n v="246"/>
    <n v="670"/>
    <n v="495"/>
    <n v="721"/>
    <n v="68"/>
    <n v="550"/>
    <n v="978"/>
    <n v="388"/>
    <n v="252"/>
    <n v="22"/>
    <n v="695"/>
    <n v="735"/>
    <n v="5820"/>
    <m/>
  </r>
  <r>
    <x v="371"/>
    <x v="371"/>
    <x v="1"/>
    <x v="371"/>
    <x v="0"/>
    <n v="190"/>
    <n v="519"/>
    <n v="123"/>
    <n v="589"/>
    <n v="747"/>
    <n v="828"/>
    <n v="547"/>
    <n v="608"/>
    <n v="652"/>
    <n v="680"/>
    <n v="565"/>
    <n v="37"/>
    <n v="708"/>
    <n v="6603"/>
    <m/>
  </r>
  <r>
    <x v="372"/>
    <x v="372"/>
    <x v="5"/>
    <x v="372"/>
    <x v="23"/>
    <n v="136"/>
    <n v="140"/>
    <n v="481"/>
    <n v="428"/>
    <n v="421"/>
    <n v="129"/>
    <n v="423"/>
    <n v="366"/>
    <n v="667"/>
    <n v="962"/>
    <n v="885"/>
    <n v="138"/>
    <n v="979"/>
    <n v="6019"/>
    <m/>
  </r>
  <r>
    <x v="373"/>
    <x v="373"/>
    <x v="5"/>
    <x v="373"/>
    <x v="20"/>
    <n v="555"/>
    <n v="361"/>
    <n v="316"/>
    <n v="773"/>
    <n v="420"/>
    <n v="566"/>
    <n v="428"/>
    <n v="527"/>
    <n v="298"/>
    <n v="284"/>
    <n v="765"/>
    <n v="194"/>
    <n v="653"/>
    <n v="5585"/>
    <m/>
  </r>
  <r>
    <x v="374"/>
    <x v="374"/>
    <x v="2"/>
    <x v="374"/>
    <x v="26"/>
    <n v="892"/>
    <n v="477"/>
    <n v="718"/>
    <n v="365"/>
    <n v="928"/>
    <n v="608"/>
    <n v="997"/>
    <n v="646"/>
    <n v="370"/>
    <n v="19"/>
    <n v="234"/>
    <n v="768"/>
    <n v="607"/>
    <n v="6737"/>
    <m/>
  </r>
  <r>
    <x v="375"/>
    <x v="375"/>
    <x v="1"/>
    <x v="375"/>
    <x v="31"/>
    <n v="602"/>
    <n v="995"/>
    <n v="408"/>
    <n v="238"/>
    <n v="954"/>
    <n v="598"/>
    <n v="708"/>
    <n v="863"/>
    <n v="46"/>
    <n v="269"/>
    <n v="58"/>
    <n v="0"/>
    <n v="622"/>
    <n v="5759"/>
    <m/>
  </r>
  <r>
    <x v="376"/>
    <x v="376"/>
    <x v="2"/>
    <x v="376"/>
    <x v="23"/>
    <n v="807"/>
    <n v="494"/>
    <n v="931"/>
    <n v="71"/>
    <n v="606"/>
    <n v="805"/>
    <n v="669"/>
    <n v="523"/>
    <n v="998"/>
    <n v="417"/>
    <n v="163"/>
    <n v="560"/>
    <n v="453"/>
    <n v="6690"/>
    <m/>
  </r>
  <r>
    <x v="377"/>
    <x v="377"/>
    <x v="2"/>
    <x v="377"/>
    <x v="17"/>
    <n v="341"/>
    <n v="605"/>
    <n v="135"/>
    <n v="444"/>
    <n v="377"/>
    <n v="630"/>
    <n v="203"/>
    <n v="71"/>
    <n v="838"/>
    <n v="944"/>
    <n v="770"/>
    <n v="95"/>
    <n v="634"/>
    <n v="5746"/>
    <m/>
  </r>
  <r>
    <x v="378"/>
    <x v="378"/>
    <x v="2"/>
    <x v="290"/>
    <x v="27"/>
    <n v="757"/>
    <n v="832"/>
    <n v="200"/>
    <n v="654"/>
    <n v="522"/>
    <n v="719"/>
    <n v="195"/>
    <n v="644"/>
    <n v="421"/>
    <n v="309"/>
    <n v="825"/>
    <n v="712"/>
    <n v="185"/>
    <n v="6218"/>
    <m/>
  </r>
  <r>
    <x v="379"/>
    <x v="379"/>
    <x v="6"/>
    <x v="378"/>
    <x v="29"/>
    <n v="318"/>
    <n v="592"/>
    <n v="868"/>
    <n v="794"/>
    <n v="721"/>
    <n v="153"/>
    <n v="968"/>
    <n v="884"/>
    <n v="61"/>
    <n v="103"/>
    <n v="568"/>
    <n v="854"/>
    <n v="50"/>
    <n v="6616"/>
    <m/>
  </r>
  <r>
    <x v="380"/>
    <x v="380"/>
    <x v="6"/>
    <x v="379"/>
    <x v="20"/>
    <n v="549"/>
    <n v="43"/>
    <n v="720"/>
    <n v="708"/>
    <n v="171"/>
    <n v="168"/>
    <n v="56"/>
    <n v="411"/>
    <n v="976"/>
    <n v="252"/>
    <n v="256"/>
    <n v="395"/>
    <n v="766"/>
    <n v="4922"/>
    <m/>
  </r>
  <r>
    <x v="381"/>
    <x v="381"/>
    <x v="2"/>
    <x v="380"/>
    <x v="1"/>
    <n v="817"/>
    <n v="136"/>
    <n v="354"/>
    <n v="981"/>
    <n v="382"/>
    <n v="680"/>
    <n v="722"/>
    <n v="672"/>
    <n v="51"/>
    <n v="18"/>
    <n v="532"/>
    <n v="350"/>
    <n v="949"/>
    <n v="5827"/>
    <m/>
  </r>
  <r>
    <x v="382"/>
    <x v="382"/>
    <x v="2"/>
    <x v="381"/>
    <x v="5"/>
    <n v="553"/>
    <n v="420"/>
    <n v="484"/>
    <n v="569"/>
    <n v="133"/>
    <n v="662"/>
    <n v="779"/>
    <n v="618"/>
    <n v="602"/>
    <n v="711"/>
    <n v="978"/>
    <n v="415"/>
    <n v="10"/>
    <n v="6381"/>
    <m/>
  </r>
  <r>
    <x v="383"/>
    <x v="383"/>
    <x v="6"/>
    <x v="382"/>
    <x v="21"/>
    <n v="529"/>
    <n v="73"/>
    <n v="210"/>
    <n v="816"/>
    <n v="425"/>
    <n v="582"/>
    <n v="209"/>
    <n v="790"/>
    <n v="288"/>
    <n v="731"/>
    <n v="532"/>
    <n v="885"/>
    <n v="948"/>
    <n v="6489"/>
    <m/>
  </r>
  <r>
    <x v="384"/>
    <x v="384"/>
    <x v="3"/>
    <x v="383"/>
    <x v="12"/>
    <n v="789"/>
    <n v="612"/>
    <n v="43"/>
    <n v="216"/>
    <n v="502"/>
    <n v="313"/>
    <n v="797"/>
    <n v="746"/>
    <n v="809"/>
    <n v="222"/>
    <n v="337"/>
    <n v="886"/>
    <n v="408"/>
    <n v="5891"/>
    <m/>
  </r>
  <r>
    <x v="385"/>
    <x v="385"/>
    <x v="0"/>
    <x v="384"/>
    <x v="16"/>
    <n v="397"/>
    <n v="980"/>
    <n v="219"/>
    <n v="389"/>
    <n v="909"/>
    <n v="0"/>
    <n v="334"/>
    <n v="716"/>
    <n v="135"/>
    <n v="912"/>
    <n v="777"/>
    <n v="666"/>
    <n v="227"/>
    <n v="6264"/>
    <m/>
  </r>
  <r>
    <x v="386"/>
    <x v="386"/>
    <x v="3"/>
    <x v="385"/>
    <x v="12"/>
    <n v="704"/>
    <n v="727"/>
    <n v="901"/>
    <n v="709"/>
    <n v="678"/>
    <n v="572"/>
    <n v="287"/>
    <n v="550"/>
    <n v="406"/>
    <n v="653"/>
    <n v="831"/>
    <n v="756"/>
    <n v="639"/>
    <n v="7709"/>
    <m/>
  </r>
  <r>
    <x v="387"/>
    <x v="387"/>
    <x v="0"/>
    <x v="386"/>
    <x v="14"/>
    <n v="779"/>
    <n v="169"/>
    <n v="924"/>
    <n v="570"/>
    <n v="411"/>
    <n v="269"/>
    <n v="251"/>
    <n v="928"/>
    <n v="507"/>
    <n v="498"/>
    <n v="231"/>
    <n v="622"/>
    <n v="766"/>
    <n v="6146"/>
    <m/>
  </r>
  <r>
    <x v="388"/>
    <x v="388"/>
    <x v="2"/>
    <x v="387"/>
    <x v="23"/>
    <n v="494"/>
    <n v="763"/>
    <n v="441"/>
    <n v="447"/>
    <n v="223"/>
    <n v="179"/>
    <n v="264"/>
    <n v="665"/>
    <n v="361"/>
    <n v="520"/>
    <n v="974"/>
    <n v="679"/>
    <n v="474"/>
    <n v="5990"/>
    <m/>
  </r>
  <r>
    <x v="389"/>
    <x v="389"/>
    <x v="6"/>
    <x v="388"/>
    <x v="31"/>
    <n v="659"/>
    <n v="871"/>
    <n v="400"/>
    <n v="753"/>
    <n v="219"/>
    <n v="735"/>
    <n v="270"/>
    <n v="687"/>
    <n v="380"/>
    <n v="701"/>
    <n v="836"/>
    <n v="480"/>
    <n v="723"/>
    <n v="7055"/>
    <m/>
  </r>
  <r>
    <x v="390"/>
    <x v="390"/>
    <x v="6"/>
    <x v="389"/>
    <x v="26"/>
    <n v="333"/>
    <n v="566"/>
    <n v="726"/>
    <n v="387"/>
    <n v="630"/>
    <n v="102"/>
    <n v="919"/>
    <n v="752"/>
    <n v="575"/>
    <n v="916"/>
    <n v="505"/>
    <n v="141"/>
    <n v="206"/>
    <n v="6425"/>
    <m/>
  </r>
  <r>
    <x v="391"/>
    <x v="391"/>
    <x v="2"/>
    <x v="390"/>
    <x v="16"/>
    <n v="127"/>
    <n v="455"/>
    <n v="990"/>
    <n v="784"/>
    <n v="432"/>
    <n v="9"/>
    <n v="699"/>
    <n v="421"/>
    <n v="634"/>
    <n v="971"/>
    <n v="27"/>
    <n v="355"/>
    <n v="317"/>
    <n v="6094"/>
    <m/>
  </r>
  <r>
    <x v="392"/>
    <x v="392"/>
    <x v="0"/>
    <x v="391"/>
    <x v="11"/>
    <n v="557"/>
    <n v="602"/>
    <n v="788"/>
    <n v="525"/>
    <n v="953"/>
    <n v="89"/>
    <n v="725"/>
    <n v="368"/>
    <n v="476"/>
    <n v="991"/>
    <n v="627"/>
    <n v="470"/>
    <n v="756"/>
    <n v="7370"/>
    <m/>
  </r>
  <r>
    <x v="393"/>
    <x v="393"/>
    <x v="0"/>
    <x v="392"/>
    <x v="32"/>
    <n v="1"/>
    <n v="789"/>
    <n v="575"/>
    <n v="461"/>
    <n v="428"/>
    <n v="225"/>
    <n v="794"/>
    <n v="645"/>
    <n v="113"/>
    <n v="138"/>
    <n v="50"/>
    <n v="620"/>
    <n v="556"/>
    <n v="5394"/>
    <m/>
  </r>
  <r>
    <x v="394"/>
    <x v="394"/>
    <x v="0"/>
    <x v="393"/>
    <x v="26"/>
    <n v="620"/>
    <n v="154"/>
    <n v="803"/>
    <n v="902"/>
    <n v="415"/>
    <n v="739"/>
    <n v="364"/>
    <n v="49"/>
    <n v="527"/>
    <n v="290"/>
    <n v="259"/>
    <n v="590"/>
    <n v="347"/>
    <n v="5439"/>
    <m/>
  </r>
  <r>
    <x v="395"/>
    <x v="395"/>
    <x v="2"/>
    <x v="394"/>
    <x v="31"/>
    <n v="19"/>
    <n v="888"/>
    <n v="489"/>
    <n v="383"/>
    <n v="452"/>
    <n v="916"/>
    <n v="75"/>
    <n v="677"/>
    <n v="144"/>
    <n v="52"/>
    <n v="590"/>
    <n v="901"/>
    <n v="792"/>
    <n v="6359"/>
    <m/>
  </r>
  <r>
    <x v="396"/>
    <x v="396"/>
    <x v="4"/>
    <x v="395"/>
    <x v="1"/>
    <n v="332"/>
    <n v="348"/>
    <n v="484"/>
    <n v="555"/>
    <n v="726"/>
    <n v="125"/>
    <n v="659"/>
    <n v="105"/>
    <n v="207"/>
    <n v="686"/>
    <n v="784"/>
    <n v="672"/>
    <n v="233"/>
    <n v="5584"/>
    <m/>
  </r>
  <r>
    <x v="397"/>
    <x v="397"/>
    <x v="4"/>
    <x v="396"/>
    <x v="4"/>
    <n v="456"/>
    <n v="875"/>
    <n v="469"/>
    <n v="398"/>
    <n v="553"/>
    <n v="208"/>
    <n v="724"/>
    <n v="657"/>
    <n v="375"/>
    <n v="714"/>
    <n v="962"/>
    <n v="530"/>
    <n v="43"/>
    <n v="6508"/>
    <m/>
  </r>
  <r>
    <x v="398"/>
    <x v="398"/>
    <x v="6"/>
    <x v="397"/>
    <x v="31"/>
    <n v="957"/>
    <n v="652"/>
    <n v="573"/>
    <n v="18"/>
    <n v="52"/>
    <n v="96"/>
    <n v="432"/>
    <n v="922"/>
    <n v="503"/>
    <n v="947"/>
    <n v="585"/>
    <n v="126"/>
    <n v="736"/>
    <n v="5642"/>
    <m/>
  </r>
  <r>
    <x v="399"/>
    <x v="399"/>
    <x v="2"/>
    <x v="398"/>
    <x v="3"/>
    <n v="109"/>
    <n v="172"/>
    <n v="937"/>
    <n v="574"/>
    <n v="479"/>
    <n v="73"/>
    <n v="108"/>
    <n v="424"/>
    <n v="903"/>
    <n v="647"/>
    <n v="686"/>
    <n v="204"/>
    <n v="941"/>
    <n v="6148"/>
    <m/>
  </r>
  <r>
    <x v="400"/>
    <x v="400"/>
    <x v="0"/>
    <x v="399"/>
    <x v="25"/>
    <n v="268"/>
    <n v="9"/>
    <n v="843"/>
    <n v="490"/>
    <n v="442"/>
    <n v="626"/>
    <n v="640"/>
    <n v="71"/>
    <n v="165"/>
    <n v="3"/>
    <n v="183"/>
    <n v="28"/>
    <n v="141"/>
    <n v="3641"/>
    <m/>
  </r>
  <r>
    <x v="401"/>
    <x v="401"/>
    <x v="1"/>
    <x v="400"/>
    <x v="8"/>
    <n v="445"/>
    <n v="739"/>
    <n v="681"/>
    <n v="750"/>
    <n v="329"/>
    <n v="190"/>
    <n v="521"/>
    <n v="987"/>
    <n v="549"/>
    <n v="666"/>
    <n v="22"/>
    <n v="444"/>
    <n v="647"/>
    <n v="6525"/>
    <m/>
  </r>
  <r>
    <x v="402"/>
    <x v="402"/>
    <x v="1"/>
    <x v="401"/>
    <x v="35"/>
    <n v="240"/>
    <n v="264"/>
    <n v="444"/>
    <n v="418"/>
    <n v="250"/>
    <n v="681"/>
    <n v="46"/>
    <n v="841"/>
    <n v="180"/>
    <n v="683"/>
    <n v="785"/>
    <n v="965"/>
    <n v="175"/>
    <n v="5732"/>
    <m/>
  </r>
  <r>
    <x v="403"/>
    <x v="403"/>
    <x v="5"/>
    <x v="402"/>
    <x v="34"/>
    <n v="602"/>
    <n v="246"/>
    <n v="53"/>
    <n v="914"/>
    <n v="782"/>
    <n v="715"/>
    <n v="95"/>
    <n v="445"/>
    <n v="611"/>
    <n v="46"/>
    <n v="831"/>
    <n v="279"/>
    <n v="591"/>
    <n v="5608"/>
    <m/>
  </r>
  <r>
    <x v="404"/>
    <x v="404"/>
    <x v="1"/>
    <x v="403"/>
    <x v="13"/>
    <n v="988"/>
    <n v="545"/>
    <n v="519"/>
    <n v="611"/>
    <n v="924"/>
    <n v="719"/>
    <n v="102"/>
    <n v="185"/>
    <n v="926"/>
    <n v="939"/>
    <n v="185"/>
    <n v="239"/>
    <n v="134"/>
    <n v="6028"/>
    <m/>
  </r>
  <r>
    <x v="405"/>
    <x v="405"/>
    <x v="1"/>
    <x v="404"/>
    <x v="32"/>
    <n v="250"/>
    <n v="498"/>
    <n v="615"/>
    <n v="674"/>
    <n v="122"/>
    <n v="552"/>
    <n v="891"/>
    <n v="69"/>
    <n v="811"/>
    <n v="559"/>
    <n v="478"/>
    <n v="265"/>
    <n v="718"/>
    <n v="6252"/>
    <m/>
  </r>
  <r>
    <x v="406"/>
    <x v="406"/>
    <x v="3"/>
    <x v="405"/>
    <x v="23"/>
    <n v="153"/>
    <n v="600"/>
    <n v="39"/>
    <n v="431"/>
    <n v="338"/>
    <n v="573"/>
    <n v="879"/>
    <n v="245"/>
    <n v="502"/>
    <n v="212"/>
    <n v="512"/>
    <n v="936"/>
    <n v="382"/>
    <n v="5649"/>
    <m/>
  </r>
  <r>
    <x v="407"/>
    <x v="407"/>
    <x v="0"/>
    <x v="406"/>
    <x v="17"/>
    <n v="859"/>
    <n v="604"/>
    <n v="236"/>
    <n v="43"/>
    <n v="777"/>
    <n v="666"/>
    <n v="941"/>
    <n v="773"/>
    <n v="912"/>
    <n v="435"/>
    <n v="642"/>
    <n v="432"/>
    <n v="242"/>
    <n v="6703"/>
    <m/>
  </r>
  <r>
    <x v="408"/>
    <x v="408"/>
    <x v="6"/>
    <x v="407"/>
    <x v="33"/>
    <n v="174"/>
    <n v="326"/>
    <n v="954"/>
    <n v="871"/>
    <n v="347"/>
    <n v="283"/>
    <n v="927"/>
    <n v="537"/>
    <n v="78"/>
    <n v="851"/>
    <n v="66"/>
    <n v="912"/>
    <n v="566"/>
    <n v="6718"/>
    <m/>
  </r>
  <r>
    <x v="409"/>
    <x v="409"/>
    <x v="5"/>
    <x v="408"/>
    <x v="6"/>
    <n v="670"/>
    <n v="834"/>
    <n v="605"/>
    <n v="316"/>
    <n v="974"/>
    <n v="831"/>
    <n v="731"/>
    <n v="651"/>
    <n v="934"/>
    <n v="835"/>
    <n v="466"/>
    <n v="439"/>
    <n v="456"/>
    <n v="8072"/>
    <m/>
  </r>
  <r>
    <x v="410"/>
    <x v="410"/>
    <x v="1"/>
    <x v="409"/>
    <x v="2"/>
    <n v="727"/>
    <n v="403"/>
    <n v="715"/>
    <n v="144"/>
    <n v="517"/>
    <n v="186"/>
    <n v="678"/>
    <n v="909"/>
    <n v="687"/>
    <n v="204"/>
    <n v="600"/>
    <n v="684"/>
    <n v="55"/>
    <n v="5782"/>
    <m/>
  </r>
  <r>
    <x v="411"/>
    <x v="411"/>
    <x v="1"/>
    <x v="410"/>
    <x v="16"/>
    <n v="689"/>
    <n v="628"/>
    <n v="649"/>
    <n v="326"/>
    <n v="395"/>
    <n v="497"/>
    <n v="944"/>
    <n v="277"/>
    <n v="395"/>
    <n v="380"/>
    <n v="416"/>
    <n v="157"/>
    <n v="526"/>
    <n v="5590"/>
    <m/>
  </r>
  <r>
    <x v="412"/>
    <x v="412"/>
    <x v="3"/>
    <x v="411"/>
    <x v="15"/>
    <n v="687"/>
    <n v="605"/>
    <n v="299"/>
    <n v="362"/>
    <n v="622"/>
    <n v="441"/>
    <n v="988"/>
    <n v="562"/>
    <n v="607"/>
    <n v="72"/>
    <n v="99"/>
    <n v="171"/>
    <n v="696"/>
    <n v="5524"/>
    <m/>
  </r>
  <r>
    <x v="413"/>
    <x v="413"/>
    <x v="0"/>
    <x v="412"/>
    <x v="29"/>
    <n v="658"/>
    <n v="624"/>
    <n v="335"/>
    <n v="354"/>
    <n v="348"/>
    <n v="291"/>
    <n v="583"/>
    <n v="454"/>
    <n v="401"/>
    <n v="840"/>
    <n v="889"/>
    <n v="310"/>
    <n v="87"/>
    <n v="5516"/>
    <m/>
  </r>
  <r>
    <x v="414"/>
    <x v="414"/>
    <x v="5"/>
    <x v="413"/>
    <x v="28"/>
    <n v="962"/>
    <n v="358"/>
    <n v="592"/>
    <n v="799"/>
    <n v="146"/>
    <n v="113"/>
    <n v="821"/>
    <n v="103"/>
    <n v="974"/>
    <n v="76"/>
    <n v="857"/>
    <n v="402"/>
    <n v="608"/>
    <n v="5849"/>
    <m/>
  </r>
  <r>
    <x v="415"/>
    <x v="415"/>
    <x v="3"/>
    <x v="414"/>
    <x v="18"/>
    <n v="324"/>
    <n v="602"/>
    <n v="729"/>
    <n v="163"/>
    <n v="66"/>
    <n v="198"/>
    <n v="478"/>
    <n v="945"/>
    <n v="223"/>
    <n v="815"/>
    <n v="387"/>
    <n v="668"/>
    <n v="655"/>
    <n v="5929"/>
    <m/>
  </r>
  <r>
    <x v="416"/>
    <x v="416"/>
    <x v="5"/>
    <x v="415"/>
    <x v="8"/>
    <n v="990"/>
    <n v="857"/>
    <n v="513"/>
    <n v="140"/>
    <n v="903"/>
    <n v="12"/>
    <n v="765"/>
    <n v="600"/>
    <n v="517"/>
    <n v="767"/>
    <n v="240"/>
    <n v="769"/>
    <n v="7"/>
    <n v="6090"/>
    <m/>
  </r>
  <r>
    <x v="417"/>
    <x v="417"/>
    <x v="5"/>
    <x v="416"/>
    <x v="22"/>
    <n v="639"/>
    <n v="16"/>
    <n v="395"/>
    <n v="825"/>
    <n v="121"/>
    <n v="600"/>
    <n v="838"/>
    <n v="724"/>
    <n v="235"/>
    <n v="613"/>
    <n v="730"/>
    <n v="658"/>
    <n v="214"/>
    <n v="5969"/>
    <m/>
  </r>
  <r>
    <x v="418"/>
    <x v="418"/>
    <x v="1"/>
    <x v="417"/>
    <x v="21"/>
    <n v="420"/>
    <n v="273"/>
    <n v="370"/>
    <n v="127"/>
    <n v="339"/>
    <n v="214"/>
    <n v="931"/>
    <n v="232"/>
    <n v="426"/>
    <n v="105"/>
    <n v="416"/>
    <n v="902"/>
    <n v="684"/>
    <n v="5019"/>
    <m/>
  </r>
  <r>
    <x v="419"/>
    <x v="419"/>
    <x v="5"/>
    <x v="418"/>
    <x v="13"/>
    <n v="594"/>
    <n v="684"/>
    <n v="857"/>
    <n v="397"/>
    <n v="174"/>
    <n v="443"/>
    <n v="401"/>
    <n v="393"/>
    <n v="115"/>
    <n v="844"/>
    <n v="917"/>
    <n v="665"/>
    <n v="734"/>
    <n v="6624"/>
    <m/>
  </r>
  <r>
    <x v="420"/>
    <x v="420"/>
    <x v="5"/>
    <x v="419"/>
    <x v="20"/>
    <n v="485"/>
    <n v="115"/>
    <n v="790"/>
    <n v="932"/>
    <n v="899"/>
    <n v="789"/>
    <n v="507"/>
    <n v="500"/>
    <n v="162"/>
    <n v="550"/>
    <n v="175"/>
    <n v="462"/>
    <n v="551"/>
    <n v="6432"/>
    <m/>
  </r>
  <r>
    <x v="421"/>
    <x v="421"/>
    <x v="6"/>
    <x v="420"/>
    <x v="31"/>
    <n v="751"/>
    <n v="979"/>
    <n v="317"/>
    <n v="462"/>
    <n v="596"/>
    <n v="446"/>
    <n v="954"/>
    <n v="250"/>
    <n v="229"/>
    <n v="825"/>
    <n v="470"/>
    <n v="549"/>
    <n v="693"/>
    <n v="6770"/>
    <m/>
  </r>
  <r>
    <x v="422"/>
    <x v="422"/>
    <x v="4"/>
    <x v="421"/>
    <x v="22"/>
    <n v="412"/>
    <n v="692"/>
    <n v="735"/>
    <n v="750"/>
    <n v="450"/>
    <n v="985"/>
    <n v="510"/>
    <n v="520"/>
    <n v="181"/>
    <n v="274"/>
    <n v="852"/>
    <n v="642"/>
    <n v="502"/>
    <n v="7093"/>
    <m/>
  </r>
  <r>
    <x v="423"/>
    <x v="423"/>
    <x v="3"/>
    <x v="422"/>
    <x v="17"/>
    <n v="936"/>
    <n v="90"/>
    <n v="368"/>
    <n v="835"/>
    <n v="556"/>
    <n v="992"/>
    <n v="392"/>
    <n v="78"/>
    <n v="248"/>
    <n v="87"/>
    <n v="232"/>
    <n v="869"/>
    <n v="781"/>
    <n v="5528"/>
    <m/>
  </r>
  <r>
    <x v="424"/>
    <x v="424"/>
    <x v="3"/>
    <x v="423"/>
    <x v="34"/>
    <n v="84"/>
    <n v="81"/>
    <n v="383"/>
    <n v="807"/>
    <n v="135"/>
    <n v="714"/>
    <n v="712"/>
    <n v="51"/>
    <n v="317"/>
    <n v="722"/>
    <n v="662"/>
    <n v="254"/>
    <n v="698"/>
    <n v="5536"/>
    <m/>
  </r>
  <r>
    <x v="425"/>
    <x v="425"/>
    <x v="3"/>
    <x v="424"/>
    <x v="27"/>
    <n v="113"/>
    <n v="323"/>
    <n v="61"/>
    <n v="186"/>
    <n v="854"/>
    <n v="73"/>
    <n v="493"/>
    <n v="897"/>
    <n v="964"/>
    <n v="880"/>
    <n v="451"/>
    <n v="207"/>
    <n v="244"/>
    <n v="5633"/>
    <m/>
  </r>
  <r>
    <x v="426"/>
    <x v="426"/>
    <x v="2"/>
    <x v="425"/>
    <x v="16"/>
    <n v="737"/>
    <n v="960"/>
    <n v="805"/>
    <n v="719"/>
    <n v="15"/>
    <n v="536"/>
    <n v="199"/>
    <n v="920"/>
    <n v="209"/>
    <n v="76"/>
    <n v="276"/>
    <n v="449"/>
    <n v="477"/>
    <n v="5641"/>
    <m/>
  </r>
  <r>
    <x v="427"/>
    <x v="427"/>
    <x v="6"/>
    <x v="426"/>
    <x v="6"/>
    <n v="332"/>
    <n v="113"/>
    <n v="504"/>
    <n v="731"/>
    <n v="332"/>
    <n v="100"/>
    <n v="254"/>
    <n v="780"/>
    <n v="655"/>
    <n v="76"/>
    <n v="228"/>
    <n v="94"/>
    <n v="308"/>
    <n v="4175"/>
    <m/>
  </r>
  <r>
    <x v="428"/>
    <x v="428"/>
    <x v="4"/>
    <x v="427"/>
    <x v="35"/>
    <n v="41"/>
    <n v="876"/>
    <n v="962"/>
    <n v="428"/>
    <n v="827"/>
    <n v="165"/>
    <n v="388"/>
    <n v="33"/>
    <n v="893"/>
    <n v="577"/>
    <n v="281"/>
    <n v="682"/>
    <n v="174"/>
    <n v="6286"/>
    <m/>
  </r>
  <r>
    <x v="429"/>
    <x v="429"/>
    <x v="4"/>
    <x v="428"/>
    <x v="28"/>
    <n v="959"/>
    <n v="854"/>
    <n v="128"/>
    <n v="863"/>
    <n v="326"/>
    <n v="343"/>
    <n v="157"/>
    <n v="130"/>
    <n v="85"/>
    <n v="981"/>
    <n v="226"/>
    <n v="710"/>
    <n v="389"/>
    <n v="5192"/>
    <m/>
  </r>
  <r>
    <x v="430"/>
    <x v="430"/>
    <x v="6"/>
    <x v="429"/>
    <x v="14"/>
    <n v="450"/>
    <n v="40"/>
    <n v="155"/>
    <n v="770"/>
    <n v="225"/>
    <n v="608"/>
    <n v="959"/>
    <n v="758"/>
    <n v="632"/>
    <n v="736"/>
    <n v="1000"/>
    <n v="755"/>
    <n v="17"/>
    <n v="6655"/>
    <m/>
  </r>
  <r>
    <x v="431"/>
    <x v="431"/>
    <x v="0"/>
    <x v="430"/>
    <x v="14"/>
    <n v="819"/>
    <n v="104"/>
    <n v="916"/>
    <n v="757"/>
    <n v="424"/>
    <n v="656"/>
    <n v="408"/>
    <n v="431"/>
    <n v="843"/>
    <n v="141"/>
    <n v="540"/>
    <n v="422"/>
    <n v="783"/>
    <n v="6425"/>
    <m/>
  </r>
  <r>
    <x v="432"/>
    <x v="432"/>
    <x v="6"/>
    <x v="431"/>
    <x v="22"/>
    <n v="843"/>
    <n v="900"/>
    <n v="377"/>
    <n v="135"/>
    <n v="789"/>
    <n v="727"/>
    <n v="411"/>
    <n v="703"/>
    <n v="500"/>
    <n v="892"/>
    <n v="758"/>
    <n v="835"/>
    <n v="11"/>
    <n v="7038"/>
    <m/>
  </r>
  <r>
    <x v="433"/>
    <x v="433"/>
    <x v="2"/>
    <x v="432"/>
    <x v="17"/>
    <n v="266"/>
    <n v="192"/>
    <n v="780"/>
    <n v="782"/>
    <n v="112"/>
    <n v="824"/>
    <n v="193"/>
    <n v="402"/>
    <n v="581"/>
    <n v="83"/>
    <n v="450"/>
    <n v="604"/>
    <n v="812"/>
    <n v="5815"/>
    <m/>
  </r>
  <r>
    <x v="434"/>
    <x v="434"/>
    <x v="4"/>
    <x v="433"/>
    <x v="25"/>
    <n v="910"/>
    <n v="400"/>
    <n v="922"/>
    <n v="170"/>
    <n v="996"/>
    <n v="129"/>
    <n v="234"/>
    <n v="322"/>
    <n v="915"/>
    <n v="142"/>
    <n v="448"/>
    <n v="811"/>
    <n v="703"/>
    <n v="6192"/>
    <m/>
  </r>
  <r>
    <x v="435"/>
    <x v="435"/>
    <x v="4"/>
    <x v="434"/>
    <x v="8"/>
    <n v="210"/>
    <n v="277"/>
    <n v="867"/>
    <n v="158"/>
    <n v="427"/>
    <n v="351"/>
    <n v="717"/>
    <n v="209"/>
    <n v="132"/>
    <n v="351"/>
    <n v="755"/>
    <n v="132"/>
    <n v="231"/>
    <n v="4607"/>
    <m/>
  </r>
  <r>
    <x v="436"/>
    <x v="436"/>
    <x v="5"/>
    <x v="435"/>
    <x v="13"/>
    <n v="563"/>
    <n v="353"/>
    <n v="902"/>
    <n v="200"/>
    <n v="0"/>
    <n v="888"/>
    <n v="149"/>
    <n v="614"/>
    <n v="790"/>
    <n v="544"/>
    <n v="60"/>
    <n v="54"/>
    <n v="954"/>
    <n v="5508"/>
    <m/>
  </r>
  <r>
    <x v="437"/>
    <x v="437"/>
    <x v="3"/>
    <x v="436"/>
    <x v="9"/>
    <n v="118"/>
    <n v="748"/>
    <n v="789"/>
    <n v="486"/>
    <n v="265"/>
    <n v="317"/>
    <n v="158"/>
    <n v="328"/>
    <n v="648"/>
    <n v="912"/>
    <n v="501"/>
    <n v="988"/>
    <n v="604"/>
    <n v="6744"/>
    <m/>
  </r>
  <r>
    <x v="438"/>
    <x v="438"/>
    <x v="0"/>
    <x v="437"/>
    <x v="28"/>
    <n v="377"/>
    <n v="732"/>
    <n v="998"/>
    <n v="961"/>
    <n v="207"/>
    <n v="648"/>
    <n v="815"/>
    <n v="459"/>
    <n v="698"/>
    <n v="157"/>
    <n v="685"/>
    <n v="669"/>
    <n v="729"/>
    <n v="7758"/>
    <m/>
  </r>
  <r>
    <x v="439"/>
    <x v="439"/>
    <x v="2"/>
    <x v="438"/>
    <x v="29"/>
    <n v="551"/>
    <n v="579"/>
    <n v="436"/>
    <n v="775"/>
    <n v="621"/>
    <n v="835"/>
    <n v="403"/>
    <n v="132"/>
    <n v="220"/>
    <n v="445"/>
    <n v="944"/>
    <n v="540"/>
    <n v="277"/>
    <n v="6207"/>
    <m/>
  </r>
  <r>
    <x v="440"/>
    <x v="440"/>
    <x v="0"/>
    <x v="439"/>
    <x v="6"/>
    <n v="771"/>
    <n v="255"/>
    <n v="206"/>
    <n v="503"/>
    <n v="951"/>
    <n v="272"/>
    <n v="677"/>
    <n v="650"/>
    <n v="437"/>
    <n v="957"/>
    <n v="333"/>
    <n v="210"/>
    <n v="998"/>
    <n v="6449"/>
    <m/>
  </r>
  <r>
    <x v="441"/>
    <x v="441"/>
    <x v="4"/>
    <x v="440"/>
    <x v="10"/>
    <n v="84"/>
    <n v="650"/>
    <n v="387"/>
    <n v="875"/>
    <n v="368"/>
    <n v="116"/>
    <n v="310"/>
    <n v="120"/>
    <n v="45"/>
    <n v="762"/>
    <n v="880"/>
    <n v="665"/>
    <n v="302"/>
    <n v="5480"/>
    <m/>
  </r>
  <r>
    <x v="442"/>
    <x v="442"/>
    <x v="5"/>
    <x v="441"/>
    <x v="25"/>
    <n v="629"/>
    <n v="660"/>
    <n v="886"/>
    <n v="124"/>
    <n v="11"/>
    <n v="93"/>
    <n v="87"/>
    <n v="964"/>
    <n v="519"/>
    <n v="655"/>
    <n v="141"/>
    <n v="733"/>
    <n v="812"/>
    <n v="5685"/>
    <m/>
  </r>
  <r>
    <x v="443"/>
    <x v="443"/>
    <x v="2"/>
    <x v="442"/>
    <x v="17"/>
    <n v="605"/>
    <n v="587"/>
    <n v="983"/>
    <n v="975"/>
    <n v="464"/>
    <n v="953"/>
    <n v="0"/>
    <n v="90"/>
    <n v="787"/>
    <n v="720"/>
    <n v="143"/>
    <n v="948"/>
    <n v="520"/>
    <n v="7170"/>
    <m/>
  </r>
  <r>
    <x v="444"/>
    <x v="444"/>
    <x v="4"/>
    <x v="443"/>
    <x v="33"/>
    <n v="678"/>
    <n v="281"/>
    <n v="339"/>
    <n v="994"/>
    <n v="699"/>
    <n v="714"/>
    <n v="134"/>
    <n v="603"/>
    <n v="690"/>
    <n v="223"/>
    <n v="864"/>
    <n v="669"/>
    <n v="23"/>
    <n v="6233"/>
    <m/>
  </r>
  <r>
    <x v="445"/>
    <x v="445"/>
    <x v="5"/>
    <x v="444"/>
    <x v="12"/>
    <n v="912"/>
    <n v="402"/>
    <n v="339"/>
    <n v="457"/>
    <n v="493"/>
    <n v="660"/>
    <n v="350"/>
    <n v="28"/>
    <n v="38"/>
    <n v="263"/>
    <n v="997"/>
    <n v="762"/>
    <n v="675"/>
    <n v="5464"/>
    <m/>
  </r>
  <r>
    <x v="446"/>
    <x v="446"/>
    <x v="0"/>
    <x v="445"/>
    <x v="7"/>
    <n v="350"/>
    <n v="108"/>
    <n v="203"/>
    <n v="229"/>
    <n v="367"/>
    <n v="913"/>
    <n v="139"/>
    <n v="721"/>
    <n v="292"/>
    <n v="755"/>
    <n v="496"/>
    <n v="121"/>
    <n v="524"/>
    <n v="4868"/>
    <m/>
  </r>
  <r>
    <x v="447"/>
    <x v="447"/>
    <x v="5"/>
    <x v="446"/>
    <x v="29"/>
    <n v="296"/>
    <n v="699"/>
    <n v="160"/>
    <n v="657"/>
    <n v="845"/>
    <n v="694"/>
    <n v="617"/>
    <n v="523"/>
    <n v="689"/>
    <n v="2"/>
    <n v="395"/>
    <n v="298"/>
    <n v="346"/>
    <n v="5925"/>
    <m/>
  </r>
  <r>
    <x v="448"/>
    <x v="448"/>
    <x v="4"/>
    <x v="447"/>
    <x v="31"/>
    <n v="81"/>
    <n v="302"/>
    <n v="391"/>
    <n v="196"/>
    <n v="419"/>
    <n v="151"/>
    <n v="619"/>
    <n v="296"/>
    <n v="330"/>
    <n v="267"/>
    <n v="306"/>
    <n v="380"/>
    <n v="868"/>
    <n v="4525"/>
    <m/>
  </r>
  <r>
    <x v="449"/>
    <x v="449"/>
    <x v="2"/>
    <x v="448"/>
    <x v="9"/>
    <n v="937"/>
    <n v="326"/>
    <n v="768"/>
    <n v="884"/>
    <n v="888"/>
    <n v="585"/>
    <n v="177"/>
    <n v="129"/>
    <n v="885"/>
    <n v="595"/>
    <n v="869"/>
    <n v="560"/>
    <n v="326"/>
    <n v="6992"/>
    <m/>
  </r>
  <r>
    <x v="450"/>
    <x v="450"/>
    <x v="3"/>
    <x v="449"/>
    <x v="22"/>
    <n v="419"/>
    <n v="551"/>
    <n v="574"/>
    <n v="422"/>
    <n v="170"/>
    <n v="912"/>
    <n v="357"/>
    <n v="172"/>
    <n v="160"/>
    <n v="333"/>
    <n v="416"/>
    <n v="840"/>
    <n v="484"/>
    <n v="5391"/>
    <m/>
  </r>
  <r>
    <x v="451"/>
    <x v="451"/>
    <x v="0"/>
    <x v="450"/>
    <x v="20"/>
    <n v="311"/>
    <n v="461"/>
    <n v="892"/>
    <n v="170"/>
    <n v="426"/>
    <n v="495"/>
    <n v="870"/>
    <n v="23"/>
    <n v="53"/>
    <n v="176"/>
    <n v="324"/>
    <n v="361"/>
    <n v="377"/>
    <n v="4628"/>
    <m/>
  </r>
  <r>
    <x v="452"/>
    <x v="452"/>
    <x v="5"/>
    <x v="451"/>
    <x v="26"/>
    <n v="813"/>
    <n v="131"/>
    <n v="404"/>
    <n v="381"/>
    <n v="24"/>
    <n v="723"/>
    <n v="657"/>
    <n v="98"/>
    <n v="939"/>
    <n v="62"/>
    <n v="709"/>
    <n v="588"/>
    <n v="587"/>
    <n v="5303"/>
    <m/>
  </r>
  <r>
    <x v="453"/>
    <x v="453"/>
    <x v="2"/>
    <x v="452"/>
    <x v="23"/>
    <n v="975"/>
    <n v="790"/>
    <n v="607"/>
    <n v="172"/>
    <n v="529"/>
    <n v="100"/>
    <n v="449"/>
    <n v="405"/>
    <n v="33"/>
    <n v="957"/>
    <n v="670"/>
    <n v="462"/>
    <n v="163"/>
    <n v="5337"/>
    <m/>
  </r>
  <r>
    <x v="454"/>
    <x v="454"/>
    <x v="2"/>
    <x v="453"/>
    <x v="15"/>
    <n v="986"/>
    <n v="873"/>
    <n v="674"/>
    <n v="662"/>
    <n v="189"/>
    <n v="556"/>
    <n v="585"/>
    <n v="355"/>
    <n v="241"/>
    <n v="560"/>
    <n v="79"/>
    <n v="437"/>
    <n v="371"/>
    <n v="5582"/>
    <m/>
  </r>
  <r>
    <x v="455"/>
    <x v="455"/>
    <x v="4"/>
    <x v="454"/>
    <x v="26"/>
    <n v="357"/>
    <n v="83"/>
    <n v="590"/>
    <n v="452"/>
    <n v="140"/>
    <n v="81"/>
    <n v="462"/>
    <n v="138"/>
    <n v="966"/>
    <n v="306"/>
    <n v="30"/>
    <n v="126"/>
    <n v="572"/>
    <n v="3946"/>
    <m/>
  </r>
  <r>
    <x v="456"/>
    <x v="456"/>
    <x v="4"/>
    <x v="455"/>
    <x v="33"/>
    <n v="213"/>
    <n v="398"/>
    <n v="516"/>
    <n v="349"/>
    <n v="554"/>
    <n v="528"/>
    <n v="989"/>
    <n v="502"/>
    <n v="889"/>
    <n v="245"/>
    <n v="984"/>
    <n v="196"/>
    <n v="999"/>
    <n v="7149"/>
    <m/>
  </r>
  <r>
    <x v="457"/>
    <x v="457"/>
    <x v="4"/>
    <x v="456"/>
    <x v="4"/>
    <n v="574"/>
    <n v="753"/>
    <n v="827"/>
    <n v="901"/>
    <n v="845"/>
    <n v="72"/>
    <n v="107"/>
    <n v="825"/>
    <n v="112"/>
    <n v="288"/>
    <n v="111"/>
    <n v="220"/>
    <n v="976"/>
    <n v="6037"/>
    <m/>
  </r>
  <r>
    <x v="458"/>
    <x v="458"/>
    <x v="6"/>
    <x v="457"/>
    <x v="18"/>
    <n v="49"/>
    <n v="627"/>
    <n v="119"/>
    <n v="951"/>
    <n v="795"/>
    <n v="13"/>
    <n v="121"/>
    <n v="173"/>
    <n v="317"/>
    <n v="797"/>
    <n v="557"/>
    <n v="994"/>
    <n v="423"/>
    <n v="5887"/>
    <m/>
  </r>
  <r>
    <x v="459"/>
    <x v="459"/>
    <x v="3"/>
    <x v="458"/>
    <x v="34"/>
    <n v="127"/>
    <n v="108"/>
    <n v="813"/>
    <n v="633"/>
    <n v="657"/>
    <n v="432"/>
    <n v="16"/>
    <n v="28"/>
    <n v="22"/>
    <n v="954"/>
    <n v="864"/>
    <n v="90"/>
    <n v="756"/>
    <n v="5373"/>
    <m/>
  </r>
  <r>
    <x v="460"/>
    <x v="460"/>
    <x v="4"/>
    <x v="459"/>
    <x v="4"/>
    <n v="223"/>
    <n v="220"/>
    <n v="689"/>
    <n v="493"/>
    <n v="314"/>
    <n v="156"/>
    <n v="195"/>
    <n v="930"/>
    <n v="557"/>
    <n v="331"/>
    <n v="716"/>
    <n v="410"/>
    <n v="476"/>
    <n v="5487"/>
    <m/>
  </r>
  <r>
    <x v="461"/>
    <x v="461"/>
    <x v="5"/>
    <x v="460"/>
    <x v="4"/>
    <n v="279"/>
    <n v="552"/>
    <n v="901"/>
    <n v="3"/>
    <n v="318"/>
    <n v="131"/>
    <n v="317"/>
    <n v="654"/>
    <n v="646"/>
    <n v="849"/>
    <n v="649"/>
    <n v="543"/>
    <n v="154"/>
    <n v="5717"/>
    <m/>
  </r>
  <r>
    <x v="462"/>
    <x v="462"/>
    <x v="6"/>
    <x v="461"/>
    <x v="8"/>
    <n v="408"/>
    <n v="367"/>
    <n v="216"/>
    <n v="92"/>
    <n v="440"/>
    <n v="337"/>
    <n v="808"/>
    <n v="827"/>
    <n v="117"/>
    <n v="254"/>
    <n v="471"/>
    <n v="467"/>
    <n v="256"/>
    <n v="4652"/>
    <m/>
  </r>
  <r>
    <x v="463"/>
    <x v="463"/>
    <x v="0"/>
    <x v="462"/>
    <x v="33"/>
    <n v="796"/>
    <n v="614"/>
    <n v="698"/>
    <n v="287"/>
    <n v="55"/>
    <n v="887"/>
    <n v="502"/>
    <n v="1000"/>
    <n v="642"/>
    <n v="790"/>
    <n v="478"/>
    <n v="268"/>
    <n v="67"/>
    <n v="6288"/>
    <m/>
  </r>
  <r>
    <x v="464"/>
    <x v="464"/>
    <x v="6"/>
    <x v="463"/>
    <x v="20"/>
    <n v="107"/>
    <n v="493"/>
    <n v="766"/>
    <n v="782"/>
    <n v="110"/>
    <n v="619"/>
    <n v="673"/>
    <n v="841"/>
    <n v="417"/>
    <n v="736"/>
    <n v="698"/>
    <n v="674"/>
    <n v="672"/>
    <n v="7481"/>
    <m/>
  </r>
  <r>
    <x v="465"/>
    <x v="465"/>
    <x v="5"/>
    <x v="464"/>
    <x v="8"/>
    <n v="658"/>
    <n v="504"/>
    <n v="924"/>
    <n v="423"/>
    <n v="136"/>
    <n v="264"/>
    <n v="709"/>
    <n v="944"/>
    <n v="112"/>
    <n v="812"/>
    <n v="881"/>
    <n v="60"/>
    <n v="390"/>
    <n v="6159"/>
    <m/>
  </r>
  <r>
    <x v="466"/>
    <x v="466"/>
    <x v="5"/>
    <x v="465"/>
    <x v="4"/>
    <n v="420"/>
    <n v="474"/>
    <n v="454"/>
    <n v="889"/>
    <n v="231"/>
    <n v="204"/>
    <n v="497"/>
    <n v="191"/>
    <n v="43"/>
    <n v="829"/>
    <n v="563"/>
    <n v="437"/>
    <n v="448"/>
    <n v="5260"/>
    <m/>
  </r>
  <r>
    <x v="467"/>
    <x v="467"/>
    <x v="6"/>
    <x v="466"/>
    <x v="28"/>
    <n v="375"/>
    <n v="270"/>
    <n v="229"/>
    <n v="740"/>
    <n v="731"/>
    <n v="782"/>
    <n v="313"/>
    <n v="754"/>
    <n v="157"/>
    <n v="270"/>
    <n v="411"/>
    <n v="94"/>
    <n v="306"/>
    <n v="5057"/>
    <m/>
  </r>
  <r>
    <x v="468"/>
    <x v="468"/>
    <x v="6"/>
    <x v="467"/>
    <x v="15"/>
    <n v="998"/>
    <n v="896"/>
    <n v="263"/>
    <n v="5"/>
    <n v="813"/>
    <n v="246"/>
    <n v="417"/>
    <n v="214"/>
    <n v="393"/>
    <n v="63"/>
    <n v="620"/>
    <n v="469"/>
    <n v="949"/>
    <n v="5348"/>
    <m/>
  </r>
  <r>
    <x v="469"/>
    <x v="469"/>
    <x v="2"/>
    <x v="468"/>
    <x v="16"/>
    <n v="634"/>
    <n v="706"/>
    <n v="330"/>
    <n v="623"/>
    <n v="248"/>
    <n v="530"/>
    <n v="555"/>
    <n v="833"/>
    <n v="866"/>
    <n v="229"/>
    <n v="991"/>
    <n v="660"/>
    <n v="463"/>
    <n v="7034"/>
    <m/>
  </r>
  <r>
    <x v="470"/>
    <x v="470"/>
    <x v="6"/>
    <x v="469"/>
    <x v="19"/>
    <n v="30"/>
    <n v="366"/>
    <n v="992"/>
    <n v="375"/>
    <n v="993"/>
    <n v="857"/>
    <n v="782"/>
    <n v="165"/>
    <n v="851"/>
    <n v="941"/>
    <n v="908"/>
    <n v="715"/>
    <n v="969"/>
    <n v="8914"/>
    <m/>
  </r>
  <r>
    <x v="471"/>
    <x v="471"/>
    <x v="5"/>
    <x v="470"/>
    <x v="29"/>
    <n v="188"/>
    <n v="279"/>
    <n v="181"/>
    <n v="890"/>
    <n v="322"/>
    <n v="947"/>
    <n v="77"/>
    <n v="542"/>
    <n v="511"/>
    <n v="951"/>
    <n v="736"/>
    <n v="778"/>
    <n v="245"/>
    <n v="6459"/>
    <m/>
  </r>
  <r>
    <x v="472"/>
    <x v="472"/>
    <x v="4"/>
    <x v="471"/>
    <x v="0"/>
    <n v="364"/>
    <n v="282"/>
    <n v="892"/>
    <n v="446"/>
    <n v="921"/>
    <n v="537"/>
    <n v="325"/>
    <n v="882"/>
    <n v="913"/>
    <n v="248"/>
    <n v="993"/>
    <n v="513"/>
    <n v="732"/>
    <n v="7684"/>
    <m/>
  </r>
  <r>
    <x v="473"/>
    <x v="473"/>
    <x v="5"/>
    <x v="472"/>
    <x v="34"/>
    <n v="866"/>
    <n v="39"/>
    <n v="767"/>
    <n v="834"/>
    <n v="903"/>
    <n v="728"/>
    <n v="689"/>
    <n v="231"/>
    <n v="44"/>
    <n v="245"/>
    <n v="992"/>
    <n v="689"/>
    <n v="634"/>
    <n v="6795"/>
    <m/>
  </r>
  <r>
    <x v="474"/>
    <x v="474"/>
    <x v="0"/>
    <x v="473"/>
    <x v="35"/>
    <n v="800"/>
    <n v="958"/>
    <n v="549"/>
    <n v="105"/>
    <n v="517"/>
    <n v="153"/>
    <n v="356"/>
    <n v="793"/>
    <n v="107"/>
    <n v="939"/>
    <n v="247"/>
    <n v="936"/>
    <n v="186"/>
    <n v="5846"/>
    <m/>
  </r>
  <r>
    <x v="475"/>
    <x v="475"/>
    <x v="2"/>
    <x v="474"/>
    <x v="24"/>
    <n v="451"/>
    <n v="188"/>
    <n v="687"/>
    <n v="650"/>
    <n v="975"/>
    <n v="153"/>
    <n v="415"/>
    <n v="540"/>
    <n v="218"/>
    <n v="586"/>
    <n v="580"/>
    <n v="193"/>
    <n v="773"/>
    <n v="5958"/>
    <m/>
  </r>
  <r>
    <x v="476"/>
    <x v="476"/>
    <x v="6"/>
    <x v="475"/>
    <x v="19"/>
    <n v="195"/>
    <n v="163"/>
    <n v="26"/>
    <n v="810"/>
    <n v="791"/>
    <n v="685"/>
    <n v="962"/>
    <n v="194"/>
    <n v="442"/>
    <n v="156"/>
    <n v="119"/>
    <n v="481"/>
    <n v="924"/>
    <n v="5753"/>
    <m/>
  </r>
  <r>
    <x v="477"/>
    <x v="477"/>
    <x v="3"/>
    <x v="476"/>
    <x v="28"/>
    <n v="156"/>
    <n v="993"/>
    <n v="275"/>
    <n v="400"/>
    <n v="431"/>
    <n v="91"/>
    <n v="514"/>
    <n v="505"/>
    <n v="829"/>
    <n v="734"/>
    <n v="66"/>
    <n v="898"/>
    <n v="784"/>
    <n v="6520"/>
    <m/>
  </r>
  <r>
    <x v="478"/>
    <x v="478"/>
    <x v="1"/>
    <x v="477"/>
    <x v="1"/>
    <n v="172"/>
    <n v="988"/>
    <n v="651"/>
    <n v="95"/>
    <n v="486"/>
    <n v="432"/>
    <n v="213"/>
    <n v="333"/>
    <n v="314"/>
    <n v="701"/>
    <n v="572"/>
    <n v="335"/>
    <n v="372"/>
    <n v="5492"/>
    <m/>
  </r>
  <r>
    <x v="479"/>
    <x v="479"/>
    <x v="6"/>
    <x v="478"/>
    <x v="18"/>
    <n v="847"/>
    <n v="535"/>
    <n v="298"/>
    <n v="387"/>
    <n v="605"/>
    <n v="337"/>
    <n v="853"/>
    <n v="767"/>
    <n v="176"/>
    <n v="984"/>
    <n v="955"/>
    <n v="434"/>
    <n v="571"/>
    <n v="6902"/>
    <m/>
  </r>
  <r>
    <x v="480"/>
    <x v="480"/>
    <x v="1"/>
    <x v="479"/>
    <x v="19"/>
    <n v="63"/>
    <n v="3"/>
    <n v="798"/>
    <n v="451"/>
    <n v="268"/>
    <n v="692"/>
    <n v="562"/>
    <n v="303"/>
    <n v="702"/>
    <n v="949"/>
    <n v="919"/>
    <n v="854"/>
    <n v="407"/>
    <n v="6908"/>
    <m/>
  </r>
  <r>
    <x v="481"/>
    <x v="481"/>
    <x v="3"/>
    <x v="480"/>
    <x v="10"/>
    <n v="23"/>
    <n v="834"/>
    <n v="90"/>
    <n v="848"/>
    <n v="708"/>
    <n v="130"/>
    <n v="578"/>
    <n v="832"/>
    <n v="982"/>
    <n v="87"/>
    <n v="702"/>
    <n v="248"/>
    <n v="124"/>
    <n v="6163"/>
    <m/>
  </r>
  <r>
    <x v="482"/>
    <x v="482"/>
    <x v="0"/>
    <x v="481"/>
    <x v="7"/>
    <n v="360"/>
    <n v="289"/>
    <n v="479"/>
    <n v="808"/>
    <n v="536"/>
    <n v="449"/>
    <n v="508"/>
    <n v="436"/>
    <n v="671"/>
    <n v="312"/>
    <n v="469"/>
    <n v="497"/>
    <n v="336"/>
    <n v="5790"/>
    <m/>
  </r>
  <r>
    <x v="483"/>
    <x v="483"/>
    <x v="6"/>
    <x v="482"/>
    <x v="23"/>
    <n v="118"/>
    <n v="247"/>
    <n v="858"/>
    <n v="503"/>
    <n v="849"/>
    <n v="928"/>
    <n v="518"/>
    <n v="392"/>
    <n v="378"/>
    <n v="32"/>
    <n v="955"/>
    <n v="873"/>
    <n v="951"/>
    <n v="7484"/>
    <m/>
  </r>
  <r>
    <x v="484"/>
    <x v="484"/>
    <x v="6"/>
    <x v="483"/>
    <x v="14"/>
    <n v="920"/>
    <n v="580"/>
    <n v="399"/>
    <n v="192"/>
    <n v="369"/>
    <n v="830"/>
    <n v="3"/>
    <n v="760"/>
    <n v="289"/>
    <n v="72"/>
    <n v="308"/>
    <n v="153"/>
    <n v="68"/>
    <n v="4023"/>
    <m/>
  </r>
  <r>
    <x v="485"/>
    <x v="485"/>
    <x v="6"/>
    <x v="484"/>
    <x v="3"/>
    <n v="679"/>
    <n v="862"/>
    <n v="252"/>
    <n v="979"/>
    <n v="174"/>
    <n v="642"/>
    <n v="137"/>
    <n v="832"/>
    <n v="995"/>
    <n v="865"/>
    <n v="774"/>
    <n v="248"/>
    <n v="235"/>
    <n v="6995"/>
    <m/>
  </r>
  <r>
    <x v="486"/>
    <x v="486"/>
    <x v="1"/>
    <x v="485"/>
    <x v="20"/>
    <n v="440"/>
    <n v="180"/>
    <n v="880"/>
    <n v="879"/>
    <n v="587"/>
    <n v="48"/>
    <n v="599"/>
    <n v="282"/>
    <n v="656"/>
    <n v="342"/>
    <n v="964"/>
    <n v="439"/>
    <n v="380"/>
    <n v="6236"/>
    <m/>
  </r>
  <r>
    <x v="487"/>
    <x v="487"/>
    <x v="0"/>
    <x v="486"/>
    <x v="31"/>
    <n v="668"/>
    <n v="829"/>
    <n v="802"/>
    <n v="758"/>
    <n v="494"/>
    <n v="566"/>
    <n v="528"/>
    <n v="361"/>
    <n v="743"/>
    <n v="132"/>
    <n v="112"/>
    <n v="947"/>
    <n v="56"/>
    <n v="6328"/>
    <m/>
  </r>
  <r>
    <x v="488"/>
    <x v="488"/>
    <x v="6"/>
    <x v="487"/>
    <x v="1"/>
    <n v="193"/>
    <n v="325"/>
    <n v="925"/>
    <n v="75"/>
    <n v="146"/>
    <n v="629"/>
    <n v="904"/>
    <n v="16"/>
    <n v="322"/>
    <n v="175"/>
    <n v="929"/>
    <n v="641"/>
    <n v="460"/>
    <n v="5547"/>
    <m/>
  </r>
  <r>
    <x v="489"/>
    <x v="489"/>
    <x v="0"/>
    <x v="488"/>
    <x v="24"/>
    <n v="148"/>
    <n v="824"/>
    <n v="303"/>
    <n v="269"/>
    <n v="998"/>
    <n v="45"/>
    <n v="716"/>
    <n v="378"/>
    <n v="180"/>
    <n v="316"/>
    <n v="928"/>
    <n v="589"/>
    <n v="843"/>
    <n v="6389"/>
    <m/>
  </r>
  <r>
    <x v="490"/>
    <x v="490"/>
    <x v="0"/>
    <x v="489"/>
    <x v="17"/>
    <n v="787"/>
    <n v="649"/>
    <n v="500"/>
    <n v="224"/>
    <n v="308"/>
    <n v="301"/>
    <n v="722"/>
    <n v="679"/>
    <n v="498"/>
    <n v="782"/>
    <n v="120"/>
    <n v="771"/>
    <n v="573"/>
    <n v="6127"/>
    <m/>
  </r>
  <r>
    <x v="491"/>
    <x v="491"/>
    <x v="0"/>
    <x v="490"/>
    <x v="18"/>
    <n v="202"/>
    <n v="390"/>
    <n v="597"/>
    <n v="112"/>
    <n v="749"/>
    <n v="911"/>
    <n v="535"/>
    <n v="755"/>
    <n v="82"/>
    <n v="661"/>
    <n v="805"/>
    <n v="652"/>
    <n v="468"/>
    <n v="6717"/>
    <m/>
  </r>
  <r>
    <x v="492"/>
    <x v="492"/>
    <x v="0"/>
    <x v="491"/>
    <x v="3"/>
    <n v="914"/>
    <n v="933"/>
    <n v="414"/>
    <n v="232"/>
    <n v="373"/>
    <n v="188"/>
    <n v="515"/>
    <n v="75"/>
    <n v="261"/>
    <n v="101"/>
    <n v="633"/>
    <n v="674"/>
    <n v="645"/>
    <n v="5044"/>
    <m/>
  </r>
  <r>
    <x v="493"/>
    <x v="493"/>
    <x v="2"/>
    <x v="492"/>
    <x v="18"/>
    <n v="988"/>
    <n v="84"/>
    <n v="461"/>
    <n v="840"/>
    <n v="556"/>
    <n v="821"/>
    <n v="151"/>
    <n v="230"/>
    <n v="783"/>
    <n v="309"/>
    <n v="793"/>
    <n v="235"/>
    <n v="454"/>
    <n v="5717"/>
    <m/>
  </r>
  <r>
    <x v="494"/>
    <x v="494"/>
    <x v="0"/>
    <x v="493"/>
    <x v="8"/>
    <n v="427"/>
    <n v="211"/>
    <n v="113"/>
    <n v="713"/>
    <n v="727"/>
    <n v="128"/>
    <n v="482"/>
    <n v="961"/>
    <n v="239"/>
    <n v="291"/>
    <n v="771"/>
    <n v="502"/>
    <n v="489"/>
    <n v="5627"/>
    <m/>
  </r>
  <r>
    <x v="495"/>
    <x v="495"/>
    <x v="2"/>
    <x v="494"/>
    <x v="34"/>
    <n v="479"/>
    <n v="514"/>
    <n v="432"/>
    <n v="82"/>
    <n v="232"/>
    <n v="560"/>
    <n v="258"/>
    <n v="247"/>
    <n v="913"/>
    <n v="721"/>
    <n v="38"/>
    <n v="199"/>
    <n v="7"/>
    <n v="4203"/>
    <m/>
  </r>
  <r>
    <x v="496"/>
    <x v="496"/>
    <x v="0"/>
    <x v="495"/>
    <x v="2"/>
    <n v="126"/>
    <n v="690"/>
    <n v="355"/>
    <n v="174"/>
    <n v="562"/>
    <n v="265"/>
    <n v="868"/>
    <n v="725"/>
    <n v="943"/>
    <n v="360"/>
    <n v="511"/>
    <n v="901"/>
    <n v="986"/>
    <n v="7340"/>
    <m/>
  </r>
  <r>
    <x v="497"/>
    <x v="497"/>
    <x v="4"/>
    <x v="496"/>
    <x v="30"/>
    <n v="817"/>
    <n v="814"/>
    <n v="694"/>
    <n v="46"/>
    <n v="886"/>
    <n v="463"/>
    <n v="687"/>
    <n v="157"/>
    <n v="294"/>
    <n v="578"/>
    <n v="160"/>
    <n v="501"/>
    <n v="532"/>
    <n v="5812"/>
    <m/>
  </r>
  <r>
    <x v="498"/>
    <x v="498"/>
    <x v="6"/>
    <x v="497"/>
    <x v="34"/>
    <n v="881"/>
    <n v="963"/>
    <n v="206"/>
    <n v="883"/>
    <n v="725"/>
    <n v="143"/>
    <n v="309"/>
    <n v="68"/>
    <n v="511"/>
    <n v="9"/>
    <n v="288"/>
    <n v="649"/>
    <n v="926"/>
    <n v="5680"/>
    <m/>
  </r>
  <r>
    <x v="499"/>
    <x v="499"/>
    <x v="0"/>
    <x v="498"/>
    <x v="15"/>
    <n v="806"/>
    <n v="987"/>
    <n v="767"/>
    <n v="255"/>
    <n v="662"/>
    <n v="441"/>
    <n v="802"/>
    <n v="392"/>
    <n v="688"/>
    <n v="48"/>
    <n v="199"/>
    <n v="491"/>
    <n v="148"/>
    <n v="5880"/>
    <m/>
  </r>
  <r>
    <x v="500"/>
    <x v="500"/>
    <x v="2"/>
    <x v="499"/>
    <x v="30"/>
    <n v="325"/>
    <n v="37"/>
    <n v="441"/>
    <n v="29"/>
    <n v="501"/>
    <n v="156"/>
    <n v="55"/>
    <n v="266"/>
    <n v="395"/>
    <n v="622"/>
    <n v="527"/>
    <n v="233"/>
    <n v="24"/>
    <n v="3286"/>
    <m/>
  </r>
  <r>
    <x v="501"/>
    <x v="501"/>
    <x v="2"/>
    <x v="500"/>
    <x v="15"/>
    <n v="392"/>
    <n v="510"/>
    <n v="354"/>
    <n v="280"/>
    <n v="274"/>
    <n v="486"/>
    <n v="619"/>
    <n v="68"/>
    <n v="748"/>
    <n v="320"/>
    <n v="916"/>
    <n v="713"/>
    <n v="998"/>
    <n v="6286"/>
    <m/>
  </r>
  <r>
    <x v="502"/>
    <x v="502"/>
    <x v="1"/>
    <x v="501"/>
    <x v="15"/>
    <n v="930"/>
    <n v="419"/>
    <n v="514"/>
    <n v="923"/>
    <n v="849"/>
    <n v="859"/>
    <n v="472"/>
    <n v="610"/>
    <n v="137"/>
    <n v="730"/>
    <n v="684"/>
    <n v="790"/>
    <n v="654"/>
    <n v="7641"/>
    <m/>
  </r>
  <r>
    <x v="503"/>
    <x v="503"/>
    <x v="3"/>
    <x v="502"/>
    <x v="12"/>
    <n v="688"/>
    <n v="750"/>
    <n v="207"/>
    <n v="993"/>
    <n v="75"/>
    <n v="133"/>
    <n v="295"/>
    <n v="346"/>
    <n v="838"/>
    <n v="568"/>
    <n v="502"/>
    <n v="642"/>
    <n v="756"/>
    <n v="6105"/>
    <m/>
  </r>
  <r>
    <x v="504"/>
    <x v="504"/>
    <x v="6"/>
    <x v="503"/>
    <x v="16"/>
    <n v="628"/>
    <n v="168"/>
    <n v="708"/>
    <n v="236"/>
    <n v="438"/>
    <n v="911"/>
    <n v="460"/>
    <n v="961"/>
    <n v="877"/>
    <n v="794"/>
    <n v="247"/>
    <n v="415"/>
    <n v="930"/>
    <n v="7145"/>
    <m/>
  </r>
  <r>
    <x v="505"/>
    <x v="505"/>
    <x v="2"/>
    <x v="504"/>
    <x v="1"/>
    <n v="204"/>
    <n v="908"/>
    <n v="124"/>
    <n v="367"/>
    <n v="859"/>
    <n v="335"/>
    <n v="813"/>
    <n v="926"/>
    <n v="128"/>
    <n v="624"/>
    <n v="217"/>
    <n v="969"/>
    <n v="554"/>
    <n v="6824"/>
    <m/>
  </r>
  <r>
    <x v="506"/>
    <x v="506"/>
    <x v="5"/>
    <x v="505"/>
    <x v="32"/>
    <n v="833"/>
    <n v="825"/>
    <n v="338"/>
    <n v="24"/>
    <n v="698"/>
    <n v="232"/>
    <n v="140"/>
    <n v="422"/>
    <n v="675"/>
    <n v="582"/>
    <n v="81"/>
    <n v="360"/>
    <n v="292"/>
    <n v="4669"/>
    <m/>
  </r>
  <r>
    <x v="507"/>
    <x v="507"/>
    <x v="6"/>
    <x v="506"/>
    <x v="12"/>
    <n v="877"/>
    <n v="868"/>
    <n v="540"/>
    <n v="493"/>
    <n v="890"/>
    <n v="89"/>
    <n v="419"/>
    <n v="114"/>
    <n v="535"/>
    <n v="348"/>
    <n v="41"/>
    <n v="161"/>
    <n v="603"/>
    <n v="5101"/>
    <m/>
  </r>
  <r>
    <x v="508"/>
    <x v="508"/>
    <x v="4"/>
    <x v="507"/>
    <x v="12"/>
    <n v="434"/>
    <n v="536"/>
    <n v="382"/>
    <n v="313"/>
    <n v="691"/>
    <n v="333"/>
    <n v="743"/>
    <n v="219"/>
    <n v="310"/>
    <n v="270"/>
    <n v="11"/>
    <n v="868"/>
    <n v="316"/>
    <n v="4992"/>
    <m/>
  </r>
  <r>
    <x v="509"/>
    <x v="509"/>
    <x v="5"/>
    <x v="508"/>
    <x v="3"/>
    <n v="926"/>
    <n v="410"/>
    <n v="682"/>
    <n v="374"/>
    <n v="125"/>
    <n v="160"/>
    <n v="354"/>
    <n v="30"/>
    <n v="902"/>
    <n v="110"/>
    <n v="745"/>
    <n v="60"/>
    <n v="323"/>
    <n v="4275"/>
    <m/>
  </r>
  <r>
    <x v="510"/>
    <x v="510"/>
    <x v="1"/>
    <x v="509"/>
    <x v="13"/>
    <n v="344"/>
    <n v="205"/>
    <n v="73"/>
    <n v="936"/>
    <n v="36"/>
    <n v="120"/>
    <n v="1000"/>
    <n v="342"/>
    <n v="233"/>
    <n v="886"/>
    <n v="642"/>
    <n v="455"/>
    <n v="595"/>
    <n v="5523"/>
    <m/>
  </r>
  <r>
    <x v="511"/>
    <x v="511"/>
    <x v="0"/>
    <x v="510"/>
    <x v="22"/>
    <n v="443"/>
    <n v="184"/>
    <n v="572"/>
    <n v="24"/>
    <n v="409"/>
    <n v="300"/>
    <n v="769"/>
    <n v="376"/>
    <n v="208"/>
    <n v="75"/>
    <n v="114"/>
    <n v="70"/>
    <n v="545"/>
    <n v="3646"/>
    <m/>
  </r>
  <r>
    <x v="512"/>
    <x v="512"/>
    <x v="1"/>
    <x v="511"/>
    <x v="13"/>
    <n v="579"/>
    <n v="381"/>
    <n v="938"/>
    <n v="333"/>
    <n v="610"/>
    <n v="723"/>
    <n v="760"/>
    <n v="129"/>
    <n v="604"/>
    <n v="157"/>
    <n v="217"/>
    <n v="837"/>
    <n v="75"/>
    <n v="5764"/>
    <m/>
  </r>
  <r>
    <x v="513"/>
    <x v="513"/>
    <x v="5"/>
    <x v="512"/>
    <x v="18"/>
    <n v="75"/>
    <n v="495"/>
    <n v="664"/>
    <n v="354"/>
    <n v="609"/>
    <n v="574"/>
    <n v="588"/>
    <n v="999"/>
    <n v="93"/>
    <n v="531"/>
    <n v="648"/>
    <n v="906"/>
    <n v="864"/>
    <n v="7325"/>
    <m/>
  </r>
  <r>
    <x v="514"/>
    <x v="514"/>
    <x v="0"/>
    <x v="513"/>
    <x v="26"/>
    <n v="557"/>
    <n v="378"/>
    <n v="275"/>
    <n v="115"/>
    <n v="126"/>
    <n v="962"/>
    <n v="179"/>
    <n v="616"/>
    <n v="326"/>
    <n v="932"/>
    <n v="105"/>
    <n v="875"/>
    <n v="919"/>
    <n v="5808"/>
    <m/>
  </r>
  <r>
    <x v="515"/>
    <x v="515"/>
    <x v="1"/>
    <x v="514"/>
    <x v="25"/>
    <n v="772"/>
    <n v="46"/>
    <n v="47"/>
    <n v="47"/>
    <n v="482"/>
    <n v="435"/>
    <n v="65"/>
    <n v="538"/>
    <n v="224"/>
    <n v="642"/>
    <n v="690"/>
    <n v="465"/>
    <n v="915"/>
    <n v="4596"/>
    <m/>
  </r>
  <r>
    <x v="516"/>
    <x v="516"/>
    <x v="0"/>
    <x v="515"/>
    <x v="25"/>
    <n v="666"/>
    <n v="885"/>
    <n v="210"/>
    <n v="737"/>
    <n v="167"/>
    <n v="67"/>
    <n v="819"/>
    <n v="738"/>
    <n v="966"/>
    <n v="328"/>
    <n v="527"/>
    <n v="242"/>
    <n v="708"/>
    <n v="6394"/>
    <m/>
  </r>
  <r>
    <x v="517"/>
    <x v="517"/>
    <x v="4"/>
    <x v="516"/>
    <x v="18"/>
    <n v="363"/>
    <n v="527"/>
    <n v="650"/>
    <n v="458"/>
    <n v="844"/>
    <n v="458"/>
    <n v="473"/>
    <n v="100"/>
    <n v="10"/>
    <n v="166"/>
    <n v="845"/>
    <n v="220"/>
    <n v="87"/>
    <n v="4838"/>
    <m/>
  </r>
  <r>
    <x v="518"/>
    <x v="518"/>
    <x v="2"/>
    <x v="517"/>
    <x v="7"/>
    <n v="987"/>
    <n v="21"/>
    <n v="993"/>
    <n v="596"/>
    <n v="342"/>
    <n v="397"/>
    <n v="366"/>
    <n v="57"/>
    <n v="11"/>
    <n v="641"/>
    <n v="386"/>
    <n v="958"/>
    <n v="231"/>
    <n v="4999"/>
    <m/>
  </r>
  <r>
    <x v="519"/>
    <x v="519"/>
    <x v="6"/>
    <x v="518"/>
    <x v="9"/>
    <n v="563"/>
    <n v="309"/>
    <n v="539"/>
    <n v="213"/>
    <n v="661"/>
    <n v="285"/>
    <n v="438"/>
    <n v="691"/>
    <n v="446"/>
    <n v="278"/>
    <n v="480"/>
    <n v="493"/>
    <n v="803"/>
    <n v="5636"/>
    <m/>
  </r>
  <r>
    <x v="520"/>
    <x v="520"/>
    <x v="3"/>
    <x v="519"/>
    <x v="22"/>
    <n v="818"/>
    <n v="660"/>
    <n v="708"/>
    <n v="684"/>
    <n v="527"/>
    <n v="560"/>
    <n v="834"/>
    <n v="940"/>
    <n v="451"/>
    <n v="762"/>
    <n v="753"/>
    <n v="898"/>
    <n v="549"/>
    <n v="8326"/>
    <m/>
  </r>
  <r>
    <x v="521"/>
    <x v="521"/>
    <x v="1"/>
    <x v="520"/>
    <x v="18"/>
    <n v="262"/>
    <n v="967"/>
    <n v="190"/>
    <n v="902"/>
    <n v="539"/>
    <n v="139"/>
    <n v="226"/>
    <n v="340"/>
    <n v="739"/>
    <n v="468"/>
    <n v="407"/>
    <n v="81"/>
    <n v="975"/>
    <n v="5973"/>
    <m/>
  </r>
  <r>
    <x v="522"/>
    <x v="522"/>
    <x v="5"/>
    <x v="521"/>
    <x v="24"/>
    <n v="125"/>
    <n v="271"/>
    <n v="900"/>
    <n v="720"/>
    <n v="443"/>
    <n v="555"/>
    <n v="441"/>
    <n v="19"/>
    <n v="440"/>
    <n v="8"/>
    <n v="652"/>
    <n v="878"/>
    <n v="654"/>
    <n v="5981"/>
    <m/>
  </r>
  <r>
    <x v="523"/>
    <x v="523"/>
    <x v="2"/>
    <x v="522"/>
    <x v="35"/>
    <n v="911"/>
    <n v="570"/>
    <n v="562"/>
    <n v="447"/>
    <n v="684"/>
    <n v="928"/>
    <n v="395"/>
    <n v="254"/>
    <n v="652"/>
    <n v="12"/>
    <n v="897"/>
    <n v="997"/>
    <n v="941"/>
    <n v="7339"/>
    <m/>
  </r>
  <r>
    <x v="524"/>
    <x v="524"/>
    <x v="3"/>
    <x v="523"/>
    <x v="15"/>
    <n v="542"/>
    <n v="937"/>
    <n v="779"/>
    <n v="575"/>
    <n v="839"/>
    <n v="589"/>
    <n v="580"/>
    <n v="37"/>
    <n v="594"/>
    <n v="922"/>
    <n v="623"/>
    <n v="922"/>
    <n v="395"/>
    <n v="7792"/>
    <m/>
  </r>
  <r>
    <x v="525"/>
    <x v="525"/>
    <x v="6"/>
    <x v="524"/>
    <x v="18"/>
    <n v="938"/>
    <n v="201"/>
    <n v="561"/>
    <n v="257"/>
    <n v="235"/>
    <n v="727"/>
    <n v="83"/>
    <n v="659"/>
    <n v="228"/>
    <n v="818"/>
    <n v="638"/>
    <n v="11"/>
    <n v="220"/>
    <n v="4638"/>
    <m/>
  </r>
  <r>
    <x v="526"/>
    <x v="526"/>
    <x v="2"/>
    <x v="525"/>
    <x v="26"/>
    <n v="485"/>
    <n v="31"/>
    <n v="899"/>
    <n v="843"/>
    <n v="438"/>
    <n v="893"/>
    <n v="614"/>
    <n v="536"/>
    <n v="934"/>
    <n v="831"/>
    <n v="20"/>
    <n v="262"/>
    <n v="427"/>
    <n v="6728"/>
    <m/>
  </r>
  <r>
    <x v="527"/>
    <x v="527"/>
    <x v="6"/>
    <x v="526"/>
    <x v="16"/>
    <n v="122"/>
    <n v="442"/>
    <n v="757"/>
    <n v="120"/>
    <n v="213"/>
    <n v="609"/>
    <n v="550"/>
    <n v="385"/>
    <n v="343"/>
    <n v="51"/>
    <n v="658"/>
    <n v="656"/>
    <n v="751"/>
    <n v="5535"/>
    <m/>
  </r>
  <r>
    <x v="528"/>
    <x v="528"/>
    <x v="4"/>
    <x v="527"/>
    <x v="4"/>
    <n v="125"/>
    <n v="161"/>
    <n v="112"/>
    <n v="809"/>
    <n v="84"/>
    <n v="747"/>
    <n v="12"/>
    <n v="632"/>
    <n v="79"/>
    <n v="208"/>
    <n v="600"/>
    <n v="448"/>
    <n v="142"/>
    <n v="4034"/>
    <m/>
  </r>
  <r>
    <x v="529"/>
    <x v="529"/>
    <x v="0"/>
    <x v="528"/>
    <x v="9"/>
    <n v="549"/>
    <n v="766"/>
    <n v="169"/>
    <n v="977"/>
    <n v="793"/>
    <n v="281"/>
    <n v="808"/>
    <n v="927"/>
    <n v="352"/>
    <n v="549"/>
    <n v="814"/>
    <n v="191"/>
    <n v="860"/>
    <n v="7487"/>
    <m/>
  </r>
  <r>
    <x v="530"/>
    <x v="530"/>
    <x v="5"/>
    <x v="529"/>
    <x v="14"/>
    <n v="170"/>
    <n v="253"/>
    <n v="467"/>
    <n v="53"/>
    <n v="743"/>
    <n v="660"/>
    <n v="824"/>
    <n v="25"/>
    <n v="395"/>
    <n v="611"/>
    <n v="917"/>
    <n v="761"/>
    <n v="362"/>
    <n v="6071"/>
    <m/>
  </r>
  <r>
    <x v="531"/>
    <x v="531"/>
    <x v="5"/>
    <x v="530"/>
    <x v="22"/>
    <n v="124"/>
    <n v="520"/>
    <n v="677"/>
    <n v="330"/>
    <n v="84"/>
    <n v="923"/>
    <n v="692"/>
    <n v="453"/>
    <n v="289"/>
    <n v="704"/>
    <n v="202"/>
    <n v="113"/>
    <n v="381"/>
    <n v="5368"/>
    <m/>
  </r>
  <r>
    <x v="532"/>
    <x v="532"/>
    <x v="1"/>
    <x v="531"/>
    <x v="9"/>
    <n v="869"/>
    <n v="976"/>
    <n v="920"/>
    <n v="783"/>
    <n v="920"/>
    <n v="815"/>
    <n v="492"/>
    <n v="680"/>
    <n v="454"/>
    <n v="401"/>
    <n v="416"/>
    <n v="25"/>
    <n v="560"/>
    <n v="7442"/>
    <m/>
  </r>
  <r>
    <x v="533"/>
    <x v="533"/>
    <x v="6"/>
    <x v="532"/>
    <x v="27"/>
    <n v="35"/>
    <n v="650"/>
    <n v="13"/>
    <n v="240"/>
    <n v="488"/>
    <n v="995"/>
    <n v="267"/>
    <n v="322"/>
    <n v="842"/>
    <n v="190"/>
    <n v="415"/>
    <n v="782"/>
    <n v="276"/>
    <n v="5480"/>
    <m/>
  </r>
  <r>
    <x v="534"/>
    <x v="534"/>
    <x v="5"/>
    <x v="533"/>
    <x v="14"/>
    <n v="708"/>
    <n v="725"/>
    <n v="906"/>
    <n v="482"/>
    <n v="662"/>
    <n v="745"/>
    <n v="969"/>
    <n v="818"/>
    <n v="127"/>
    <n v="652"/>
    <n v="84"/>
    <n v="544"/>
    <n v="297"/>
    <n v="7011"/>
    <m/>
  </r>
  <r>
    <x v="535"/>
    <x v="535"/>
    <x v="0"/>
    <x v="534"/>
    <x v="26"/>
    <n v="786"/>
    <n v="504"/>
    <n v="188"/>
    <n v="186"/>
    <n v="626"/>
    <n v="456"/>
    <n v="352"/>
    <n v="772"/>
    <n v="701"/>
    <n v="679"/>
    <n v="166"/>
    <n v="61"/>
    <n v="463"/>
    <n v="5154"/>
    <m/>
  </r>
  <r>
    <x v="536"/>
    <x v="536"/>
    <x v="3"/>
    <x v="535"/>
    <x v="29"/>
    <n v="201"/>
    <n v="784"/>
    <n v="913"/>
    <n v="857"/>
    <n v="63"/>
    <n v="86"/>
    <n v="56"/>
    <n v="12"/>
    <n v="908"/>
    <n v="822"/>
    <n v="383"/>
    <n v="228"/>
    <n v="526"/>
    <n v="5638"/>
    <m/>
  </r>
  <r>
    <x v="537"/>
    <x v="537"/>
    <x v="4"/>
    <x v="536"/>
    <x v="13"/>
    <n v="369"/>
    <n v="835"/>
    <n v="154"/>
    <n v="655"/>
    <n v="342"/>
    <n v="78"/>
    <n v="39"/>
    <n v="914"/>
    <n v="542"/>
    <n v="620"/>
    <n v="467"/>
    <n v="814"/>
    <n v="233"/>
    <n v="5693"/>
    <m/>
  </r>
  <r>
    <x v="538"/>
    <x v="538"/>
    <x v="3"/>
    <x v="537"/>
    <x v="6"/>
    <n v="797"/>
    <n v="559"/>
    <n v="566"/>
    <n v="261"/>
    <n v="938"/>
    <n v="204"/>
    <n v="885"/>
    <n v="907"/>
    <n v="897"/>
    <n v="718"/>
    <n v="71"/>
    <n v="606"/>
    <n v="574"/>
    <n v="7186"/>
    <m/>
  </r>
  <r>
    <x v="539"/>
    <x v="539"/>
    <x v="4"/>
    <x v="538"/>
    <x v="23"/>
    <n v="77"/>
    <n v="435"/>
    <n v="693"/>
    <n v="952"/>
    <n v="874"/>
    <n v="790"/>
    <n v="335"/>
    <n v="559"/>
    <n v="358"/>
    <n v="938"/>
    <n v="809"/>
    <n v="34"/>
    <n v="707"/>
    <n v="7484"/>
    <m/>
  </r>
  <r>
    <x v="540"/>
    <x v="540"/>
    <x v="2"/>
    <x v="539"/>
    <x v="19"/>
    <n v="431"/>
    <n v="152"/>
    <n v="887"/>
    <n v="490"/>
    <n v="351"/>
    <n v="253"/>
    <n v="172"/>
    <n v="824"/>
    <n v="312"/>
    <n v="621"/>
    <n v="520"/>
    <n v="455"/>
    <n v="470"/>
    <n v="5507"/>
    <m/>
  </r>
  <r>
    <x v="541"/>
    <x v="541"/>
    <x v="1"/>
    <x v="540"/>
    <x v="15"/>
    <n v="500"/>
    <n v="916"/>
    <n v="74"/>
    <n v="238"/>
    <n v="588"/>
    <n v="379"/>
    <n v="258"/>
    <n v="290"/>
    <n v="545"/>
    <n v="416"/>
    <n v="472"/>
    <n v="890"/>
    <n v="616"/>
    <n v="5682"/>
    <m/>
  </r>
  <r>
    <x v="542"/>
    <x v="542"/>
    <x v="6"/>
    <x v="541"/>
    <x v="35"/>
    <n v="278"/>
    <n v="832"/>
    <n v="342"/>
    <n v="699"/>
    <n v="462"/>
    <n v="698"/>
    <n v="522"/>
    <n v="993"/>
    <n v="28"/>
    <n v="639"/>
    <n v="749"/>
    <n v="24"/>
    <n v="968"/>
    <n v="6956"/>
    <m/>
  </r>
  <r>
    <x v="543"/>
    <x v="543"/>
    <x v="5"/>
    <x v="542"/>
    <x v="0"/>
    <n v="68"/>
    <n v="190"/>
    <n v="424"/>
    <n v="332"/>
    <n v="224"/>
    <n v="557"/>
    <n v="893"/>
    <n v="789"/>
    <n v="705"/>
    <n v="616"/>
    <n v="19"/>
    <n v="568"/>
    <n v="180"/>
    <n v="5497"/>
    <m/>
  </r>
  <r>
    <x v="544"/>
    <x v="544"/>
    <x v="2"/>
    <x v="543"/>
    <x v="26"/>
    <n v="69"/>
    <n v="728"/>
    <n v="570"/>
    <n v="899"/>
    <n v="916"/>
    <n v="898"/>
    <n v="838"/>
    <n v="870"/>
    <n v="15"/>
    <n v="521"/>
    <n v="489"/>
    <n v="31"/>
    <n v="568"/>
    <n v="7343"/>
    <m/>
  </r>
  <r>
    <x v="545"/>
    <x v="545"/>
    <x v="5"/>
    <x v="544"/>
    <x v="28"/>
    <n v="489"/>
    <n v="803"/>
    <n v="856"/>
    <n v="757"/>
    <n v="614"/>
    <n v="267"/>
    <n v="183"/>
    <n v="696"/>
    <n v="588"/>
    <n v="147"/>
    <n v="489"/>
    <n v="11"/>
    <n v="819"/>
    <n v="6230"/>
    <m/>
  </r>
  <r>
    <x v="546"/>
    <x v="546"/>
    <x v="1"/>
    <x v="545"/>
    <x v="2"/>
    <n v="909"/>
    <n v="488"/>
    <n v="181"/>
    <n v="473"/>
    <n v="858"/>
    <n v="321"/>
    <n v="873"/>
    <n v="949"/>
    <n v="592"/>
    <n v="364"/>
    <n v="325"/>
    <n v="844"/>
    <n v="42"/>
    <n v="6310"/>
    <m/>
  </r>
  <r>
    <x v="547"/>
    <x v="547"/>
    <x v="3"/>
    <x v="546"/>
    <x v="6"/>
    <n v="674"/>
    <n v="894"/>
    <n v="457"/>
    <n v="826"/>
    <n v="812"/>
    <n v="511"/>
    <n v="115"/>
    <n v="386"/>
    <n v="404"/>
    <n v="363"/>
    <n v="528"/>
    <n v="603"/>
    <n v="646"/>
    <n v="6545"/>
    <m/>
  </r>
  <r>
    <x v="548"/>
    <x v="548"/>
    <x v="4"/>
    <x v="547"/>
    <x v="34"/>
    <n v="821"/>
    <n v="103"/>
    <n v="832"/>
    <n v="590"/>
    <n v="87"/>
    <n v="783"/>
    <n v="711"/>
    <n v="467"/>
    <n v="530"/>
    <n v="701"/>
    <n v="485"/>
    <n v="837"/>
    <n v="259"/>
    <n v="6385"/>
    <m/>
  </r>
  <r>
    <x v="549"/>
    <x v="549"/>
    <x v="4"/>
    <x v="548"/>
    <x v="18"/>
    <n v="947"/>
    <n v="422"/>
    <n v="259"/>
    <n v="702"/>
    <n v="679"/>
    <n v="555"/>
    <n v="236"/>
    <n v="471"/>
    <n v="903"/>
    <n v="491"/>
    <n v="83"/>
    <n v="132"/>
    <n v="970"/>
    <n v="5903"/>
    <m/>
  </r>
  <r>
    <x v="550"/>
    <x v="550"/>
    <x v="2"/>
    <x v="549"/>
    <x v="26"/>
    <n v="899"/>
    <n v="890"/>
    <n v="192"/>
    <n v="878"/>
    <n v="434"/>
    <n v="508"/>
    <n v="838"/>
    <n v="103"/>
    <n v="76"/>
    <n v="228"/>
    <n v="386"/>
    <n v="984"/>
    <n v="254"/>
    <n v="5771"/>
    <m/>
  </r>
  <r>
    <x v="551"/>
    <x v="551"/>
    <x v="4"/>
    <x v="550"/>
    <x v="25"/>
    <n v="554"/>
    <n v="197"/>
    <n v="654"/>
    <n v="886"/>
    <n v="681"/>
    <n v="237"/>
    <n v="65"/>
    <n v="757"/>
    <n v="228"/>
    <n v="574"/>
    <n v="86"/>
    <n v="85"/>
    <n v="1000"/>
    <n v="5450"/>
    <m/>
  </r>
  <r>
    <x v="552"/>
    <x v="552"/>
    <x v="4"/>
    <x v="551"/>
    <x v="31"/>
    <n v="354"/>
    <n v="0"/>
    <n v="615"/>
    <n v="941"/>
    <n v="134"/>
    <n v="133"/>
    <n v="69"/>
    <n v="160"/>
    <n v="961"/>
    <n v="851"/>
    <n v="306"/>
    <n v="475"/>
    <n v="731"/>
    <n v="5376"/>
    <m/>
  </r>
  <r>
    <x v="553"/>
    <x v="553"/>
    <x v="4"/>
    <x v="552"/>
    <x v="9"/>
    <n v="416"/>
    <n v="406"/>
    <n v="971"/>
    <n v="574"/>
    <n v="49"/>
    <n v="972"/>
    <n v="808"/>
    <n v="199"/>
    <n v="296"/>
    <n v="536"/>
    <n v="849"/>
    <n v="806"/>
    <n v="335"/>
    <n v="6801"/>
    <m/>
  </r>
  <r>
    <x v="554"/>
    <x v="554"/>
    <x v="0"/>
    <x v="553"/>
    <x v="6"/>
    <n v="109"/>
    <n v="377"/>
    <n v="405"/>
    <n v="999"/>
    <n v="431"/>
    <n v="191"/>
    <n v="446"/>
    <n v="215"/>
    <n v="509"/>
    <n v="267"/>
    <n v="153"/>
    <n v="790"/>
    <n v="552"/>
    <n v="5335"/>
    <m/>
  </r>
  <r>
    <x v="555"/>
    <x v="555"/>
    <x v="0"/>
    <x v="554"/>
    <x v="29"/>
    <n v="497"/>
    <n v="637"/>
    <n v="942"/>
    <n v="140"/>
    <n v="645"/>
    <n v="17"/>
    <n v="440"/>
    <n v="507"/>
    <n v="965"/>
    <n v="10"/>
    <n v="959"/>
    <n v="515"/>
    <n v="899"/>
    <n v="6676"/>
    <m/>
  </r>
  <r>
    <x v="556"/>
    <x v="556"/>
    <x v="5"/>
    <x v="555"/>
    <x v="1"/>
    <n v="341"/>
    <n v="312"/>
    <n v="720"/>
    <n v="765"/>
    <n v="346"/>
    <n v="523"/>
    <n v="737"/>
    <n v="15"/>
    <n v="572"/>
    <n v="319"/>
    <n v="263"/>
    <n v="637"/>
    <n v="254"/>
    <n v="5463"/>
    <m/>
  </r>
  <r>
    <x v="557"/>
    <x v="557"/>
    <x v="3"/>
    <x v="556"/>
    <x v="28"/>
    <n v="942"/>
    <n v="592"/>
    <n v="92"/>
    <n v="554"/>
    <n v="648"/>
    <n v="179"/>
    <n v="945"/>
    <n v="497"/>
    <n v="537"/>
    <n v="712"/>
    <n v="976"/>
    <n v="174"/>
    <n v="513"/>
    <n v="6419"/>
    <m/>
  </r>
  <r>
    <x v="558"/>
    <x v="558"/>
    <x v="6"/>
    <x v="557"/>
    <x v="23"/>
    <n v="383"/>
    <n v="417"/>
    <n v="429"/>
    <n v="16"/>
    <n v="244"/>
    <n v="122"/>
    <n v="463"/>
    <n v="883"/>
    <n v="582"/>
    <n v="125"/>
    <n v="734"/>
    <n v="762"/>
    <n v="706"/>
    <n v="5483"/>
    <m/>
  </r>
  <r>
    <x v="559"/>
    <x v="559"/>
    <x v="1"/>
    <x v="558"/>
    <x v="2"/>
    <n v="300"/>
    <n v="680"/>
    <n v="433"/>
    <n v="252"/>
    <n v="824"/>
    <n v="733"/>
    <n v="395"/>
    <n v="716"/>
    <n v="978"/>
    <n v="701"/>
    <n v="492"/>
    <n v="996"/>
    <n v="148"/>
    <n v="7348"/>
    <m/>
  </r>
  <r>
    <x v="560"/>
    <x v="560"/>
    <x v="4"/>
    <x v="559"/>
    <x v="27"/>
    <n v="836"/>
    <n v="140"/>
    <n v="111"/>
    <n v="803"/>
    <n v="89"/>
    <n v="999"/>
    <n v="656"/>
    <n v="600"/>
    <n v="668"/>
    <n v="354"/>
    <n v="410"/>
    <n v="577"/>
    <n v="756"/>
    <n v="6163"/>
    <m/>
  </r>
  <r>
    <x v="561"/>
    <x v="561"/>
    <x v="1"/>
    <x v="560"/>
    <x v="5"/>
    <n v="604"/>
    <n v="339"/>
    <n v="58"/>
    <n v="836"/>
    <n v="812"/>
    <n v="559"/>
    <n v="325"/>
    <n v="991"/>
    <n v="705"/>
    <n v="688"/>
    <n v="853"/>
    <n v="48"/>
    <n v="452"/>
    <n v="6666"/>
    <m/>
  </r>
  <r>
    <x v="562"/>
    <x v="562"/>
    <x v="4"/>
    <x v="561"/>
    <x v="8"/>
    <n v="959"/>
    <n v="307"/>
    <n v="42"/>
    <n v="89"/>
    <n v="588"/>
    <n v="18"/>
    <n v="892"/>
    <n v="765"/>
    <n v="786"/>
    <n v="13"/>
    <n v="639"/>
    <n v="527"/>
    <n v="392"/>
    <n v="5058"/>
    <m/>
  </r>
  <r>
    <x v="563"/>
    <x v="563"/>
    <x v="2"/>
    <x v="562"/>
    <x v="0"/>
    <n v="280"/>
    <n v="244"/>
    <n v="206"/>
    <n v="719"/>
    <n v="176"/>
    <n v="773"/>
    <n v="918"/>
    <n v="727"/>
    <n v="323"/>
    <n v="256"/>
    <n v="985"/>
    <n v="144"/>
    <n v="211"/>
    <n v="5682"/>
    <m/>
  </r>
  <r>
    <x v="564"/>
    <x v="564"/>
    <x v="2"/>
    <x v="563"/>
    <x v="33"/>
    <n v="909"/>
    <n v="574"/>
    <n v="117"/>
    <n v="629"/>
    <n v="100"/>
    <n v="564"/>
    <n v="69"/>
    <n v="171"/>
    <n v="624"/>
    <n v="442"/>
    <n v="109"/>
    <n v="854"/>
    <n v="593"/>
    <n v="4846"/>
    <m/>
  </r>
  <r>
    <x v="565"/>
    <x v="565"/>
    <x v="0"/>
    <x v="494"/>
    <x v="20"/>
    <n v="509"/>
    <n v="182"/>
    <n v="183"/>
    <n v="662"/>
    <n v="936"/>
    <n v="68"/>
    <n v="334"/>
    <n v="689"/>
    <n v="454"/>
    <n v="146"/>
    <n v="30"/>
    <n v="577"/>
    <n v="478"/>
    <n v="4739"/>
    <m/>
  </r>
  <r>
    <x v="566"/>
    <x v="566"/>
    <x v="4"/>
    <x v="564"/>
    <x v="17"/>
    <n v="273"/>
    <n v="191"/>
    <n v="89"/>
    <n v="399"/>
    <n v="961"/>
    <n v="522"/>
    <n v="763"/>
    <n v="588"/>
    <n v="968"/>
    <n v="278"/>
    <n v="950"/>
    <n v="636"/>
    <n v="560"/>
    <n v="6905"/>
    <m/>
  </r>
  <r>
    <x v="567"/>
    <x v="567"/>
    <x v="6"/>
    <x v="565"/>
    <x v="14"/>
    <n v="99"/>
    <n v="64"/>
    <n v="93"/>
    <n v="781"/>
    <n v="536"/>
    <n v="142"/>
    <n v="368"/>
    <n v="699"/>
    <n v="152"/>
    <n v="520"/>
    <n v="380"/>
    <n v="318"/>
    <n v="912"/>
    <n v="4965"/>
    <m/>
  </r>
  <r>
    <x v="568"/>
    <x v="568"/>
    <x v="0"/>
    <x v="566"/>
    <x v="35"/>
    <n v="764"/>
    <n v="848"/>
    <n v="12"/>
    <n v="969"/>
    <n v="57"/>
    <n v="191"/>
    <n v="860"/>
    <n v="506"/>
    <n v="736"/>
    <n v="629"/>
    <n v="267"/>
    <n v="86"/>
    <n v="62"/>
    <n v="5223"/>
    <m/>
  </r>
  <r>
    <x v="569"/>
    <x v="569"/>
    <x v="1"/>
    <x v="567"/>
    <x v="1"/>
    <n v="104"/>
    <n v="473"/>
    <n v="833"/>
    <n v="179"/>
    <n v="296"/>
    <n v="377"/>
    <n v="676"/>
    <n v="526"/>
    <n v="192"/>
    <n v="433"/>
    <n v="343"/>
    <n v="981"/>
    <n v="406"/>
    <n v="5715"/>
    <m/>
  </r>
  <r>
    <x v="570"/>
    <x v="570"/>
    <x v="2"/>
    <x v="568"/>
    <x v="15"/>
    <n v="214"/>
    <n v="782"/>
    <n v="804"/>
    <n v="123"/>
    <n v="133"/>
    <n v="580"/>
    <n v="48"/>
    <n v="803"/>
    <n v="626"/>
    <n v="143"/>
    <n v="839"/>
    <n v="697"/>
    <n v="801"/>
    <n v="6379"/>
    <m/>
  </r>
  <r>
    <x v="571"/>
    <x v="571"/>
    <x v="0"/>
    <x v="569"/>
    <x v="35"/>
    <n v="761"/>
    <n v="99"/>
    <n v="944"/>
    <n v="380"/>
    <n v="330"/>
    <n v="534"/>
    <n v="51"/>
    <n v="830"/>
    <n v="773"/>
    <n v="288"/>
    <n v="543"/>
    <n v="865"/>
    <n v="104"/>
    <n v="5741"/>
    <m/>
  </r>
  <r>
    <x v="572"/>
    <x v="572"/>
    <x v="3"/>
    <x v="570"/>
    <x v="7"/>
    <n v="853"/>
    <n v="368"/>
    <n v="586"/>
    <n v="430"/>
    <n v="653"/>
    <n v="92"/>
    <n v="998"/>
    <n v="279"/>
    <n v="448"/>
    <n v="344"/>
    <n v="18"/>
    <n v="92"/>
    <n v="722"/>
    <n v="5030"/>
    <m/>
  </r>
  <r>
    <x v="573"/>
    <x v="573"/>
    <x v="1"/>
    <x v="571"/>
    <x v="35"/>
    <n v="284"/>
    <n v="42"/>
    <n v="875"/>
    <n v="435"/>
    <n v="167"/>
    <n v="528"/>
    <n v="165"/>
    <n v="304"/>
    <n v="868"/>
    <n v="206"/>
    <n v="979"/>
    <n v="726"/>
    <n v="258"/>
    <n v="5553"/>
    <m/>
  </r>
  <r>
    <x v="574"/>
    <x v="574"/>
    <x v="2"/>
    <x v="572"/>
    <x v="3"/>
    <n v="517"/>
    <n v="883"/>
    <n v="935"/>
    <n v="786"/>
    <n v="770"/>
    <n v="153"/>
    <n v="373"/>
    <n v="145"/>
    <n v="339"/>
    <n v="857"/>
    <n v="183"/>
    <n v="506"/>
    <n v="613"/>
    <n v="6543"/>
    <m/>
  </r>
  <r>
    <x v="575"/>
    <x v="575"/>
    <x v="0"/>
    <x v="573"/>
    <x v="11"/>
    <n v="613"/>
    <n v="487"/>
    <n v="149"/>
    <n v="617"/>
    <n v="884"/>
    <n v="839"/>
    <n v="804"/>
    <n v="515"/>
    <n v="51"/>
    <n v="171"/>
    <n v="544"/>
    <n v="955"/>
    <n v="855"/>
    <n v="6871"/>
    <m/>
  </r>
  <r>
    <x v="576"/>
    <x v="576"/>
    <x v="4"/>
    <x v="574"/>
    <x v="33"/>
    <n v="164"/>
    <n v="77"/>
    <n v="659"/>
    <n v="20"/>
    <n v="354"/>
    <n v="148"/>
    <n v="477"/>
    <n v="89"/>
    <n v="706"/>
    <n v="463"/>
    <n v="9"/>
    <n v="264"/>
    <n v="670"/>
    <n v="3936"/>
    <m/>
  </r>
  <r>
    <x v="577"/>
    <x v="577"/>
    <x v="3"/>
    <x v="575"/>
    <x v="0"/>
    <n v="659"/>
    <n v="800"/>
    <n v="28"/>
    <n v="164"/>
    <n v="663"/>
    <n v="266"/>
    <n v="478"/>
    <n v="59"/>
    <n v="1000"/>
    <n v="220"/>
    <n v="191"/>
    <n v="291"/>
    <n v="954"/>
    <n v="5114"/>
    <m/>
  </r>
  <r>
    <x v="578"/>
    <x v="578"/>
    <x v="1"/>
    <x v="576"/>
    <x v="24"/>
    <n v="91"/>
    <n v="673"/>
    <n v="985"/>
    <n v="310"/>
    <n v="145"/>
    <n v="839"/>
    <n v="649"/>
    <n v="527"/>
    <n v="798"/>
    <n v="622"/>
    <n v="701"/>
    <n v="463"/>
    <n v="762"/>
    <n v="7474"/>
    <m/>
  </r>
  <r>
    <x v="579"/>
    <x v="579"/>
    <x v="0"/>
    <x v="577"/>
    <x v="34"/>
    <n v="117"/>
    <n v="700"/>
    <n v="925"/>
    <n v="284"/>
    <n v="959"/>
    <n v="617"/>
    <n v="590"/>
    <n v="226"/>
    <n v="474"/>
    <n v="182"/>
    <n v="579"/>
    <n v="803"/>
    <n v="330"/>
    <n v="6669"/>
    <m/>
  </r>
  <r>
    <x v="580"/>
    <x v="580"/>
    <x v="0"/>
    <x v="578"/>
    <x v="1"/>
    <n v="866"/>
    <n v="758"/>
    <n v="720"/>
    <n v="659"/>
    <n v="240"/>
    <n v="471"/>
    <n v="681"/>
    <n v="473"/>
    <n v="400"/>
    <n v="398"/>
    <n v="474"/>
    <n v="559"/>
    <n v="164"/>
    <n v="5997"/>
    <m/>
  </r>
  <r>
    <x v="581"/>
    <x v="581"/>
    <x v="2"/>
    <x v="579"/>
    <x v="0"/>
    <n v="267"/>
    <n v="899"/>
    <n v="639"/>
    <n v="280"/>
    <n v="883"/>
    <n v="892"/>
    <n v="634"/>
    <n v="977"/>
    <n v="438"/>
    <n v="850"/>
    <n v="859"/>
    <n v="818"/>
    <n v="192"/>
    <n v="8361"/>
    <m/>
  </r>
  <r>
    <x v="582"/>
    <x v="582"/>
    <x v="6"/>
    <x v="580"/>
    <x v="27"/>
    <n v="822"/>
    <n v="727"/>
    <n v="339"/>
    <n v="837"/>
    <n v="892"/>
    <n v="546"/>
    <n v="687"/>
    <n v="540"/>
    <n v="877"/>
    <n v="71"/>
    <n v="636"/>
    <n v="96"/>
    <n v="520"/>
    <n v="6768"/>
    <m/>
  </r>
  <r>
    <x v="583"/>
    <x v="583"/>
    <x v="5"/>
    <x v="581"/>
    <x v="17"/>
    <n v="685"/>
    <n v="314"/>
    <n v="627"/>
    <n v="830"/>
    <n v="343"/>
    <n v="630"/>
    <n v="299"/>
    <n v="662"/>
    <n v="604"/>
    <n v="417"/>
    <n v="426"/>
    <n v="886"/>
    <n v="400"/>
    <n v="6438"/>
    <m/>
  </r>
  <r>
    <x v="584"/>
    <x v="584"/>
    <x v="2"/>
    <x v="582"/>
    <x v="8"/>
    <n v="140"/>
    <n v="850"/>
    <n v="143"/>
    <n v="897"/>
    <n v="34"/>
    <n v="502"/>
    <n v="86"/>
    <n v="781"/>
    <n v="996"/>
    <n v="282"/>
    <n v="58"/>
    <n v="325"/>
    <n v="64"/>
    <n v="5018"/>
    <m/>
  </r>
  <r>
    <x v="585"/>
    <x v="585"/>
    <x v="1"/>
    <x v="583"/>
    <x v="13"/>
    <n v="758"/>
    <n v="992"/>
    <n v="746"/>
    <n v="783"/>
    <n v="995"/>
    <n v="651"/>
    <n v="821"/>
    <n v="800"/>
    <n v="656"/>
    <n v="726"/>
    <n v="495"/>
    <n v="67"/>
    <n v="793"/>
    <n v="8525"/>
    <m/>
  </r>
  <r>
    <x v="586"/>
    <x v="586"/>
    <x v="0"/>
    <x v="584"/>
    <x v="14"/>
    <n v="395"/>
    <n v="944"/>
    <n v="518"/>
    <n v="145"/>
    <n v="152"/>
    <n v="805"/>
    <n v="357"/>
    <n v="152"/>
    <n v="597"/>
    <n v="496"/>
    <n v="786"/>
    <n v="757"/>
    <n v="692"/>
    <n v="6401"/>
    <m/>
  </r>
  <r>
    <x v="587"/>
    <x v="587"/>
    <x v="0"/>
    <x v="585"/>
    <x v="10"/>
    <n v="517"/>
    <n v="192"/>
    <n v="954"/>
    <n v="867"/>
    <n v="507"/>
    <n v="237"/>
    <n v="667"/>
    <n v="278"/>
    <n v="513"/>
    <n v="534"/>
    <n v="264"/>
    <n v="207"/>
    <n v="790"/>
    <n v="6010"/>
    <m/>
  </r>
  <r>
    <x v="588"/>
    <x v="588"/>
    <x v="4"/>
    <x v="586"/>
    <x v="26"/>
    <n v="977"/>
    <n v="452"/>
    <n v="238"/>
    <n v="29"/>
    <n v="125"/>
    <n v="545"/>
    <n v="513"/>
    <n v="56"/>
    <n v="502"/>
    <n v="579"/>
    <n v="8"/>
    <n v="883"/>
    <n v="29"/>
    <n v="3959"/>
    <m/>
  </r>
  <r>
    <x v="589"/>
    <x v="589"/>
    <x v="6"/>
    <x v="587"/>
    <x v="12"/>
    <n v="184"/>
    <n v="282"/>
    <n v="951"/>
    <n v="44"/>
    <n v="490"/>
    <n v="168"/>
    <n v="349"/>
    <n v="976"/>
    <n v="853"/>
    <n v="909"/>
    <n v="456"/>
    <n v="765"/>
    <n v="265"/>
    <n v="6508"/>
    <m/>
  </r>
  <r>
    <x v="590"/>
    <x v="590"/>
    <x v="0"/>
    <x v="588"/>
    <x v="31"/>
    <n v="937"/>
    <n v="389"/>
    <n v="154"/>
    <n v="470"/>
    <n v="344"/>
    <n v="633"/>
    <n v="680"/>
    <n v="397"/>
    <n v="771"/>
    <n v="372"/>
    <n v="272"/>
    <n v="261"/>
    <n v="491"/>
    <n v="5234"/>
    <m/>
  </r>
  <r>
    <x v="591"/>
    <x v="591"/>
    <x v="3"/>
    <x v="589"/>
    <x v="31"/>
    <n v="558"/>
    <n v="999"/>
    <n v="180"/>
    <n v="33"/>
    <n v="911"/>
    <n v="912"/>
    <n v="463"/>
    <n v="604"/>
    <n v="675"/>
    <n v="361"/>
    <n v="939"/>
    <n v="409"/>
    <n v="216"/>
    <n v="6702"/>
    <m/>
  </r>
  <r>
    <x v="592"/>
    <x v="592"/>
    <x v="1"/>
    <x v="590"/>
    <x v="27"/>
    <n v="524"/>
    <n v="524"/>
    <n v="214"/>
    <n v="652"/>
    <n v="737"/>
    <n v="656"/>
    <n v="826"/>
    <n v="787"/>
    <n v="5"/>
    <n v="92"/>
    <n v="812"/>
    <n v="330"/>
    <n v="319"/>
    <n v="5954"/>
    <m/>
  </r>
  <r>
    <x v="593"/>
    <x v="593"/>
    <x v="6"/>
    <x v="591"/>
    <x v="14"/>
    <n v="529"/>
    <n v="831"/>
    <n v="255"/>
    <n v="829"/>
    <n v="914"/>
    <n v="957"/>
    <n v="374"/>
    <n v="786"/>
    <n v="660"/>
    <n v="323"/>
    <n v="207"/>
    <n v="988"/>
    <n v="398"/>
    <n v="7522"/>
    <m/>
  </r>
  <r>
    <x v="594"/>
    <x v="594"/>
    <x v="5"/>
    <x v="592"/>
    <x v="28"/>
    <n v="147"/>
    <n v="482"/>
    <n v="72"/>
    <n v="220"/>
    <n v="722"/>
    <n v="882"/>
    <n v="180"/>
    <n v="358"/>
    <n v="117"/>
    <n v="574"/>
    <n v="636"/>
    <n v="819"/>
    <n v="104"/>
    <n v="5166"/>
    <m/>
  </r>
  <r>
    <x v="595"/>
    <x v="595"/>
    <x v="1"/>
    <x v="593"/>
    <x v="12"/>
    <n v="304"/>
    <n v="715"/>
    <n v="178"/>
    <n v="533"/>
    <n v="527"/>
    <n v="779"/>
    <n v="300"/>
    <n v="588"/>
    <n v="600"/>
    <n v="736"/>
    <n v="32"/>
    <n v="636"/>
    <n v="329"/>
    <n v="5953"/>
    <m/>
  </r>
  <r>
    <x v="596"/>
    <x v="596"/>
    <x v="4"/>
    <x v="594"/>
    <x v="4"/>
    <n v="620"/>
    <n v="591"/>
    <n v="211"/>
    <n v="691"/>
    <n v="181"/>
    <n v="870"/>
    <n v="659"/>
    <n v="465"/>
    <n v="665"/>
    <n v="880"/>
    <n v="512"/>
    <n v="699"/>
    <n v="659"/>
    <n v="7083"/>
    <m/>
  </r>
  <r>
    <x v="597"/>
    <x v="597"/>
    <x v="1"/>
    <x v="595"/>
    <x v="11"/>
    <n v="748"/>
    <n v="890"/>
    <n v="804"/>
    <n v="947"/>
    <n v="498"/>
    <n v="515"/>
    <n v="791"/>
    <n v="662"/>
    <n v="950"/>
    <n v="345"/>
    <n v="203"/>
    <n v="253"/>
    <n v="616"/>
    <n v="7474"/>
    <m/>
  </r>
  <r>
    <x v="598"/>
    <x v="598"/>
    <x v="5"/>
    <x v="596"/>
    <x v="18"/>
    <n v="820"/>
    <n v="554"/>
    <n v="233"/>
    <n v="366"/>
    <n v="840"/>
    <n v="937"/>
    <n v="188"/>
    <n v="445"/>
    <n v="678"/>
    <n v="848"/>
    <n v="517"/>
    <n v="958"/>
    <n v="46"/>
    <n v="6610"/>
    <m/>
  </r>
  <r>
    <x v="599"/>
    <x v="599"/>
    <x v="3"/>
    <x v="597"/>
    <x v="8"/>
    <n v="864"/>
    <n v="457"/>
    <n v="464"/>
    <n v="931"/>
    <n v="640"/>
    <n v="396"/>
    <n v="858"/>
    <n v="749"/>
    <n v="467"/>
    <n v="102"/>
    <n v="808"/>
    <n v="832"/>
    <n v="598"/>
    <n v="7302"/>
    <m/>
  </r>
  <r>
    <x v="600"/>
    <x v="600"/>
    <x v="0"/>
    <x v="598"/>
    <x v="14"/>
    <n v="582"/>
    <n v="88"/>
    <n v="750"/>
    <n v="840"/>
    <n v="41"/>
    <n v="865"/>
    <n v="861"/>
    <n v="800"/>
    <n v="160"/>
    <n v="214"/>
    <n v="950"/>
    <n v="819"/>
    <n v="820"/>
    <n v="7208"/>
    <m/>
  </r>
  <r>
    <x v="601"/>
    <x v="601"/>
    <x v="0"/>
    <x v="599"/>
    <x v="33"/>
    <n v="228"/>
    <n v="451"/>
    <n v="824"/>
    <n v="549"/>
    <n v="929"/>
    <n v="213"/>
    <n v="922"/>
    <n v="529"/>
    <n v="227"/>
    <n v="883"/>
    <n v="591"/>
    <n v="761"/>
    <n v="769"/>
    <n v="7648"/>
    <m/>
  </r>
  <r>
    <x v="602"/>
    <x v="602"/>
    <x v="1"/>
    <x v="600"/>
    <x v="11"/>
    <n v="102"/>
    <n v="427"/>
    <n v="263"/>
    <n v="581"/>
    <n v="847"/>
    <n v="120"/>
    <n v="921"/>
    <n v="72"/>
    <n v="848"/>
    <n v="718"/>
    <n v="785"/>
    <n v="331"/>
    <n v="313"/>
    <n v="6226"/>
    <m/>
  </r>
  <r>
    <x v="603"/>
    <x v="603"/>
    <x v="1"/>
    <x v="601"/>
    <x v="19"/>
    <n v="587"/>
    <n v="150"/>
    <n v="206"/>
    <n v="115"/>
    <n v="747"/>
    <n v="131"/>
    <n v="127"/>
    <n v="928"/>
    <n v="148"/>
    <n v="780"/>
    <n v="688"/>
    <n v="397"/>
    <n v="146"/>
    <n v="4563"/>
    <m/>
  </r>
  <r>
    <x v="604"/>
    <x v="604"/>
    <x v="6"/>
    <x v="602"/>
    <x v="20"/>
    <n v="417"/>
    <n v="513"/>
    <n v="606"/>
    <n v="238"/>
    <n v="871"/>
    <n v="849"/>
    <n v="518"/>
    <n v="927"/>
    <n v="45"/>
    <n v="193"/>
    <n v="849"/>
    <n v="344"/>
    <n v="957"/>
    <n v="6910"/>
    <m/>
  </r>
  <r>
    <x v="605"/>
    <x v="605"/>
    <x v="2"/>
    <x v="603"/>
    <x v="23"/>
    <n v="958"/>
    <n v="375"/>
    <n v="884"/>
    <n v="334"/>
    <n v="438"/>
    <n v="196"/>
    <n v="425"/>
    <n v="700"/>
    <n v="143"/>
    <n v="379"/>
    <n v="832"/>
    <n v="583"/>
    <n v="461"/>
    <n v="5750"/>
    <m/>
  </r>
  <r>
    <x v="606"/>
    <x v="606"/>
    <x v="6"/>
    <x v="604"/>
    <x v="1"/>
    <n v="407"/>
    <n v="882"/>
    <n v="365"/>
    <n v="147"/>
    <n v="545"/>
    <n v="641"/>
    <n v="564"/>
    <n v="16"/>
    <n v="783"/>
    <n v="663"/>
    <n v="437"/>
    <n v="835"/>
    <n v="485"/>
    <n v="6363"/>
    <m/>
  </r>
  <r>
    <x v="607"/>
    <x v="607"/>
    <x v="4"/>
    <x v="605"/>
    <x v="6"/>
    <n v="923"/>
    <n v="996"/>
    <n v="379"/>
    <n v="287"/>
    <n v="892"/>
    <n v="80"/>
    <n v="549"/>
    <n v="730"/>
    <n v="339"/>
    <n v="599"/>
    <n v="135"/>
    <n v="454"/>
    <n v="409"/>
    <n v="5849"/>
    <m/>
  </r>
  <r>
    <x v="608"/>
    <x v="608"/>
    <x v="2"/>
    <x v="606"/>
    <x v="26"/>
    <n v="715"/>
    <n v="839"/>
    <n v="742"/>
    <n v="387"/>
    <n v="44"/>
    <n v="329"/>
    <n v="452"/>
    <n v="325"/>
    <n v="412"/>
    <n v="10"/>
    <n v="386"/>
    <n v="905"/>
    <n v="26"/>
    <n v="4857"/>
    <m/>
  </r>
  <r>
    <x v="609"/>
    <x v="609"/>
    <x v="5"/>
    <x v="607"/>
    <x v="18"/>
    <n v="499"/>
    <n v="951"/>
    <n v="267"/>
    <n v="516"/>
    <n v="633"/>
    <n v="391"/>
    <n v="737"/>
    <n v="612"/>
    <n v="343"/>
    <n v="14"/>
    <n v="324"/>
    <n v="227"/>
    <n v="685"/>
    <n v="5700"/>
    <m/>
  </r>
  <r>
    <x v="610"/>
    <x v="610"/>
    <x v="2"/>
    <x v="608"/>
    <x v="17"/>
    <n v="465"/>
    <n v="450"/>
    <n v="784"/>
    <n v="854"/>
    <n v="863"/>
    <n v="306"/>
    <n v="910"/>
    <n v="595"/>
    <n v="472"/>
    <n v="296"/>
    <n v="679"/>
    <n v="857"/>
    <n v="252"/>
    <n v="7318"/>
    <m/>
  </r>
  <r>
    <x v="611"/>
    <x v="611"/>
    <x v="5"/>
    <x v="609"/>
    <x v="2"/>
    <n v="691"/>
    <n v="625"/>
    <n v="63"/>
    <n v="637"/>
    <n v="872"/>
    <n v="266"/>
    <n v="223"/>
    <n v="920"/>
    <n v="274"/>
    <n v="410"/>
    <n v="978"/>
    <n v="244"/>
    <n v="384"/>
    <n v="5896"/>
    <m/>
  </r>
  <r>
    <x v="612"/>
    <x v="612"/>
    <x v="5"/>
    <x v="610"/>
    <x v="27"/>
    <n v="731"/>
    <n v="178"/>
    <n v="924"/>
    <n v="277"/>
    <n v="550"/>
    <n v="894"/>
    <n v="350"/>
    <n v="201"/>
    <n v="78"/>
    <n v="51"/>
    <n v="884"/>
    <n v="527"/>
    <n v="219"/>
    <n v="5133"/>
    <m/>
  </r>
  <r>
    <x v="613"/>
    <x v="613"/>
    <x v="1"/>
    <x v="611"/>
    <x v="25"/>
    <n v="82"/>
    <n v="209"/>
    <n v="914"/>
    <n v="953"/>
    <n v="286"/>
    <n v="651"/>
    <n v="146"/>
    <n v="343"/>
    <n v="597"/>
    <n v="639"/>
    <n v="94"/>
    <n v="949"/>
    <n v="440"/>
    <n v="6221"/>
    <m/>
  </r>
  <r>
    <x v="614"/>
    <x v="614"/>
    <x v="4"/>
    <x v="612"/>
    <x v="13"/>
    <n v="604"/>
    <n v="499"/>
    <n v="493"/>
    <n v="835"/>
    <n v="9"/>
    <n v="840"/>
    <n v="904"/>
    <n v="852"/>
    <n v="635"/>
    <n v="27"/>
    <n v="544"/>
    <n v="426"/>
    <n v="770"/>
    <n v="6834"/>
    <m/>
  </r>
  <r>
    <x v="615"/>
    <x v="615"/>
    <x v="6"/>
    <x v="613"/>
    <x v="11"/>
    <n v="947"/>
    <n v="463"/>
    <n v="522"/>
    <n v="988"/>
    <n v="541"/>
    <n v="1"/>
    <n v="575"/>
    <n v="522"/>
    <n v="201"/>
    <n v="576"/>
    <n v="622"/>
    <n v="41"/>
    <n v="882"/>
    <n v="5934"/>
    <m/>
  </r>
  <r>
    <x v="616"/>
    <x v="616"/>
    <x v="6"/>
    <x v="614"/>
    <x v="7"/>
    <n v="687"/>
    <n v="839"/>
    <n v="97"/>
    <n v="299"/>
    <n v="755"/>
    <n v="519"/>
    <n v="348"/>
    <n v="858"/>
    <n v="977"/>
    <n v="16"/>
    <n v="145"/>
    <n v="464"/>
    <n v="657"/>
    <n v="5974"/>
    <m/>
  </r>
  <r>
    <x v="617"/>
    <x v="617"/>
    <x v="6"/>
    <x v="615"/>
    <x v="7"/>
    <n v="751"/>
    <n v="123"/>
    <n v="945"/>
    <n v="801"/>
    <n v="273"/>
    <n v="761"/>
    <n v="181"/>
    <n v="399"/>
    <n v="661"/>
    <n v="350"/>
    <n v="892"/>
    <n v="621"/>
    <n v="563"/>
    <n v="6570"/>
    <m/>
  </r>
  <r>
    <x v="618"/>
    <x v="618"/>
    <x v="2"/>
    <x v="616"/>
    <x v="28"/>
    <n v="772"/>
    <n v="992"/>
    <n v="70"/>
    <n v="588"/>
    <n v="955"/>
    <n v="650"/>
    <n v="636"/>
    <n v="217"/>
    <n v="557"/>
    <n v="427"/>
    <n v="952"/>
    <n v="277"/>
    <n v="571"/>
    <n v="6892"/>
    <m/>
  </r>
  <r>
    <x v="619"/>
    <x v="619"/>
    <x v="5"/>
    <x v="617"/>
    <x v="21"/>
    <n v="903"/>
    <n v="112"/>
    <n v="363"/>
    <n v="809"/>
    <n v="599"/>
    <n v="635"/>
    <n v="178"/>
    <n v="444"/>
    <n v="112"/>
    <n v="649"/>
    <n v="230"/>
    <n v="835"/>
    <n v="545"/>
    <n v="5511"/>
    <m/>
  </r>
  <r>
    <x v="620"/>
    <x v="620"/>
    <x v="1"/>
    <x v="618"/>
    <x v="3"/>
    <n v="48"/>
    <n v="564"/>
    <n v="762"/>
    <n v="606"/>
    <n v="328"/>
    <n v="521"/>
    <n v="893"/>
    <n v="382"/>
    <n v="288"/>
    <n v="765"/>
    <n v="494"/>
    <n v="166"/>
    <n v="88"/>
    <n v="5857"/>
    <m/>
  </r>
  <r>
    <x v="621"/>
    <x v="621"/>
    <x v="3"/>
    <x v="619"/>
    <x v="2"/>
    <n v="116"/>
    <n v="139"/>
    <n v="727"/>
    <n v="489"/>
    <n v="190"/>
    <n v="7"/>
    <n v="371"/>
    <n v="271"/>
    <n v="410"/>
    <n v="293"/>
    <n v="845"/>
    <n v="821"/>
    <n v="967"/>
    <n v="5530"/>
    <m/>
  </r>
  <r>
    <x v="622"/>
    <x v="622"/>
    <x v="5"/>
    <x v="620"/>
    <x v="25"/>
    <n v="941"/>
    <n v="400"/>
    <n v="905"/>
    <n v="477"/>
    <n v="167"/>
    <n v="803"/>
    <n v="522"/>
    <n v="738"/>
    <n v="376"/>
    <n v="742"/>
    <n v="746"/>
    <n v="408"/>
    <n v="274"/>
    <n v="6558"/>
    <m/>
  </r>
  <r>
    <x v="623"/>
    <x v="623"/>
    <x v="2"/>
    <x v="621"/>
    <x v="29"/>
    <n v="737"/>
    <n v="568"/>
    <n v="484"/>
    <n v="440"/>
    <n v="153"/>
    <n v="252"/>
    <n v="202"/>
    <n v="802"/>
    <n v="834"/>
    <n v="203"/>
    <n v="344"/>
    <n v="372"/>
    <n v="277"/>
    <n v="4931"/>
    <m/>
  </r>
  <r>
    <x v="624"/>
    <x v="624"/>
    <x v="5"/>
    <x v="622"/>
    <x v="12"/>
    <n v="864"/>
    <n v="923"/>
    <n v="83"/>
    <n v="852"/>
    <n v="387"/>
    <n v="525"/>
    <n v="410"/>
    <n v="752"/>
    <n v="750"/>
    <n v="52"/>
    <n v="159"/>
    <n v="596"/>
    <n v="476"/>
    <n v="5965"/>
    <m/>
  </r>
  <r>
    <x v="625"/>
    <x v="625"/>
    <x v="0"/>
    <x v="623"/>
    <x v="1"/>
    <n v="840"/>
    <n v="845"/>
    <n v="898"/>
    <n v="188"/>
    <n v="208"/>
    <n v="751"/>
    <n v="992"/>
    <n v="20"/>
    <n v="626"/>
    <n v="973"/>
    <n v="549"/>
    <n v="650"/>
    <n v="416"/>
    <n v="7116"/>
    <m/>
  </r>
  <r>
    <x v="626"/>
    <x v="626"/>
    <x v="1"/>
    <x v="624"/>
    <x v="19"/>
    <n v="575"/>
    <n v="117"/>
    <n v="637"/>
    <n v="338"/>
    <n v="142"/>
    <n v="753"/>
    <n v="550"/>
    <n v="938"/>
    <n v="368"/>
    <n v="374"/>
    <n v="911"/>
    <n v="104"/>
    <n v="127"/>
    <n v="5359"/>
    <m/>
  </r>
  <r>
    <x v="627"/>
    <x v="627"/>
    <x v="1"/>
    <x v="625"/>
    <x v="1"/>
    <n v="806"/>
    <n v="887"/>
    <n v="807"/>
    <n v="606"/>
    <n v="610"/>
    <n v="980"/>
    <n v="734"/>
    <n v="227"/>
    <n v="605"/>
    <n v="841"/>
    <n v="819"/>
    <n v="323"/>
    <n v="236"/>
    <n v="7675"/>
    <m/>
  </r>
  <r>
    <x v="628"/>
    <x v="628"/>
    <x v="0"/>
    <x v="389"/>
    <x v="18"/>
    <n v="323"/>
    <n v="58"/>
    <n v="583"/>
    <n v="180"/>
    <n v="888"/>
    <n v="853"/>
    <n v="101"/>
    <n v="784"/>
    <n v="994"/>
    <n v="53"/>
    <n v="540"/>
    <n v="792"/>
    <n v="802"/>
    <n v="6628"/>
    <m/>
  </r>
  <r>
    <x v="629"/>
    <x v="629"/>
    <x v="3"/>
    <x v="626"/>
    <x v="33"/>
    <n v="443"/>
    <n v="32"/>
    <n v="295"/>
    <n v="287"/>
    <n v="819"/>
    <n v="660"/>
    <n v="45"/>
    <n v="287"/>
    <n v="559"/>
    <n v="275"/>
    <n v="143"/>
    <n v="958"/>
    <n v="618"/>
    <n v="4978"/>
    <m/>
  </r>
  <r>
    <x v="630"/>
    <x v="630"/>
    <x v="3"/>
    <x v="627"/>
    <x v="27"/>
    <n v="837"/>
    <n v="317"/>
    <n v="235"/>
    <n v="833"/>
    <n v="68"/>
    <n v="235"/>
    <n v="65"/>
    <n v="808"/>
    <n v="702"/>
    <n v="334"/>
    <n v="587"/>
    <n v="991"/>
    <n v="127"/>
    <n v="5302"/>
    <m/>
  </r>
  <r>
    <x v="631"/>
    <x v="631"/>
    <x v="3"/>
    <x v="628"/>
    <x v="29"/>
    <n v="13"/>
    <n v="49"/>
    <n v="55"/>
    <n v="186"/>
    <n v="246"/>
    <n v="305"/>
    <n v="602"/>
    <n v="133"/>
    <n v="461"/>
    <n v="30"/>
    <n v="656"/>
    <n v="413"/>
    <n v="706"/>
    <n v="3842"/>
    <m/>
  </r>
  <r>
    <x v="632"/>
    <x v="632"/>
    <x v="3"/>
    <x v="629"/>
    <x v="3"/>
    <n v="701"/>
    <n v="18"/>
    <n v="906"/>
    <n v="129"/>
    <n v="78"/>
    <n v="19"/>
    <n v="110"/>
    <n v="403"/>
    <n v="683"/>
    <n v="104"/>
    <n v="858"/>
    <n v="729"/>
    <n v="474"/>
    <n v="4511"/>
    <m/>
  </r>
  <r>
    <x v="633"/>
    <x v="633"/>
    <x v="5"/>
    <x v="630"/>
    <x v="4"/>
    <n v="720"/>
    <n v="196"/>
    <n v="191"/>
    <n v="315"/>
    <n v="622"/>
    <n v="854"/>
    <n v="122"/>
    <n v="65"/>
    <n v="938"/>
    <n v="521"/>
    <n v="268"/>
    <n v="60"/>
    <n v="394"/>
    <n v="4546"/>
    <m/>
  </r>
  <r>
    <x v="634"/>
    <x v="634"/>
    <x v="0"/>
    <x v="631"/>
    <x v="21"/>
    <n v="114"/>
    <n v="890"/>
    <n v="903"/>
    <n v="983"/>
    <n v="769"/>
    <n v="134"/>
    <n v="704"/>
    <n v="648"/>
    <n v="400"/>
    <n v="495"/>
    <n v="839"/>
    <n v="611"/>
    <n v="110"/>
    <n v="748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E6FF06-6300-460D-BD92-60149561B182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ategoria">
  <location ref="A3:D11" firstHeaderRow="0" firstDataRow="1" firstDataCol="1"/>
  <pivotFields count="20">
    <pivotField showAll="0"/>
    <pivotField dataField="1" showAll="0"/>
    <pivotField axis="axisRow" showAll="0" sortType="ascending">
      <items count="8">
        <item x="2"/>
        <item x="4"/>
        <item x="1"/>
        <item x="6"/>
        <item x="3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8">
    <i>
      <x v="4"/>
    </i>
    <i>
      <x v="1"/>
    </i>
    <i>
      <x v="3"/>
    </i>
    <i>
      <x v="2"/>
    </i>
    <i>
      <x v="6"/>
    </i>
    <i>
      <x v="5"/>
    </i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 de produtos por categoria" fld="1" subtotal="count" baseField="0" baseItem="0"/>
    <dataField name="Média de preço por categoria" fld="3" subtotal="average" baseField="2" baseItem="4"/>
    <dataField name="Média de avaliaçao por categoria" fld="4" subtotal="average" baseField="2" baseItem="4"/>
  </dataFields>
  <formats count="2">
    <format dxfId="3">
      <pivotArea dataOnly="0" outline="0" fieldPosition="0">
        <references count="1">
          <reference field="4294967294" count="1">
            <x v="1"/>
          </reference>
        </references>
      </pivotArea>
    </format>
    <format dxfId="2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</formats>
  <pivotTableStyleInfo name="PivotStyleLight1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AB3A7C-5D12-430A-8C4A-2E037A580431}" name="Tabela Dinâ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ategoria">
  <location ref="A41:C49" firstHeaderRow="0" firstDataRow="1" firstDataCol="1"/>
  <pivotFields count="20">
    <pivotField showAll="0"/>
    <pivotField showAll="0"/>
    <pivotField axis="axisRow" showAll="0" sortType="descending">
      <items count="8">
        <item x="2"/>
        <item x="4"/>
        <item x="1"/>
        <item x="6"/>
        <item x="3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8">
    <i>
      <x v="6"/>
    </i>
    <i>
      <x v="5"/>
    </i>
    <i>
      <x v="3"/>
    </i>
    <i>
      <x/>
    </i>
    <i>
      <x v="2"/>
    </i>
    <i>
      <x v="1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Número de avaliações" fld="5" baseField="2" baseItem="0"/>
    <dataField name="Média de review_score" fld="4" subtotal="average" baseField="0" baseItem="0"/>
  </dataFields>
  <pivotTableStyleInfo name="PivotStyleLight1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A78BE3-E743-4BD7-81B6-316224AD355B}" name="Tabela Dinâ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ategoria">
  <location ref="A32:I38" firstHeaderRow="1" firstDataRow="2" firstDataCol="1"/>
  <pivotFields count="20">
    <pivotField showAll="0"/>
    <pivotField showAll="0"/>
    <pivotField axis="axisCol" showAll="0">
      <items count="8">
        <item x="2"/>
        <item x="4"/>
        <item x="1"/>
        <item x="6"/>
        <item x="3"/>
        <item x="5"/>
        <item x="0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 v="1"/>
    </i>
    <i>
      <x v="2"/>
    </i>
    <i>
      <x v="3"/>
    </i>
    <i>
      <x v="4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ntagem de review_score" fld="4" subtotal="count" baseField="0" baseItem="0"/>
  </dataFields>
  <pivotTableStyleInfo name="PivotStyleLight1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67A9EC-B38F-4B55-ABA8-17BA648B1D37}" name="Tabela Dinâ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ategoria" colHeaderCaption="Categorias">
  <location ref="G17:O29" firstHeaderRow="1" firstDataRow="2" firstDataCol="1"/>
  <pivotFields count="20">
    <pivotField showAll="0"/>
    <pivotField axis="axisRow" showAll="0" measureFilter="1" sortType="descending">
      <items count="636">
        <item x="634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3"/>
        <item x="79"/>
        <item x="80"/>
        <item x="81"/>
        <item x="82"/>
        <item x="4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5"/>
        <item x="107"/>
        <item x="108"/>
        <item x="109"/>
        <item x="110"/>
        <item x="111"/>
        <item x="112"/>
        <item x="113"/>
        <item x="114"/>
        <item x="6"/>
        <item x="115"/>
        <item x="116"/>
        <item x="117"/>
        <item x="118"/>
        <item x="119"/>
        <item x="120"/>
        <item x="121"/>
        <item x="122"/>
        <item x="7"/>
        <item x="123"/>
        <item x="124"/>
        <item x="125"/>
        <item x="8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9"/>
        <item x="144"/>
        <item x="145"/>
        <item x="146"/>
        <item x="147"/>
        <item x="148"/>
        <item x="149"/>
        <item x="150"/>
        <item x="151"/>
        <item x="10"/>
        <item x="152"/>
        <item x="153"/>
        <item x="154"/>
        <item x="155"/>
        <item x="156"/>
        <item x="157"/>
        <item x="158"/>
        <item x="159"/>
        <item x="11"/>
        <item x="160"/>
        <item x="161"/>
        <item x="162"/>
        <item x="163"/>
        <item x="164"/>
        <item x="165"/>
        <item x="166"/>
        <item x="12"/>
        <item x="167"/>
        <item x="168"/>
        <item x="169"/>
        <item x="170"/>
        <item x="171"/>
        <item x="172"/>
        <item x="173"/>
        <item x="13"/>
        <item x="174"/>
        <item x="175"/>
        <item x="176"/>
        <item x="177"/>
        <item x="178"/>
        <item x="179"/>
        <item x="180"/>
        <item x="181"/>
        <item x="14"/>
        <item x="182"/>
        <item x="183"/>
        <item x="184"/>
        <item x="185"/>
        <item x="186"/>
        <item x="187"/>
        <item x="188"/>
        <item x="15"/>
        <item x="189"/>
        <item x="190"/>
        <item x="191"/>
        <item x="192"/>
        <item x="193"/>
        <item x="194"/>
        <item x="195"/>
        <item x="0"/>
        <item x="196"/>
        <item x="197"/>
        <item x="198"/>
        <item x="199"/>
        <item x="200"/>
        <item x="201"/>
        <item x="202"/>
        <item x="203"/>
        <item x="16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17"/>
        <item x="225"/>
        <item x="226"/>
        <item x="227"/>
        <item x="228"/>
        <item x="229"/>
        <item x="18"/>
        <item x="230"/>
        <item x="231"/>
        <item x="232"/>
        <item x="233"/>
        <item x="234"/>
        <item x="235"/>
        <item x="236"/>
        <item x="237"/>
        <item x="238"/>
        <item x="239"/>
        <item x="1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1"/>
        <item x="20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1"/>
        <item x="270"/>
        <item x="271"/>
        <item x="272"/>
        <item x="273"/>
        <item x="274"/>
        <item x="275"/>
        <item x="276"/>
        <item x="277"/>
        <item x="278"/>
        <item x="22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3"/>
        <item x="292"/>
        <item x="293"/>
        <item x="294"/>
        <item x="295"/>
        <item x="296"/>
        <item x="297"/>
        <item x="298"/>
        <item x="299"/>
        <item x="300"/>
        <item x="301"/>
        <item x="24"/>
        <item x="302"/>
        <item x="303"/>
        <item x="304"/>
        <item x="305"/>
        <item x="306"/>
        <item x="307"/>
        <item x="25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26"/>
        <item x="323"/>
        <item x="324"/>
        <item x="325"/>
        <item x="326"/>
        <item x="327"/>
        <item x="27"/>
        <item x="328"/>
        <item x="329"/>
        <item x="330"/>
        <item x="331"/>
        <item x="332"/>
        <item x="333"/>
        <item x="334"/>
        <item x="28"/>
        <item x="335"/>
        <item x="336"/>
        <item x="337"/>
        <item x="338"/>
        <item x="339"/>
        <item x="340"/>
        <item x="341"/>
        <item x="342"/>
        <item x="343"/>
        <item x="344"/>
        <item x="29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1"/>
        <item x="375"/>
        <item x="376"/>
        <item x="377"/>
        <item x="378"/>
        <item x="379"/>
        <item x="380"/>
        <item x="381"/>
        <item x="382"/>
        <item x="383"/>
        <item x="384"/>
        <item x="32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3"/>
        <item x="396"/>
        <item x="397"/>
        <item x="398"/>
        <item x="399"/>
        <item x="400"/>
        <item x="401"/>
        <item x="402"/>
        <item x="34"/>
        <item x="403"/>
        <item x="404"/>
        <item x="405"/>
        <item x="406"/>
        <item x="407"/>
        <item x="408"/>
        <item x="35"/>
        <item x="409"/>
        <item x="410"/>
        <item x="411"/>
        <item x="412"/>
        <item x="413"/>
        <item x="414"/>
        <item x="415"/>
        <item x="36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37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38"/>
        <item x="448"/>
        <item x="449"/>
        <item x="450"/>
        <item x="451"/>
        <item x="452"/>
        <item x="453"/>
        <item x="454"/>
        <item x="39"/>
        <item x="455"/>
        <item x="456"/>
        <item x="457"/>
        <item x="458"/>
        <item x="459"/>
        <item x="460"/>
        <item x="461"/>
        <item x="462"/>
        <item x="40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1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2"/>
        <item x="487"/>
        <item x="488"/>
        <item x="489"/>
        <item x="43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44"/>
        <item x="504"/>
        <item x="505"/>
        <item x="506"/>
        <item x="507"/>
        <item x="508"/>
        <item x="2"/>
        <item x="509"/>
        <item x="510"/>
        <item x="511"/>
        <item x="512"/>
        <item x="513"/>
        <item x="514"/>
        <item x="515"/>
        <item x="516"/>
        <item x="45"/>
        <item x="517"/>
        <item x="518"/>
        <item x="519"/>
        <item x="520"/>
        <item x="521"/>
        <item x="46"/>
        <item x="522"/>
        <item x="523"/>
        <item x="524"/>
        <item x="525"/>
        <item x="526"/>
        <item x="527"/>
        <item x="528"/>
        <item x="529"/>
        <item x="530"/>
        <item x="47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48"/>
        <item x="544"/>
        <item x="545"/>
        <item x="546"/>
        <item x="547"/>
        <item x="548"/>
        <item x="49"/>
        <item x="549"/>
        <item x="550"/>
        <item x="551"/>
        <item x="552"/>
        <item x="553"/>
        <item x="554"/>
        <item x="555"/>
        <item x="50"/>
        <item x="556"/>
        <item x="557"/>
        <item x="558"/>
        <item x="559"/>
        <item x="560"/>
        <item x="51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2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3"/>
        <item x="584"/>
        <item x="585"/>
        <item x="586"/>
        <item x="587"/>
        <item x="588"/>
        <item x="54"/>
        <item x="589"/>
        <item x="590"/>
        <item x="591"/>
        <item x="592"/>
        <item x="593"/>
        <item x="594"/>
        <item x="55"/>
        <item x="595"/>
        <item x="596"/>
        <item x="597"/>
        <item x="598"/>
        <item x="599"/>
        <item x="600"/>
        <item x="601"/>
        <item x="602"/>
        <item x="56"/>
        <item x="603"/>
        <item x="604"/>
        <item x="605"/>
        <item x="606"/>
        <item x="607"/>
        <item x="608"/>
        <item x="57"/>
        <item x="609"/>
        <item x="610"/>
        <item x="611"/>
        <item x="612"/>
        <item x="613"/>
        <item x="614"/>
        <item x="615"/>
        <item x="58"/>
        <item x="616"/>
        <item x="617"/>
        <item x="618"/>
        <item x="619"/>
        <item x="620"/>
        <item x="59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8">
        <item x="2"/>
        <item x="4"/>
        <item x="1"/>
        <item x="6"/>
        <item x="3"/>
        <item x="5"/>
        <item x="0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11">
    <i>
      <x v="132"/>
    </i>
    <i>
      <x v="123"/>
    </i>
    <i>
      <x v="632"/>
    </i>
    <i>
      <x v="70"/>
    </i>
    <i>
      <x v="497"/>
    </i>
    <i>
      <x v="374"/>
    </i>
    <i>
      <x v="600"/>
    </i>
    <i>
      <x v="24"/>
    </i>
    <i>
      <x v="484"/>
    </i>
    <i>
      <x v="15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10 produtos menos vendidos" fld="18" baseField="0" baseItem="0"/>
  </dataFields>
  <pivotTableStyleInfo name="PivotStyleLight18" showRowHeaders="1" showColHeaders="1" showRowStripes="1" showColStripes="0" showLastColumn="1"/>
  <filters count="1">
    <filter fld="1" type="count" evalOrder="-1" id="2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2AB7B9-726B-4BF7-9DD3-76B8E39E5BC3}" name="Tabela Dinâ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ategoria" colHeaderCaption="Categorias">
  <location ref="G3:O15" firstHeaderRow="1" firstDataRow="2" firstDataCol="1"/>
  <pivotFields count="20">
    <pivotField showAll="0"/>
    <pivotField axis="axisRow" showAll="0" measureFilter="1" sortType="descending">
      <items count="636">
        <item x="634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3"/>
        <item x="79"/>
        <item x="80"/>
        <item x="81"/>
        <item x="82"/>
        <item x="4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5"/>
        <item x="107"/>
        <item x="108"/>
        <item x="109"/>
        <item x="110"/>
        <item x="111"/>
        <item x="112"/>
        <item x="113"/>
        <item x="114"/>
        <item x="6"/>
        <item x="115"/>
        <item x="116"/>
        <item x="117"/>
        <item x="118"/>
        <item x="119"/>
        <item x="120"/>
        <item x="121"/>
        <item x="122"/>
        <item x="7"/>
        <item x="123"/>
        <item x="124"/>
        <item x="125"/>
        <item x="8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9"/>
        <item x="144"/>
        <item x="145"/>
        <item x="146"/>
        <item x="147"/>
        <item x="148"/>
        <item x="149"/>
        <item x="150"/>
        <item x="151"/>
        <item x="10"/>
        <item x="152"/>
        <item x="153"/>
        <item x="154"/>
        <item x="155"/>
        <item x="156"/>
        <item x="157"/>
        <item x="158"/>
        <item x="159"/>
        <item x="11"/>
        <item x="160"/>
        <item x="161"/>
        <item x="162"/>
        <item x="163"/>
        <item x="164"/>
        <item x="165"/>
        <item x="166"/>
        <item x="12"/>
        <item x="167"/>
        <item x="168"/>
        <item x="169"/>
        <item x="170"/>
        <item x="171"/>
        <item x="172"/>
        <item x="173"/>
        <item x="13"/>
        <item x="174"/>
        <item x="175"/>
        <item x="176"/>
        <item x="177"/>
        <item x="178"/>
        <item x="179"/>
        <item x="180"/>
        <item x="181"/>
        <item x="14"/>
        <item x="182"/>
        <item x="183"/>
        <item x="184"/>
        <item x="185"/>
        <item x="186"/>
        <item x="187"/>
        <item x="188"/>
        <item x="15"/>
        <item x="189"/>
        <item x="190"/>
        <item x="191"/>
        <item x="192"/>
        <item x="193"/>
        <item x="194"/>
        <item x="195"/>
        <item x="0"/>
        <item x="196"/>
        <item x="197"/>
        <item x="198"/>
        <item x="199"/>
        <item x="200"/>
        <item x="201"/>
        <item x="202"/>
        <item x="203"/>
        <item x="16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17"/>
        <item x="225"/>
        <item x="226"/>
        <item x="227"/>
        <item x="228"/>
        <item x="229"/>
        <item x="18"/>
        <item x="230"/>
        <item x="231"/>
        <item x="232"/>
        <item x="233"/>
        <item x="234"/>
        <item x="235"/>
        <item x="236"/>
        <item x="237"/>
        <item x="238"/>
        <item x="239"/>
        <item x="1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1"/>
        <item x="20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1"/>
        <item x="270"/>
        <item x="271"/>
        <item x="272"/>
        <item x="273"/>
        <item x="274"/>
        <item x="275"/>
        <item x="276"/>
        <item x="277"/>
        <item x="278"/>
        <item x="22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3"/>
        <item x="292"/>
        <item x="293"/>
        <item x="294"/>
        <item x="295"/>
        <item x="296"/>
        <item x="297"/>
        <item x="298"/>
        <item x="299"/>
        <item x="300"/>
        <item x="301"/>
        <item x="24"/>
        <item x="302"/>
        <item x="303"/>
        <item x="304"/>
        <item x="305"/>
        <item x="306"/>
        <item x="307"/>
        <item x="25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26"/>
        <item x="323"/>
        <item x="324"/>
        <item x="325"/>
        <item x="326"/>
        <item x="327"/>
        <item x="27"/>
        <item x="328"/>
        <item x="329"/>
        <item x="330"/>
        <item x="331"/>
        <item x="332"/>
        <item x="333"/>
        <item x="334"/>
        <item x="28"/>
        <item x="335"/>
        <item x="336"/>
        <item x="337"/>
        <item x="338"/>
        <item x="339"/>
        <item x="340"/>
        <item x="341"/>
        <item x="342"/>
        <item x="343"/>
        <item x="344"/>
        <item x="29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1"/>
        <item x="375"/>
        <item x="376"/>
        <item x="377"/>
        <item x="378"/>
        <item x="379"/>
        <item x="380"/>
        <item x="381"/>
        <item x="382"/>
        <item x="383"/>
        <item x="384"/>
        <item x="32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3"/>
        <item x="396"/>
        <item x="397"/>
        <item x="398"/>
        <item x="399"/>
        <item x="400"/>
        <item x="401"/>
        <item x="402"/>
        <item x="34"/>
        <item x="403"/>
        <item x="404"/>
        <item x="405"/>
        <item x="406"/>
        <item x="407"/>
        <item x="408"/>
        <item x="35"/>
        <item x="409"/>
        <item x="410"/>
        <item x="411"/>
        <item x="412"/>
        <item x="413"/>
        <item x="414"/>
        <item x="415"/>
        <item x="36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37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38"/>
        <item x="448"/>
        <item x="449"/>
        <item x="450"/>
        <item x="451"/>
        <item x="452"/>
        <item x="453"/>
        <item x="454"/>
        <item x="39"/>
        <item x="455"/>
        <item x="456"/>
        <item x="457"/>
        <item x="458"/>
        <item x="459"/>
        <item x="460"/>
        <item x="461"/>
        <item x="462"/>
        <item x="40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1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2"/>
        <item x="487"/>
        <item x="488"/>
        <item x="489"/>
        <item x="43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44"/>
        <item x="504"/>
        <item x="505"/>
        <item x="506"/>
        <item x="507"/>
        <item x="508"/>
        <item x="2"/>
        <item x="509"/>
        <item x="510"/>
        <item x="511"/>
        <item x="512"/>
        <item x="513"/>
        <item x="514"/>
        <item x="515"/>
        <item x="516"/>
        <item x="45"/>
        <item x="517"/>
        <item x="518"/>
        <item x="519"/>
        <item x="520"/>
        <item x="521"/>
        <item x="46"/>
        <item x="522"/>
        <item x="523"/>
        <item x="524"/>
        <item x="525"/>
        <item x="526"/>
        <item x="527"/>
        <item x="528"/>
        <item x="529"/>
        <item x="530"/>
        <item x="47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48"/>
        <item x="544"/>
        <item x="545"/>
        <item x="546"/>
        <item x="547"/>
        <item x="548"/>
        <item x="49"/>
        <item x="549"/>
        <item x="550"/>
        <item x="551"/>
        <item x="552"/>
        <item x="553"/>
        <item x="554"/>
        <item x="555"/>
        <item x="50"/>
        <item x="556"/>
        <item x="557"/>
        <item x="558"/>
        <item x="559"/>
        <item x="560"/>
        <item x="51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2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3"/>
        <item x="584"/>
        <item x="585"/>
        <item x="586"/>
        <item x="587"/>
        <item x="588"/>
        <item x="54"/>
        <item x="589"/>
        <item x="590"/>
        <item x="591"/>
        <item x="592"/>
        <item x="593"/>
        <item x="594"/>
        <item x="55"/>
        <item x="595"/>
        <item x="596"/>
        <item x="597"/>
        <item x="598"/>
        <item x="599"/>
        <item x="600"/>
        <item x="601"/>
        <item x="602"/>
        <item x="56"/>
        <item x="603"/>
        <item x="604"/>
        <item x="605"/>
        <item x="606"/>
        <item x="607"/>
        <item x="608"/>
        <item x="57"/>
        <item x="609"/>
        <item x="610"/>
        <item x="611"/>
        <item x="612"/>
        <item x="613"/>
        <item x="614"/>
        <item x="615"/>
        <item x="58"/>
        <item x="616"/>
        <item x="617"/>
        <item x="618"/>
        <item x="619"/>
        <item x="620"/>
        <item x="59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8">
        <item x="2"/>
        <item x="4"/>
        <item x="1"/>
        <item x="6"/>
        <item x="3"/>
        <item x="5"/>
        <item x="0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11">
    <i>
      <x v="85"/>
    </i>
    <i>
      <x v="451"/>
    </i>
    <i>
      <x v="99"/>
    </i>
    <i>
      <x v="580"/>
    </i>
    <i>
      <x v="66"/>
    </i>
    <i>
      <x v="575"/>
    </i>
    <i>
      <x v="35"/>
    </i>
    <i>
      <x v="507"/>
    </i>
    <i>
      <x v="90"/>
    </i>
    <i>
      <x v="281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10 produtos mais vendidos" fld="18" baseField="0" baseItem="0"/>
  </dataFields>
  <pivotTableStyleInfo name="PivotStyleLight18" showRowHeaders="1" showColHeaders="1" showRowStripes="1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F94CA9-6E70-48F0-90B7-4C3C498EFACA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aixa de Preço">
  <location ref="A14:D23" firstHeaderRow="0" firstDataRow="1" firstDataCol="1"/>
  <pivotFields count="20">
    <pivotField showAll="0">
      <items count="6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t="default"/>
      </items>
    </pivotField>
    <pivotField showAll="0"/>
    <pivotField showAll="0">
      <items count="8">
        <item x="2"/>
        <item x="4"/>
        <item x="1"/>
        <item x="6"/>
        <item x="3"/>
        <item x="5"/>
        <item x="0"/>
        <item t="default"/>
      </items>
    </pivotField>
    <pivotField axis="axisRow" dataField="1" showAll="0" sortType="ascending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9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price" fld="3" subtotal="count" baseField="0" baseItem="0"/>
    <dataField name="Freq.Relat." fld="4" subtotal="count" showDataAs="percentOfCol" baseField="0" baseItem="0" numFmtId="10"/>
    <dataField name="Freq.Relat.Acum." fld="3" subtotal="count" baseField="3" baseItem="2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Light1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A41A5CF-8F50-4361-BBDD-00B9BD349996}" autoFormatId="16" applyNumberFormats="0" applyBorderFormats="0" applyFontFormats="0" applyPatternFormats="0" applyAlignmentFormats="0" applyWidthHeightFormats="0">
  <queryTableRefresh nextId="23" unboundColumnsRight="3">
    <queryTableFields count="21">
      <queryTableField id="1" name="product_id" tableColumnId="1"/>
      <queryTableField id="2" name="product_name" tableColumnId="2"/>
      <queryTableField id="3" name="category" tableColumnId="3"/>
      <queryTableField id="4" name="price" tableColumnId="4"/>
      <queryTableField id="5" name="review_score" tableColumnId="5"/>
      <queryTableField id="6" name="review_count" tableColumnId="6"/>
      <queryTableField id="7" name="sales_month_1" tableColumnId="7"/>
      <queryTableField id="8" name="sales_month_2" tableColumnId="8"/>
      <queryTableField id="9" name="sales_month_3" tableColumnId="9"/>
      <queryTableField id="10" name="sales_month_4" tableColumnId="10"/>
      <queryTableField id="11" name="sales_month_5" tableColumnId="11"/>
      <queryTableField id="12" name="sales_month_6" tableColumnId="12"/>
      <queryTableField id="13" name="sales_month_7" tableColumnId="13"/>
      <queryTableField id="14" name="sales_month_8" tableColumnId="14"/>
      <queryTableField id="15" name="sales_month_9" tableColumnId="15"/>
      <queryTableField id="16" name="sales_month_10" tableColumnId="16"/>
      <queryTableField id="17" name="sales_month_11" tableColumnId="17"/>
      <queryTableField id="18" name="sales_month_12" tableColumnId="18"/>
      <queryTableField id="19" dataBound="0" tableColumnId="19"/>
      <queryTableField id="21" dataBound="0" tableColumnId="21"/>
      <queryTableField id="22" dataBound="0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4" xr16:uid="{12A43BF7-F1F7-4DE4-B367-D5C3BF34AAF5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product_id" tableColumnId="1"/>
      <queryTableField id="2" name="product_name" tableColumnId="2"/>
      <queryTableField id="3" name="category" tableColumnId="3"/>
      <queryTableField id="4" name="price" tableColumnId="4"/>
      <queryTableField id="5" name="review_score" tableColumnId="5"/>
      <queryTableField id="6" name="review_count" tableColumnId="6"/>
      <queryTableField id="7" dataBound="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6" xr16:uid="{730300EC-745C-4F0F-AA66-947D3A773D2D}" autoFormatId="16" applyNumberFormats="0" applyBorderFormats="0" applyFontFormats="0" applyPatternFormats="0" applyAlignmentFormats="0" applyWidthHeightFormats="0">
  <queryTableRefresh nextId="5">
    <queryTableFields count="4">
      <queryTableField id="1" name="product_id" tableColumnId="1"/>
      <queryTableField id="2" name="Mês" tableColumnId="2"/>
      <queryTableField id="3" name="vendas_mensais" tableColumnId="3"/>
      <queryTableField id="4" name="receita_mens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638623-90F1-4CFC-8FB8-71B5CC19BCEC}" name="Tabela1_1" displayName="Tabela1_1" ref="A1:U636" tableType="queryTable" totalsRowShown="0">
  <sortState xmlns:xlrd2="http://schemas.microsoft.com/office/spreadsheetml/2017/richdata2" ref="A2:U636">
    <sortCondition ref="D2:D636"/>
  </sortState>
  <tableColumns count="21">
    <tableColumn id="1" xr3:uid="{42947389-1817-47DE-9ACD-B06CB201D249}" uniqueName="1" name="product_id" queryTableFieldId="1"/>
    <tableColumn id="2" xr3:uid="{6783A333-B8E3-45D9-A60C-831FF4F3097E}" uniqueName="2" name="product_name" queryTableFieldId="2" dataDxfId="9"/>
    <tableColumn id="3" xr3:uid="{30B28C66-49CA-4497-B20E-FDE6997E7894}" uniqueName="3" name="category" queryTableFieldId="3" dataDxfId="8"/>
    <tableColumn id="4" xr3:uid="{8BA2F88C-77CE-4CCC-872A-910179266EE4}" uniqueName="4" name="price" queryTableFieldId="4" dataDxfId="7"/>
    <tableColumn id="5" xr3:uid="{7BD6DCDE-5E78-4322-B7CD-0B8A0117D414}" uniqueName="5" name="review_score" queryTableFieldId="5"/>
    <tableColumn id="6" xr3:uid="{958C76CD-13B0-4C47-B254-0C605B01C2FB}" uniqueName="6" name="review_count" queryTableFieldId="6"/>
    <tableColumn id="7" xr3:uid="{CCDE88DF-0BF0-41FF-969F-996FCC8D5A78}" uniqueName="7" name="sales_month_1" queryTableFieldId="7"/>
    <tableColumn id="8" xr3:uid="{D820F415-41AD-4567-99E0-0FF1B304B04A}" uniqueName="8" name="sales_month_2" queryTableFieldId="8"/>
    <tableColumn id="9" xr3:uid="{E0F19A8C-07EA-4470-BF5D-A0BE5D12285D}" uniqueName="9" name="sales_month_3" queryTableFieldId="9"/>
    <tableColumn id="10" xr3:uid="{BDCCE6E1-0290-405F-A5D0-27C40A7C8080}" uniqueName="10" name="sales_month_4" queryTableFieldId="10"/>
    <tableColumn id="11" xr3:uid="{F33BBD29-45C7-4F41-8FC5-E0A04F4EB9D9}" uniqueName="11" name="sales_month_5" queryTableFieldId="11"/>
    <tableColumn id="12" xr3:uid="{656C3075-676F-4AD2-B894-14CB02E6C350}" uniqueName="12" name="sales_month_6" queryTableFieldId="12"/>
    <tableColumn id="13" xr3:uid="{D54B2ED3-C047-41B3-ABA8-015221E15C7A}" uniqueName="13" name="sales_month_7" queryTableFieldId="13"/>
    <tableColumn id="14" xr3:uid="{D15B6837-57CE-406D-88AC-CAC02F8353A7}" uniqueName="14" name="sales_month_8" queryTableFieldId="14"/>
    <tableColumn id="15" xr3:uid="{E72E3F8F-6400-4A9B-808D-979D6A20AB45}" uniqueName="15" name="sales_month_9" queryTableFieldId="15"/>
    <tableColumn id="16" xr3:uid="{301B3285-280F-4B25-A197-52CF41FA0E1C}" uniqueName="16" name="sales_month_10" queryTableFieldId="16"/>
    <tableColumn id="17" xr3:uid="{DE135A10-4D6B-41C5-8077-7EE8C34C3257}" uniqueName="17" name="sales_month_11" queryTableFieldId="17"/>
    <tableColumn id="18" xr3:uid="{B9F20855-3AC6-4FFE-94D5-1DDE2B70820E}" uniqueName="18" name="sales_month_12" queryTableFieldId="18"/>
    <tableColumn id="19" xr3:uid="{FF5DE4E8-9FC4-4C0C-AECD-C40EA3976366}" uniqueName="19" name="sales_total" queryTableFieldId="19" dataDxfId="6">
      <calculatedColumnFormula>SUM(Tabela1_1[[#This Row],[sales_month_1]:[sales_month_12]])</calculatedColumnFormula>
    </tableColumn>
    <tableColumn id="21" xr3:uid="{1F627C2E-AB7F-49D6-9A00-47307158ED02}" uniqueName="21" name="revenue_total" queryTableFieldId="21" dataDxfId="5">
      <calculatedColumnFormula>Tabela1_1[[#This Row],[sales_total]]*Tabela1_1[[#This Row],[price]]</calculatedColumnFormula>
    </tableColumn>
    <tableColumn id="23" xr3:uid="{90692F78-3AE9-4E0F-875F-9542C9A48424}" uniqueName="23" name="mean_monthly_sales" queryTableFieldId="22" dataDxfId="4">
      <calculatedColumnFormula>Tabela1_1[[#This Row],[sales_total]]/12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223116-DC12-479B-B2E3-0484490C116A}" name="Tabela1_1__3" displayName="Tabela1_1__3" ref="A1:G636" tableType="queryTable" totalsRowShown="0">
  <autoFilter ref="A1:G636" xr:uid="{E0223116-DC12-479B-B2E3-0484490C116A}"/>
  <tableColumns count="7">
    <tableColumn id="1" xr3:uid="{BAF0D66E-8CF0-43FD-BB49-0AE900B5E01C}" uniqueName="1" name="product_id" queryTableFieldId="1"/>
    <tableColumn id="2" xr3:uid="{890DDEA5-0908-4B82-B921-76F1031DF2B7}" uniqueName="2" name="product_name" queryTableFieldId="2" dataDxfId="14"/>
    <tableColumn id="3" xr3:uid="{52C7E1A0-CC0A-43AE-9B07-69E23D2A72B7}" uniqueName="3" name="category" queryTableFieldId="3" dataDxfId="13"/>
    <tableColumn id="4" xr3:uid="{74FBB2BA-2B48-487E-9432-79BA82D3C3E8}" uniqueName="4" name="price" queryTableFieldId="4"/>
    <tableColumn id="5" xr3:uid="{8283980D-CAF7-4662-98FE-8BF9654072AB}" uniqueName="5" name="review_score" queryTableFieldId="5"/>
    <tableColumn id="6" xr3:uid="{41089757-B98A-4CD6-BAE1-0C34ACE2B706}" uniqueName="6" name="review_count" queryTableFieldId="6"/>
    <tableColumn id="7" xr3:uid="{9E98774E-9796-4339-BF54-17BDDCE4D921}" uniqueName="7" name="review_category" queryTableFieldId="7" dataDxfId="12">
      <calculatedColumnFormula array="1">_xlfn.IFS(Tabela1_1__3[[#This Row],[review_score]]&lt;=2.5,"Bad",Tabela1_1__3[[#This Row],[review_score]]&lt;=3.9,"Good",Tabela1_1__3[[#This Row],[review_score]]&gt;=4,"Excellent")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50E1BF-248F-457C-9468-13833D79495D}" name="Tabela1_1__5" displayName="Tabela1_1__5" ref="A1:D7621" tableType="queryTable" totalsRowShown="0">
  <autoFilter ref="A1:D7621" xr:uid="{A950E1BF-248F-457C-9468-13833D79495D}"/>
  <tableColumns count="4">
    <tableColumn id="1" xr3:uid="{043EC4A1-F62D-4FDC-A966-23F3899E3DA9}" uniqueName="1" name="product_id" queryTableFieldId="1"/>
    <tableColumn id="2" xr3:uid="{002C9DBD-9285-46A1-86F6-22949A7D99B1}" uniqueName="2" name="month" queryTableFieldId="2" dataDxfId="11"/>
    <tableColumn id="3" xr3:uid="{37D1DC48-CA31-4BEB-BAE5-739FC2D5873E}" uniqueName="3" name="monthly_sales" queryTableFieldId="3"/>
    <tableColumn id="4" xr3:uid="{DD3F6962-3799-48F5-96BE-90F0190CE6E7}" uniqueName="4" name="monthly_revenue" queryTableFieldId="4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74FA89-D964-497A-9250-0071F110D0D9}" name="Tabela3" displayName="Tabela3" ref="A1:D6" totalsRowShown="0" headerRowDxfId="0">
  <autoFilter ref="A1:D6" xr:uid="{AF74FA89-D964-497A-9250-0071F110D0D9}"/>
  <tableColumns count="4">
    <tableColumn id="1" xr3:uid="{71FAB993-146E-4CAE-97A0-43CB93CAFC3B}" name="Medidas" dataDxfId="1"/>
    <tableColumn id="2" xr3:uid="{1437FA27-12C4-49A7-AD58-CA317F0B9CFA}" name="PREÇO"/>
    <tableColumn id="3" xr3:uid="{457FEEF6-9D4E-43EA-B255-BC393CB5FAE3}" name="AVALIAÇÕES"/>
    <tableColumn id="4" xr3:uid="{C9EE45C6-6574-47D7-9389-938C9E312D09}" name="CONTAGEM DE AVALIAÇÕ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5B90-B22A-49B0-AE8C-FFFD2DFE44BA}">
  <dimension ref="A1:X7621"/>
  <sheetViews>
    <sheetView workbookViewId="0">
      <selection activeCell="U2" sqref="U2"/>
    </sheetView>
  </sheetViews>
  <sheetFormatPr defaultRowHeight="14.4" x14ac:dyDescent="0.3"/>
  <cols>
    <col min="1" max="1" width="12.21875" bestFit="1" customWidth="1"/>
    <col min="2" max="2" width="15.33203125" bestFit="1" customWidth="1"/>
    <col min="3" max="3" width="13.88671875" bestFit="1" customWidth="1"/>
    <col min="4" max="4" width="8.5546875" style="8" bestFit="1" customWidth="1"/>
    <col min="5" max="5" width="14" bestFit="1" customWidth="1"/>
    <col min="6" max="6" width="14.109375" bestFit="1" customWidth="1"/>
    <col min="7" max="15" width="15.5546875" bestFit="1" customWidth="1"/>
    <col min="16" max="18" width="16.5546875" bestFit="1" customWidth="1"/>
    <col min="19" max="19" width="12.21875" bestFit="1" customWidth="1"/>
    <col min="20" max="20" width="14.77734375" style="5" bestFit="1" customWidth="1"/>
    <col min="21" max="21" width="23.33203125" style="7" bestFit="1" customWidth="1"/>
    <col min="23" max="23" width="4.5546875" customWidth="1"/>
    <col min="24" max="24" width="13.33203125" customWidth="1"/>
  </cols>
  <sheetData>
    <row r="1" spans="1:24" x14ac:dyDescent="0.3">
      <c r="A1" t="s">
        <v>0</v>
      </c>
      <c r="B1" t="s">
        <v>1</v>
      </c>
      <c r="C1" t="s">
        <v>2</v>
      </c>
      <c r="D1" s="8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660</v>
      </c>
      <c r="T1" s="5" t="s">
        <v>702</v>
      </c>
      <c r="U1" s="6" t="s">
        <v>703</v>
      </c>
    </row>
    <row r="2" spans="1:24" x14ac:dyDescent="0.3">
      <c r="A2">
        <v>599</v>
      </c>
      <c r="B2" s="2" t="s">
        <v>409</v>
      </c>
      <c r="C2" s="2" t="s">
        <v>19</v>
      </c>
      <c r="D2" s="8">
        <v>100.18</v>
      </c>
      <c r="E2">
        <v>1.3</v>
      </c>
      <c r="F2">
        <v>789</v>
      </c>
      <c r="G2">
        <v>612</v>
      </c>
      <c r="H2">
        <v>43</v>
      </c>
      <c r="I2">
        <v>216</v>
      </c>
      <c r="J2">
        <v>502</v>
      </c>
      <c r="K2">
        <v>313</v>
      </c>
      <c r="L2">
        <v>797</v>
      </c>
      <c r="M2">
        <v>746</v>
      </c>
      <c r="N2">
        <v>809</v>
      </c>
      <c r="O2">
        <v>222</v>
      </c>
      <c r="P2">
        <v>337</v>
      </c>
      <c r="Q2">
        <v>886</v>
      </c>
      <c r="R2">
        <v>408</v>
      </c>
      <c r="S2">
        <f>SUM(Tabela1_1[[#This Row],[sales_month_1]:[sales_month_12]])</f>
        <v>5891</v>
      </c>
      <c r="T2" s="8">
        <f>Tabela1_1[[#This Row],[sales_total]]*Tabela1_1[[#This Row],[price]]</f>
        <v>590160.38</v>
      </c>
      <c r="U2" s="7">
        <f>Tabela1_1[[#This Row],[sales_total]]/12</f>
        <v>490.91666666666669</v>
      </c>
      <c r="X2" s="2"/>
    </row>
    <row r="3" spans="1:24" x14ac:dyDescent="0.3">
      <c r="A3">
        <v>235</v>
      </c>
      <c r="B3" s="2" t="s">
        <v>173</v>
      </c>
      <c r="C3" s="2" t="s">
        <v>19</v>
      </c>
      <c r="D3" s="8">
        <v>101.65</v>
      </c>
      <c r="E3">
        <v>3.6</v>
      </c>
      <c r="F3">
        <v>814</v>
      </c>
      <c r="G3">
        <v>12</v>
      </c>
      <c r="H3">
        <v>294</v>
      </c>
      <c r="I3">
        <v>780</v>
      </c>
      <c r="J3">
        <v>600</v>
      </c>
      <c r="K3">
        <v>78</v>
      </c>
      <c r="L3">
        <v>196</v>
      </c>
      <c r="M3">
        <v>729</v>
      </c>
      <c r="N3">
        <v>378</v>
      </c>
      <c r="O3">
        <v>452</v>
      </c>
      <c r="P3">
        <v>273</v>
      </c>
      <c r="Q3">
        <v>71</v>
      </c>
      <c r="R3">
        <v>802</v>
      </c>
      <c r="S3">
        <f>SUM(Tabela1_1[[#This Row],[sales_month_1]:[sales_month_12]])</f>
        <v>4665</v>
      </c>
      <c r="T3" s="8">
        <f>Tabela1_1[[#This Row],[sales_total]]*Tabela1_1[[#This Row],[price]]</f>
        <v>474197.25</v>
      </c>
      <c r="U3" s="7">
        <f>Tabela1_1[[#This Row],[sales_total]]/12</f>
        <v>388.75</v>
      </c>
      <c r="X3" s="2"/>
    </row>
    <row r="4" spans="1:24" x14ac:dyDescent="0.3">
      <c r="A4">
        <v>369</v>
      </c>
      <c r="B4" s="2" t="s">
        <v>264</v>
      </c>
      <c r="C4" s="2" t="s">
        <v>35</v>
      </c>
      <c r="D4" s="8">
        <v>101.92000000000002</v>
      </c>
      <c r="E4">
        <v>1.7000000000000002</v>
      </c>
      <c r="F4">
        <v>210</v>
      </c>
      <c r="G4">
        <v>692</v>
      </c>
      <c r="H4">
        <v>557</v>
      </c>
      <c r="I4">
        <v>608</v>
      </c>
      <c r="J4">
        <v>820</v>
      </c>
      <c r="K4">
        <v>463</v>
      </c>
      <c r="L4">
        <v>925</v>
      </c>
      <c r="M4">
        <v>170</v>
      </c>
      <c r="N4">
        <v>711</v>
      </c>
      <c r="O4">
        <v>109</v>
      </c>
      <c r="P4">
        <v>412</v>
      </c>
      <c r="Q4">
        <v>347</v>
      </c>
      <c r="R4">
        <v>310</v>
      </c>
      <c r="S4">
        <f>SUM(Tabela1_1[[#This Row],[sales_month_1]:[sales_month_12]])</f>
        <v>6124</v>
      </c>
      <c r="T4" s="8">
        <f>Tabela1_1[[#This Row],[sales_total]]*Tabela1_1[[#This Row],[price]]</f>
        <v>624158.08000000007</v>
      </c>
      <c r="U4" s="7">
        <f>Tabela1_1[[#This Row],[sales_total]]/12</f>
        <v>510.33333333333331</v>
      </c>
      <c r="X4" s="2"/>
    </row>
    <row r="5" spans="1:24" x14ac:dyDescent="0.3">
      <c r="A5">
        <v>58</v>
      </c>
      <c r="B5" s="2" t="s">
        <v>56</v>
      </c>
      <c r="C5" s="2" t="s">
        <v>26</v>
      </c>
      <c r="D5" s="8">
        <v>102.01</v>
      </c>
      <c r="E5">
        <v>2.6</v>
      </c>
      <c r="F5">
        <v>581</v>
      </c>
      <c r="G5">
        <v>801</v>
      </c>
      <c r="H5">
        <v>635</v>
      </c>
      <c r="I5">
        <v>105</v>
      </c>
      <c r="J5">
        <v>693</v>
      </c>
      <c r="K5">
        <v>208</v>
      </c>
      <c r="L5">
        <v>231</v>
      </c>
      <c r="M5">
        <v>655</v>
      </c>
      <c r="N5">
        <v>226</v>
      </c>
      <c r="O5">
        <v>169</v>
      </c>
      <c r="P5">
        <v>838</v>
      </c>
      <c r="Q5">
        <v>257</v>
      </c>
      <c r="R5">
        <v>783</v>
      </c>
      <c r="S5">
        <f>SUM(Tabela1_1[[#This Row],[sales_month_1]:[sales_month_12]])</f>
        <v>5601</v>
      </c>
      <c r="T5" s="8">
        <f>Tabela1_1[[#This Row],[sales_total]]*Tabela1_1[[#This Row],[price]]</f>
        <v>571358.01</v>
      </c>
      <c r="U5" s="7">
        <f>Tabela1_1[[#This Row],[sales_total]]/12</f>
        <v>466.75</v>
      </c>
      <c r="X5" s="2"/>
    </row>
    <row r="6" spans="1:24" x14ac:dyDescent="0.3">
      <c r="A6">
        <v>72</v>
      </c>
      <c r="B6" s="2" t="s">
        <v>65</v>
      </c>
      <c r="C6" s="2" t="s">
        <v>21</v>
      </c>
      <c r="D6" s="8">
        <v>103.36000000000001</v>
      </c>
      <c r="E6">
        <v>1.9000000000000001</v>
      </c>
      <c r="F6">
        <v>425</v>
      </c>
      <c r="G6">
        <v>972</v>
      </c>
      <c r="H6">
        <v>986</v>
      </c>
      <c r="I6">
        <v>398</v>
      </c>
      <c r="J6">
        <v>360</v>
      </c>
      <c r="K6">
        <v>593</v>
      </c>
      <c r="L6">
        <v>228</v>
      </c>
      <c r="M6">
        <v>154</v>
      </c>
      <c r="N6">
        <v>778</v>
      </c>
      <c r="O6">
        <v>712</v>
      </c>
      <c r="P6">
        <v>162</v>
      </c>
      <c r="Q6">
        <v>259</v>
      </c>
      <c r="R6">
        <v>694</v>
      </c>
      <c r="S6">
        <f>SUM(Tabela1_1[[#This Row],[sales_month_1]:[sales_month_12]])</f>
        <v>6296</v>
      </c>
      <c r="T6" s="8">
        <f>Tabela1_1[[#This Row],[sales_total]]*Tabela1_1[[#This Row],[price]]</f>
        <v>650754.56000000006</v>
      </c>
      <c r="U6" s="7">
        <f>Tabela1_1[[#This Row],[sales_total]]/12</f>
        <v>524.66666666666663</v>
      </c>
      <c r="X6" s="2"/>
    </row>
    <row r="7" spans="1:24" x14ac:dyDescent="0.3">
      <c r="A7">
        <v>27</v>
      </c>
      <c r="B7" s="2" t="s">
        <v>38</v>
      </c>
      <c r="C7" s="2" t="s">
        <v>24</v>
      </c>
      <c r="D7" s="8">
        <v>103.84000000000002</v>
      </c>
      <c r="E7">
        <v>4.4000000000000004</v>
      </c>
      <c r="F7">
        <v>441</v>
      </c>
      <c r="G7">
        <v>263</v>
      </c>
      <c r="H7">
        <v>568</v>
      </c>
      <c r="I7">
        <v>789</v>
      </c>
      <c r="J7">
        <v>320</v>
      </c>
      <c r="K7">
        <v>652</v>
      </c>
      <c r="L7">
        <v>69</v>
      </c>
      <c r="M7">
        <v>229</v>
      </c>
      <c r="N7">
        <v>633</v>
      </c>
      <c r="O7">
        <v>804</v>
      </c>
      <c r="P7">
        <v>167</v>
      </c>
      <c r="Q7">
        <v>196</v>
      </c>
      <c r="R7">
        <v>645</v>
      </c>
      <c r="S7">
        <f>SUM(Tabela1_1[[#This Row],[sales_month_1]:[sales_month_12]])</f>
        <v>5335</v>
      </c>
      <c r="T7" s="8">
        <f>Tabela1_1[[#This Row],[sales_total]]*Tabela1_1[[#This Row],[price]]</f>
        <v>553986.40000000014</v>
      </c>
      <c r="U7" s="7">
        <f>Tabela1_1[[#This Row],[sales_total]]/12</f>
        <v>444.58333333333331</v>
      </c>
      <c r="X7" s="2"/>
    </row>
    <row r="8" spans="1:24" x14ac:dyDescent="0.3">
      <c r="A8">
        <v>729</v>
      </c>
      <c r="B8" s="2" t="s">
        <v>492</v>
      </c>
      <c r="C8" s="2" t="s">
        <v>26</v>
      </c>
      <c r="D8" s="8">
        <v>104.81000000000002</v>
      </c>
      <c r="E8">
        <v>4.3</v>
      </c>
      <c r="F8">
        <v>375</v>
      </c>
      <c r="G8">
        <v>270</v>
      </c>
      <c r="H8">
        <v>229</v>
      </c>
      <c r="I8">
        <v>740</v>
      </c>
      <c r="J8">
        <v>731</v>
      </c>
      <c r="K8">
        <v>782</v>
      </c>
      <c r="L8">
        <v>313</v>
      </c>
      <c r="M8">
        <v>754</v>
      </c>
      <c r="N8">
        <v>157</v>
      </c>
      <c r="O8">
        <v>270</v>
      </c>
      <c r="P8">
        <v>411</v>
      </c>
      <c r="Q8">
        <v>94</v>
      </c>
      <c r="R8">
        <v>306</v>
      </c>
      <c r="S8">
        <f>SUM(Tabela1_1[[#This Row],[sales_month_1]:[sales_month_12]])</f>
        <v>5057</v>
      </c>
      <c r="T8" s="8">
        <f>Tabela1_1[[#This Row],[sales_total]]*Tabela1_1[[#This Row],[price]]</f>
        <v>530024.17000000004</v>
      </c>
      <c r="U8" s="7">
        <f>Tabela1_1[[#This Row],[sales_total]]/12</f>
        <v>421.41666666666669</v>
      </c>
      <c r="X8" s="2"/>
    </row>
    <row r="9" spans="1:24" x14ac:dyDescent="0.3">
      <c r="A9">
        <v>896</v>
      </c>
      <c r="B9" s="2" t="s">
        <v>594</v>
      </c>
      <c r="C9" s="2" t="s">
        <v>24</v>
      </c>
      <c r="D9" s="8">
        <v>106.47000000000001</v>
      </c>
      <c r="E9">
        <v>3.9000000000000004</v>
      </c>
      <c r="F9">
        <v>104</v>
      </c>
      <c r="G9">
        <v>473</v>
      </c>
      <c r="H9">
        <v>833</v>
      </c>
      <c r="I9">
        <v>179</v>
      </c>
      <c r="J9">
        <v>296</v>
      </c>
      <c r="K9">
        <v>377</v>
      </c>
      <c r="L9">
        <v>676</v>
      </c>
      <c r="M9">
        <v>526</v>
      </c>
      <c r="N9">
        <v>192</v>
      </c>
      <c r="O9">
        <v>433</v>
      </c>
      <c r="P9">
        <v>343</v>
      </c>
      <c r="Q9">
        <v>981</v>
      </c>
      <c r="R9">
        <v>406</v>
      </c>
      <c r="S9">
        <f>SUM(Tabela1_1[[#This Row],[sales_month_1]:[sales_month_12]])</f>
        <v>5715</v>
      </c>
      <c r="T9" s="8">
        <f>Tabela1_1[[#This Row],[sales_total]]*Tabela1_1[[#This Row],[price]]</f>
        <v>608476.05000000005</v>
      </c>
      <c r="U9" s="7">
        <f>Tabela1_1[[#This Row],[sales_total]]/12</f>
        <v>476.25</v>
      </c>
      <c r="X9" s="2"/>
    </row>
    <row r="10" spans="1:24" x14ac:dyDescent="0.3">
      <c r="A10">
        <v>855</v>
      </c>
      <c r="B10" s="2" t="s">
        <v>572</v>
      </c>
      <c r="C10" s="2" t="s">
        <v>19</v>
      </c>
      <c r="D10" s="8">
        <v>106.54000000000002</v>
      </c>
      <c r="E10">
        <v>4.7</v>
      </c>
      <c r="F10">
        <v>674</v>
      </c>
      <c r="G10">
        <v>894</v>
      </c>
      <c r="H10">
        <v>457</v>
      </c>
      <c r="I10">
        <v>826</v>
      </c>
      <c r="J10">
        <v>812</v>
      </c>
      <c r="K10">
        <v>511</v>
      </c>
      <c r="L10">
        <v>115</v>
      </c>
      <c r="M10">
        <v>386</v>
      </c>
      <c r="N10">
        <v>404</v>
      </c>
      <c r="O10">
        <v>363</v>
      </c>
      <c r="P10">
        <v>528</v>
      </c>
      <c r="Q10">
        <v>603</v>
      </c>
      <c r="R10">
        <v>646</v>
      </c>
      <c r="S10">
        <f>SUM(Tabela1_1[[#This Row],[sales_month_1]:[sales_month_12]])</f>
        <v>6545</v>
      </c>
      <c r="T10" s="8">
        <f>Tabela1_1[[#This Row],[sales_total]]*Tabela1_1[[#This Row],[price]]</f>
        <v>697304.30000000016</v>
      </c>
      <c r="U10" s="7">
        <f>Tabela1_1[[#This Row],[sales_total]]/12</f>
        <v>545.41666666666663</v>
      </c>
      <c r="X10" s="2"/>
    </row>
    <row r="11" spans="1:24" x14ac:dyDescent="0.3">
      <c r="A11">
        <v>607</v>
      </c>
      <c r="B11" s="2" t="s">
        <v>411</v>
      </c>
      <c r="C11" s="2" t="s">
        <v>19</v>
      </c>
      <c r="D11" s="8">
        <v>107.14000000000001</v>
      </c>
      <c r="E11">
        <v>1.3</v>
      </c>
      <c r="F11">
        <v>704</v>
      </c>
      <c r="G11">
        <v>727</v>
      </c>
      <c r="H11">
        <v>901</v>
      </c>
      <c r="I11">
        <v>709</v>
      </c>
      <c r="J11">
        <v>678</v>
      </c>
      <c r="K11">
        <v>572</v>
      </c>
      <c r="L11">
        <v>287</v>
      </c>
      <c r="M11">
        <v>550</v>
      </c>
      <c r="N11">
        <v>406</v>
      </c>
      <c r="O11">
        <v>653</v>
      </c>
      <c r="P11">
        <v>831</v>
      </c>
      <c r="Q11">
        <v>756</v>
      </c>
      <c r="R11">
        <v>639</v>
      </c>
      <c r="S11">
        <f>SUM(Tabela1_1[[#This Row],[sales_month_1]:[sales_month_12]])</f>
        <v>7709</v>
      </c>
      <c r="T11" s="8">
        <f>Tabela1_1[[#This Row],[sales_total]]*Tabela1_1[[#This Row],[price]]</f>
        <v>825942.26000000013</v>
      </c>
      <c r="U11" s="7">
        <f>Tabela1_1[[#This Row],[sales_total]]/12</f>
        <v>642.41666666666663</v>
      </c>
      <c r="X11" s="2"/>
    </row>
    <row r="12" spans="1:24" x14ac:dyDescent="0.3">
      <c r="A12">
        <v>945</v>
      </c>
      <c r="B12" s="2" t="s">
        <v>625</v>
      </c>
      <c r="C12" s="2" t="s">
        <v>21</v>
      </c>
      <c r="D12" s="8">
        <v>107.18</v>
      </c>
      <c r="E12">
        <v>4.2</v>
      </c>
      <c r="F12">
        <v>582</v>
      </c>
      <c r="G12">
        <v>88</v>
      </c>
      <c r="H12">
        <v>750</v>
      </c>
      <c r="I12">
        <v>840</v>
      </c>
      <c r="J12">
        <v>41</v>
      </c>
      <c r="K12">
        <v>865</v>
      </c>
      <c r="L12">
        <v>861</v>
      </c>
      <c r="M12">
        <v>800</v>
      </c>
      <c r="N12">
        <v>160</v>
      </c>
      <c r="O12">
        <v>214</v>
      </c>
      <c r="P12">
        <v>950</v>
      </c>
      <c r="Q12">
        <v>819</v>
      </c>
      <c r="R12">
        <v>820</v>
      </c>
      <c r="S12">
        <f>SUM(Tabela1_1[[#This Row],[sales_month_1]:[sales_month_12]])</f>
        <v>7208</v>
      </c>
      <c r="T12" s="8">
        <f>Tabela1_1[[#This Row],[sales_total]]*Tabela1_1[[#This Row],[price]]</f>
        <v>772553.44000000006</v>
      </c>
      <c r="U12" s="7">
        <f>Tabela1_1[[#This Row],[sales_total]]/12</f>
        <v>600.66666666666663</v>
      </c>
      <c r="X12" s="2"/>
    </row>
    <row r="13" spans="1:24" x14ac:dyDescent="0.3">
      <c r="A13">
        <v>622</v>
      </c>
      <c r="B13" s="2" t="s">
        <v>422</v>
      </c>
      <c r="C13" s="2" t="s">
        <v>18</v>
      </c>
      <c r="D13" s="8">
        <v>108.63</v>
      </c>
      <c r="E13">
        <v>1.2000000000000002</v>
      </c>
      <c r="F13">
        <v>456</v>
      </c>
      <c r="G13">
        <v>875</v>
      </c>
      <c r="H13">
        <v>469</v>
      </c>
      <c r="I13">
        <v>398</v>
      </c>
      <c r="J13">
        <v>553</v>
      </c>
      <c r="K13">
        <v>208</v>
      </c>
      <c r="L13">
        <v>724</v>
      </c>
      <c r="M13">
        <v>657</v>
      </c>
      <c r="N13">
        <v>375</v>
      </c>
      <c r="O13">
        <v>714</v>
      </c>
      <c r="P13">
        <v>962</v>
      </c>
      <c r="Q13">
        <v>530</v>
      </c>
      <c r="R13">
        <v>43</v>
      </c>
      <c r="S13">
        <f>SUM(Tabela1_1[[#This Row],[sales_month_1]:[sales_month_12]])</f>
        <v>6508</v>
      </c>
      <c r="T13" s="8">
        <f>Tabela1_1[[#This Row],[sales_total]]*Tabela1_1[[#This Row],[price]]</f>
        <v>706964.03999999992</v>
      </c>
      <c r="U13" s="7">
        <f>Tabela1_1[[#This Row],[sales_total]]/12</f>
        <v>542.33333333333337</v>
      </c>
      <c r="X13" s="2"/>
    </row>
    <row r="14" spans="1:24" x14ac:dyDescent="0.3">
      <c r="A14">
        <v>643</v>
      </c>
      <c r="B14" s="2" t="s">
        <v>436</v>
      </c>
      <c r="C14" s="2" t="s">
        <v>24</v>
      </c>
      <c r="D14" s="8">
        <v>109.67000000000002</v>
      </c>
      <c r="E14">
        <v>3.1</v>
      </c>
      <c r="F14">
        <v>689</v>
      </c>
      <c r="G14">
        <v>628</v>
      </c>
      <c r="H14">
        <v>649</v>
      </c>
      <c r="I14">
        <v>326</v>
      </c>
      <c r="J14">
        <v>395</v>
      </c>
      <c r="K14">
        <v>497</v>
      </c>
      <c r="L14">
        <v>944</v>
      </c>
      <c r="M14">
        <v>277</v>
      </c>
      <c r="N14">
        <v>395</v>
      </c>
      <c r="O14">
        <v>380</v>
      </c>
      <c r="P14">
        <v>416</v>
      </c>
      <c r="Q14">
        <v>157</v>
      </c>
      <c r="R14">
        <v>526</v>
      </c>
      <c r="S14">
        <f>SUM(Tabela1_1[[#This Row],[sales_month_1]:[sales_month_12]])</f>
        <v>5590</v>
      </c>
      <c r="T14" s="8">
        <f>Tabela1_1[[#This Row],[sales_total]]*Tabela1_1[[#This Row],[price]]</f>
        <v>613055.30000000005</v>
      </c>
      <c r="U14" s="7">
        <f>Tabela1_1[[#This Row],[sales_total]]/12</f>
        <v>465.83333333333331</v>
      </c>
      <c r="X14" s="2"/>
    </row>
    <row r="15" spans="1:24" x14ac:dyDescent="0.3">
      <c r="A15">
        <v>14</v>
      </c>
      <c r="B15" s="2" t="s">
        <v>28</v>
      </c>
      <c r="C15" s="2" t="s">
        <v>23</v>
      </c>
      <c r="D15" s="8">
        <v>110.11000000000001</v>
      </c>
      <c r="E15">
        <v>1.2000000000000002</v>
      </c>
      <c r="F15">
        <v>729</v>
      </c>
      <c r="G15">
        <v>203</v>
      </c>
      <c r="H15">
        <v>214</v>
      </c>
      <c r="I15">
        <v>100</v>
      </c>
      <c r="J15">
        <v>340</v>
      </c>
      <c r="K15">
        <v>365</v>
      </c>
      <c r="L15">
        <v>377</v>
      </c>
      <c r="M15">
        <v>50</v>
      </c>
      <c r="N15">
        <v>812</v>
      </c>
      <c r="O15">
        <v>362</v>
      </c>
      <c r="P15">
        <v>55</v>
      </c>
      <c r="Q15">
        <v>488</v>
      </c>
      <c r="R15">
        <v>835</v>
      </c>
      <c r="S15">
        <f>SUM(Tabela1_1[[#This Row],[sales_month_1]:[sales_month_12]])</f>
        <v>4201</v>
      </c>
      <c r="T15" s="5">
        <f>Tabela1_1[[#This Row],[sales_total]]*Tabela1_1[[#This Row],[price]]</f>
        <v>462572.11000000004</v>
      </c>
      <c r="U15" s="6">
        <f>Tabela1_1[[#This Row],[sales_total]]/12</f>
        <v>350.08333333333331</v>
      </c>
      <c r="X15" s="2"/>
    </row>
    <row r="16" spans="1:24" x14ac:dyDescent="0.3">
      <c r="A16">
        <v>562</v>
      </c>
      <c r="B16" s="2" t="s">
        <v>386</v>
      </c>
      <c r="C16" s="2" t="s">
        <v>24</v>
      </c>
      <c r="D16" s="8">
        <v>110.42000000000002</v>
      </c>
      <c r="E16">
        <v>1.9000000000000001</v>
      </c>
      <c r="F16">
        <v>291</v>
      </c>
      <c r="G16">
        <v>796</v>
      </c>
      <c r="H16">
        <v>618</v>
      </c>
      <c r="I16">
        <v>207</v>
      </c>
      <c r="J16">
        <v>270</v>
      </c>
      <c r="K16">
        <v>43</v>
      </c>
      <c r="L16">
        <v>611</v>
      </c>
      <c r="M16">
        <v>82</v>
      </c>
      <c r="N16">
        <v>858</v>
      </c>
      <c r="O16">
        <v>942</v>
      </c>
      <c r="P16">
        <v>848</v>
      </c>
      <c r="Q16">
        <v>242</v>
      </c>
      <c r="R16">
        <v>730</v>
      </c>
      <c r="S16">
        <f>SUM(Tabela1_1[[#This Row],[sales_month_1]:[sales_month_12]])</f>
        <v>6247</v>
      </c>
      <c r="T16" s="8">
        <f>Tabela1_1[[#This Row],[sales_total]]*Tabela1_1[[#This Row],[price]]</f>
        <v>689793.74000000011</v>
      </c>
      <c r="U16" s="7">
        <f>Tabela1_1[[#This Row],[sales_total]]/12</f>
        <v>520.58333333333337</v>
      </c>
      <c r="X16" s="2"/>
    </row>
    <row r="17" spans="1:24" x14ac:dyDescent="0.3">
      <c r="A17">
        <v>298</v>
      </c>
      <c r="B17" s="2" t="s">
        <v>219</v>
      </c>
      <c r="C17" s="2" t="s">
        <v>26</v>
      </c>
      <c r="D17" s="8">
        <v>111.83</v>
      </c>
      <c r="E17">
        <v>1.4000000000000001</v>
      </c>
      <c r="F17">
        <v>190</v>
      </c>
      <c r="G17">
        <v>262</v>
      </c>
      <c r="H17">
        <v>241</v>
      </c>
      <c r="I17">
        <v>852</v>
      </c>
      <c r="J17">
        <v>110</v>
      </c>
      <c r="K17">
        <v>305</v>
      </c>
      <c r="L17">
        <v>860</v>
      </c>
      <c r="M17">
        <v>180</v>
      </c>
      <c r="N17">
        <v>470</v>
      </c>
      <c r="O17">
        <v>552</v>
      </c>
      <c r="P17">
        <v>69</v>
      </c>
      <c r="Q17">
        <v>437</v>
      </c>
      <c r="R17">
        <v>940</v>
      </c>
      <c r="S17">
        <f>SUM(Tabela1_1[[#This Row],[sales_month_1]:[sales_month_12]])</f>
        <v>5278</v>
      </c>
      <c r="T17" s="8">
        <f>Tabela1_1[[#This Row],[sales_total]]*Tabela1_1[[#This Row],[price]]</f>
        <v>590238.74</v>
      </c>
      <c r="U17" s="7">
        <f>Tabela1_1[[#This Row],[sales_total]]/12</f>
        <v>439.83333333333331</v>
      </c>
      <c r="X17" s="2"/>
    </row>
    <row r="18" spans="1:24" x14ac:dyDescent="0.3">
      <c r="A18">
        <v>880</v>
      </c>
      <c r="B18" s="2" t="s">
        <v>586</v>
      </c>
      <c r="C18" s="2" t="s">
        <v>24</v>
      </c>
      <c r="D18" s="8">
        <v>114.88</v>
      </c>
      <c r="E18">
        <v>3.3000000000000003</v>
      </c>
      <c r="F18">
        <v>604</v>
      </c>
      <c r="G18">
        <v>339</v>
      </c>
      <c r="H18">
        <v>58</v>
      </c>
      <c r="I18">
        <v>836</v>
      </c>
      <c r="J18">
        <v>812</v>
      </c>
      <c r="K18">
        <v>559</v>
      </c>
      <c r="L18">
        <v>325</v>
      </c>
      <c r="M18">
        <v>991</v>
      </c>
      <c r="N18">
        <v>705</v>
      </c>
      <c r="O18">
        <v>688</v>
      </c>
      <c r="P18">
        <v>853</v>
      </c>
      <c r="Q18">
        <v>48</v>
      </c>
      <c r="R18">
        <v>452</v>
      </c>
      <c r="S18">
        <f>SUM(Tabela1_1[[#This Row],[sales_month_1]:[sales_month_12]])</f>
        <v>6666</v>
      </c>
      <c r="T18" s="8">
        <f>Tabela1_1[[#This Row],[sales_total]]*Tabela1_1[[#This Row],[price]]</f>
        <v>765790.08</v>
      </c>
      <c r="U18" s="7">
        <f>Tabela1_1[[#This Row],[sales_total]]/12</f>
        <v>555.5</v>
      </c>
      <c r="X18" s="2"/>
    </row>
    <row r="19" spans="1:24" x14ac:dyDescent="0.3">
      <c r="A19">
        <v>469</v>
      </c>
      <c r="B19" s="2" t="s">
        <v>323</v>
      </c>
      <c r="C19" s="2" t="s">
        <v>35</v>
      </c>
      <c r="D19" s="8">
        <v>115.68</v>
      </c>
      <c r="E19">
        <v>4.5</v>
      </c>
      <c r="F19">
        <v>779</v>
      </c>
      <c r="G19">
        <v>686</v>
      </c>
      <c r="H19">
        <v>170</v>
      </c>
      <c r="I19">
        <v>302</v>
      </c>
      <c r="J19">
        <v>177</v>
      </c>
      <c r="K19">
        <v>272</v>
      </c>
      <c r="L19">
        <v>652</v>
      </c>
      <c r="M19">
        <v>392</v>
      </c>
      <c r="N19">
        <v>968</v>
      </c>
      <c r="O19">
        <v>628</v>
      </c>
      <c r="P19">
        <v>879</v>
      </c>
      <c r="Q19">
        <v>231</v>
      </c>
      <c r="R19">
        <v>936</v>
      </c>
      <c r="S19">
        <f>SUM(Tabela1_1[[#This Row],[sales_month_1]:[sales_month_12]])</f>
        <v>6293</v>
      </c>
      <c r="T19" s="8">
        <f>Tabela1_1[[#This Row],[sales_total]]*Tabela1_1[[#This Row],[price]]</f>
        <v>727974.24</v>
      </c>
      <c r="U19" s="7">
        <f>Tabela1_1[[#This Row],[sales_total]]/12</f>
        <v>524.41666666666663</v>
      </c>
      <c r="X19" s="2"/>
    </row>
    <row r="20" spans="1:24" x14ac:dyDescent="0.3">
      <c r="A20">
        <v>214</v>
      </c>
      <c r="B20" s="2" t="s">
        <v>154</v>
      </c>
      <c r="C20" s="2" t="s">
        <v>21</v>
      </c>
      <c r="D20" s="8">
        <v>116.01000000000002</v>
      </c>
      <c r="E20">
        <v>4.2</v>
      </c>
      <c r="F20">
        <v>486</v>
      </c>
      <c r="G20">
        <v>567</v>
      </c>
      <c r="H20">
        <v>318</v>
      </c>
      <c r="I20">
        <v>228</v>
      </c>
      <c r="J20">
        <v>189</v>
      </c>
      <c r="K20">
        <v>445</v>
      </c>
      <c r="L20">
        <v>335</v>
      </c>
      <c r="M20">
        <v>510</v>
      </c>
      <c r="N20">
        <v>320</v>
      </c>
      <c r="O20">
        <v>355</v>
      </c>
      <c r="P20">
        <v>326</v>
      </c>
      <c r="Q20">
        <v>182</v>
      </c>
      <c r="R20">
        <v>445</v>
      </c>
      <c r="S20">
        <f>SUM(Tabela1_1[[#This Row],[sales_month_1]:[sales_month_12]])</f>
        <v>4220</v>
      </c>
      <c r="T20" s="8">
        <f>Tabela1_1[[#This Row],[sales_total]]*Tabela1_1[[#This Row],[price]]</f>
        <v>489562.20000000007</v>
      </c>
      <c r="U20" s="7">
        <f>Tabela1_1[[#This Row],[sales_total]]/12</f>
        <v>351.66666666666669</v>
      </c>
      <c r="X20" s="2"/>
    </row>
    <row r="21" spans="1:24" x14ac:dyDescent="0.3">
      <c r="A21">
        <v>831</v>
      </c>
      <c r="B21" s="2" t="s">
        <v>557</v>
      </c>
      <c r="C21" s="2" t="s">
        <v>24</v>
      </c>
      <c r="D21" s="8">
        <v>116.18</v>
      </c>
      <c r="E21">
        <v>4.9000000000000004</v>
      </c>
      <c r="F21">
        <v>869</v>
      </c>
      <c r="G21">
        <v>976</v>
      </c>
      <c r="H21">
        <v>920</v>
      </c>
      <c r="I21">
        <v>783</v>
      </c>
      <c r="J21">
        <v>920</v>
      </c>
      <c r="K21">
        <v>815</v>
      </c>
      <c r="L21">
        <v>492</v>
      </c>
      <c r="M21">
        <v>680</v>
      </c>
      <c r="N21">
        <v>454</v>
      </c>
      <c r="O21">
        <v>401</v>
      </c>
      <c r="P21">
        <v>416</v>
      </c>
      <c r="Q21">
        <v>25</v>
      </c>
      <c r="R21">
        <v>560</v>
      </c>
      <c r="S21">
        <f>SUM(Tabela1_1[[#This Row],[sales_month_1]:[sales_month_12]])</f>
        <v>7442</v>
      </c>
      <c r="T21" s="8">
        <f>Tabela1_1[[#This Row],[sales_total]]*Tabela1_1[[#This Row],[price]]</f>
        <v>864611.56</v>
      </c>
      <c r="U21" s="7">
        <f>Tabela1_1[[#This Row],[sales_total]]/12</f>
        <v>620.16666666666663</v>
      </c>
      <c r="X21" s="2"/>
    </row>
    <row r="22" spans="1:24" x14ac:dyDescent="0.3">
      <c r="A22">
        <v>125</v>
      </c>
      <c r="B22" s="2" t="s">
        <v>100</v>
      </c>
      <c r="C22" s="2" t="s">
        <v>35</v>
      </c>
      <c r="D22" s="8">
        <v>117.83</v>
      </c>
      <c r="E22">
        <v>3.6</v>
      </c>
      <c r="F22">
        <v>704</v>
      </c>
      <c r="G22">
        <v>312</v>
      </c>
      <c r="H22">
        <v>880</v>
      </c>
      <c r="I22">
        <v>550</v>
      </c>
      <c r="J22">
        <v>124</v>
      </c>
      <c r="K22">
        <v>545</v>
      </c>
      <c r="L22">
        <v>413</v>
      </c>
      <c r="M22">
        <v>431</v>
      </c>
      <c r="N22">
        <v>875</v>
      </c>
      <c r="O22">
        <v>212</v>
      </c>
      <c r="P22">
        <v>786</v>
      </c>
      <c r="Q22">
        <v>231</v>
      </c>
      <c r="R22">
        <v>209</v>
      </c>
      <c r="S22">
        <f>SUM(Tabela1_1[[#This Row],[sales_month_1]:[sales_month_12]])</f>
        <v>5568</v>
      </c>
      <c r="T22" s="8">
        <f>Tabela1_1[[#This Row],[sales_total]]*Tabela1_1[[#This Row],[price]]</f>
        <v>656077.43999999994</v>
      </c>
      <c r="U22" s="7">
        <f>Tabela1_1[[#This Row],[sales_total]]/12</f>
        <v>464</v>
      </c>
      <c r="X22" s="2"/>
    </row>
    <row r="23" spans="1:24" x14ac:dyDescent="0.3">
      <c r="A23">
        <v>543</v>
      </c>
      <c r="B23" s="2" t="s">
        <v>372</v>
      </c>
      <c r="C23" s="2" t="s">
        <v>18</v>
      </c>
      <c r="D23" s="8">
        <v>118.18</v>
      </c>
      <c r="E23">
        <v>3.3000000000000003</v>
      </c>
      <c r="F23">
        <v>722</v>
      </c>
      <c r="G23">
        <v>698</v>
      </c>
      <c r="H23">
        <v>745</v>
      </c>
      <c r="I23">
        <v>896</v>
      </c>
      <c r="J23">
        <v>937</v>
      </c>
      <c r="K23">
        <v>872</v>
      </c>
      <c r="L23">
        <v>508</v>
      </c>
      <c r="M23">
        <v>328</v>
      </c>
      <c r="N23">
        <v>625</v>
      </c>
      <c r="O23">
        <v>296</v>
      </c>
      <c r="P23">
        <v>461</v>
      </c>
      <c r="Q23">
        <v>283</v>
      </c>
      <c r="R23">
        <v>742</v>
      </c>
      <c r="S23">
        <f>SUM(Tabela1_1[[#This Row],[sales_month_1]:[sales_month_12]])</f>
        <v>7391</v>
      </c>
      <c r="T23" s="8">
        <f>Tabela1_1[[#This Row],[sales_total]]*Tabela1_1[[#This Row],[price]]</f>
        <v>873468.38</v>
      </c>
      <c r="U23" s="7">
        <f>Tabela1_1[[#This Row],[sales_total]]/12</f>
        <v>615.91666666666663</v>
      </c>
      <c r="X23" s="2"/>
    </row>
    <row r="24" spans="1:24" x14ac:dyDescent="0.3">
      <c r="A24">
        <v>109</v>
      </c>
      <c r="B24" s="2" t="s">
        <v>89</v>
      </c>
      <c r="C24" s="2" t="s">
        <v>19</v>
      </c>
      <c r="D24" s="8">
        <v>118.26000000000002</v>
      </c>
      <c r="E24">
        <v>3.8000000000000003</v>
      </c>
      <c r="F24">
        <v>842</v>
      </c>
      <c r="G24">
        <v>26</v>
      </c>
      <c r="H24">
        <v>820</v>
      </c>
      <c r="I24">
        <v>223</v>
      </c>
      <c r="J24">
        <v>434</v>
      </c>
      <c r="K24">
        <v>231</v>
      </c>
      <c r="L24">
        <v>953</v>
      </c>
      <c r="M24">
        <v>501</v>
      </c>
      <c r="N24">
        <v>122</v>
      </c>
      <c r="O24">
        <v>83</v>
      </c>
      <c r="P24">
        <v>72</v>
      </c>
      <c r="Q24">
        <v>153</v>
      </c>
      <c r="R24">
        <v>267</v>
      </c>
      <c r="S24">
        <f>SUM(Tabela1_1[[#This Row],[sales_month_1]:[sales_month_12]])</f>
        <v>3885</v>
      </c>
      <c r="T24" s="8">
        <f>Tabela1_1[[#This Row],[sales_total]]*Tabela1_1[[#This Row],[price]]</f>
        <v>459440.10000000009</v>
      </c>
      <c r="U24" s="7">
        <f>Tabela1_1[[#This Row],[sales_total]]/12</f>
        <v>323.75</v>
      </c>
      <c r="X24" s="2"/>
    </row>
    <row r="25" spans="1:24" x14ac:dyDescent="0.3">
      <c r="A25">
        <v>777</v>
      </c>
      <c r="B25" s="2" t="s">
        <v>519</v>
      </c>
      <c r="C25" s="2" t="s">
        <v>21</v>
      </c>
      <c r="D25" s="8">
        <v>118.48</v>
      </c>
      <c r="E25">
        <v>3.8000000000000003</v>
      </c>
      <c r="F25">
        <v>427</v>
      </c>
      <c r="G25">
        <v>211</v>
      </c>
      <c r="H25">
        <v>113</v>
      </c>
      <c r="I25">
        <v>713</v>
      </c>
      <c r="J25">
        <v>727</v>
      </c>
      <c r="K25">
        <v>128</v>
      </c>
      <c r="L25">
        <v>482</v>
      </c>
      <c r="M25">
        <v>961</v>
      </c>
      <c r="N25">
        <v>239</v>
      </c>
      <c r="O25">
        <v>291</v>
      </c>
      <c r="P25">
        <v>771</v>
      </c>
      <c r="Q25">
        <v>502</v>
      </c>
      <c r="R25">
        <v>489</v>
      </c>
      <c r="S25">
        <f>SUM(Tabela1_1[[#This Row],[sales_month_1]:[sales_month_12]])</f>
        <v>5627</v>
      </c>
      <c r="T25" s="8">
        <f>Tabela1_1[[#This Row],[sales_total]]*Tabela1_1[[#This Row],[price]]</f>
        <v>666686.96000000008</v>
      </c>
      <c r="U25" s="7">
        <f>Tabela1_1[[#This Row],[sales_total]]/12</f>
        <v>468.91666666666669</v>
      </c>
      <c r="X25" s="2"/>
    </row>
    <row r="26" spans="1:24" x14ac:dyDescent="0.3">
      <c r="A26">
        <v>881</v>
      </c>
      <c r="B26" s="2" t="s">
        <v>587</v>
      </c>
      <c r="C26" s="2" t="s">
        <v>18</v>
      </c>
      <c r="D26" s="8">
        <v>119.38</v>
      </c>
      <c r="E26">
        <v>3.8000000000000003</v>
      </c>
      <c r="F26">
        <v>959</v>
      </c>
      <c r="G26">
        <v>307</v>
      </c>
      <c r="H26">
        <v>42</v>
      </c>
      <c r="I26">
        <v>89</v>
      </c>
      <c r="J26">
        <v>588</v>
      </c>
      <c r="K26">
        <v>18</v>
      </c>
      <c r="L26">
        <v>892</v>
      </c>
      <c r="M26">
        <v>765</v>
      </c>
      <c r="N26">
        <v>786</v>
      </c>
      <c r="O26">
        <v>13</v>
      </c>
      <c r="P26">
        <v>639</v>
      </c>
      <c r="Q26">
        <v>527</v>
      </c>
      <c r="R26">
        <v>392</v>
      </c>
      <c r="S26">
        <f>SUM(Tabela1_1[[#This Row],[sales_month_1]:[sales_month_12]])</f>
        <v>5058</v>
      </c>
      <c r="T26" s="8">
        <f>Tabela1_1[[#This Row],[sales_total]]*Tabela1_1[[#This Row],[price]]</f>
        <v>603824.03999999992</v>
      </c>
      <c r="U26" s="7">
        <f>Tabela1_1[[#This Row],[sales_total]]/12</f>
        <v>421.5</v>
      </c>
      <c r="X26" s="2"/>
    </row>
    <row r="27" spans="1:24" x14ac:dyDescent="0.3">
      <c r="A27">
        <v>745</v>
      </c>
      <c r="B27" s="2" t="s">
        <v>505</v>
      </c>
      <c r="C27" s="2" t="s">
        <v>24</v>
      </c>
      <c r="D27" s="8">
        <v>119.95</v>
      </c>
      <c r="E27">
        <v>2.7</v>
      </c>
      <c r="F27">
        <v>63</v>
      </c>
      <c r="G27">
        <v>3</v>
      </c>
      <c r="H27">
        <v>798</v>
      </c>
      <c r="I27">
        <v>451</v>
      </c>
      <c r="J27">
        <v>268</v>
      </c>
      <c r="K27">
        <v>692</v>
      </c>
      <c r="L27">
        <v>562</v>
      </c>
      <c r="M27">
        <v>303</v>
      </c>
      <c r="N27">
        <v>702</v>
      </c>
      <c r="O27">
        <v>949</v>
      </c>
      <c r="P27">
        <v>919</v>
      </c>
      <c r="Q27">
        <v>854</v>
      </c>
      <c r="R27">
        <v>407</v>
      </c>
      <c r="S27">
        <f>SUM(Tabela1_1[[#This Row],[sales_month_1]:[sales_month_12]])</f>
        <v>6908</v>
      </c>
      <c r="T27" s="8">
        <f>Tabela1_1[[#This Row],[sales_total]]*Tabela1_1[[#This Row],[price]]</f>
        <v>828614.6</v>
      </c>
      <c r="U27" s="7">
        <f>Tabela1_1[[#This Row],[sales_total]]/12</f>
        <v>575.66666666666663</v>
      </c>
      <c r="X27" s="2"/>
    </row>
    <row r="28" spans="1:24" x14ac:dyDescent="0.3">
      <c r="A28">
        <v>216</v>
      </c>
      <c r="B28" s="2" t="s">
        <v>156</v>
      </c>
      <c r="C28" s="2" t="s">
        <v>23</v>
      </c>
      <c r="D28" s="8">
        <v>122.44000000000001</v>
      </c>
      <c r="E28">
        <v>1.9000000000000001</v>
      </c>
      <c r="F28">
        <v>220</v>
      </c>
      <c r="G28">
        <v>690</v>
      </c>
      <c r="H28">
        <v>503</v>
      </c>
      <c r="I28">
        <v>155</v>
      </c>
      <c r="J28">
        <v>799</v>
      </c>
      <c r="K28">
        <v>115</v>
      </c>
      <c r="L28">
        <v>820</v>
      </c>
      <c r="M28">
        <v>546</v>
      </c>
      <c r="N28">
        <v>555</v>
      </c>
      <c r="O28">
        <v>167</v>
      </c>
      <c r="P28">
        <v>46</v>
      </c>
      <c r="Q28">
        <v>106</v>
      </c>
      <c r="R28">
        <v>85</v>
      </c>
      <c r="S28">
        <f>SUM(Tabela1_1[[#This Row],[sales_month_1]:[sales_month_12]])</f>
        <v>4587</v>
      </c>
      <c r="T28" s="5">
        <f>Tabela1_1[[#This Row],[sales_total]]*Tabela1_1[[#This Row],[price]]</f>
        <v>561632.28</v>
      </c>
      <c r="U28" s="6">
        <f>Tabela1_1[[#This Row],[sales_total]]/12</f>
        <v>382.25</v>
      </c>
      <c r="X28" s="2"/>
    </row>
    <row r="29" spans="1:24" x14ac:dyDescent="0.3">
      <c r="A29">
        <v>159</v>
      </c>
      <c r="B29" s="2" t="s">
        <v>120</v>
      </c>
      <c r="C29" s="2" t="s">
        <v>18</v>
      </c>
      <c r="D29" s="8">
        <v>122.63</v>
      </c>
      <c r="E29">
        <v>4.5</v>
      </c>
      <c r="F29">
        <v>760</v>
      </c>
      <c r="G29">
        <v>11</v>
      </c>
      <c r="H29">
        <v>270</v>
      </c>
      <c r="I29">
        <v>767</v>
      </c>
      <c r="J29">
        <v>293</v>
      </c>
      <c r="K29">
        <v>221</v>
      </c>
      <c r="L29">
        <v>187</v>
      </c>
      <c r="M29">
        <v>72</v>
      </c>
      <c r="N29">
        <v>100</v>
      </c>
      <c r="O29">
        <v>421</v>
      </c>
      <c r="P29">
        <v>538</v>
      </c>
      <c r="Q29">
        <v>672</v>
      </c>
      <c r="R29">
        <v>639</v>
      </c>
      <c r="S29">
        <f>SUM(Tabela1_1[[#This Row],[sales_month_1]:[sales_month_12]])</f>
        <v>4191</v>
      </c>
      <c r="T29" s="8">
        <f>Tabela1_1[[#This Row],[sales_total]]*Tabela1_1[[#This Row],[price]]</f>
        <v>513942.32999999996</v>
      </c>
      <c r="U29" s="7">
        <f>Tabela1_1[[#This Row],[sales_total]]/12</f>
        <v>349.25</v>
      </c>
      <c r="X29" s="2"/>
    </row>
    <row r="30" spans="1:24" x14ac:dyDescent="0.3">
      <c r="A30">
        <v>152</v>
      </c>
      <c r="B30" s="2" t="s">
        <v>117</v>
      </c>
      <c r="C30" s="2" t="s">
        <v>23</v>
      </c>
      <c r="D30" s="8">
        <v>123.58000000000003</v>
      </c>
      <c r="E30">
        <v>4.3</v>
      </c>
      <c r="F30">
        <v>58</v>
      </c>
      <c r="G30">
        <v>702</v>
      </c>
      <c r="H30">
        <v>755</v>
      </c>
      <c r="I30">
        <v>184</v>
      </c>
      <c r="J30">
        <v>728</v>
      </c>
      <c r="K30">
        <v>946</v>
      </c>
      <c r="L30">
        <v>985</v>
      </c>
      <c r="M30">
        <v>675</v>
      </c>
      <c r="N30">
        <v>987</v>
      </c>
      <c r="O30">
        <v>791</v>
      </c>
      <c r="P30">
        <v>769</v>
      </c>
      <c r="Q30">
        <v>364</v>
      </c>
      <c r="R30">
        <v>447</v>
      </c>
      <c r="S30">
        <f>SUM(Tabela1_1[[#This Row],[sales_month_1]:[sales_month_12]])</f>
        <v>8333</v>
      </c>
      <c r="T30" s="5">
        <f>Tabela1_1[[#This Row],[sales_total]]*Tabela1_1[[#This Row],[price]]</f>
        <v>1029792.1400000002</v>
      </c>
      <c r="U30" s="6">
        <f>Tabela1_1[[#This Row],[sales_total]]/12</f>
        <v>694.41666666666663</v>
      </c>
      <c r="X30" s="2"/>
    </row>
    <row r="31" spans="1:24" x14ac:dyDescent="0.3">
      <c r="A31">
        <v>586</v>
      </c>
      <c r="B31" s="2" t="s">
        <v>404</v>
      </c>
      <c r="C31" s="2" t="s">
        <v>26</v>
      </c>
      <c r="D31" s="8">
        <v>123.87</v>
      </c>
      <c r="E31">
        <v>1.5</v>
      </c>
      <c r="F31">
        <v>318</v>
      </c>
      <c r="G31">
        <v>592</v>
      </c>
      <c r="H31">
        <v>868</v>
      </c>
      <c r="I31">
        <v>794</v>
      </c>
      <c r="J31">
        <v>721</v>
      </c>
      <c r="K31">
        <v>153</v>
      </c>
      <c r="L31">
        <v>968</v>
      </c>
      <c r="M31">
        <v>884</v>
      </c>
      <c r="N31">
        <v>61</v>
      </c>
      <c r="O31">
        <v>103</v>
      </c>
      <c r="P31">
        <v>568</v>
      </c>
      <c r="Q31">
        <v>854</v>
      </c>
      <c r="R31">
        <v>50</v>
      </c>
      <c r="S31">
        <f>SUM(Tabela1_1[[#This Row],[sales_month_1]:[sales_month_12]])</f>
        <v>6616</v>
      </c>
      <c r="T31" s="8">
        <f>Tabela1_1[[#This Row],[sales_total]]*Tabela1_1[[#This Row],[price]]</f>
        <v>819523.92</v>
      </c>
      <c r="U31" s="7">
        <f>Tabela1_1[[#This Row],[sales_total]]/12</f>
        <v>551.33333333333337</v>
      </c>
      <c r="X31" s="2"/>
    </row>
    <row r="32" spans="1:24" x14ac:dyDescent="0.3">
      <c r="A32">
        <v>190</v>
      </c>
      <c r="B32" s="2" t="s">
        <v>140</v>
      </c>
      <c r="C32" s="2" t="s">
        <v>21</v>
      </c>
      <c r="D32" s="8">
        <v>124.72000000000001</v>
      </c>
      <c r="E32">
        <v>3.8000000000000003</v>
      </c>
      <c r="F32">
        <v>72</v>
      </c>
      <c r="G32">
        <v>939</v>
      </c>
      <c r="H32">
        <v>298</v>
      </c>
      <c r="I32">
        <v>716</v>
      </c>
      <c r="J32">
        <v>309</v>
      </c>
      <c r="K32">
        <v>171</v>
      </c>
      <c r="L32">
        <v>899</v>
      </c>
      <c r="M32">
        <v>576</v>
      </c>
      <c r="N32">
        <v>653</v>
      </c>
      <c r="O32">
        <v>370</v>
      </c>
      <c r="P32">
        <v>886</v>
      </c>
      <c r="Q32">
        <v>26</v>
      </c>
      <c r="R32">
        <v>738</v>
      </c>
      <c r="S32">
        <f>SUM(Tabela1_1[[#This Row],[sales_month_1]:[sales_month_12]])</f>
        <v>6581</v>
      </c>
      <c r="T32" s="8">
        <f>Tabela1_1[[#This Row],[sales_total]]*Tabela1_1[[#This Row],[price]]</f>
        <v>820782.32000000007</v>
      </c>
      <c r="U32" s="7">
        <f>Tabela1_1[[#This Row],[sales_total]]/12</f>
        <v>548.41666666666663</v>
      </c>
      <c r="X32" s="2"/>
    </row>
    <row r="33" spans="1:24" x14ac:dyDescent="0.3">
      <c r="A33">
        <v>694</v>
      </c>
      <c r="B33" s="2" t="s">
        <v>469</v>
      </c>
      <c r="C33" s="2" t="s">
        <v>18</v>
      </c>
      <c r="D33" s="8">
        <v>124.99000000000001</v>
      </c>
      <c r="E33">
        <v>1.6</v>
      </c>
      <c r="F33">
        <v>678</v>
      </c>
      <c r="G33">
        <v>281</v>
      </c>
      <c r="H33">
        <v>339</v>
      </c>
      <c r="I33">
        <v>994</v>
      </c>
      <c r="J33">
        <v>699</v>
      </c>
      <c r="K33">
        <v>714</v>
      </c>
      <c r="L33">
        <v>134</v>
      </c>
      <c r="M33">
        <v>603</v>
      </c>
      <c r="N33">
        <v>690</v>
      </c>
      <c r="O33">
        <v>223</v>
      </c>
      <c r="P33">
        <v>864</v>
      </c>
      <c r="Q33">
        <v>669</v>
      </c>
      <c r="R33">
        <v>23</v>
      </c>
      <c r="S33">
        <f>SUM(Tabela1_1[[#This Row],[sales_month_1]:[sales_month_12]])</f>
        <v>6233</v>
      </c>
      <c r="T33" s="8">
        <f>Tabela1_1[[#This Row],[sales_total]]*Tabela1_1[[#This Row],[price]]</f>
        <v>779062.67</v>
      </c>
      <c r="U33" s="7">
        <f>Tabela1_1[[#This Row],[sales_total]]/12</f>
        <v>519.41666666666663</v>
      </c>
      <c r="X33" s="2"/>
    </row>
    <row r="34" spans="1:24" x14ac:dyDescent="0.3">
      <c r="A34">
        <v>638</v>
      </c>
      <c r="B34" s="2" t="s">
        <v>433</v>
      </c>
      <c r="C34" s="2" t="s">
        <v>26</v>
      </c>
      <c r="D34" s="8">
        <v>125.02000000000001</v>
      </c>
      <c r="E34">
        <v>1.6</v>
      </c>
      <c r="F34">
        <v>174</v>
      </c>
      <c r="G34">
        <v>326</v>
      </c>
      <c r="H34">
        <v>954</v>
      </c>
      <c r="I34">
        <v>871</v>
      </c>
      <c r="J34">
        <v>347</v>
      </c>
      <c r="K34">
        <v>283</v>
      </c>
      <c r="L34">
        <v>927</v>
      </c>
      <c r="M34">
        <v>537</v>
      </c>
      <c r="N34">
        <v>78</v>
      </c>
      <c r="O34">
        <v>851</v>
      </c>
      <c r="P34">
        <v>66</v>
      </c>
      <c r="Q34">
        <v>912</v>
      </c>
      <c r="R34">
        <v>566</v>
      </c>
      <c r="S34">
        <f>SUM(Tabela1_1[[#This Row],[sales_month_1]:[sales_month_12]])</f>
        <v>6718</v>
      </c>
      <c r="T34" s="8">
        <f>Tabela1_1[[#This Row],[sales_total]]*Tabela1_1[[#This Row],[price]]</f>
        <v>839884.3600000001</v>
      </c>
      <c r="U34" s="7">
        <f>Tabela1_1[[#This Row],[sales_total]]/12</f>
        <v>559.83333333333337</v>
      </c>
      <c r="X34" s="2"/>
    </row>
    <row r="35" spans="1:24" x14ac:dyDescent="0.3">
      <c r="A35">
        <v>226</v>
      </c>
      <c r="B35" s="2" t="s">
        <v>165</v>
      </c>
      <c r="C35" s="2" t="s">
        <v>21</v>
      </c>
      <c r="D35" s="8">
        <v>125.77000000000001</v>
      </c>
      <c r="E35">
        <v>3.6</v>
      </c>
      <c r="F35">
        <v>990</v>
      </c>
      <c r="G35">
        <v>728</v>
      </c>
      <c r="H35">
        <v>690</v>
      </c>
      <c r="I35">
        <v>285</v>
      </c>
      <c r="J35">
        <v>510</v>
      </c>
      <c r="K35">
        <v>23</v>
      </c>
      <c r="L35">
        <v>520</v>
      </c>
      <c r="M35">
        <v>949</v>
      </c>
      <c r="N35">
        <v>673</v>
      </c>
      <c r="O35">
        <v>166</v>
      </c>
      <c r="P35">
        <v>859</v>
      </c>
      <c r="Q35">
        <v>335</v>
      </c>
      <c r="R35">
        <v>565</v>
      </c>
      <c r="S35">
        <f>SUM(Tabela1_1[[#This Row],[sales_month_1]:[sales_month_12]])</f>
        <v>6303</v>
      </c>
      <c r="T35" s="8">
        <f>Tabela1_1[[#This Row],[sales_total]]*Tabela1_1[[#This Row],[price]]</f>
        <v>792728.31</v>
      </c>
      <c r="U35" s="7">
        <f>Tabela1_1[[#This Row],[sales_total]]/12</f>
        <v>525.25</v>
      </c>
      <c r="X35" s="2"/>
    </row>
    <row r="36" spans="1:24" x14ac:dyDescent="0.3">
      <c r="A36">
        <v>963</v>
      </c>
      <c r="B36" s="2" t="s">
        <v>636</v>
      </c>
      <c r="C36" s="2" t="s">
        <v>35</v>
      </c>
      <c r="D36" s="8">
        <v>126.45</v>
      </c>
      <c r="E36">
        <v>4.4000000000000004</v>
      </c>
      <c r="F36">
        <v>691</v>
      </c>
      <c r="G36">
        <v>625</v>
      </c>
      <c r="H36">
        <v>63</v>
      </c>
      <c r="I36">
        <v>637</v>
      </c>
      <c r="J36">
        <v>872</v>
      </c>
      <c r="K36">
        <v>266</v>
      </c>
      <c r="L36">
        <v>223</v>
      </c>
      <c r="M36">
        <v>920</v>
      </c>
      <c r="N36">
        <v>274</v>
      </c>
      <c r="O36">
        <v>410</v>
      </c>
      <c r="P36">
        <v>978</v>
      </c>
      <c r="Q36">
        <v>244</v>
      </c>
      <c r="R36">
        <v>384</v>
      </c>
      <c r="S36">
        <f>SUM(Tabela1_1[[#This Row],[sales_month_1]:[sales_month_12]])</f>
        <v>5896</v>
      </c>
      <c r="T36" s="8">
        <f>Tabela1_1[[#This Row],[sales_total]]*Tabela1_1[[#This Row],[price]]</f>
        <v>745549.20000000007</v>
      </c>
      <c r="U36" s="7">
        <f>Tabela1_1[[#This Row],[sales_total]]/12</f>
        <v>491.33333333333331</v>
      </c>
      <c r="X36" s="2"/>
    </row>
    <row r="37" spans="1:24" x14ac:dyDescent="0.3">
      <c r="A37">
        <v>667</v>
      </c>
      <c r="B37" s="2" t="s">
        <v>453</v>
      </c>
      <c r="C37" s="2" t="s">
        <v>18</v>
      </c>
      <c r="D37" s="8">
        <v>126.75</v>
      </c>
      <c r="E37">
        <v>1.8</v>
      </c>
      <c r="F37">
        <v>41</v>
      </c>
      <c r="G37">
        <v>876</v>
      </c>
      <c r="H37">
        <v>962</v>
      </c>
      <c r="I37">
        <v>428</v>
      </c>
      <c r="J37">
        <v>827</v>
      </c>
      <c r="K37">
        <v>165</v>
      </c>
      <c r="L37">
        <v>388</v>
      </c>
      <c r="M37">
        <v>33</v>
      </c>
      <c r="N37">
        <v>893</v>
      </c>
      <c r="O37">
        <v>577</v>
      </c>
      <c r="P37">
        <v>281</v>
      </c>
      <c r="Q37">
        <v>682</v>
      </c>
      <c r="R37">
        <v>174</v>
      </c>
      <c r="S37">
        <f>SUM(Tabela1_1[[#This Row],[sales_month_1]:[sales_month_12]])</f>
        <v>6286</v>
      </c>
      <c r="T37" s="8">
        <f>Tabela1_1[[#This Row],[sales_total]]*Tabela1_1[[#This Row],[price]]</f>
        <v>796750.5</v>
      </c>
      <c r="U37" s="7">
        <f>Tabela1_1[[#This Row],[sales_total]]/12</f>
        <v>523.83333333333337</v>
      </c>
      <c r="X37" s="2"/>
    </row>
    <row r="38" spans="1:24" x14ac:dyDescent="0.3">
      <c r="A38">
        <v>989</v>
      </c>
      <c r="B38" s="2" t="s">
        <v>651</v>
      </c>
      <c r="C38" s="2" t="s">
        <v>24</v>
      </c>
      <c r="D38" s="8">
        <v>126.97000000000001</v>
      </c>
      <c r="E38">
        <v>2.7</v>
      </c>
      <c r="F38">
        <v>575</v>
      </c>
      <c r="G38">
        <v>117</v>
      </c>
      <c r="H38">
        <v>637</v>
      </c>
      <c r="I38">
        <v>338</v>
      </c>
      <c r="J38">
        <v>142</v>
      </c>
      <c r="K38">
        <v>753</v>
      </c>
      <c r="L38">
        <v>550</v>
      </c>
      <c r="M38">
        <v>938</v>
      </c>
      <c r="N38">
        <v>368</v>
      </c>
      <c r="O38">
        <v>374</v>
      </c>
      <c r="P38">
        <v>911</v>
      </c>
      <c r="Q38">
        <v>104</v>
      </c>
      <c r="R38">
        <v>127</v>
      </c>
      <c r="S38">
        <f>SUM(Tabela1_1[[#This Row],[sales_month_1]:[sales_month_12]])</f>
        <v>5359</v>
      </c>
      <c r="T38" s="8">
        <f>Tabela1_1[[#This Row],[sales_total]]*Tabela1_1[[#This Row],[price]]</f>
        <v>680432.2300000001</v>
      </c>
      <c r="U38" s="7">
        <f>Tabela1_1[[#This Row],[sales_total]]/12</f>
        <v>446.58333333333331</v>
      </c>
      <c r="X38" s="2"/>
    </row>
    <row r="39" spans="1:24" x14ac:dyDescent="0.3">
      <c r="A39">
        <v>538</v>
      </c>
      <c r="B39" s="2" t="s">
        <v>368</v>
      </c>
      <c r="C39" s="2" t="s">
        <v>26</v>
      </c>
      <c r="D39" s="8">
        <v>127.44000000000001</v>
      </c>
      <c r="E39">
        <v>3.7</v>
      </c>
      <c r="F39">
        <v>87</v>
      </c>
      <c r="G39">
        <v>866</v>
      </c>
      <c r="H39">
        <v>334</v>
      </c>
      <c r="I39">
        <v>246</v>
      </c>
      <c r="J39">
        <v>606</v>
      </c>
      <c r="K39">
        <v>484</v>
      </c>
      <c r="L39">
        <v>972</v>
      </c>
      <c r="M39">
        <v>541</v>
      </c>
      <c r="N39">
        <v>656</v>
      </c>
      <c r="O39">
        <v>415</v>
      </c>
      <c r="P39">
        <v>177</v>
      </c>
      <c r="Q39">
        <v>162</v>
      </c>
      <c r="R39">
        <v>374</v>
      </c>
      <c r="S39">
        <f>SUM(Tabela1_1[[#This Row],[sales_month_1]:[sales_month_12]])</f>
        <v>5833</v>
      </c>
      <c r="T39" s="8">
        <f>Tabela1_1[[#This Row],[sales_total]]*Tabela1_1[[#This Row],[price]]</f>
        <v>743357.52</v>
      </c>
      <c r="U39" s="7">
        <f>Tabela1_1[[#This Row],[sales_total]]/12</f>
        <v>486.08333333333331</v>
      </c>
      <c r="X39" s="2"/>
    </row>
    <row r="40" spans="1:24" x14ac:dyDescent="0.3">
      <c r="A40">
        <v>320</v>
      </c>
      <c r="B40" s="2" t="s">
        <v>235</v>
      </c>
      <c r="C40" s="2" t="s">
        <v>19</v>
      </c>
      <c r="D40" s="8">
        <v>128.87</v>
      </c>
      <c r="E40">
        <v>1.2000000000000002</v>
      </c>
      <c r="F40">
        <v>783</v>
      </c>
      <c r="G40">
        <v>53</v>
      </c>
      <c r="H40">
        <v>889</v>
      </c>
      <c r="I40">
        <v>114</v>
      </c>
      <c r="J40">
        <v>550</v>
      </c>
      <c r="K40">
        <v>447</v>
      </c>
      <c r="L40">
        <v>855</v>
      </c>
      <c r="M40">
        <v>821</v>
      </c>
      <c r="N40">
        <v>792</v>
      </c>
      <c r="O40">
        <v>286</v>
      </c>
      <c r="P40">
        <v>63</v>
      </c>
      <c r="Q40">
        <v>227</v>
      </c>
      <c r="R40">
        <v>561</v>
      </c>
      <c r="S40">
        <f>SUM(Tabela1_1[[#This Row],[sales_month_1]:[sales_month_12]])</f>
        <v>5658</v>
      </c>
      <c r="T40" s="8">
        <f>Tabela1_1[[#This Row],[sales_total]]*Tabela1_1[[#This Row],[price]]</f>
        <v>729146.46000000008</v>
      </c>
      <c r="U40" s="7">
        <f>Tabela1_1[[#This Row],[sales_total]]/12</f>
        <v>471.5</v>
      </c>
      <c r="X40" s="2"/>
    </row>
    <row r="41" spans="1:24" x14ac:dyDescent="0.3">
      <c r="A41">
        <v>142</v>
      </c>
      <c r="B41" s="2" t="s">
        <v>110</v>
      </c>
      <c r="C41" s="2" t="s">
        <v>21</v>
      </c>
      <c r="D41" s="8">
        <v>129.63000000000002</v>
      </c>
      <c r="E41">
        <v>2.4000000000000004</v>
      </c>
      <c r="F41">
        <v>744</v>
      </c>
      <c r="G41">
        <v>881</v>
      </c>
      <c r="H41">
        <v>261</v>
      </c>
      <c r="I41">
        <v>757</v>
      </c>
      <c r="J41">
        <v>35</v>
      </c>
      <c r="K41">
        <v>382</v>
      </c>
      <c r="L41">
        <v>593</v>
      </c>
      <c r="M41">
        <v>938</v>
      </c>
      <c r="N41">
        <v>85</v>
      </c>
      <c r="O41">
        <v>269</v>
      </c>
      <c r="P41">
        <v>43</v>
      </c>
      <c r="Q41">
        <v>990</v>
      </c>
      <c r="R41">
        <v>546</v>
      </c>
      <c r="S41">
        <f>SUM(Tabela1_1[[#This Row],[sales_month_1]:[sales_month_12]])</f>
        <v>5780</v>
      </c>
      <c r="T41" s="8">
        <f>Tabela1_1[[#This Row],[sales_total]]*Tabela1_1[[#This Row],[price]]</f>
        <v>749261.40000000014</v>
      </c>
      <c r="U41" s="7">
        <f>Tabela1_1[[#This Row],[sales_total]]/12</f>
        <v>481.66666666666669</v>
      </c>
      <c r="X41" s="2"/>
    </row>
    <row r="42" spans="1:24" x14ac:dyDescent="0.3">
      <c r="A42">
        <v>783</v>
      </c>
      <c r="B42" s="2" t="s">
        <v>523</v>
      </c>
      <c r="C42" s="2" t="s">
        <v>26</v>
      </c>
      <c r="D42" s="8">
        <v>129.64000000000001</v>
      </c>
      <c r="E42">
        <v>2.8000000000000003</v>
      </c>
      <c r="F42">
        <v>881</v>
      </c>
      <c r="G42">
        <v>963</v>
      </c>
      <c r="H42">
        <v>206</v>
      </c>
      <c r="I42">
        <v>883</v>
      </c>
      <c r="J42">
        <v>725</v>
      </c>
      <c r="K42">
        <v>143</v>
      </c>
      <c r="L42">
        <v>309</v>
      </c>
      <c r="M42">
        <v>68</v>
      </c>
      <c r="N42">
        <v>511</v>
      </c>
      <c r="O42">
        <v>9</v>
      </c>
      <c r="P42">
        <v>288</v>
      </c>
      <c r="Q42">
        <v>649</v>
      </c>
      <c r="R42">
        <v>926</v>
      </c>
      <c r="S42">
        <f>SUM(Tabela1_1[[#This Row],[sales_month_1]:[sales_month_12]])</f>
        <v>5680</v>
      </c>
      <c r="T42" s="8">
        <f>Tabela1_1[[#This Row],[sales_total]]*Tabela1_1[[#This Row],[price]]</f>
        <v>736355.20000000007</v>
      </c>
      <c r="U42" s="7">
        <f>Tabela1_1[[#This Row],[sales_total]]/12</f>
        <v>473.33333333333331</v>
      </c>
      <c r="X42" s="2"/>
    </row>
    <row r="43" spans="1:24" x14ac:dyDescent="0.3">
      <c r="A43">
        <v>630</v>
      </c>
      <c r="B43" s="2" t="s">
        <v>428</v>
      </c>
      <c r="C43" s="2" t="s">
        <v>35</v>
      </c>
      <c r="D43" s="8">
        <v>129.96</v>
      </c>
      <c r="E43">
        <v>2.8000000000000003</v>
      </c>
      <c r="F43">
        <v>602</v>
      </c>
      <c r="G43">
        <v>246</v>
      </c>
      <c r="H43">
        <v>53</v>
      </c>
      <c r="I43">
        <v>914</v>
      </c>
      <c r="J43">
        <v>782</v>
      </c>
      <c r="K43">
        <v>715</v>
      </c>
      <c r="L43">
        <v>95</v>
      </c>
      <c r="M43">
        <v>445</v>
      </c>
      <c r="N43">
        <v>611</v>
      </c>
      <c r="O43">
        <v>46</v>
      </c>
      <c r="P43">
        <v>831</v>
      </c>
      <c r="Q43">
        <v>279</v>
      </c>
      <c r="R43">
        <v>591</v>
      </c>
      <c r="S43">
        <f>SUM(Tabela1_1[[#This Row],[sales_month_1]:[sales_month_12]])</f>
        <v>5608</v>
      </c>
      <c r="T43" s="8">
        <f>Tabela1_1[[#This Row],[sales_total]]*Tabela1_1[[#This Row],[price]]</f>
        <v>728815.68</v>
      </c>
      <c r="U43" s="7">
        <f>Tabela1_1[[#This Row],[sales_total]]/12</f>
        <v>467.33333333333331</v>
      </c>
      <c r="X43" s="2"/>
    </row>
    <row r="44" spans="1:24" x14ac:dyDescent="0.3">
      <c r="A44">
        <v>709</v>
      </c>
      <c r="B44" s="2" t="s">
        <v>479</v>
      </c>
      <c r="C44" s="2" t="s">
        <v>23</v>
      </c>
      <c r="D44" s="8">
        <v>131.05000000000001</v>
      </c>
      <c r="E44">
        <v>3.5</v>
      </c>
      <c r="F44">
        <v>986</v>
      </c>
      <c r="G44">
        <v>873</v>
      </c>
      <c r="H44">
        <v>674</v>
      </c>
      <c r="I44">
        <v>662</v>
      </c>
      <c r="J44">
        <v>189</v>
      </c>
      <c r="K44">
        <v>556</v>
      </c>
      <c r="L44">
        <v>585</v>
      </c>
      <c r="M44">
        <v>355</v>
      </c>
      <c r="N44">
        <v>241</v>
      </c>
      <c r="O44">
        <v>560</v>
      </c>
      <c r="P44">
        <v>79</v>
      </c>
      <c r="Q44">
        <v>437</v>
      </c>
      <c r="R44">
        <v>371</v>
      </c>
      <c r="S44">
        <f>SUM(Tabela1_1[[#This Row],[sales_month_1]:[sales_month_12]])</f>
        <v>5582</v>
      </c>
      <c r="T44" s="5">
        <f>Tabela1_1[[#This Row],[sales_total]]*Tabela1_1[[#This Row],[price]]</f>
        <v>731521.10000000009</v>
      </c>
      <c r="U44" s="6">
        <f>Tabela1_1[[#This Row],[sales_total]]/12</f>
        <v>465.16666666666669</v>
      </c>
      <c r="X44" s="2"/>
    </row>
    <row r="45" spans="1:24" x14ac:dyDescent="0.3">
      <c r="A45">
        <v>930</v>
      </c>
      <c r="B45" s="2" t="s">
        <v>614</v>
      </c>
      <c r="C45" s="2" t="s">
        <v>26</v>
      </c>
      <c r="D45" s="8">
        <v>132.65</v>
      </c>
      <c r="E45">
        <v>1.3</v>
      </c>
      <c r="F45">
        <v>184</v>
      </c>
      <c r="G45">
        <v>282</v>
      </c>
      <c r="H45">
        <v>951</v>
      </c>
      <c r="I45">
        <v>44</v>
      </c>
      <c r="J45">
        <v>490</v>
      </c>
      <c r="K45">
        <v>168</v>
      </c>
      <c r="L45">
        <v>349</v>
      </c>
      <c r="M45">
        <v>976</v>
      </c>
      <c r="N45">
        <v>853</v>
      </c>
      <c r="O45">
        <v>909</v>
      </c>
      <c r="P45">
        <v>456</v>
      </c>
      <c r="Q45">
        <v>765</v>
      </c>
      <c r="R45">
        <v>265</v>
      </c>
      <c r="S45">
        <f>SUM(Tabela1_1[[#This Row],[sales_month_1]:[sales_month_12]])</f>
        <v>6508</v>
      </c>
      <c r="T45" s="8">
        <f>Tabela1_1[[#This Row],[sales_total]]*Tabela1_1[[#This Row],[price]]</f>
        <v>863286.20000000007</v>
      </c>
      <c r="U45" s="7">
        <f>Tabela1_1[[#This Row],[sales_total]]/12</f>
        <v>542.33333333333337</v>
      </c>
      <c r="X45" s="2"/>
    </row>
    <row r="46" spans="1:24" x14ac:dyDescent="0.3">
      <c r="A46">
        <v>682</v>
      </c>
      <c r="B46" s="2" t="s">
        <v>462</v>
      </c>
      <c r="C46" s="2" t="s">
        <v>19</v>
      </c>
      <c r="D46" s="8">
        <v>132.66000000000003</v>
      </c>
      <c r="E46">
        <v>4.9000000000000004</v>
      </c>
      <c r="F46">
        <v>118</v>
      </c>
      <c r="G46">
        <v>748</v>
      </c>
      <c r="H46">
        <v>789</v>
      </c>
      <c r="I46">
        <v>486</v>
      </c>
      <c r="J46">
        <v>265</v>
      </c>
      <c r="K46">
        <v>317</v>
      </c>
      <c r="L46">
        <v>158</v>
      </c>
      <c r="M46">
        <v>328</v>
      </c>
      <c r="N46">
        <v>648</v>
      </c>
      <c r="O46">
        <v>912</v>
      </c>
      <c r="P46">
        <v>501</v>
      </c>
      <c r="Q46">
        <v>988</v>
      </c>
      <c r="R46">
        <v>604</v>
      </c>
      <c r="S46">
        <f>SUM(Tabela1_1[[#This Row],[sales_month_1]:[sales_month_12]])</f>
        <v>6744</v>
      </c>
      <c r="T46" s="8">
        <f>Tabela1_1[[#This Row],[sales_total]]*Tabela1_1[[#This Row],[price]]</f>
        <v>894659.04000000015</v>
      </c>
      <c r="U46" s="7">
        <f>Tabela1_1[[#This Row],[sales_total]]/12</f>
        <v>562</v>
      </c>
      <c r="X46" s="2"/>
    </row>
    <row r="47" spans="1:24" x14ac:dyDescent="0.3">
      <c r="A47">
        <v>185</v>
      </c>
      <c r="B47" s="2" t="s">
        <v>135</v>
      </c>
      <c r="C47" s="2" t="s">
        <v>23</v>
      </c>
      <c r="D47" s="8">
        <v>132.68000000000004</v>
      </c>
      <c r="E47">
        <v>1.4000000000000001</v>
      </c>
      <c r="F47">
        <v>476</v>
      </c>
      <c r="G47">
        <v>817</v>
      </c>
      <c r="H47">
        <v>46</v>
      </c>
      <c r="I47">
        <v>937</v>
      </c>
      <c r="J47">
        <v>799</v>
      </c>
      <c r="K47">
        <v>0</v>
      </c>
      <c r="L47">
        <v>751</v>
      </c>
      <c r="M47">
        <v>403</v>
      </c>
      <c r="N47">
        <v>848</v>
      </c>
      <c r="O47">
        <v>415</v>
      </c>
      <c r="P47">
        <v>688</v>
      </c>
      <c r="Q47">
        <v>841</v>
      </c>
      <c r="R47">
        <v>364</v>
      </c>
      <c r="S47">
        <f>SUM(Tabela1_1[[#This Row],[sales_month_1]:[sales_month_12]])</f>
        <v>6909</v>
      </c>
      <c r="T47" s="5">
        <f>Tabela1_1[[#This Row],[sales_total]]*Tabela1_1[[#This Row],[price]]</f>
        <v>916686.12000000023</v>
      </c>
      <c r="U47" s="6">
        <f>Tabela1_1[[#This Row],[sales_total]]/12</f>
        <v>575.75</v>
      </c>
      <c r="X47" s="2"/>
    </row>
    <row r="48" spans="1:24" x14ac:dyDescent="0.3">
      <c r="A48">
        <v>580</v>
      </c>
      <c r="B48" s="2" t="s">
        <v>400</v>
      </c>
      <c r="C48" s="2" t="s">
        <v>24</v>
      </c>
      <c r="D48" s="8">
        <v>132.83000000000001</v>
      </c>
      <c r="E48">
        <v>3.2</v>
      </c>
      <c r="F48">
        <v>602</v>
      </c>
      <c r="G48">
        <v>995</v>
      </c>
      <c r="H48">
        <v>408</v>
      </c>
      <c r="I48">
        <v>238</v>
      </c>
      <c r="J48">
        <v>954</v>
      </c>
      <c r="K48">
        <v>598</v>
      </c>
      <c r="L48">
        <v>708</v>
      </c>
      <c r="M48">
        <v>863</v>
      </c>
      <c r="N48">
        <v>46</v>
      </c>
      <c r="O48">
        <v>269</v>
      </c>
      <c r="P48">
        <v>58</v>
      </c>
      <c r="Q48">
        <v>0</v>
      </c>
      <c r="R48">
        <v>622</v>
      </c>
      <c r="S48">
        <f>SUM(Tabela1_1[[#This Row],[sales_month_1]:[sales_month_12]])</f>
        <v>5759</v>
      </c>
      <c r="T48" s="8">
        <f>Tabela1_1[[#This Row],[sales_total]]*Tabela1_1[[#This Row],[price]]</f>
        <v>764967.97000000009</v>
      </c>
      <c r="U48" s="7">
        <f>Tabela1_1[[#This Row],[sales_total]]/12</f>
        <v>479.91666666666669</v>
      </c>
      <c r="X48" s="2"/>
    </row>
    <row r="49" spans="1:24" x14ac:dyDescent="0.3">
      <c r="A49">
        <v>909</v>
      </c>
      <c r="B49" s="2" t="s">
        <v>600</v>
      </c>
      <c r="C49" s="2" t="s">
        <v>21</v>
      </c>
      <c r="D49" s="8">
        <v>133.41000000000003</v>
      </c>
      <c r="E49">
        <v>2.3000000000000003</v>
      </c>
      <c r="F49">
        <v>613</v>
      </c>
      <c r="G49">
        <v>487</v>
      </c>
      <c r="H49">
        <v>149</v>
      </c>
      <c r="I49">
        <v>617</v>
      </c>
      <c r="J49">
        <v>884</v>
      </c>
      <c r="K49">
        <v>839</v>
      </c>
      <c r="L49">
        <v>804</v>
      </c>
      <c r="M49">
        <v>515</v>
      </c>
      <c r="N49">
        <v>51</v>
      </c>
      <c r="O49">
        <v>171</v>
      </c>
      <c r="P49">
        <v>544</v>
      </c>
      <c r="Q49">
        <v>955</v>
      </c>
      <c r="R49">
        <v>855</v>
      </c>
      <c r="S49">
        <f>SUM(Tabela1_1[[#This Row],[sales_month_1]:[sales_month_12]])</f>
        <v>6871</v>
      </c>
      <c r="T49" s="8">
        <f>Tabela1_1[[#This Row],[sales_total]]*Tabela1_1[[#This Row],[price]]</f>
        <v>916660.11000000022</v>
      </c>
      <c r="U49" s="7">
        <f>Tabela1_1[[#This Row],[sales_total]]/12</f>
        <v>572.58333333333337</v>
      </c>
      <c r="X49" s="2"/>
    </row>
    <row r="50" spans="1:24" x14ac:dyDescent="0.3">
      <c r="A50">
        <v>976</v>
      </c>
      <c r="B50" s="2" t="s">
        <v>645</v>
      </c>
      <c r="C50" s="2" t="s">
        <v>24</v>
      </c>
      <c r="D50" s="8">
        <v>134.82000000000002</v>
      </c>
      <c r="E50">
        <v>4.8000000000000007</v>
      </c>
      <c r="F50">
        <v>48</v>
      </c>
      <c r="G50">
        <v>564</v>
      </c>
      <c r="H50">
        <v>762</v>
      </c>
      <c r="I50">
        <v>606</v>
      </c>
      <c r="J50">
        <v>328</v>
      </c>
      <c r="K50">
        <v>521</v>
      </c>
      <c r="L50">
        <v>893</v>
      </c>
      <c r="M50">
        <v>382</v>
      </c>
      <c r="N50">
        <v>288</v>
      </c>
      <c r="O50">
        <v>765</v>
      </c>
      <c r="P50">
        <v>494</v>
      </c>
      <c r="Q50">
        <v>166</v>
      </c>
      <c r="R50">
        <v>88</v>
      </c>
      <c r="S50">
        <f>SUM(Tabela1_1[[#This Row],[sales_month_1]:[sales_month_12]])</f>
        <v>5857</v>
      </c>
      <c r="T50" s="8">
        <f>Tabela1_1[[#This Row],[sales_total]]*Tabela1_1[[#This Row],[price]]</f>
        <v>789640.74000000011</v>
      </c>
      <c r="U50" s="7">
        <f>Tabela1_1[[#This Row],[sales_total]]/12</f>
        <v>488.08333333333331</v>
      </c>
      <c r="X50" s="2"/>
    </row>
    <row r="51" spans="1:24" x14ac:dyDescent="0.3">
      <c r="A51">
        <v>225</v>
      </c>
      <c r="B51" s="2" t="s">
        <v>164</v>
      </c>
      <c r="C51" s="2" t="s">
        <v>21</v>
      </c>
      <c r="D51" s="8">
        <v>136.28000000000003</v>
      </c>
      <c r="E51">
        <v>2.7</v>
      </c>
      <c r="F51">
        <v>260</v>
      </c>
      <c r="G51">
        <v>986</v>
      </c>
      <c r="H51">
        <v>775</v>
      </c>
      <c r="I51">
        <v>912</v>
      </c>
      <c r="J51">
        <v>325</v>
      </c>
      <c r="K51">
        <v>891</v>
      </c>
      <c r="L51">
        <v>731</v>
      </c>
      <c r="M51">
        <v>242</v>
      </c>
      <c r="N51">
        <v>980</v>
      </c>
      <c r="O51">
        <v>298</v>
      </c>
      <c r="P51">
        <v>341</v>
      </c>
      <c r="Q51">
        <v>897</v>
      </c>
      <c r="R51">
        <v>317</v>
      </c>
      <c r="S51">
        <f>SUM(Tabela1_1[[#This Row],[sales_month_1]:[sales_month_12]])</f>
        <v>7695</v>
      </c>
      <c r="T51" s="8">
        <f>Tabela1_1[[#This Row],[sales_total]]*Tabela1_1[[#This Row],[price]]</f>
        <v>1048674.6000000003</v>
      </c>
      <c r="U51" s="7">
        <f>Tabela1_1[[#This Row],[sales_total]]/12</f>
        <v>641.25</v>
      </c>
      <c r="X51" s="2"/>
    </row>
    <row r="52" spans="1:24" x14ac:dyDescent="0.3">
      <c r="A52">
        <v>912</v>
      </c>
      <c r="B52" s="2" t="s">
        <v>602</v>
      </c>
      <c r="C52" s="2" t="s">
        <v>19</v>
      </c>
      <c r="D52" s="8">
        <v>137.69000000000003</v>
      </c>
      <c r="E52">
        <v>4.5</v>
      </c>
      <c r="F52">
        <v>659</v>
      </c>
      <c r="G52">
        <v>800</v>
      </c>
      <c r="H52">
        <v>28</v>
      </c>
      <c r="I52">
        <v>164</v>
      </c>
      <c r="J52">
        <v>663</v>
      </c>
      <c r="K52">
        <v>266</v>
      </c>
      <c r="L52">
        <v>478</v>
      </c>
      <c r="M52">
        <v>59</v>
      </c>
      <c r="N52">
        <v>1000</v>
      </c>
      <c r="O52">
        <v>220</v>
      </c>
      <c r="P52">
        <v>191</v>
      </c>
      <c r="Q52">
        <v>291</v>
      </c>
      <c r="R52">
        <v>954</v>
      </c>
      <c r="S52">
        <f>SUM(Tabela1_1[[#This Row],[sales_month_1]:[sales_month_12]])</f>
        <v>5114</v>
      </c>
      <c r="T52" s="8">
        <f>Tabela1_1[[#This Row],[sales_total]]*Tabela1_1[[#This Row],[price]]</f>
        <v>704146.66000000015</v>
      </c>
      <c r="U52" s="7">
        <f>Tabela1_1[[#This Row],[sales_total]]/12</f>
        <v>426.16666666666669</v>
      </c>
      <c r="X52" s="2"/>
    </row>
    <row r="53" spans="1:24" x14ac:dyDescent="0.3">
      <c r="A53">
        <v>872</v>
      </c>
      <c r="B53" s="2" t="s">
        <v>583</v>
      </c>
      <c r="C53" s="2" t="s">
        <v>26</v>
      </c>
      <c r="D53" s="8">
        <v>139.02000000000001</v>
      </c>
      <c r="E53">
        <v>1.9000000000000001</v>
      </c>
      <c r="F53">
        <v>383</v>
      </c>
      <c r="G53">
        <v>417</v>
      </c>
      <c r="H53">
        <v>429</v>
      </c>
      <c r="I53">
        <v>16</v>
      </c>
      <c r="J53">
        <v>244</v>
      </c>
      <c r="K53">
        <v>122</v>
      </c>
      <c r="L53">
        <v>463</v>
      </c>
      <c r="M53">
        <v>883</v>
      </c>
      <c r="N53">
        <v>582</v>
      </c>
      <c r="O53">
        <v>125</v>
      </c>
      <c r="P53">
        <v>734</v>
      </c>
      <c r="Q53">
        <v>762</v>
      </c>
      <c r="R53">
        <v>706</v>
      </c>
      <c r="S53">
        <f>SUM(Tabela1_1[[#This Row],[sales_month_1]:[sales_month_12]])</f>
        <v>5483</v>
      </c>
      <c r="T53" s="8">
        <f>Tabela1_1[[#This Row],[sales_total]]*Tabela1_1[[#This Row],[price]]</f>
        <v>762246.66</v>
      </c>
      <c r="U53" s="7">
        <f>Tabela1_1[[#This Row],[sales_total]]/12</f>
        <v>456.91666666666669</v>
      </c>
      <c r="X53" s="2"/>
    </row>
    <row r="54" spans="1:24" x14ac:dyDescent="0.3">
      <c r="A54">
        <v>310</v>
      </c>
      <c r="B54" s="2" t="s">
        <v>229</v>
      </c>
      <c r="C54" s="2" t="s">
        <v>26</v>
      </c>
      <c r="D54" s="8">
        <v>139.06000000000003</v>
      </c>
      <c r="E54">
        <v>4.3</v>
      </c>
      <c r="F54">
        <v>953</v>
      </c>
      <c r="G54">
        <v>64</v>
      </c>
      <c r="H54">
        <v>139</v>
      </c>
      <c r="I54">
        <v>821</v>
      </c>
      <c r="J54">
        <v>25</v>
      </c>
      <c r="K54">
        <v>934</v>
      </c>
      <c r="L54">
        <v>865</v>
      </c>
      <c r="M54">
        <v>533</v>
      </c>
      <c r="N54">
        <v>114</v>
      </c>
      <c r="O54">
        <v>190</v>
      </c>
      <c r="P54">
        <v>881</v>
      </c>
      <c r="Q54">
        <v>100</v>
      </c>
      <c r="R54">
        <v>715</v>
      </c>
      <c r="S54">
        <f>SUM(Tabela1_1[[#This Row],[sales_month_1]:[sales_month_12]])</f>
        <v>5381</v>
      </c>
      <c r="T54" s="8">
        <f>Tabela1_1[[#This Row],[sales_total]]*Tabela1_1[[#This Row],[price]]</f>
        <v>748281.86000000022</v>
      </c>
      <c r="U54" s="7">
        <f>Tabela1_1[[#This Row],[sales_total]]/12</f>
        <v>448.41666666666669</v>
      </c>
      <c r="X54" s="2"/>
    </row>
    <row r="55" spans="1:24" x14ac:dyDescent="0.3">
      <c r="A55">
        <v>62</v>
      </c>
      <c r="B55" s="2" t="s">
        <v>58</v>
      </c>
      <c r="C55" s="2" t="s">
        <v>19</v>
      </c>
      <c r="D55" s="8">
        <v>139.32000000000002</v>
      </c>
      <c r="E55">
        <v>4.9000000000000004</v>
      </c>
      <c r="F55">
        <v>933</v>
      </c>
      <c r="G55">
        <v>259</v>
      </c>
      <c r="H55">
        <v>21</v>
      </c>
      <c r="I55">
        <v>776</v>
      </c>
      <c r="J55">
        <v>795</v>
      </c>
      <c r="K55">
        <v>12</v>
      </c>
      <c r="L55">
        <v>798</v>
      </c>
      <c r="M55">
        <v>46</v>
      </c>
      <c r="N55">
        <v>181</v>
      </c>
      <c r="O55">
        <v>291</v>
      </c>
      <c r="P55">
        <v>130</v>
      </c>
      <c r="Q55">
        <v>756</v>
      </c>
      <c r="R55">
        <v>225</v>
      </c>
      <c r="S55">
        <f>SUM(Tabela1_1[[#This Row],[sales_month_1]:[sales_month_12]])</f>
        <v>4290</v>
      </c>
      <c r="T55" s="8">
        <f>Tabela1_1[[#This Row],[sales_total]]*Tabela1_1[[#This Row],[price]]</f>
        <v>597682.80000000005</v>
      </c>
      <c r="U55" s="7">
        <f>Tabela1_1[[#This Row],[sales_total]]/12</f>
        <v>357.5</v>
      </c>
      <c r="X55" s="2"/>
    </row>
    <row r="56" spans="1:24" x14ac:dyDescent="0.3">
      <c r="A56">
        <v>993</v>
      </c>
      <c r="B56" s="2" t="s">
        <v>655</v>
      </c>
      <c r="C56" s="2" t="s">
        <v>19</v>
      </c>
      <c r="D56" s="8">
        <v>139.71</v>
      </c>
      <c r="E56">
        <v>3.4000000000000004</v>
      </c>
      <c r="F56">
        <v>837</v>
      </c>
      <c r="G56">
        <v>317</v>
      </c>
      <c r="H56">
        <v>235</v>
      </c>
      <c r="I56">
        <v>833</v>
      </c>
      <c r="J56">
        <v>68</v>
      </c>
      <c r="K56">
        <v>235</v>
      </c>
      <c r="L56">
        <v>65</v>
      </c>
      <c r="M56">
        <v>808</v>
      </c>
      <c r="N56">
        <v>702</v>
      </c>
      <c r="O56">
        <v>334</v>
      </c>
      <c r="P56">
        <v>587</v>
      </c>
      <c r="Q56">
        <v>991</v>
      </c>
      <c r="R56">
        <v>127</v>
      </c>
      <c r="S56">
        <f>SUM(Tabela1_1[[#This Row],[sales_month_1]:[sales_month_12]])</f>
        <v>5302</v>
      </c>
      <c r="T56" s="8">
        <f>Tabela1_1[[#This Row],[sales_total]]*Tabela1_1[[#This Row],[price]]</f>
        <v>740742.42</v>
      </c>
      <c r="U56" s="7">
        <f>Tabela1_1[[#This Row],[sales_total]]/12</f>
        <v>441.83333333333331</v>
      </c>
      <c r="X56" s="2"/>
    </row>
    <row r="57" spans="1:24" x14ac:dyDescent="0.3">
      <c r="A57">
        <v>936</v>
      </c>
      <c r="B57" s="2" t="s">
        <v>618</v>
      </c>
      <c r="C57" s="2" t="s">
        <v>26</v>
      </c>
      <c r="D57" s="8">
        <v>139.79000000000002</v>
      </c>
      <c r="E57">
        <v>4.2</v>
      </c>
      <c r="F57">
        <v>529</v>
      </c>
      <c r="G57">
        <v>831</v>
      </c>
      <c r="H57">
        <v>255</v>
      </c>
      <c r="I57">
        <v>829</v>
      </c>
      <c r="J57">
        <v>914</v>
      </c>
      <c r="K57">
        <v>957</v>
      </c>
      <c r="L57">
        <v>374</v>
      </c>
      <c r="M57">
        <v>786</v>
      </c>
      <c r="N57">
        <v>660</v>
      </c>
      <c r="O57">
        <v>323</v>
      </c>
      <c r="P57">
        <v>207</v>
      </c>
      <c r="Q57">
        <v>988</v>
      </c>
      <c r="R57">
        <v>398</v>
      </c>
      <c r="S57">
        <f>SUM(Tabela1_1[[#This Row],[sales_month_1]:[sales_month_12]])</f>
        <v>7522</v>
      </c>
      <c r="T57" s="8">
        <f>Tabela1_1[[#This Row],[sales_total]]*Tabela1_1[[#This Row],[price]]</f>
        <v>1051500.3800000001</v>
      </c>
      <c r="U57" s="7">
        <f>Tabela1_1[[#This Row],[sales_total]]/12</f>
        <v>626.83333333333337</v>
      </c>
      <c r="X57" s="2"/>
    </row>
    <row r="58" spans="1:24" x14ac:dyDescent="0.3">
      <c r="A58">
        <v>528</v>
      </c>
      <c r="B58" s="2" t="s">
        <v>359</v>
      </c>
      <c r="C58" s="2" t="s">
        <v>26</v>
      </c>
      <c r="D58" s="8">
        <v>140.34</v>
      </c>
      <c r="E58">
        <v>2.2000000000000002</v>
      </c>
      <c r="F58">
        <v>854</v>
      </c>
      <c r="G58">
        <v>332</v>
      </c>
      <c r="H58">
        <v>334</v>
      </c>
      <c r="I58">
        <v>889</v>
      </c>
      <c r="J58">
        <v>748</v>
      </c>
      <c r="K58">
        <v>589</v>
      </c>
      <c r="L58">
        <v>108</v>
      </c>
      <c r="M58">
        <v>555</v>
      </c>
      <c r="N58">
        <v>456</v>
      </c>
      <c r="O58">
        <v>705</v>
      </c>
      <c r="P58">
        <v>6</v>
      </c>
      <c r="Q58">
        <v>145</v>
      </c>
      <c r="R58">
        <v>869</v>
      </c>
      <c r="S58">
        <f>SUM(Tabela1_1[[#This Row],[sales_month_1]:[sales_month_12]])</f>
        <v>5736</v>
      </c>
      <c r="T58" s="8">
        <f>Tabela1_1[[#This Row],[sales_total]]*Tabela1_1[[#This Row],[price]]</f>
        <v>804990.24</v>
      </c>
      <c r="U58" s="7">
        <f>Tabela1_1[[#This Row],[sales_total]]/12</f>
        <v>478</v>
      </c>
      <c r="X58" s="2"/>
    </row>
    <row r="59" spans="1:24" x14ac:dyDescent="0.3">
      <c r="A59">
        <v>941</v>
      </c>
      <c r="B59" s="2" t="s">
        <v>621</v>
      </c>
      <c r="C59" s="2" t="s">
        <v>18</v>
      </c>
      <c r="D59" s="8">
        <v>140.66000000000003</v>
      </c>
      <c r="E59">
        <v>1.2000000000000002</v>
      </c>
      <c r="F59">
        <v>620</v>
      </c>
      <c r="G59">
        <v>591</v>
      </c>
      <c r="H59">
        <v>211</v>
      </c>
      <c r="I59">
        <v>691</v>
      </c>
      <c r="J59">
        <v>181</v>
      </c>
      <c r="K59">
        <v>870</v>
      </c>
      <c r="L59">
        <v>659</v>
      </c>
      <c r="M59">
        <v>465</v>
      </c>
      <c r="N59">
        <v>665</v>
      </c>
      <c r="O59">
        <v>880</v>
      </c>
      <c r="P59">
        <v>512</v>
      </c>
      <c r="Q59">
        <v>699</v>
      </c>
      <c r="R59">
        <v>659</v>
      </c>
      <c r="S59">
        <f>SUM(Tabela1_1[[#This Row],[sales_month_1]:[sales_month_12]])</f>
        <v>7083</v>
      </c>
      <c r="T59" s="8">
        <f>Tabela1_1[[#This Row],[sales_total]]*Tabela1_1[[#This Row],[price]]</f>
        <v>996294.78000000014</v>
      </c>
      <c r="U59" s="7">
        <f>Tabela1_1[[#This Row],[sales_total]]/12</f>
        <v>590.25</v>
      </c>
      <c r="X59" s="2"/>
    </row>
    <row r="60" spans="1:24" x14ac:dyDescent="0.3">
      <c r="A60">
        <v>618</v>
      </c>
      <c r="B60" s="2" t="s">
        <v>419</v>
      </c>
      <c r="C60" s="2" t="s">
        <v>21</v>
      </c>
      <c r="D60" s="8">
        <v>142.05000000000001</v>
      </c>
      <c r="E60">
        <v>3.6</v>
      </c>
      <c r="F60">
        <v>620</v>
      </c>
      <c r="G60">
        <v>154</v>
      </c>
      <c r="H60">
        <v>803</v>
      </c>
      <c r="I60">
        <v>902</v>
      </c>
      <c r="J60">
        <v>415</v>
      </c>
      <c r="K60">
        <v>739</v>
      </c>
      <c r="L60">
        <v>364</v>
      </c>
      <c r="M60">
        <v>49</v>
      </c>
      <c r="N60">
        <v>527</v>
      </c>
      <c r="O60">
        <v>290</v>
      </c>
      <c r="P60">
        <v>259</v>
      </c>
      <c r="Q60">
        <v>590</v>
      </c>
      <c r="R60">
        <v>347</v>
      </c>
      <c r="S60">
        <f>SUM(Tabela1_1[[#This Row],[sales_month_1]:[sales_month_12]])</f>
        <v>5439</v>
      </c>
      <c r="T60" s="8">
        <f>Tabela1_1[[#This Row],[sales_total]]*Tabela1_1[[#This Row],[price]]</f>
        <v>772609.95000000007</v>
      </c>
      <c r="U60" s="7">
        <f>Tabela1_1[[#This Row],[sales_total]]/12</f>
        <v>453.25</v>
      </c>
      <c r="X60" s="2"/>
    </row>
    <row r="61" spans="1:24" x14ac:dyDescent="0.3">
      <c r="A61">
        <v>150</v>
      </c>
      <c r="B61" s="2" t="s">
        <v>115</v>
      </c>
      <c r="C61" s="2" t="s">
        <v>24</v>
      </c>
      <c r="D61" s="8">
        <v>142.93000000000004</v>
      </c>
      <c r="E61">
        <v>4.5</v>
      </c>
      <c r="F61">
        <v>381</v>
      </c>
      <c r="G61">
        <v>21</v>
      </c>
      <c r="H61">
        <v>689</v>
      </c>
      <c r="I61">
        <v>71</v>
      </c>
      <c r="J61">
        <v>355</v>
      </c>
      <c r="K61">
        <v>188</v>
      </c>
      <c r="L61">
        <v>902</v>
      </c>
      <c r="M61">
        <v>646</v>
      </c>
      <c r="N61">
        <v>68</v>
      </c>
      <c r="O61">
        <v>460</v>
      </c>
      <c r="P61">
        <v>322</v>
      </c>
      <c r="Q61">
        <v>746</v>
      </c>
      <c r="R61">
        <v>365</v>
      </c>
      <c r="S61">
        <f>SUM(Tabela1_1[[#This Row],[sales_month_1]:[sales_month_12]])</f>
        <v>4833</v>
      </c>
      <c r="T61" s="8">
        <f>Tabela1_1[[#This Row],[sales_total]]*Tabela1_1[[#This Row],[price]]</f>
        <v>690780.69000000018</v>
      </c>
      <c r="U61" s="7">
        <f>Tabela1_1[[#This Row],[sales_total]]/12</f>
        <v>402.75</v>
      </c>
      <c r="X61" s="2"/>
    </row>
    <row r="62" spans="1:24" x14ac:dyDescent="0.3">
      <c r="A62">
        <v>324</v>
      </c>
      <c r="B62" s="2" t="s">
        <v>237</v>
      </c>
      <c r="C62" s="2" t="s">
        <v>24</v>
      </c>
      <c r="D62" s="8">
        <v>143.57000000000002</v>
      </c>
      <c r="E62">
        <v>1.9000000000000001</v>
      </c>
      <c r="F62">
        <v>724</v>
      </c>
      <c r="G62">
        <v>814</v>
      </c>
      <c r="H62">
        <v>748</v>
      </c>
      <c r="I62">
        <v>850</v>
      </c>
      <c r="J62">
        <v>990</v>
      </c>
      <c r="K62">
        <v>164</v>
      </c>
      <c r="L62">
        <v>757</v>
      </c>
      <c r="M62">
        <v>335</v>
      </c>
      <c r="N62">
        <v>334</v>
      </c>
      <c r="O62">
        <v>348</v>
      </c>
      <c r="P62">
        <v>713</v>
      </c>
      <c r="Q62">
        <v>430</v>
      </c>
      <c r="R62">
        <v>68</v>
      </c>
      <c r="S62">
        <f>SUM(Tabela1_1[[#This Row],[sales_month_1]:[sales_month_12]])</f>
        <v>6551</v>
      </c>
      <c r="T62" s="8">
        <f>Tabela1_1[[#This Row],[sales_total]]*Tabela1_1[[#This Row],[price]]</f>
        <v>940527.07000000018</v>
      </c>
      <c r="U62" s="7">
        <f>Tabela1_1[[#This Row],[sales_total]]/12</f>
        <v>545.91666666666663</v>
      </c>
      <c r="X62" s="2"/>
    </row>
    <row r="63" spans="1:24" x14ac:dyDescent="0.3">
      <c r="A63">
        <v>688</v>
      </c>
      <c r="B63" s="2" t="s">
        <v>466</v>
      </c>
      <c r="C63" s="2" t="s">
        <v>18</v>
      </c>
      <c r="D63" s="8">
        <v>143.59</v>
      </c>
      <c r="E63">
        <v>2.9000000000000004</v>
      </c>
      <c r="F63">
        <v>84</v>
      </c>
      <c r="G63">
        <v>650</v>
      </c>
      <c r="H63">
        <v>387</v>
      </c>
      <c r="I63">
        <v>875</v>
      </c>
      <c r="J63">
        <v>368</v>
      </c>
      <c r="K63">
        <v>116</v>
      </c>
      <c r="L63">
        <v>310</v>
      </c>
      <c r="M63">
        <v>120</v>
      </c>
      <c r="N63">
        <v>45</v>
      </c>
      <c r="O63">
        <v>762</v>
      </c>
      <c r="P63">
        <v>880</v>
      </c>
      <c r="Q63">
        <v>665</v>
      </c>
      <c r="R63">
        <v>302</v>
      </c>
      <c r="S63">
        <f>SUM(Tabela1_1[[#This Row],[sales_month_1]:[sales_month_12]])</f>
        <v>5480</v>
      </c>
      <c r="T63" s="8">
        <f>Tabela1_1[[#This Row],[sales_total]]*Tabela1_1[[#This Row],[price]]</f>
        <v>786873.20000000007</v>
      </c>
      <c r="U63" s="7">
        <f>Tabela1_1[[#This Row],[sales_total]]/12</f>
        <v>456.66666666666669</v>
      </c>
      <c r="X63" s="2"/>
    </row>
    <row r="64" spans="1:24" x14ac:dyDescent="0.3">
      <c r="A64">
        <v>237</v>
      </c>
      <c r="B64" s="2" t="s">
        <v>175</v>
      </c>
      <c r="C64" s="2" t="s">
        <v>35</v>
      </c>
      <c r="D64" s="8">
        <v>143.98000000000002</v>
      </c>
      <c r="E64">
        <v>4.5</v>
      </c>
      <c r="F64">
        <v>16</v>
      </c>
      <c r="G64">
        <v>928</v>
      </c>
      <c r="H64">
        <v>955</v>
      </c>
      <c r="I64">
        <v>980</v>
      </c>
      <c r="J64">
        <v>246</v>
      </c>
      <c r="K64">
        <v>26</v>
      </c>
      <c r="L64">
        <v>877</v>
      </c>
      <c r="M64">
        <v>579</v>
      </c>
      <c r="N64">
        <v>205</v>
      </c>
      <c r="O64">
        <v>896</v>
      </c>
      <c r="P64">
        <v>207</v>
      </c>
      <c r="Q64">
        <v>23</v>
      </c>
      <c r="R64">
        <v>982</v>
      </c>
      <c r="S64">
        <f>SUM(Tabela1_1[[#This Row],[sales_month_1]:[sales_month_12]])</f>
        <v>6904</v>
      </c>
      <c r="T64" s="8">
        <f>Tabela1_1[[#This Row],[sales_total]]*Tabela1_1[[#This Row],[price]]</f>
        <v>994037.92000000016</v>
      </c>
      <c r="U64" s="7">
        <f>Tabela1_1[[#This Row],[sales_total]]/12</f>
        <v>575.33333333333337</v>
      </c>
      <c r="X64" s="2"/>
    </row>
    <row r="65" spans="1:24" x14ac:dyDescent="0.3">
      <c r="A65">
        <v>65</v>
      </c>
      <c r="B65" s="2" t="s">
        <v>61</v>
      </c>
      <c r="C65" s="2" t="s">
        <v>26</v>
      </c>
      <c r="D65" s="8">
        <v>144.06000000000003</v>
      </c>
      <c r="E65">
        <v>2.7</v>
      </c>
      <c r="F65">
        <v>915</v>
      </c>
      <c r="G65">
        <v>357</v>
      </c>
      <c r="H65">
        <v>438</v>
      </c>
      <c r="I65">
        <v>88</v>
      </c>
      <c r="J65">
        <v>380</v>
      </c>
      <c r="K65">
        <v>731</v>
      </c>
      <c r="L65">
        <v>231</v>
      </c>
      <c r="M65">
        <v>887</v>
      </c>
      <c r="N65">
        <v>466</v>
      </c>
      <c r="O65">
        <v>800</v>
      </c>
      <c r="P65">
        <v>788</v>
      </c>
      <c r="Q65">
        <v>170</v>
      </c>
      <c r="R65">
        <v>880</v>
      </c>
      <c r="S65">
        <f>SUM(Tabela1_1[[#This Row],[sales_month_1]:[sales_month_12]])</f>
        <v>6216</v>
      </c>
      <c r="T65" s="8">
        <f>Tabela1_1[[#This Row],[sales_total]]*Tabela1_1[[#This Row],[price]]</f>
        <v>895476.9600000002</v>
      </c>
      <c r="U65" s="7">
        <f>Tabela1_1[[#This Row],[sales_total]]/12</f>
        <v>518</v>
      </c>
      <c r="X65" s="2"/>
    </row>
    <row r="66" spans="1:24" x14ac:dyDescent="0.3">
      <c r="A66">
        <v>488</v>
      </c>
      <c r="B66" s="2" t="s">
        <v>331</v>
      </c>
      <c r="C66" s="2" t="s">
        <v>35</v>
      </c>
      <c r="D66" s="8">
        <v>144.08000000000001</v>
      </c>
      <c r="E66">
        <v>3.8000000000000003</v>
      </c>
      <c r="F66">
        <v>977</v>
      </c>
      <c r="G66">
        <v>458</v>
      </c>
      <c r="H66">
        <v>92</v>
      </c>
      <c r="I66">
        <v>502</v>
      </c>
      <c r="J66">
        <v>507</v>
      </c>
      <c r="K66">
        <v>896</v>
      </c>
      <c r="L66">
        <v>91</v>
      </c>
      <c r="M66">
        <v>767</v>
      </c>
      <c r="N66">
        <v>998</v>
      </c>
      <c r="O66">
        <v>444</v>
      </c>
      <c r="P66">
        <v>661</v>
      </c>
      <c r="Q66">
        <v>145</v>
      </c>
      <c r="R66">
        <v>553</v>
      </c>
      <c r="S66">
        <f>SUM(Tabela1_1[[#This Row],[sales_month_1]:[sales_month_12]])</f>
        <v>6114</v>
      </c>
      <c r="T66" s="8">
        <f>Tabela1_1[[#This Row],[sales_total]]*Tabela1_1[[#This Row],[price]]</f>
        <v>880905.12000000011</v>
      </c>
      <c r="U66" s="7">
        <f>Tabela1_1[[#This Row],[sales_total]]/12</f>
        <v>509.5</v>
      </c>
      <c r="X66" s="2"/>
    </row>
    <row r="67" spans="1:24" x14ac:dyDescent="0.3">
      <c r="A67">
        <v>380</v>
      </c>
      <c r="B67" s="2" t="s">
        <v>268</v>
      </c>
      <c r="C67" s="2" t="s">
        <v>18</v>
      </c>
      <c r="D67" s="8">
        <v>144.52000000000001</v>
      </c>
      <c r="E67">
        <v>3.4000000000000004</v>
      </c>
      <c r="F67">
        <v>558</v>
      </c>
      <c r="G67">
        <v>735</v>
      </c>
      <c r="H67">
        <v>484</v>
      </c>
      <c r="I67">
        <v>136</v>
      </c>
      <c r="J67">
        <v>629</v>
      </c>
      <c r="K67">
        <v>693</v>
      </c>
      <c r="L67">
        <v>587</v>
      </c>
      <c r="M67">
        <v>8</v>
      </c>
      <c r="N67">
        <v>914</v>
      </c>
      <c r="O67">
        <v>512</v>
      </c>
      <c r="P67">
        <v>560</v>
      </c>
      <c r="Q67">
        <v>401</v>
      </c>
      <c r="R67">
        <v>279</v>
      </c>
      <c r="S67">
        <f>SUM(Tabela1_1[[#This Row],[sales_month_1]:[sales_month_12]])</f>
        <v>5938</v>
      </c>
      <c r="T67" s="8">
        <f>Tabela1_1[[#This Row],[sales_total]]*Tabela1_1[[#This Row],[price]]</f>
        <v>858159.76</v>
      </c>
      <c r="U67" s="7">
        <f>Tabela1_1[[#This Row],[sales_total]]/12</f>
        <v>494.83333333333331</v>
      </c>
      <c r="X67" s="2"/>
    </row>
    <row r="68" spans="1:24" x14ac:dyDescent="0.3">
      <c r="A68">
        <v>387</v>
      </c>
      <c r="B68" s="2" t="s">
        <v>273</v>
      </c>
      <c r="C68" s="2" t="s">
        <v>35</v>
      </c>
      <c r="D68" s="8">
        <v>144.61000000000001</v>
      </c>
      <c r="E68">
        <v>4.1000000000000005</v>
      </c>
      <c r="F68">
        <v>547</v>
      </c>
      <c r="G68">
        <v>755</v>
      </c>
      <c r="H68">
        <v>288</v>
      </c>
      <c r="I68">
        <v>374</v>
      </c>
      <c r="J68">
        <v>633</v>
      </c>
      <c r="K68">
        <v>425</v>
      </c>
      <c r="L68">
        <v>414</v>
      </c>
      <c r="M68">
        <v>920</v>
      </c>
      <c r="N68">
        <v>509</v>
      </c>
      <c r="O68">
        <v>534</v>
      </c>
      <c r="P68">
        <v>56</v>
      </c>
      <c r="Q68">
        <v>891</v>
      </c>
      <c r="R68">
        <v>338</v>
      </c>
      <c r="S68">
        <f>SUM(Tabela1_1[[#This Row],[sales_month_1]:[sales_month_12]])</f>
        <v>6137</v>
      </c>
      <c r="T68" s="8">
        <f>Tabela1_1[[#This Row],[sales_total]]*Tabela1_1[[#This Row],[price]]</f>
        <v>887471.57000000007</v>
      </c>
      <c r="U68" s="7">
        <f>Tabela1_1[[#This Row],[sales_total]]/12</f>
        <v>511.41666666666669</v>
      </c>
      <c r="X68" s="2"/>
    </row>
    <row r="69" spans="1:24" x14ac:dyDescent="0.3">
      <c r="A69">
        <v>657</v>
      </c>
      <c r="B69" s="2" t="s">
        <v>446</v>
      </c>
      <c r="C69" s="2" t="s">
        <v>26</v>
      </c>
      <c r="D69" s="8">
        <v>145.47</v>
      </c>
      <c r="E69">
        <v>3.2</v>
      </c>
      <c r="F69">
        <v>751</v>
      </c>
      <c r="G69">
        <v>979</v>
      </c>
      <c r="H69">
        <v>317</v>
      </c>
      <c r="I69">
        <v>462</v>
      </c>
      <c r="J69">
        <v>596</v>
      </c>
      <c r="K69">
        <v>446</v>
      </c>
      <c r="L69">
        <v>954</v>
      </c>
      <c r="M69">
        <v>250</v>
      </c>
      <c r="N69">
        <v>229</v>
      </c>
      <c r="O69">
        <v>825</v>
      </c>
      <c r="P69">
        <v>470</v>
      </c>
      <c r="Q69">
        <v>549</v>
      </c>
      <c r="R69">
        <v>693</v>
      </c>
      <c r="S69">
        <f>SUM(Tabela1_1[[#This Row],[sales_month_1]:[sales_month_12]])</f>
        <v>6770</v>
      </c>
      <c r="T69" s="8">
        <f>Tabela1_1[[#This Row],[sales_total]]*Tabela1_1[[#This Row],[price]]</f>
        <v>984831.9</v>
      </c>
      <c r="U69" s="7">
        <f>Tabela1_1[[#This Row],[sales_total]]/12</f>
        <v>564.16666666666663</v>
      </c>
      <c r="X69" s="2"/>
    </row>
    <row r="70" spans="1:24" x14ac:dyDescent="0.3">
      <c r="A70">
        <v>670</v>
      </c>
      <c r="B70" s="2" t="s">
        <v>454</v>
      </c>
      <c r="C70" s="2" t="s">
        <v>18</v>
      </c>
      <c r="D70" s="8">
        <v>146.12</v>
      </c>
      <c r="E70">
        <v>4.3</v>
      </c>
      <c r="F70">
        <v>959</v>
      </c>
      <c r="G70">
        <v>854</v>
      </c>
      <c r="H70">
        <v>128</v>
      </c>
      <c r="I70">
        <v>863</v>
      </c>
      <c r="J70">
        <v>326</v>
      </c>
      <c r="K70">
        <v>343</v>
      </c>
      <c r="L70">
        <v>157</v>
      </c>
      <c r="M70">
        <v>130</v>
      </c>
      <c r="N70">
        <v>85</v>
      </c>
      <c r="O70">
        <v>981</v>
      </c>
      <c r="P70">
        <v>226</v>
      </c>
      <c r="Q70">
        <v>710</v>
      </c>
      <c r="R70">
        <v>389</v>
      </c>
      <c r="S70">
        <f>SUM(Tabela1_1[[#This Row],[sales_month_1]:[sales_month_12]])</f>
        <v>5192</v>
      </c>
      <c r="T70" s="8">
        <f>Tabela1_1[[#This Row],[sales_total]]*Tabela1_1[[#This Row],[price]]</f>
        <v>758655.04</v>
      </c>
      <c r="U70" s="7">
        <f>Tabela1_1[[#This Row],[sales_total]]/12</f>
        <v>432.66666666666669</v>
      </c>
      <c r="X70" s="2"/>
    </row>
    <row r="71" spans="1:24" x14ac:dyDescent="0.3">
      <c r="A71">
        <v>467</v>
      </c>
      <c r="B71" s="2" t="s">
        <v>321</v>
      </c>
      <c r="C71" s="2" t="s">
        <v>18</v>
      </c>
      <c r="D71" s="8">
        <v>146.43000000000004</v>
      </c>
      <c r="E71">
        <v>4.9000000000000004</v>
      </c>
      <c r="F71">
        <v>268</v>
      </c>
      <c r="G71">
        <v>832</v>
      </c>
      <c r="H71">
        <v>573</v>
      </c>
      <c r="I71">
        <v>111</v>
      </c>
      <c r="J71">
        <v>70</v>
      </c>
      <c r="K71">
        <v>758</v>
      </c>
      <c r="L71">
        <v>305</v>
      </c>
      <c r="M71">
        <v>310</v>
      </c>
      <c r="N71">
        <v>391</v>
      </c>
      <c r="O71">
        <v>378</v>
      </c>
      <c r="P71">
        <v>116</v>
      </c>
      <c r="Q71">
        <v>694</v>
      </c>
      <c r="R71">
        <v>347</v>
      </c>
      <c r="S71">
        <f>SUM(Tabela1_1[[#This Row],[sales_month_1]:[sales_month_12]])</f>
        <v>4885</v>
      </c>
      <c r="T71" s="8">
        <f>Tabela1_1[[#This Row],[sales_total]]*Tabela1_1[[#This Row],[price]]</f>
        <v>715310.55000000016</v>
      </c>
      <c r="U71" s="7">
        <f>Tabela1_1[[#This Row],[sales_total]]/12</f>
        <v>407.08333333333331</v>
      </c>
      <c r="X71" s="2"/>
    </row>
    <row r="72" spans="1:24" x14ac:dyDescent="0.3">
      <c r="A72">
        <v>289</v>
      </c>
      <c r="B72" s="2" t="s">
        <v>213</v>
      </c>
      <c r="C72" s="2" t="s">
        <v>23</v>
      </c>
      <c r="D72" s="8">
        <v>146.84</v>
      </c>
      <c r="E72">
        <v>1.1000000000000001</v>
      </c>
      <c r="F72">
        <v>131</v>
      </c>
      <c r="G72">
        <v>99</v>
      </c>
      <c r="H72">
        <v>384</v>
      </c>
      <c r="I72">
        <v>614</v>
      </c>
      <c r="J72">
        <v>684</v>
      </c>
      <c r="K72">
        <v>92</v>
      </c>
      <c r="L72">
        <v>938</v>
      </c>
      <c r="M72">
        <v>324</v>
      </c>
      <c r="N72">
        <v>366</v>
      </c>
      <c r="O72">
        <v>622</v>
      </c>
      <c r="P72">
        <v>567</v>
      </c>
      <c r="Q72">
        <v>287</v>
      </c>
      <c r="R72">
        <v>329</v>
      </c>
      <c r="S72">
        <f>SUM(Tabela1_1[[#This Row],[sales_month_1]:[sales_month_12]])</f>
        <v>5306</v>
      </c>
      <c r="T72" s="5">
        <f>Tabela1_1[[#This Row],[sales_total]]*Tabela1_1[[#This Row],[price]]</f>
        <v>779133.04</v>
      </c>
      <c r="U72" s="6">
        <f>Tabela1_1[[#This Row],[sales_total]]/12</f>
        <v>442.16666666666669</v>
      </c>
      <c r="X72" s="2"/>
    </row>
    <row r="73" spans="1:24" x14ac:dyDescent="0.3">
      <c r="A73">
        <v>697</v>
      </c>
      <c r="B73" s="2" t="s">
        <v>471</v>
      </c>
      <c r="C73" s="2" t="s">
        <v>21</v>
      </c>
      <c r="D73" s="8">
        <v>147.87</v>
      </c>
      <c r="E73">
        <v>1.1000000000000001</v>
      </c>
      <c r="F73">
        <v>350</v>
      </c>
      <c r="G73">
        <v>108</v>
      </c>
      <c r="H73">
        <v>203</v>
      </c>
      <c r="I73">
        <v>229</v>
      </c>
      <c r="J73">
        <v>367</v>
      </c>
      <c r="K73">
        <v>913</v>
      </c>
      <c r="L73">
        <v>139</v>
      </c>
      <c r="M73">
        <v>721</v>
      </c>
      <c r="N73">
        <v>292</v>
      </c>
      <c r="O73">
        <v>755</v>
      </c>
      <c r="P73">
        <v>496</v>
      </c>
      <c r="Q73">
        <v>121</v>
      </c>
      <c r="R73">
        <v>524</v>
      </c>
      <c r="S73">
        <f>SUM(Tabela1_1[[#This Row],[sales_month_1]:[sales_month_12]])</f>
        <v>4868</v>
      </c>
      <c r="T73" s="8">
        <f>Tabela1_1[[#This Row],[sales_total]]*Tabela1_1[[#This Row],[price]]</f>
        <v>719831.16</v>
      </c>
      <c r="U73" s="7">
        <f>Tabela1_1[[#This Row],[sales_total]]/12</f>
        <v>405.66666666666669</v>
      </c>
      <c r="X73" s="2"/>
    </row>
    <row r="74" spans="1:24" x14ac:dyDescent="0.3">
      <c r="A74">
        <v>111</v>
      </c>
      <c r="B74" s="2" t="s">
        <v>90</v>
      </c>
      <c r="C74" s="2" t="s">
        <v>23</v>
      </c>
      <c r="D74" s="8">
        <v>148.43000000000004</v>
      </c>
      <c r="E74">
        <v>4.3</v>
      </c>
      <c r="F74">
        <v>144</v>
      </c>
      <c r="G74">
        <v>732</v>
      </c>
      <c r="H74">
        <v>314</v>
      </c>
      <c r="I74">
        <v>487</v>
      </c>
      <c r="J74">
        <v>675</v>
      </c>
      <c r="K74">
        <v>583</v>
      </c>
      <c r="L74">
        <v>250</v>
      </c>
      <c r="M74">
        <v>803</v>
      </c>
      <c r="N74">
        <v>412</v>
      </c>
      <c r="O74">
        <v>42</v>
      </c>
      <c r="P74">
        <v>634</v>
      </c>
      <c r="Q74">
        <v>414</v>
      </c>
      <c r="R74">
        <v>631</v>
      </c>
      <c r="S74">
        <f>SUM(Tabela1_1[[#This Row],[sales_month_1]:[sales_month_12]])</f>
        <v>5977</v>
      </c>
      <c r="T74" s="5">
        <f>Tabela1_1[[#This Row],[sales_total]]*Tabela1_1[[#This Row],[price]]</f>
        <v>887166.11000000022</v>
      </c>
      <c r="U74" s="6">
        <f>Tabela1_1[[#This Row],[sales_total]]/12</f>
        <v>498.08333333333331</v>
      </c>
      <c r="X74" s="2"/>
    </row>
    <row r="75" spans="1:24" x14ac:dyDescent="0.3">
      <c r="A75">
        <v>20</v>
      </c>
      <c r="B75" s="2" t="s">
        <v>31</v>
      </c>
      <c r="C75" s="2" t="s">
        <v>19</v>
      </c>
      <c r="D75" s="8">
        <v>149.16000000000003</v>
      </c>
      <c r="E75">
        <v>1.1000000000000001</v>
      </c>
      <c r="F75">
        <v>228</v>
      </c>
      <c r="G75">
        <v>285</v>
      </c>
      <c r="H75">
        <v>403</v>
      </c>
      <c r="I75">
        <v>959</v>
      </c>
      <c r="J75">
        <v>907</v>
      </c>
      <c r="K75">
        <v>610</v>
      </c>
      <c r="L75">
        <v>919</v>
      </c>
      <c r="M75">
        <v>959</v>
      </c>
      <c r="N75">
        <v>120</v>
      </c>
      <c r="O75">
        <v>554</v>
      </c>
      <c r="P75">
        <v>873</v>
      </c>
      <c r="Q75">
        <v>611</v>
      </c>
      <c r="R75">
        <v>137</v>
      </c>
      <c r="S75">
        <f>SUM(Tabela1_1[[#This Row],[sales_month_1]:[sales_month_12]])</f>
        <v>7337</v>
      </c>
      <c r="T75" s="8">
        <f>Tabela1_1[[#This Row],[sales_total]]*Tabela1_1[[#This Row],[price]]</f>
        <v>1094386.9200000002</v>
      </c>
      <c r="U75" s="7">
        <f>Tabela1_1[[#This Row],[sales_total]]/12</f>
        <v>611.41666666666663</v>
      </c>
      <c r="X75" s="2"/>
    </row>
    <row r="76" spans="1:24" x14ac:dyDescent="0.3">
      <c r="A76">
        <v>23</v>
      </c>
      <c r="B76" s="2" t="s">
        <v>33</v>
      </c>
      <c r="C76" s="2" t="s">
        <v>23</v>
      </c>
      <c r="D76" s="8">
        <v>149.61000000000001</v>
      </c>
      <c r="E76">
        <v>4.7</v>
      </c>
      <c r="F76">
        <v>596</v>
      </c>
      <c r="G76">
        <v>302</v>
      </c>
      <c r="H76">
        <v>337</v>
      </c>
      <c r="I76">
        <v>855</v>
      </c>
      <c r="J76">
        <v>224</v>
      </c>
      <c r="K76">
        <v>297</v>
      </c>
      <c r="L76">
        <v>119</v>
      </c>
      <c r="M76">
        <v>776</v>
      </c>
      <c r="N76">
        <v>181</v>
      </c>
      <c r="O76">
        <v>154</v>
      </c>
      <c r="P76">
        <v>790</v>
      </c>
      <c r="Q76">
        <v>55</v>
      </c>
      <c r="R76">
        <v>745</v>
      </c>
      <c r="S76">
        <f>SUM(Tabela1_1[[#This Row],[sales_month_1]:[sales_month_12]])</f>
        <v>4835</v>
      </c>
      <c r="T76" s="5">
        <f>Tabela1_1[[#This Row],[sales_total]]*Tabela1_1[[#This Row],[price]]</f>
        <v>723364.35000000009</v>
      </c>
      <c r="U76" s="6">
        <f>Tabela1_1[[#This Row],[sales_total]]/12</f>
        <v>402.91666666666669</v>
      </c>
      <c r="X76" s="2"/>
    </row>
    <row r="77" spans="1:24" x14ac:dyDescent="0.3">
      <c r="A77">
        <v>897</v>
      </c>
      <c r="B77" s="2" t="s">
        <v>595</v>
      </c>
      <c r="C77" s="2" t="s">
        <v>23</v>
      </c>
      <c r="D77" s="8">
        <v>150.11000000000001</v>
      </c>
      <c r="E77">
        <v>3.5</v>
      </c>
      <c r="F77">
        <v>214</v>
      </c>
      <c r="G77">
        <v>782</v>
      </c>
      <c r="H77">
        <v>804</v>
      </c>
      <c r="I77">
        <v>123</v>
      </c>
      <c r="J77">
        <v>133</v>
      </c>
      <c r="K77">
        <v>580</v>
      </c>
      <c r="L77">
        <v>48</v>
      </c>
      <c r="M77">
        <v>803</v>
      </c>
      <c r="N77">
        <v>626</v>
      </c>
      <c r="O77">
        <v>143</v>
      </c>
      <c r="P77">
        <v>839</v>
      </c>
      <c r="Q77">
        <v>697</v>
      </c>
      <c r="R77">
        <v>801</v>
      </c>
      <c r="S77">
        <f>SUM(Tabela1_1[[#This Row],[sales_month_1]:[sales_month_12]])</f>
        <v>6379</v>
      </c>
      <c r="T77" s="5">
        <f>Tabela1_1[[#This Row],[sales_total]]*Tabela1_1[[#This Row],[price]]</f>
        <v>957551.69000000006</v>
      </c>
      <c r="U77" s="6">
        <f>Tabela1_1[[#This Row],[sales_total]]/12</f>
        <v>531.58333333333337</v>
      </c>
      <c r="X77" s="2"/>
    </row>
    <row r="78" spans="1:24" x14ac:dyDescent="0.3">
      <c r="A78">
        <v>417</v>
      </c>
      <c r="B78" s="2" t="s">
        <v>293</v>
      </c>
      <c r="C78" s="2" t="s">
        <v>21</v>
      </c>
      <c r="D78" s="8">
        <v>150.14000000000001</v>
      </c>
      <c r="E78">
        <v>1.2000000000000002</v>
      </c>
      <c r="F78">
        <v>763</v>
      </c>
      <c r="G78">
        <v>488</v>
      </c>
      <c r="H78">
        <v>583</v>
      </c>
      <c r="I78">
        <v>692</v>
      </c>
      <c r="J78">
        <v>499</v>
      </c>
      <c r="K78">
        <v>916</v>
      </c>
      <c r="L78">
        <v>760</v>
      </c>
      <c r="M78">
        <v>569</v>
      </c>
      <c r="N78">
        <v>277</v>
      </c>
      <c r="O78">
        <v>478</v>
      </c>
      <c r="P78">
        <v>600</v>
      </c>
      <c r="Q78">
        <v>113</v>
      </c>
      <c r="R78">
        <v>815</v>
      </c>
      <c r="S78">
        <f>SUM(Tabela1_1[[#This Row],[sales_month_1]:[sales_month_12]])</f>
        <v>6790</v>
      </c>
      <c r="T78" s="8">
        <f>Tabela1_1[[#This Row],[sales_total]]*Tabela1_1[[#This Row],[price]]</f>
        <v>1019450.6000000001</v>
      </c>
      <c r="U78" s="7">
        <f>Tabela1_1[[#This Row],[sales_total]]/12</f>
        <v>565.83333333333337</v>
      </c>
      <c r="X78" s="2"/>
    </row>
    <row r="79" spans="1:24" x14ac:dyDescent="0.3">
      <c r="A79">
        <v>270</v>
      </c>
      <c r="B79" s="2" t="s">
        <v>199</v>
      </c>
      <c r="C79" s="2" t="s">
        <v>18</v>
      </c>
      <c r="D79" s="8">
        <v>150.33000000000001</v>
      </c>
      <c r="E79">
        <v>2.2000000000000002</v>
      </c>
      <c r="F79">
        <v>265</v>
      </c>
      <c r="G79">
        <v>891</v>
      </c>
      <c r="H79">
        <v>204</v>
      </c>
      <c r="I79">
        <v>799</v>
      </c>
      <c r="J79">
        <v>946</v>
      </c>
      <c r="K79">
        <v>501</v>
      </c>
      <c r="L79">
        <v>521</v>
      </c>
      <c r="M79">
        <v>628</v>
      </c>
      <c r="N79">
        <v>475</v>
      </c>
      <c r="O79">
        <v>401</v>
      </c>
      <c r="P79">
        <v>958</v>
      </c>
      <c r="Q79">
        <v>469</v>
      </c>
      <c r="R79">
        <v>166</v>
      </c>
      <c r="S79">
        <f>SUM(Tabela1_1[[#This Row],[sales_month_1]:[sales_month_12]])</f>
        <v>6959</v>
      </c>
      <c r="T79" s="8">
        <f>Tabela1_1[[#This Row],[sales_total]]*Tabela1_1[[#This Row],[price]]</f>
        <v>1046146.4700000001</v>
      </c>
      <c r="U79" s="7">
        <f>Tabela1_1[[#This Row],[sales_total]]/12</f>
        <v>579.91666666666663</v>
      </c>
      <c r="X79" s="2"/>
    </row>
    <row r="80" spans="1:24" x14ac:dyDescent="0.3">
      <c r="A80">
        <v>251</v>
      </c>
      <c r="B80" s="2" t="s">
        <v>186</v>
      </c>
      <c r="C80" s="2" t="s">
        <v>23</v>
      </c>
      <c r="D80" s="8">
        <v>150.75</v>
      </c>
      <c r="E80">
        <v>4.2</v>
      </c>
      <c r="F80">
        <v>571</v>
      </c>
      <c r="G80">
        <v>651</v>
      </c>
      <c r="H80">
        <v>122</v>
      </c>
      <c r="I80">
        <v>478</v>
      </c>
      <c r="J80">
        <v>527</v>
      </c>
      <c r="K80">
        <v>487</v>
      </c>
      <c r="L80">
        <v>544</v>
      </c>
      <c r="M80">
        <v>314</v>
      </c>
      <c r="N80">
        <v>992</v>
      </c>
      <c r="O80">
        <v>380</v>
      </c>
      <c r="P80">
        <v>950</v>
      </c>
      <c r="Q80">
        <v>883</v>
      </c>
      <c r="R80">
        <v>272</v>
      </c>
      <c r="S80">
        <f>SUM(Tabela1_1[[#This Row],[sales_month_1]:[sales_month_12]])</f>
        <v>6600</v>
      </c>
      <c r="T80" s="5">
        <f>Tabela1_1[[#This Row],[sales_total]]*Tabela1_1[[#This Row],[price]]</f>
        <v>994950</v>
      </c>
      <c r="U80" s="6">
        <f>Tabela1_1[[#This Row],[sales_total]]/12</f>
        <v>550</v>
      </c>
      <c r="X80" s="2"/>
    </row>
    <row r="81" spans="1:24" x14ac:dyDescent="0.3">
      <c r="A81">
        <v>917</v>
      </c>
      <c r="B81" s="2" t="s">
        <v>606</v>
      </c>
      <c r="C81" s="2" t="s">
        <v>23</v>
      </c>
      <c r="D81" s="8">
        <v>150.76000000000002</v>
      </c>
      <c r="E81">
        <v>4.5</v>
      </c>
      <c r="F81">
        <v>267</v>
      </c>
      <c r="G81">
        <v>899</v>
      </c>
      <c r="H81">
        <v>639</v>
      </c>
      <c r="I81">
        <v>280</v>
      </c>
      <c r="J81">
        <v>883</v>
      </c>
      <c r="K81">
        <v>892</v>
      </c>
      <c r="L81">
        <v>634</v>
      </c>
      <c r="M81">
        <v>977</v>
      </c>
      <c r="N81">
        <v>438</v>
      </c>
      <c r="O81">
        <v>850</v>
      </c>
      <c r="P81">
        <v>859</v>
      </c>
      <c r="Q81">
        <v>818</v>
      </c>
      <c r="R81">
        <v>192</v>
      </c>
      <c r="S81">
        <f>SUM(Tabela1_1[[#This Row],[sales_month_1]:[sales_month_12]])</f>
        <v>8361</v>
      </c>
      <c r="T81" s="5">
        <f>Tabela1_1[[#This Row],[sales_total]]*Tabela1_1[[#This Row],[price]]</f>
        <v>1260504.3600000001</v>
      </c>
      <c r="U81" s="6">
        <f>Tabela1_1[[#This Row],[sales_total]]/12</f>
        <v>696.75</v>
      </c>
      <c r="X81" s="2"/>
    </row>
    <row r="82" spans="1:24" x14ac:dyDescent="0.3">
      <c r="A82">
        <v>968</v>
      </c>
      <c r="B82" s="2" t="s">
        <v>639</v>
      </c>
      <c r="C82" s="2" t="s">
        <v>18</v>
      </c>
      <c r="D82" s="8">
        <v>152.08000000000001</v>
      </c>
      <c r="E82">
        <v>2.4000000000000004</v>
      </c>
      <c r="F82">
        <v>604</v>
      </c>
      <c r="G82">
        <v>499</v>
      </c>
      <c r="H82">
        <v>493</v>
      </c>
      <c r="I82">
        <v>835</v>
      </c>
      <c r="J82">
        <v>9</v>
      </c>
      <c r="K82">
        <v>840</v>
      </c>
      <c r="L82">
        <v>904</v>
      </c>
      <c r="M82">
        <v>852</v>
      </c>
      <c r="N82">
        <v>635</v>
      </c>
      <c r="O82">
        <v>27</v>
      </c>
      <c r="P82">
        <v>544</v>
      </c>
      <c r="Q82">
        <v>426</v>
      </c>
      <c r="R82">
        <v>770</v>
      </c>
      <c r="S82">
        <f>SUM(Tabela1_1[[#This Row],[sales_month_1]:[sales_month_12]])</f>
        <v>6834</v>
      </c>
      <c r="T82" s="8">
        <f>Tabela1_1[[#This Row],[sales_total]]*Tabela1_1[[#This Row],[price]]</f>
        <v>1039314.7200000001</v>
      </c>
      <c r="U82" s="7">
        <f>Tabela1_1[[#This Row],[sales_total]]/12</f>
        <v>569.5</v>
      </c>
      <c r="X82" s="2"/>
    </row>
    <row r="83" spans="1:24" x14ac:dyDescent="0.3">
      <c r="A83">
        <v>144</v>
      </c>
      <c r="B83" s="2" t="s">
        <v>112</v>
      </c>
      <c r="C83" s="2" t="s">
        <v>23</v>
      </c>
      <c r="D83" s="8">
        <v>153.93000000000004</v>
      </c>
      <c r="E83">
        <v>3.3000000000000003</v>
      </c>
      <c r="F83">
        <v>79</v>
      </c>
      <c r="G83">
        <v>177</v>
      </c>
      <c r="H83">
        <v>165</v>
      </c>
      <c r="I83">
        <v>719</v>
      </c>
      <c r="J83">
        <v>419</v>
      </c>
      <c r="K83">
        <v>893</v>
      </c>
      <c r="L83">
        <v>484</v>
      </c>
      <c r="M83">
        <v>219</v>
      </c>
      <c r="N83">
        <v>699</v>
      </c>
      <c r="O83">
        <v>452</v>
      </c>
      <c r="P83">
        <v>122</v>
      </c>
      <c r="Q83">
        <v>258</v>
      </c>
      <c r="R83">
        <v>17</v>
      </c>
      <c r="S83">
        <f>SUM(Tabela1_1[[#This Row],[sales_month_1]:[sales_month_12]])</f>
        <v>4624</v>
      </c>
      <c r="T83" s="5">
        <f>Tabela1_1[[#This Row],[sales_total]]*Tabela1_1[[#This Row],[price]]</f>
        <v>711772.32000000018</v>
      </c>
      <c r="U83" s="6">
        <f>Tabela1_1[[#This Row],[sales_total]]/12</f>
        <v>385.33333333333331</v>
      </c>
      <c r="X83" s="2"/>
    </row>
    <row r="84" spans="1:24" x14ac:dyDescent="0.3">
      <c r="A84">
        <v>742</v>
      </c>
      <c r="B84" s="2" t="s">
        <v>503</v>
      </c>
      <c r="C84" s="2" t="s">
        <v>24</v>
      </c>
      <c r="D84" s="8">
        <v>154.18000000000004</v>
      </c>
      <c r="E84">
        <v>3.9000000000000004</v>
      </c>
      <c r="F84">
        <v>172</v>
      </c>
      <c r="G84">
        <v>988</v>
      </c>
      <c r="H84">
        <v>651</v>
      </c>
      <c r="I84">
        <v>95</v>
      </c>
      <c r="J84">
        <v>486</v>
      </c>
      <c r="K84">
        <v>432</v>
      </c>
      <c r="L84">
        <v>213</v>
      </c>
      <c r="M84">
        <v>333</v>
      </c>
      <c r="N84">
        <v>314</v>
      </c>
      <c r="O84">
        <v>701</v>
      </c>
      <c r="P84">
        <v>572</v>
      </c>
      <c r="Q84">
        <v>335</v>
      </c>
      <c r="R84">
        <v>372</v>
      </c>
      <c r="S84">
        <f>SUM(Tabela1_1[[#This Row],[sales_month_1]:[sales_month_12]])</f>
        <v>5492</v>
      </c>
      <c r="T84" s="8">
        <f>Tabela1_1[[#This Row],[sales_total]]*Tabela1_1[[#This Row],[price]]</f>
        <v>846756.56000000017</v>
      </c>
      <c r="U84" s="7">
        <f>Tabela1_1[[#This Row],[sales_total]]/12</f>
        <v>457.66666666666669</v>
      </c>
      <c r="X84" s="2"/>
    </row>
    <row r="85" spans="1:24" x14ac:dyDescent="0.3">
      <c r="A85">
        <v>37</v>
      </c>
      <c r="B85" s="2" t="s">
        <v>44</v>
      </c>
      <c r="C85" s="2" t="s">
        <v>19</v>
      </c>
      <c r="D85" s="8">
        <v>155.78000000000003</v>
      </c>
      <c r="E85">
        <v>2.4000000000000004</v>
      </c>
      <c r="F85">
        <v>978</v>
      </c>
      <c r="G85">
        <v>24</v>
      </c>
      <c r="H85">
        <v>324</v>
      </c>
      <c r="I85">
        <v>191</v>
      </c>
      <c r="J85">
        <v>107</v>
      </c>
      <c r="K85">
        <v>823</v>
      </c>
      <c r="L85">
        <v>731</v>
      </c>
      <c r="M85">
        <v>494</v>
      </c>
      <c r="N85">
        <v>231</v>
      </c>
      <c r="O85">
        <v>78</v>
      </c>
      <c r="P85">
        <v>277</v>
      </c>
      <c r="Q85">
        <v>922</v>
      </c>
      <c r="R85">
        <v>830</v>
      </c>
      <c r="S85">
        <f>SUM(Tabela1_1[[#This Row],[sales_month_1]:[sales_month_12]])</f>
        <v>5032</v>
      </c>
      <c r="T85" s="8">
        <f>Tabela1_1[[#This Row],[sales_total]]*Tabela1_1[[#This Row],[price]]</f>
        <v>783884.9600000002</v>
      </c>
      <c r="U85" s="7">
        <f>Tabela1_1[[#This Row],[sales_total]]/12</f>
        <v>419.33333333333331</v>
      </c>
      <c r="X85" s="2"/>
    </row>
    <row r="86" spans="1:24" x14ac:dyDescent="0.3">
      <c r="A86">
        <v>503</v>
      </c>
      <c r="B86" s="2" t="s">
        <v>342</v>
      </c>
      <c r="C86" s="2" t="s">
        <v>26</v>
      </c>
      <c r="D86" s="8">
        <v>158.22000000000003</v>
      </c>
      <c r="E86">
        <v>1.1000000000000001</v>
      </c>
      <c r="F86">
        <v>527</v>
      </c>
      <c r="G86">
        <v>389</v>
      </c>
      <c r="H86">
        <v>961</v>
      </c>
      <c r="I86">
        <v>196</v>
      </c>
      <c r="J86">
        <v>943</v>
      </c>
      <c r="K86">
        <v>60</v>
      </c>
      <c r="L86">
        <v>529</v>
      </c>
      <c r="M86">
        <v>514</v>
      </c>
      <c r="N86">
        <v>234</v>
      </c>
      <c r="O86">
        <v>830</v>
      </c>
      <c r="P86">
        <v>596</v>
      </c>
      <c r="Q86">
        <v>974</v>
      </c>
      <c r="R86">
        <v>688</v>
      </c>
      <c r="S86">
        <f>SUM(Tabela1_1[[#This Row],[sales_month_1]:[sales_month_12]])</f>
        <v>6914</v>
      </c>
      <c r="T86" s="8">
        <f>Tabela1_1[[#This Row],[sales_total]]*Tabela1_1[[#This Row],[price]]</f>
        <v>1093933.08</v>
      </c>
      <c r="U86" s="7">
        <f>Tabela1_1[[#This Row],[sales_total]]/12</f>
        <v>576.16666666666663</v>
      </c>
      <c r="X86" s="2"/>
    </row>
    <row r="87" spans="1:24" x14ac:dyDescent="0.3">
      <c r="A87">
        <v>85</v>
      </c>
      <c r="B87" s="2" t="s">
        <v>73</v>
      </c>
      <c r="C87" s="2" t="s">
        <v>23</v>
      </c>
      <c r="D87" s="8">
        <v>158.94000000000003</v>
      </c>
      <c r="E87">
        <v>4.8000000000000007</v>
      </c>
      <c r="F87">
        <v>573</v>
      </c>
      <c r="G87">
        <v>374</v>
      </c>
      <c r="H87">
        <v>917</v>
      </c>
      <c r="I87">
        <v>217</v>
      </c>
      <c r="J87">
        <v>282</v>
      </c>
      <c r="K87">
        <v>317</v>
      </c>
      <c r="L87">
        <v>541</v>
      </c>
      <c r="M87">
        <v>198</v>
      </c>
      <c r="N87">
        <v>612</v>
      </c>
      <c r="O87">
        <v>414</v>
      </c>
      <c r="P87">
        <v>411</v>
      </c>
      <c r="Q87">
        <v>68</v>
      </c>
      <c r="R87">
        <v>914</v>
      </c>
      <c r="S87">
        <f>SUM(Tabela1_1[[#This Row],[sales_month_1]:[sales_month_12]])</f>
        <v>5265</v>
      </c>
      <c r="T87" s="5">
        <f>Tabela1_1[[#This Row],[sales_total]]*Tabela1_1[[#This Row],[price]]</f>
        <v>836819.10000000009</v>
      </c>
      <c r="U87" s="6">
        <f>Tabela1_1[[#This Row],[sales_total]]/12</f>
        <v>438.75</v>
      </c>
      <c r="X87" s="2"/>
    </row>
    <row r="88" spans="1:24" x14ac:dyDescent="0.3">
      <c r="A88">
        <v>103</v>
      </c>
      <c r="B88" s="2" t="s">
        <v>86</v>
      </c>
      <c r="C88" s="2" t="s">
        <v>18</v>
      </c>
      <c r="D88" s="8">
        <v>160.61000000000001</v>
      </c>
      <c r="E88">
        <v>4.5</v>
      </c>
      <c r="F88">
        <v>517</v>
      </c>
      <c r="G88">
        <v>903</v>
      </c>
      <c r="H88">
        <v>451</v>
      </c>
      <c r="I88">
        <v>911</v>
      </c>
      <c r="J88">
        <v>687</v>
      </c>
      <c r="K88">
        <v>541</v>
      </c>
      <c r="L88">
        <v>41</v>
      </c>
      <c r="M88">
        <v>776</v>
      </c>
      <c r="N88">
        <v>601</v>
      </c>
      <c r="O88">
        <v>593</v>
      </c>
      <c r="P88">
        <v>933</v>
      </c>
      <c r="Q88">
        <v>621</v>
      </c>
      <c r="R88">
        <v>234</v>
      </c>
      <c r="S88">
        <f>SUM(Tabela1_1[[#This Row],[sales_month_1]:[sales_month_12]])</f>
        <v>7292</v>
      </c>
      <c r="T88" s="8">
        <f>Tabela1_1[[#This Row],[sales_total]]*Tabela1_1[[#This Row],[price]]</f>
        <v>1171168.1200000001</v>
      </c>
      <c r="U88" s="7">
        <f>Tabela1_1[[#This Row],[sales_total]]/12</f>
        <v>607.66666666666663</v>
      </c>
      <c r="X88" s="2"/>
    </row>
    <row r="89" spans="1:24" x14ac:dyDescent="0.3">
      <c r="A89">
        <v>254</v>
      </c>
      <c r="B89" s="2" t="s">
        <v>189</v>
      </c>
      <c r="C89" s="2" t="s">
        <v>21</v>
      </c>
      <c r="D89" s="8">
        <v>161.88000000000002</v>
      </c>
      <c r="E89">
        <v>1.5</v>
      </c>
      <c r="F89">
        <v>795</v>
      </c>
      <c r="G89">
        <v>912</v>
      </c>
      <c r="H89">
        <v>679</v>
      </c>
      <c r="I89">
        <v>383</v>
      </c>
      <c r="J89">
        <v>557</v>
      </c>
      <c r="K89">
        <v>927</v>
      </c>
      <c r="L89">
        <v>104</v>
      </c>
      <c r="M89">
        <v>715</v>
      </c>
      <c r="N89">
        <v>285</v>
      </c>
      <c r="O89">
        <v>797</v>
      </c>
      <c r="P89">
        <v>216</v>
      </c>
      <c r="Q89">
        <v>577</v>
      </c>
      <c r="R89">
        <v>824</v>
      </c>
      <c r="S89">
        <f>SUM(Tabela1_1[[#This Row],[sales_month_1]:[sales_month_12]])</f>
        <v>6976</v>
      </c>
      <c r="T89" s="8">
        <f>Tabela1_1[[#This Row],[sales_total]]*Tabela1_1[[#This Row],[price]]</f>
        <v>1129274.8800000001</v>
      </c>
      <c r="U89" s="7">
        <f>Tabela1_1[[#This Row],[sales_total]]/12</f>
        <v>581.33333333333337</v>
      </c>
      <c r="X89" s="2"/>
    </row>
    <row r="90" spans="1:24" x14ac:dyDescent="0.3">
      <c r="A90">
        <v>123</v>
      </c>
      <c r="B90" s="2" t="s">
        <v>99</v>
      </c>
      <c r="C90" s="2" t="s">
        <v>26</v>
      </c>
      <c r="D90" s="8">
        <v>162.41000000000003</v>
      </c>
      <c r="E90">
        <v>4.4000000000000004</v>
      </c>
      <c r="F90">
        <v>650</v>
      </c>
      <c r="G90">
        <v>52</v>
      </c>
      <c r="H90">
        <v>283</v>
      </c>
      <c r="I90">
        <v>309</v>
      </c>
      <c r="J90">
        <v>155</v>
      </c>
      <c r="K90">
        <v>154</v>
      </c>
      <c r="L90">
        <v>4</v>
      </c>
      <c r="M90">
        <v>613</v>
      </c>
      <c r="N90">
        <v>394</v>
      </c>
      <c r="O90">
        <v>466</v>
      </c>
      <c r="P90">
        <v>75</v>
      </c>
      <c r="Q90">
        <v>162</v>
      </c>
      <c r="R90">
        <v>305</v>
      </c>
      <c r="S90">
        <f>SUM(Tabela1_1[[#This Row],[sales_month_1]:[sales_month_12]])</f>
        <v>2972</v>
      </c>
      <c r="T90" s="8">
        <f>Tabela1_1[[#This Row],[sales_total]]*Tabela1_1[[#This Row],[price]]</f>
        <v>482682.52000000008</v>
      </c>
      <c r="U90" s="7">
        <f>Tabela1_1[[#This Row],[sales_total]]/12</f>
        <v>247.66666666666666</v>
      </c>
      <c r="X90" s="2"/>
    </row>
    <row r="91" spans="1:24" x14ac:dyDescent="0.3">
      <c r="A91">
        <v>376</v>
      </c>
      <c r="B91" s="2" t="s">
        <v>265</v>
      </c>
      <c r="C91" s="2" t="s">
        <v>24</v>
      </c>
      <c r="D91" s="8">
        <v>162.89000000000001</v>
      </c>
      <c r="E91">
        <v>4.5</v>
      </c>
      <c r="F91">
        <v>443</v>
      </c>
      <c r="G91">
        <v>420</v>
      </c>
      <c r="H91">
        <v>246</v>
      </c>
      <c r="I91">
        <v>899</v>
      </c>
      <c r="J91">
        <v>117</v>
      </c>
      <c r="K91">
        <v>624</v>
      </c>
      <c r="L91">
        <v>753</v>
      </c>
      <c r="M91">
        <v>928</v>
      </c>
      <c r="N91">
        <v>235</v>
      </c>
      <c r="O91">
        <v>693</v>
      </c>
      <c r="P91">
        <v>365</v>
      </c>
      <c r="Q91">
        <v>376</v>
      </c>
      <c r="R91">
        <v>819</v>
      </c>
      <c r="S91">
        <f>SUM(Tabela1_1[[#This Row],[sales_month_1]:[sales_month_12]])</f>
        <v>6475</v>
      </c>
      <c r="T91" s="8">
        <f>Tabela1_1[[#This Row],[sales_total]]*Tabela1_1[[#This Row],[price]]</f>
        <v>1054712.75</v>
      </c>
      <c r="U91" s="7">
        <f>Tabela1_1[[#This Row],[sales_total]]/12</f>
        <v>539.58333333333337</v>
      </c>
      <c r="X91" s="2"/>
    </row>
    <row r="92" spans="1:24" x14ac:dyDescent="0.3">
      <c r="A92">
        <v>411</v>
      </c>
      <c r="B92" s="2" t="s">
        <v>287</v>
      </c>
      <c r="C92" s="2" t="s">
        <v>26</v>
      </c>
      <c r="D92" s="8">
        <v>163.06000000000003</v>
      </c>
      <c r="E92">
        <v>1.8</v>
      </c>
      <c r="F92">
        <v>980</v>
      </c>
      <c r="G92">
        <v>213</v>
      </c>
      <c r="H92">
        <v>146</v>
      </c>
      <c r="I92">
        <v>463</v>
      </c>
      <c r="J92">
        <v>347</v>
      </c>
      <c r="K92">
        <v>493</v>
      </c>
      <c r="L92">
        <v>467</v>
      </c>
      <c r="M92">
        <v>428</v>
      </c>
      <c r="N92">
        <v>701</v>
      </c>
      <c r="O92">
        <v>716</v>
      </c>
      <c r="P92">
        <v>87</v>
      </c>
      <c r="Q92">
        <v>120</v>
      </c>
      <c r="R92">
        <v>528</v>
      </c>
      <c r="S92">
        <f>SUM(Tabela1_1[[#This Row],[sales_month_1]:[sales_month_12]])</f>
        <v>4709</v>
      </c>
      <c r="T92" s="8">
        <f>Tabela1_1[[#This Row],[sales_total]]*Tabela1_1[[#This Row],[price]]</f>
        <v>767849.54000000015</v>
      </c>
      <c r="U92" s="7">
        <f>Tabela1_1[[#This Row],[sales_total]]/12</f>
        <v>392.41666666666669</v>
      </c>
      <c r="X92" s="2"/>
    </row>
    <row r="93" spans="1:24" x14ac:dyDescent="0.3">
      <c r="A93">
        <v>405</v>
      </c>
      <c r="B93" s="2" t="s">
        <v>283</v>
      </c>
      <c r="C93" s="2" t="s">
        <v>18</v>
      </c>
      <c r="D93" s="8">
        <v>163.42000000000002</v>
      </c>
      <c r="E93">
        <v>3.7</v>
      </c>
      <c r="F93">
        <v>947</v>
      </c>
      <c r="G93">
        <v>224</v>
      </c>
      <c r="H93">
        <v>205</v>
      </c>
      <c r="I93">
        <v>834</v>
      </c>
      <c r="J93">
        <v>864</v>
      </c>
      <c r="K93">
        <v>295</v>
      </c>
      <c r="L93">
        <v>44</v>
      </c>
      <c r="M93">
        <v>898</v>
      </c>
      <c r="N93">
        <v>309</v>
      </c>
      <c r="O93">
        <v>592</v>
      </c>
      <c r="P93">
        <v>373</v>
      </c>
      <c r="Q93">
        <v>861</v>
      </c>
      <c r="R93">
        <v>700</v>
      </c>
      <c r="S93">
        <f>SUM(Tabela1_1[[#This Row],[sales_month_1]:[sales_month_12]])</f>
        <v>6199</v>
      </c>
      <c r="T93" s="8">
        <f>Tabela1_1[[#This Row],[sales_total]]*Tabela1_1[[#This Row],[price]]</f>
        <v>1013040.5800000001</v>
      </c>
      <c r="U93" s="7">
        <f>Tabela1_1[[#This Row],[sales_total]]/12</f>
        <v>516.58333333333337</v>
      </c>
      <c r="X93" s="2"/>
    </row>
    <row r="94" spans="1:24" x14ac:dyDescent="0.3">
      <c r="A94">
        <v>167</v>
      </c>
      <c r="B94" s="2" t="s">
        <v>125</v>
      </c>
      <c r="C94" s="2" t="s">
        <v>26</v>
      </c>
      <c r="D94" s="8">
        <v>163.79000000000002</v>
      </c>
      <c r="E94">
        <v>4.3</v>
      </c>
      <c r="F94">
        <v>774</v>
      </c>
      <c r="G94">
        <v>638</v>
      </c>
      <c r="H94">
        <v>247</v>
      </c>
      <c r="I94">
        <v>836</v>
      </c>
      <c r="J94">
        <v>964</v>
      </c>
      <c r="K94">
        <v>58</v>
      </c>
      <c r="L94">
        <v>329</v>
      </c>
      <c r="M94">
        <v>664</v>
      </c>
      <c r="N94">
        <v>511</v>
      </c>
      <c r="O94">
        <v>540</v>
      </c>
      <c r="P94">
        <v>898</v>
      </c>
      <c r="Q94">
        <v>451</v>
      </c>
      <c r="R94">
        <v>11</v>
      </c>
      <c r="S94">
        <f>SUM(Tabela1_1[[#This Row],[sales_month_1]:[sales_month_12]])</f>
        <v>6147</v>
      </c>
      <c r="T94" s="8">
        <f>Tabela1_1[[#This Row],[sales_total]]*Tabela1_1[[#This Row],[price]]</f>
        <v>1006817.1300000001</v>
      </c>
      <c r="U94" s="7">
        <f>Tabela1_1[[#This Row],[sales_total]]/12</f>
        <v>512.25</v>
      </c>
      <c r="X94" s="2"/>
    </row>
    <row r="95" spans="1:24" x14ac:dyDescent="0.3">
      <c r="A95">
        <v>642</v>
      </c>
      <c r="B95" s="2" t="s">
        <v>435</v>
      </c>
      <c r="C95" s="2" t="s">
        <v>24</v>
      </c>
      <c r="D95" s="8">
        <v>164.43000000000004</v>
      </c>
      <c r="E95">
        <v>4.4000000000000004</v>
      </c>
      <c r="F95">
        <v>727</v>
      </c>
      <c r="G95">
        <v>403</v>
      </c>
      <c r="H95">
        <v>715</v>
      </c>
      <c r="I95">
        <v>144</v>
      </c>
      <c r="J95">
        <v>517</v>
      </c>
      <c r="K95">
        <v>186</v>
      </c>
      <c r="L95">
        <v>678</v>
      </c>
      <c r="M95">
        <v>909</v>
      </c>
      <c r="N95">
        <v>687</v>
      </c>
      <c r="O95">
        <v>204</v>
      </c>
      <c r="P95">
        <v>600</v>
      </c>
      <c r="Q95">
        <v>684</v>
      </c>
      <c r="R95">
        <v>55</v>
      </c>
      <c r="S95">
        <f>SUM(Tabela1_1[[#This Row],[sales_month_1]:[sales_month_12]])</f>
        <v>5782</v>
      </c>
      <c r="T95" s="8">
        <f>Tabela1_1[[#This Row],[sales_total]]*Tabela1_1[[#This Row],[price]]</f>
        <v>950734.26000000024</v>
      </c>
      <c r="U95" s="7">
        <f>Tabela1_1[[#This Row],[sales_total]]/12</f>
        <v>481.83333333333331</v>
      </c>
      <c r="X95" s="2"/>
    </row>
    <row r="96" spans="1:24" x14ac:dyDescent="0.3">
      <c r="A96">
        <v>707</v>
      </c>
      <c r="B96" s="2" t="s">
        <v>477</v>
      </c>
      <c r="C96" s="2" t="s">
        <v>35</v>
      </c>
      <c r="D96" s="8">
        <v>164.57000000000002</v>
      </c>
      <c r="E96">
        <v>3.6</v>
      </c>
      <c r="F96">
        <v>813</v>
      </c>
      <c r="G96">
        <v>131</v>
      </c>
      <c r="H96">
        <v>404</v>
      </c>
      <c r="I96">
        <v>381</v>
      </c>
      <c r="J96">
        <v>24</v>
      </c>
      <c r="K96">
        <v>723</v>
      </c>
      <c r="L96">
        <v>657</v>
      </c>
      <c r="M96">
        <v>98</v>
      </c>
      <c r="N96">
        <v>939</v>
      </c>
      <c r="O96">
        <v>62</v>
      </c>
      <c r="P96">
        <v>709</v>
      </c>
      <c r="Q96">
        <v>588</v>
      </c>
      <c r="R96">
        <v>587</v>
      </c>
      <c r="S96">
        <f>SUM(Tabela1_1[[#This Row],[sales_month_1]:[sales_month_12]])</f>
        <v>5303</v>
      </c>
      <c r="T96" s="8">
        <f>Tabela1_1[[#This Row],[sales_total]]*Tabela1_1[[#This Row],[price]]</f>
        <v>872714.71000000008</v>
      </c>
      <c r="U96" s="7">
        <f>Tabela1_1[[#This Row],[sales_total]]/12</f>
        <v>441.91666666666669</v>
      </c>
      <c r="X96" s="2"/>
    </row>
    <row r="97" spans="1:24" x14ac:dyDescent="0.3">
      <c r="A97">
        <v>308</v>
      </c>
      <c r="B97" s="2" t="s">
        <v>227</v>
      </c>
      <c r="C97" s="2" t="s">
        <v>26</v>
      </c>
      <c r="D97" s="8">
        <v>164.86</v>
      </c>
      <c r="E97">
        <v>4.2</v>
      </c>
      <c r="F97">
        <v>314</v>
      </c>
      <c r="G97">
        <v>821</v>
      </c>
      <c r="H97">
        <v>128</v>
      </c>
      <c r="I97">
        <v>191</v>
      </c>
      <c r="J97">
        <v>751</v>
      </c>
      <c r="K97">
        <v>131</v>
      </c>
      <c r="L97">
        <v>627</v>
      </c>
      <c r="M97">
        <v>680</v>
      </c>
      <c r="N97">
        <v>520</v>
      </c>
      <c r="O97">
        <v>886</v>
      </c>
      <c r="P97">
        <v>686</v>
      </c>
      <c r="Q97">
        <v>713</v>
      </c>
      <c r="R97">
        <v>138</v>
      </c>
      <c r="S97">
        <f>SUM(Tabela1_1[[#This Row],[sales_month_1]:[sales_month_12]])</f>
        <v>6272</v>
      </c>
      <c r="T97" s="8">
        <f>Tabela1_1[[#This Row],[sales_total]]*Tabela1_1[[#This Row],[price]]</f>
        <v>1034001.92</v>
      </c>
      <c r="U97" s="7">
        <f>Tabela1_1[[#This Row],[sales_total]]/12</f>
        <v>522.66666666666663</v>
      </c>
      <c r="X97" s="2"/>
    </row>
    <row r="98" spans="1:24" x14ac:dyDescent="0.3">
      <c r="A98">
        <v>136</v>
      </c>
      <c r="B98" s="2" t="s">
        <v>107</v>
      </c>
      <c r="C98" s="2" t="s">
        <v>19</v>
      </c>
      <c r="D98" s="8">
        <v>164.99</v>
      </c>
      <c r="E98">
        <v>1.3</v>
      </c>
      <c r="F98">
        <v>68</v>
      </c>
      <c r="G98">
        <v>483</v>
      </c>
      <c r="H98">
        <v>72</v>
      </c>
      <c r="I98">
        <v>52</v>
      </c>
      <c r="J98">
        <v>673</v>
      </c>
      <c r="K98">
        <v>438</v>
      </c>
      <c r="L98">
        <v>254</v>
      </c>
      <c r="M98">
        <v>215</v>
      </c>
      <c r="N98">
        <v>20</v>
      </c>
      <c r="O98">
        <v>81</v>
      </c>
      <c r="P98">
        <v>81</v>
      </c>
      <c r="Q98">
        <v>807</v>
      </c>
      <c r="R98">
        <v>215</v>
      </c>
      <c r="S98">
        <f>SUM(Tabela1_1[[#This Row],[sales_month_1]:[sales_month_12]])</f>
        <v>3391</v>
      </c>
      <c r="T98" s="8">
        <f>Tabela1_1[[#This Row],[sales_total]]*Tabela1_1[[#This Row],[price]]</f>
        <v>559481.09000000008</v>
      </c>
      <c r="U98" s="7">
        <f>Tabela1_1[[#This Row],[sales_total]]/12</f>
        <v>282.58333333333331</v>
      </c>
      <c r="X98" s="2"/>
    </row>
    <row r="99" spans="1:24" x14ac:dyDescent="0.3">
      <c r="A99">
        <v>691</v>
      </c>
      <c r="B99" s="2" t="s">
        <v>467</v>
      </c>
      <c r="C99" s="2" t="s">
        <v>35</v>
      </c>
      <c r="D99" s="8">
        <v>165.22000000000003</v>
      </c>
      <c r="E99">
        <v>1.7000000000000002</v>
      </c>
      <c r="F99">
        <v>629</v>
      </c>
      <c r="G99">
        <v>660</v>
      </c>
      <c r="H99">
        <v>886</v>
      </c>
      <c r="I99">
        <v>124</v>
      </c>
      <c r="J99">
        <v>11</v>
      </c>
      <c r="K99">
        <v>93</v>
      </c>
      <c r="L99">
        <v>87</v>
      </c>
      <c r="M99">
        <v>964</v>
      </c>
      <c r="N99">
        <v>519</v>
      </c>
      <c r="O99">
        <v>655</v>
      </c>
      <c r="P99">
        <v>141</v>
      </c>
      <c r="Q99">
        <v>733</v>
      </c>
      <c r="R99">
        <v>812</v>
      </c>
      <c r="S99">
        <f>SUM(Tabela1_1[[#This Row],[sales_month_1]:[sales_month_12]])</f>
        <v>5685</v>
      </c>
      <c r="T99" s="8">
        <f>Tabela1_1[[#This Row],[sales_total]]*Tabela1_1[[#This Row],[price]]</f>
        <v>939275.70000000019</v>
      </c>
      <c r="U99" s="7">
        <f>Tabela1_1[[#This Row],[sales_total]]/12</f>
        <v>473.75</v>
      </c>
      <c r="X99" s="2"/>
    </row>
    <row r="100" spans="1:24" x14ac:dyDescent="0.3">
      <c r="A100">
        <v>86</v>
      </c>
      <c r="B100" s="2" t="s">
        <v>74</v>
      </c>
      <c r="C100" s="2" t="s">
        <v>35</v>
      </c>
      <c r="D100" s="8">
        <v>165.97000000000003</v>
      </c>
      <c r="E100">
        <v>2.9000000000000004</v>
      </c>
      <c r="F100">
        <v>354</v>
      </c>
      <c r="G100">
        <v>161</v>
      </c>
      <c r="H100">
        <v>834</v>
      </c>
      <c r="I100">
        <v>730</v>
      </c>
      <c r="J100">
        <v>552</v>
      </c>
      <c r="K100">
        <v>143</v>
      </c>
      <c r="L100">
        <v>683</v>
      </c>
      <c r="M100">
        <v>831</v>
      </c>
      <c r="N100">
        <v>676</v>
      </c>
      <c r="O100">
        <v>197</v>
      </c>
      <c r="P100">
        <v>734</v>
      </c>
      <c r="Q100">
        <v>80</v>
      </c>
      <c r="R100">
        <v>822</v>
      </c>
      <c r="S100">
        <f>SUM(Tabela1_1[[#This Row],[sales_month_1]:[sales_month_12]])</f>
        <v>6443</v>
      </c>
      <c r="T100" s="8">
        <f>Tabela1_1[[#This Row],[sales_total]]*Tabela1_1[[#This Row],[price]]</f>
        <v>1069344.7100000002</v>
      </c>
      <c r="U100" s="7">
        <f>Tabela1_1[[#This Row],[sales_total]]/12</f>
        <v>536.91666666666663</v>
      </c>
      <c r="X100" s="2"/>
    </row>
    <row r="101" spans="1:24" x14ac:dyDescent="0.3">
      <c r="A101">
        <v>60</v>
      </c>
      <c r="B101" s="2" t="s">
        <v>57</v>
      </c>
      <c r="C101" s="2" t="s">
        <v>26</v>
      </c>
      <c r="D101" s="8">
        <v>166.04000000000002</v>
      </c>
      <c r="E101">
        <v>3.5</v>
      </c>
      <c r="F101">
        <v>599</v>
      </c>
      <c r="G101">
        <v>973</v>
      </c>
      <c r="H101">
        <v>585</v>
      </c>
      <c r="I101">
        <v>183</v>
      </c>
      <c r="J101">
        <v>595</v>
      </c>
      <c r="K101">
        <v>129</v>
      </c>
      <c r="L101">
        <v>342</v>
      </c>
      <c r="M101">
        <v>258</v>
      </c>
      <c r="N101">
        <v>839</v>
      </c>
      <c r="O101">
        <v>454</v>
      </c>
      <c r="P101">
        <v>268</v>
      </c>
      <c r="Q101">
        <v>887</v>
      </c>
      <c r="R101">
        <v>180</v>
      </c>
      <c r="S101">
        <f>SUM(Tabela1_1[[#This Row],[sales_month_1]:[sales_month_12]])</f>
        <v>5693</v>
      </c>
      <c r="T101" s="8">
        <f>Tabela1_1[[#This Row],[sales_total]]*Tabela1_1[[#This Row],[price]]</f>
        <v>945265.72000000009</v>
      </c>
      <c r="U101" s="7">
        <f>Tabela1_1[[#This Row],[sales_total]]/12</f>
        <v>474.41666666666669</v>
      </c>
      <c r="X101" s="2"/>
    </row>
    <row r="102" spans="1:24" x14ac:dyDescent="0.3">
      <c r="A102">
        <v>217</v>
      </c>
      <c r="B102" s="2" t="s">
        <v>157</v>
      </c>
      <c r="C102" s="2" t="s">
        <v>26</v>
      </c>
      <c r="D102" s="8">
        <v>166.07000000000002</v>
      </c>
      <c r="E102">
        <v>1.3</v>
      </c>
      <c r="F102">
        <v>129</v>
      </c>
      <c r="G102">
        <v>420</v>
      </c>
      <c r="H102">
        <v>685</v>
      </c>
      <c r="I102">
        <v>472</v>
      </c>
      <c r="J102">
        <v>935</v>
      </c>
      <c r="K102">
        <v>269</v>
      </c>
      <c r="L102">
        <v>873</v>
      </c>
      <c r="M102">
        <v>535</v>
      </c>
      <c r="N102">
        <v>843</v>
      </c>
      <c r="O102">
        <v>556</v>
      </c>
      <c r="P102">
        <v>760</v>
      </c>
      <c r="Q102">
        <v>187</v>
      </c>
      <c r="R102">
        <v>785</v>
      </c>
      <c r="S102">
        <f>SUM(Tabela1_1[[#This Row],[sales_month_1]:[sales_month_12]])</f>
        <v>7320</v>
      </c>
      <c r="T102" s="8">
        <f>Tabela1_1[[#This Row],[sales_total]]*Tabela1_1[[#This Row],[price]]</f>
        <v>1215632.4000000001</v>
      </c>
      <c r="U102" s="7">
        <f>Tabela1_1[[#This Row],[sales_total]]/12</f>
        <v>610</v>
      </c>
      <c r="X102" s="2"/>
    </row>
    <row r="103" spans="1:24" x14ac:dyDescent="0.3">
      <c r="A103">
        <v>644</v>
      </c>
      <c r="B103" s="2" t="s">
        <v>437</v>
      </c>
      <c r="C103" s="2" t="s">
        <v>19</v>
      </c>
      <c r="D103" s="8">
        <v>167.11</v>
      </c>
      <c r="E103">
        <v>3.5</v>
      </c>
      <c r="F103">
        <v>687</v>
      </c>
      <c r="G103">
        <v>605</v>
      </c>
      <c r="H103">
        <v>299</v>
      </c>
      <c r="I103">
        <v>362</v>
      </c>
      <c r="J103">
        <v>622</v>
      </c>
      <c r="K103">
        <v>441</v>
      </c>
      <c r="L103">
        <v>988</v>
      </c>
      <c r="M103">
        <v>562</v>
      </c>
      <c r="N103">
        <v>607</v>
      </c>
      <c r="O103">
        <v>72</v>
      </c>
      <c r="P103">
        <v>99</v>
      </c>
      <c r="Q103">
        <v>171</v>
      </c>
      <c r="R103">
        <v>696</v>
      </c>
      <c r="S103">
        <f>SUM(Tabela1_1[[#This Row],[sales_month_1]:[sales_month_12]])</f>
        <v>5524</v>
      </c>
      <c r="T103" s="8">
        <f>Tabela1_1[[#This Row],[sales_total]]*Tabela1_1[[#This Row],[price]]</f>
        <v>923115.64000000013</v>
      </c>
      <c r="U103" s="7">
        <f>Tabela1_1[[#This Row],[sales_total]]/12</f>
        <v>460.33333333333331</v>
      </c>
      <c r="X103" s="2"/>
    </row>
    <row r="104" spans="1:24" x14ac:dyDescent="0.3">
      <c r="A104">
        <v>418</v>
      </c>
      <c r="B104" s="2" t="s">
        <v>294</v>
      </c>
      <c r="C104" s="2" t="s">
        <v>18</v>
      </c>
      <c r="D104" s="8">
        <v>167.69000000000003</v>
      </c>
      <c r="E104">
        <v>1.5</v>
      </c>
      <c r="F104">
        <v>636</v>
      </c>
      <c r="G104">
        <v>156</v>
      </c>
      <c r="H104">
        <v>362</v>
      </c>
      <c r="I104">
        <v>555</v>
      </c>
      <c r="J104">
        <v>92</v>
      </c>
      <c r="K104">
        <v>473</v>
      </c>
      <c r="L104">
        <v>427</v>
      </c>
      <c r="M104">
        <v>111</v>
      </c>
      <c r="N104">
        <v>650</v>
      </c>
      <c r="O104">
        <v>912</v>
      </c>
      <c r="P104">
        <v>475</v>
      </c>
      <c r="Q104">
        <v>734</v>
      </c>
      <c r="R104">
        <v>939</v>
      </c>
      <c r="S104">
        <f>SUM(Tabela1_1[[#This Row],[sales_month_1]:[sales_month_12]])</f>
        <v>5886</v>
      </c>
      <c r="T104" s="8">
        <f>Tabela1_1[[#This Row],[sales_total]]*Tabela1_1[[#This Row],[price]]</f>
        <v>987023.3400000002</v>
      </c>
      <c r="U104" s="7">
        <f>Tabela1_1[[#This Row],[sales_total]]/12</f>
        <v>490.5</v>
      </c>
      <c r="X104" s="2"/>
    </row>
    <row r="105" spans="1:24" x14ac:dyDescent="0.3">
      <c r="A105">
        <v>83</v>
      </c>
      <c r="B105" s="2" t="s">
        <v>72</v>
      </c>
      <c r="C105" s="2" t="s">
        <v>23</v>
      </c>
      <c r="D105" s="8">
        <v>168.79000000000002</v>
      </c>
      <c r="E105">
        <v>2.7</v>
      </c>
      <c r="F105">
        <v>664</v>
      </c>
      <c r="G105">
        <v>935</v>
      </c>
      <c r="H105">
        <v>308</v>
      </c>
      <c r="I105">
        <v>39</v>
      </c>
      <c r="J105">
        <v>753</v>
      </c>
      <c r="K105">
        <v>893</v>
      </c>
      <c r="L105">
        <v>583</v>
      </c>
      <c r="M105">
        <v>608</v>
      </c>
      <c r="N105">
        <v>414</v>
      </c>
      <c r="O105">
        <v>770</v>
      </c>
      <c r="P105">
        <v>82</v>
      </c>
      <c r="Q105">
        <v>510</v>
      </c>
      <c r="R105">
        <v>281</v>
      </c>
      <c r="S105">
        <f>SUM(Tabela1_1[[#This Row],[sales_month_1]:[sales_month_12]])</f>
        <v>6176</v>
      </c>
      <c r="T105" s="5">
        <f>Tabela1_1[[#This Row],[sales_total]]*Tabela1_1[[#This Row],[price]]</f>
        <v>1042447.0400000002</v>
      </c>
      <c r="U105" s="6">
        <f>Tabela1_1[[#This Row],[sales_total]]/12</f>
        <v>514.66666666666663</v>
      </c>
      <c r="X105" s="2"/>
    </row>
    <row r="106" spans="1:24" x14ac:dyDescent="0.3">
      <c r="A106">
        <v>823</v>
      </c>
      <c r="B106" s="2" t="s">
        <v>549</v>
      </c>
      <c r="C106" s="2" t="s">
        <v>19</v>
      </c>
      <c r="D106" s="8">
        <v>170.08000000000004</v>
      </c>
      <c r="E106">
        <v>3.5</v>
      </c>
      <c r="F106">
        <v>542</v>
      </c>
      <c r="G106">
        <v>937</v>
      </c>
      <c r="H106">
        <v>779</v>
      </c>
      <c r="I106">
        <v>575</v>
      </c>
      <c r="J106">
        <v>839</v>
      </c>
      <c r="K106">
        <v>589</v>
      </c>
      <c r="L106">
        <v>580</v>
      </c>
      <c r="M106">
        <v>37</v>
      </c>
      <c r="N106">
        <v>594</v>
      </c>
      <c r="O106">
        <v>922</v>
      </c>
      <c r="P106">
        <v>623</v>
      </c>
      <c r="Q106">
        <v>922</v>
      </c>
      <c r="R106">
        <v>395</v>
      </c>
      <c r="S106">
        <f>SUM(Tabela1_1[[#This Row],[sales_month_1]:[sales_month_12]])</f>
        <v>7792</v>
      </c>
      <c r="T106" s="8">
        <f>Tabela1_1[[#This Row],[sales_total]]*Tabela1_1[[#This Row],[price]]</f>
        <v>1325263.3600000003</v>
      </c>
      <c r="U106" s="7">
        <f>Tabela1_1[[#This Row],[sales_total]]/12</f>
        <v>649.33333333333337</v>
      </c>
      <c r="X106" s="2"/>
    </row>
    <row r="107" spans="1:24" x14ac:dyDescent="0.3">
      <c r="A107">
        <v>981</v>
      </c>
      <c r="B107" s="2" t="s">
        <v>647</v>
      </c>
      <c r="C107" s="2" t="s">
        <v>35</v>
      </c>
      <c r="D107" s="8">
        <v>170.45000000000002</v>
      </c>
      <c r="E107">
        <v>1.7000000000000002</v>
      </c>
      <c r="F107">
        <v>941</v>
      </c>
      <c r="G107">
        <v>400</v>
      </c>
      <c r="H107">
        <v>905</v>
      </c>
      <c r="I107">
        <v>477</v>
      </c>
      <c r="J107">
        <v>167</v>
      </c>
      <c r="K107">
        <v>803</v>
      </c>
      <c r="L107">
        <v>522</v>
      </c>
      <c r="M107">
        <v>738</v>
      </c>
      <c r="N107">
        <v>376</v>
      </c>
      <c r="O107">
        <v>742</v>
      </c>
      <c r="P107">
        <v>746</v>
      </c>
      <c r="Q107">
        <v>408</v>
      </c>
      <c r="R107">
        <v>274</v>
      </c>
      <c r="S107">
        <f>SUM(Tabela1_1[[#This Row],[sales_month_1]:[sales_month_12]])</f>
        <v>6558</v>
      </c>
      <c r="T107" s="8">
        <f>Tabela1_1[[#This Row],[sales_total]]*Tabela1_1[[#This Row],[price]]</f>
        <v>1117811.1000000001</v>
      </c>
      <c r="U107" s="7">
        <f>Tabela1_1[[#This Row],[sales_total]]/12</f>
        <v>546.5</v>
      </c>
      <c r="X107" s="2"/>
    </row>
    <row r="108" spans="1:24" x14ac:dyDescent="0.3">
      <c r="A108">
        <v>820</v>
      </c>
      <c r="B108" s="2" t="s">
        <v>547</v>
      </c>
      <c r="C108" s="2" t="s">
        <v>35</v>
      </c>
      <c r="D108" s="8">
        <v>170.92000000000002</v>
      </c>
      <c r="E108">
        <v>2.5</v>
      </c>
      <c r="F108">
        <v>125</v>
      </c>
      <c r="G108">
        <v>271</v>
      </c>
      <c r="H108">
        <v>900</v>
      </c>
      <c r="I108">
        <v>720</v>
      </c>
      <c r="J108">
        <v>443</v>
      </c>
      <c r="K108">
        <v>555</v>
      </c>
      <c r="L108">
        <v>441</v>
      </c>
      <c r="M108">
        <v>19</v>
      </c>
      <c r="N108">
        <v>440</v>
      </c>
      <c r="O108">
        <v>8</v>
      </c>
      <c r="P108">
        <v>652</v>
      </c>
      <c r="Q108">
        <v>878</v>
      </c>
      <c r="R108">
        <v>654</v>
      </c>
      <c r="S108">
        <f>SUM(Tabela1_1[[#This Row],[sales_month_1]:[sales_month_12]])</f>
        <v>5981</v>
      </c>
      <c r="T108" s="8">
        <f>Tabela1_1[[#This Row],[sales_total]]*Tabela1_1[[#This Row],[price]]</f>
        <v>1022272.5200000001</v>
      </c>
      <c r="U108" s="7">
        <f>Tabela1_1[[#This Row],[sales_total]]/12</f>
        <v>498.41666666666669</v>
      </c>
      <c r="X108" s="2"/>
    </row>
    <row r="109" spans="1:24" x14ac:dyDescent="0.3">
      <c r="A109">
        <v>703</v>
      </c>
      <c r="B109" s="2" t="s">
        <v>475</v>
      </c>
      <c r="C109" s="2" t="s">
        <v>19</v>
      </c>
      <c r="D109" s="8">
        <v>171.62</v>
      </c>
      <c r="E109">
        <v>2.2000000000000002</v>
      </c>
      <c r="F109">
        <v>419</v>
      </c>
      <c r="G109">
        <v>551</v>
      </c>
      <c r="H109">
        <v>574</v>
      </c>
      <c r="I109">
        <v>422</v>
      </c>
      <c r="J109">
        <v>170</v>
      </c>
      <c r="K109">
        <v>912</v>
      </c>
      <c r="L109">
        <v>357</v>
      </c>
      <c r="M109">
        <v>172</v>
      </c>
      <c r="N109">
        <v>160</v>
      </c>
      <c r="O109">
        <v>333</v>
      </c>
      <c r="P109">
        <v>416</v>
      </c>
      <c r="Q109">
        <v>840</v>
      </c>
      <c r="R109">
        <v>484</v>
      </c>
      <c r="S109">
        <f>SUM(Tabela1_1[[#This Row],[sales_month_1]:[sales_month_12]])</f>
        <v>5391</v>
      </c>
      <c r="T109" s="8">
        <f>Tabela1_1[[#This Row],[sales_total]]*Tabela1_1[[#This Row],[price]]</f>
        <v>925203.42</v>
      </c>
      <c r="U109" s="7">
        <f>Tabela1_1[[#This Row],[sales_total]]/12</f>
        <v>449.25</v>
      </c>
      <c r="X109" s="2"/>
    </row>
    <row r="110" spans="1:24" x14ac:dyDescent="0.3">
      <c r="A110">
        <v>134</v>
      </c>
      <c r="B110" s="2" t="s">
        <v>105</v>
      </c>
      <c r="C110" s="2" t="s">
        <v>19</v>
      </c>
      <c r="D110" s="8">
        <v>172.12</v>
      </c>
      <c r="E110">
        <v>1.9000000000000001</v>
      </c>
      <c r="F110">
        <v>154</v>
      </c>
      <c r="G110">
        <v>73</v>
      </c>
      <c r="H110">
        <v>649</v>
      </c>
      <c r="I110">
        <v>119</v>
      </c>
      <c r="J110">
        <v>727</v>
      </c>
      <c r="K110">
        <v>125</v>
      </c>
      <c r="L110">
        <v>697</v>
      </c>
      <c r="M110">
        <v>510</v>
      </c>
      <c r="N110">
        <v>294</v>
      </c>
      <c r="O110">
        <v>789</v>
      </c>
      <c r="P110">
        <v>237</v>
      </c>
      <c r="Q110">
        <v>827</v>
      </c>
      <c r="R110">
        <v>924</v>
      </c>
      <c r="S110">
        <f>SUM(Tabela1_1[[#This Row],[sales_month_1]:[sales_month_12]])</f>
        <v>5971</v>
      </c>
      <c r="T110" s="8">
        <f>Tabela1_1[[#This Row],[sales_total]]*Tabela1_1[[#This Row],[price]]</f>
        <v>1027728.52</v>
      </c>
      <c r="U110" s="7">
        <f>Tabela1_1[[#This Row],[sales_total]]/12</f>
        <v>497.58333333333331</v>
      </c>
      <c r="X110" s="2"/>
    </row>
    <row r="111" spans="1:24" x14ac:dyDescent="0.3">
      <c r="A111">
        <v>282</v>
      </c>
      <c r="B111" s="2" t="s">
        <v>208</v>
      </c>
      <c r="C111" s="2" t="s">
        <v>23</v>
      </c>
      <c r="D111" s="8">
        <v>172.31000000000003</v>
      </c>
      <c r="E111">
        <v>3.8000000000000003</v>
      </c>
      <c r="F111">
        <v>364</v>
      </c>
      <c r="G111">
        <v>328</v>
      </c>
      <c r="H111">
        <v>128</v>
      </c>
      <c r="I111">
        <v>320</v>
      </c>
      <c r="J111">
        <v>72</v>
      </c>
      <c r="K111">
        <v>385</v>
      </c>
      <c r="L111">
        <v>419</v>
      </c>
      <c r="M111">
        <v>35</v>
      </c>
      <c r="N111">
        <v>6</v>
      </c>
      <c r="O111">
        <v>636</v>
      </c>
      <c r="P111">
        <v>981</v>
      </c>
      <c r="Q111">
        <v>630</v>
      </c>
      <c r="R111">
        <v>966</v>
      </c>
      <c r="S111">
        <f>SUM(Tabela1_1[[#This Row],[sales_month_1]:[sales_month_12]])</f>
        <v>4906</v>
      </c>
      <c r="T111" s="5">
        <f>Tabela1_1[[#This Row],[sales_total]]*Tabela1_1[[#This Row],[price]]</f>
        <v>845352.8600000001</v>
      </c>
      <c r="U111" s="6">
        <f>Tabela1_1[[#This Row],[sales_total]]/12</f>
        <v>408.83333333333331</v>
      </c>
      <c r="X111" s="2"/>
    </row>
    <row r="112" spans="1:24" x14ac:dyDescent="0.3">
      <c r="A112">
        <v>195</v>
      </c>
      <c r="B112" s="2" t="s">
        <v>144</v>
      </c>
      <c r="C112" s="2" t="s">
        <v>18</v>
      </c>
      <c r="D112" s="8">
        <v>172.82000000000002</v>
      </c>
      <c r="E112">
        <v>1.2000000000000002</v>
      </c>
      <c r="F112">
        <v>944</v>
      </c>
      <c r="G112">
        <v>650</v>
      </c>
      <c r="H112">
        <v>60</v>
      </c>
      <c r="I112">
        <v>896</v>
      </c>
      <c r="J112">
        <v>108</v>
      </c>
      <c r="K112">
        <v>297</v>
      </c>
      <c r="L112">
        <v>420</v>
      </c>
      <c r="M112">
        <v>116</v>
      </c>
      <c r="N112">
        <v>325</v>
      </c>
      <c r="O112">
        <v>105</v>
      </c>
      <c r="P112">
        <v>691</v>
      </c>
      <c r="Q112">
        <v>700</v>
      </c>
      <c r="R112">
        <v>846</v>
      </c>
      <c r="S112">
        <f>SUM(Tabela1_1[[#This Row],[sales_month_1]:[sales_month_12]])</f>
        <v>5214</v>
      </c>
      <c r="T112" s="8">
        <f>Tabela1_1[[#This Row],[sales_total]]*Tabela1_1[[#This Row],[price]]</f>
        <v>901083.4800000001</v>
      </c>
      <c r="U112" s="7">
        <f>Tabela1_1[[#This Row],[sales_total]]/12</f>
        <v>434.5</v>
      </c>
      <c r="X112" s="2"/>
    </row>
    <row r="113" spans="1:24" x14ac:dyDescent="0.3">
      <c r="A113">
        <v>181</v>
      </c>
      <c r="B113" s="2" t="s">
        <v>132</v>
      </c>
      <c r="C113" s="2" t="s">
        <v>26</v>
      </c>
      <c r="D113" s="8">
        <v>173.83000000000004</v>
      </c>
      <c r="E113">
        <v>4.9000000000000004</v>
      </c>
      <c r="F113">
        <v>586</v>
      </c>
      <c r="G113">
        <v>293</v>
      </c>
      <c r="H113">
        <v>150</v>
      </c>
      <c r="I113">
        <v>387</v>
      </c>
      <c r="J113">
        <v>141</v>
      </c>
      <c r="K113">
        <v>236</v>
      </c>
      <c r="L113">
        <v>415</v>
      </c>
      <c r="M113">
        <v>1</v>
      </c>
      <c r="N113">
        <v>769</v>
      </c>
      <c r="O113">
        <v>715</v>
      </c>
      <c r="P113">
        <v>358</v>
      </c>
      <c r="Q113">
        <v>502</v>
      </c>
      <c r="R113">
        <v>508</v>
      </c>
      <c r="S113">
        <f>SUM(Tabela1_1[[#This Row],[sales_month_1]:[sales_month_12]])</f>
        <v>4475</v>
      </c>
      <c r="T113" s="8">
        <f>Tabela1_1[[#This Row],[sales_total]]*Tabela1_1[[#This Row],[price]]</f>
        <v>777889.25000000023</v>
      </c>
      <c r="U113" s="7">
        <f>Tabela1_1[[#This Row],[sales_total]]/12</f>
        <v>372.91666666666669</v>
      </c>
      <c r="X113" s="2"/>
    </row>
    <row r="114" spans="1:24" x14ac:dyDescent="0.3">
      <c r="A114">
        <v>769</v>
      </c>
      <c r="B114" s="2" t="s">
        <v>514</v>
      </c>
      <c r="C114" s="2" t="s">
        <v>21</v>
      </c>
      <c r="D114" s="8">
        <v>174.33000000000004</v>
      </c>
      <c r="E114">
        <v>2.5</v>
      </c>
      <c r="F114">
        <v>148</v>
      </c>
      <c r="G114">
        <v>824</v>
      </c>
      <c r="H114">
        <v>303</v>
      </c>
      <c r="I114">
        <v>269</v>
      </c>
      <c r="J114">
        <v>998</v>
      </c>
      <c r="K114">
        <v>45</v>
      </c>
      <c r="L114">
        <v>716</v>
      </c>
      <c r="M114">
        <v>378</v>
      </c>
      <c r="N114">
        <v>180</v>
      </c>
      <c r="O114">
        <v>316</v>
      </c>
      <c r="P114">
        <v>928</v>
      </c>
      <c r="Q114">
        <v>589</v>
      </c>
      <c r="R114">
        <v>843</v>
      </c>
      <c r="S114">
        <f>SUM(Tabela1_1[[#This Row],[sales_month_1]:[sales_month_12]])</f>
        <v>6389</v>
      </c>
      <c r="T114" s="8">
        <f>Tabela1_1[[#This Row],[sales_total]]*Tabela1_1[[#This Row],[price]]</f>
        <v>1113794.3700000003</v>
      </c>
      <c r="U114" s="7">
        <f>Tabela1_1[[#This Row],[sales_total]]/12</f>
        <v>532.41666666666663</v>
      </c>
      <c r="X114" s="2"/>
    </row>
    <row r="115" spans="1:24" x14ac:dyDescent="0.3">
      <c r="A115">
        <v>594</v>
      </c>
      <c r="B115" s="2" t="s">
        <v>405</v>
      </c>
      <c r="C115" s="2" t="s">
        <v>26</v>
      </c>
      <c r="D115" s="8">
        <v>176.11</v>
      </c>
      <c r="E115">
        <v>1.4000000000000001</v>
      </c>
      <c r="F115">
        <v>549</v>
      </c>
      <c r="G115">
        <v>43</v>
      </c>
      <c r="H115">
        <v>720</v>
      </c>
      <c r="I115">
        <v>708</v>
      </c>
      <c r="J115">
        <v>171</v>
      </c>
      <c r="K115">
        <v>168</v>
      </c>
      <c r="L115">
        <v>56</v>
      </c>
      <c r="M115">
        <v>411</v>
      </c>
      <c r="N115">
        <v>976</v>
      </c>
      <c r="O115">
        <v>252</v>
      </c>
      <c r="P115">
        <v>256</v>
      </c>
      <c r="Q115">
        <v>395</v>
      </c>
      <c r="R115">
        <v>766</v>
      </c>
      <c r="S115">
        <f>SUM(Tabela1_1[[#This Row],[sales_month_1]:[sales_month_12]])</f>
        <v>4922</v>
      </c>
      <c r="T115" s="8">
        <f>Tabela1_1[[#This Row],[sales_total]]*Tabela1_1[[#This Row],[price]]</f>
        <v>866813.42</v>
      </c>
      <c r="U115" s="7">
        <f>Tabela1_1[[#This Row],[sales_total]]/12</f>
        <v>410.16666666666669</v>
      </c>
      <c r="X115" s="2"/>
    </row>
    <row r="116" spans="1:24" x14ac:dyDescent="0.3">
      <c r="A116">
        <v>784</v>
      </c>
      <c r="B116" s="2" t="s">
        <v>524</v>
      </c>
      <c r="C116" s="2" t="s">
        <v>21</v>
      </c>
      <c r="D116" s="8">
        <v>176.12</v>
      </c>
      <c r="E116">
        <v>3.5</v>
      </c>
      <c r="F116">
        <v>806</v>
      </c>
      <c r="G116">
        <v>987</v>
      </c>
      <c r="H116">
        <v>767</v>
      </c>
      <c r="I116">
        <v>255</v>
      </c>
      <c r="J116">
        <v>662</v>
      </c>
      <c r="K116">
        <v>441</v>
      </c>
      <c r="L116">
        <v>802</v>
      </c>
      <c r="M116">
        <v>392</v>
      </c>
      <c r="N116">
        <v>688</v>
      </c>
      <c r="O116">
        <v>48</v>
      </c>
      <c r="P116">
        <v>199</v>
      </c>
      <c r="Q116">
        <v>491</v>
      </c>
      <c r="R116">
        <v>148</v>
      </c>
      <c r="S116">
        <f>SUM(Tabela1_1[[#This Row],[sales_month_1]:[sales_month_12]])</f>
        <v>5880</v>
      </c>
      <c r="T116" s="8">
        <f>Tabela1_1[[#This Row],[sales_total]]*Tabela1_1[[#This Row],[price]]</f>
        <v>1035585.6</v>
      </c>
      <c r="U116" s="7">
        <f>Tabela1_1[[#This Row],[sales_total]]/12</f>
        <v>490</v>
      </c>
      <c r="X116" s="2"/>
    </row>
    <row r="117" spans="1:24" x14ac:dyDescent="0.3">
      <c r="A117">
        <v>827</v>
      </c>
      <c r="B117" s="2" t="s">
        <v>553</v>
      </c>
      <c r="C117" s="2" t="s">
        <v>18</v>
      </c>
      <c r="D117" s="8">
        <v>176.44000000000003</v>
      </c>
      <c r="E117">
        <v>1.2000000000000002</v>
      </c>
      <c r="F117">
        <v>125</v>
      </c>
      <c r="G117">
        <v>161</v>
      </c>
      <c r="H117">
        <v>112</v>
      </c>
      <c r="I117">
        <v>809</v>
      </c>
      <c r="J117">
        <v>84</v>
      </c>
      <c r="K117">
        <v>747</v>
      </c>
      <c r="L117">
        <v>12</v>
      </c>
      <c r="M117">
        <v>632</v>
      </c>
      <c r="N117">
        <v>79</v>
      </c>
      <c r="O117">
        <v>208</v>
      </c>
      <c r="P117">
        <v>600</v>
      </c>
      <c r="Q117">
        <v>448</v>
      </c>
      <c r="R117">
        <v>142</v>
      </c>
      <c r="S117">
        <f>SUM(Tabela1_1[[#This Row],[sales_month_1]:[sales_month_12]])</f>
        <v>4034</v>
      </c>
      <c r="T117" s="8">
        <f>Tabela1_1[[#This Row],[sales_total]]*Tabela1_1[[#This Row],[price]]</f>
        <v>711758.96000000008</v>
      </c>
      <c r="U117" s="7">
        <f>Tabela1_1[[#This Row],[sales_total]]/12</f>
        <v>336.16666666666669</v>
      </c>
      <c r="X117" s="2"/>
    </row>
    <row r="118" spans="1:24" x14ac:dyDescent="0.3">
      <c r="A118">
        <v>828</v>
      </c>
      <c r="B118" s="2" t="s">
        <v>554</v>
      </c>
      <c r="C118" s="2" t="s">
        <v>21</v>
      </c>
      <c r="D118" s="8">
        <v>176.74</v>
      </c>
      <c r="E118">
        <v>4.9000000000000004</v>
      </c>
      <c r="F118">
        <v>549</v>
      </c>
      <c r="G118">
        <v>766</v>
      </c>
      <c r="H118">
        <v>169</v>
      </c>
      <c r="I118">
        <v>977</v>
      </c>
      <c r="J118">
        <v>793</v>
      </c>
      <c r="K118">
        <v>281</v>
      </c>
      <c r="L118">
        <v>808</v>
      </c>
      <c r="M118">
        <v>927</v>
      </c>
      <c r="N118">
        <v>352</v>
      </c>
      <c r="O118">
        <v>549</v>
      </c>
      <c r="P118">
        <v>814</v>
      </c>
      <c r="Q118">
        <v>191</v>
      </c>
      <c r="R118">
        <v>860</v>
      </c>
      <c r="S118">
        <f>SUM(Tabela1_1[[#This Row],[sales_month_1]:[sales_month_12]])</f>
        <v>7487</v>
      </c>
      <c r="T118" s="8">
        <f>Tabela1_1[[#This Row],[sales_total]]*Tabela1_1[[#This Row],[price]]</f>
        <v>1323252.3800000001</v>
      </c>
      <c r="U118" s="7">
        <f>Tabela1_1[[#This Row],[sales_total]]/12</f>
        <v>623.91666666666663</v>
      </c>
      <c r="X118" s="2"/>
    </row>
    <row r="119" spans="1:24" x14ac:dyDescent="0.3">
      <c r="A119">
        <v>570</v>
      </c>
      <c r="B119" s="2" t="s">
        <v>392</v>
      </c>
      <c r="C119" s="2" t="s">
        <v>24</v>
      </c>
      <c r="D119" s="8">
        <v>177.39000000000001</v>
      </c>
      <c r="E119">
        <v>2.8000000000000003</v>
      </c>
      <c r="F119">
        <v>998</v>
      </c>
      <c r="G119">
        <v>847</v>
      </c>
      <c r="H119">
        <v>560</v>
      </c>
      <c r="I119">
        <v>656</v>
      </c>
      <c r="J119">
        <v>258</v>
      </c>
      <c r="K119">
        <v>703</v>
      </c>
      <c r="L119">
        <v>762</v>
      </c>
      <c r="M119">
        <v>800</v>
      </c>
      <c r="N119">
        <v>889</v>
      </c>
      <c r="O119">
        <v>674</v>
      </c>
      <c r="P119">
        <v>848</v>
      </c>
      <c r="Q119">
        <v>302</v>
      </c>
      <c r="R119">
        <v>207</v>
      </c>
      <c r="S119">
        <f>SUM(Tabela1_1[[#This Row],[sales_month_1]:[sales_month_12]])</f>
        <v>7506</v>
      </c>
      <c r="T119" s="8">
        <f>Tabela1_1[[#This Row],[sales_total]]*Tabela1_1[[#This Row],[price]]</f>
        <v>1331489.3400000001</v>
      </c>
      <c r="U119" s="7">
        <f>Tabela1_1[[#This Row],[sales_total]]/12</f>
        <v>625.5</v>
      </c>
      <c r="X119" s="2"/>
    </row>
    <row r="120" spans="1:24" x14ac:dyDescent="0.3">
      <c r="A120">
        <v>715</v>
      </c>
      <c r="B120" s="2" t="s">
        <v>485</v>
      </c>
      <c r="C120" s="2" t="s">
        <v>18</v>
      </c>
      <c r="D120" s="8">
        <v>177.69000000000003</v>
      </c>
      <c r="E120">
        <v>1.2000000000000002</v>
      </c>
      <c r="F120">
        <v>223</v>
      </c>
      <c r="G120">
        <v>220</v>
      </c>
      <c r="H120">
        <v>689</v>
      </c>
      <c r="I120">
        <v>493</v>
      </c>
      <c r="J120">
        <v>314</v>
      </c>
      <c r="K120">
        <v>156</v>
      </c>
      <c r="L120">
        <v>195</v>
      </c>
      <c r="M120">
        <v>930</v>
      </c>
      <c r="N120">
        <v>557</v>
      </c>
      <c r="O120">
        <v>331</v>
      </c>
      <c r="P120">
        <v>716</v>
      </c>
      <c r="Q120">
        <v>410</v>
      </c>
      <c r="R120">
        <v>476</v>
      </c>
      <c r="S120">
        <f>SUM(Tabela1_1[[#This Row],[sales_month_1]:[sales_month_12]])</f>
        <v>5487</v>
      </c>
      <c r="T120" s="8">
        <f>Tabela1_1[[#This Row],[sales_total]]*Tabela1_1[[#This Row],[price]]</f>
        <v>974985.03000000014</v>
      </c>
      <c r="U120" s="7">
        <f>Tabela1_1[[#This Row],[sales_total]]/12</f>
        <v>457.25</v>
      </c>
      <c r="X120" s="2"/>
    </row>
    <row r="121" spans="1:24" x14ac:dyDescent="0.3">
      <c r="A121">
        <v>196</v>
      </c>
      <c r="B121" s="2" t="s">
        <v>145</v>
      </c>
      <c r="C121" s="2" t="s">
        <v>23</v>
      </c>
      <c r="D121" s="8">
        <v>177.86</v>
      </c>
      <c r="E121">
        <v>4.5</v>
      </c>
      <c r="F121">
        <v>238</v>
      </c>
      <c r="G121">
        <v>632</v>
      </c>
      <c r="H121">
        <v>945</v>
      </c>
      <c r="I121">
        <v>910</v>
      </c>
      <c r="J121">
        <v>794</v>
      </c>
      <c r="K121">
        <v>884</v>
      </c>
      <c r="L121">
        <v>662</v>
      </c>
      <c r="M121">
        <v>627</v>
      </c>
      <c r="N121">
        <v>370</v>
      </c>
      <c r="O121">
        <v>129</v>
      </c>
      <c r="P121">
        <v>761</v>
      </c>
      <c r="Q121">
        <v>844</v>
      </c>
      <c r="R121">
        <v>85</v>
      </c>
      <c r="S121">
        <f>SUM(Tabela1_1[[#This Row],[sales_month_1]:[sales_month_12]])</f>
        <v>7643</v>
      </c>
      <c r="T121" s="5">
        <f>Tabela1_1[[#This Row],[sales_total]]*Tabela1_1[[#This Row],[price]]</f>
        <v>1359383.9800000002</v>
      </c>
      <c r="U121" s="6">
        <f>Tabela1_1[[#This Row],[sales_total]]/12</f>
        <v>636.91666666666663</v>
      </c>
      <c r="X121" s="2"/>
    </row>
    <row r="122" spans="1:24" x14ac:dyDescent="0.3">
      <c r="A122">
        <v>565</v>
      </c>
      <c r="B122" s="2" t="s">
        <v>387</v>
      </c>
      <c r="C122" s="2" t="s">
        <v>26</v>
      </c>
      <c r="D122" s="8">
        <v>178.54000000000002</v>
      </c>
      <c r="E122">
        <v>4.3</v>
      </c>
      <c r="F122">
        <v>852</v>
      </c>
      <c r="G122">
        <v>353</v>
      </c>
      <c r="H122">
        <v>413</v>
      </c>
      <c r="I122">
        <v>686</v>
      </c>
      <c r="J122">
        <v>486</v>
      </c>
      <c r="K122">
        <v>96</v>
      </c>
      <c r="L122">
        <v>836</v>
      </c>
      <c r="M122">
        <v>681</v>
      </c>
      <c r="N122">
        <v>84</v>
      </c>
      <c r="O122">
        <v>549</v>
      </c>
      <c r="P122">
        <v>133</v>
      </c>
      <c r="Q122">
        <v>847</v>
      </c>
      <c r="R122">
        <v>307</v>
      </c>
      <c r="S122">
        <f>SUM(Tabela1_1[[#This Row],[sales_month_1]:[sales_month_12]])</f>
        <v>5471</v>
      </c>
      <c r="T122" s="8">
        <f>Tabela1_1[[#This Row],[sales_total]]*Tabela1_1[[#This Row],[price]]</f>
        <v>976792.34000000008</v>
      </c>
      <c r="U122" s="7">
        <f>Tabela1_1[[#This Row],[sales_total]]/12</f>
        <v>455.91666666666669</v>
      </c>
      <c r="X122" s="2"/>
    </row>
    <row r="123" spans="1:24" x14ac:dyDescent="0.3">
      <c r="A123">
        <v>496</v>
      </c>
      <c r="B123" s="2" t="s">
        <v>336</v>
      </c>
      <c r="C123" s="2" t="s">
        <v>26</v>
      </c>
      <c r="D123" s="8">
        <v>179.91000000000003</v>
      </c>
      <c r="E123">
        <v>3.7</v>
      </c>
      <c r="F123">
        <v>431</v>
      </c>
      <c r="G123">
        <v>14</v>
      </c>
      <c r="H123">
        <v>629</v>
      </c>
      <c r="I123">
        <v>310</v>
      </c>
      <c r="J123">
        <v>259</v>
      </c>
      <c r="K123">
        <v>896</v>
      </c>
      <c r="L123">
        <v>485</v>
      </c>
      <c r="M123">
        <v>70</v>
      </c>
      <c r="N123">
        <v>797</v>
      </c>
      <c r="O123">
        <v>358</v>
      </c>
      <c r="P123">
        <v>867</v>
      </c>
      <c r="Q123">
        <v>490</v>
      </c>
      <c r="R123">
        <v>529</v>
      </c>
      <c r="S123">
        <f>SUM(Tabela1_1[[#This Row],[sales_month_1]:[sales_month_12]])</f>
        <v>5704</v>
      </c>
      <c r="T123" s="8">
        <f>Tabela1_1[[#This Row],[sales_total]]*Tabela1_1[[#This Row],[price]]</f>
        <v>1026206.6400000001</v>
      </c>
      <c r="U123" s="7">
        <f>Tabela1_1[[#This Row],[sales_total]]/12</f>
        <v>475.33333333333331</v>
      </c>
      <c r="X123" s="2"/>
    </row>
    <row r="124" spans="1:24" x14ac:dyDescent="0.3">
      <c r="A124">
        <v>966</v>
      </c>
      <c r="B124" s="2" t="s">
        <v>637</v>
      </c>
      <c r="C124" s="2" t="s">
        <v>35</v>
      </c>
      <c r="D124" s="8">
        <v>181.06000000000003</v>
      </c>
      <c r="E124">
        <v>3.4000000000000004</v>
      </c>
      <c r="F124">
        <v>731</v>
      </c>
      <c r="G124">
        <v>178</v>
      </c>
      <c r="H124">
        <v>924</v>
      </c>
      <c r="I124">
        <v>277</v>
      </c>
      <c r="J124">
        <v>550</v>
      </c>
      <c r="K124">
        <v>894</v>
      </c>
      <c r="L124">
        <v>350</v>
      </c>
      <c r="M124">
        <v>201</v>
      </c>
      <c r="N124">
        <v>78</v>
      </c>
      <c r="O124">
        <v>51</v>
      </c>
      <c r="P124">
        <v>884</v>
      </c>
      <c r="Q124">
        <v>527</v>
      </c>
      <c r="R124">
        <v>219</v>
      </c>
      <c r="S124">
        <f>SUM(Tabela1_1[[#This Row],[sales_month_1]:[sales_month_12]])</f>
        <v>5133</v>
      </c>
      <c r="T124" s="8">
        <f>Tabela1_1[[#This Row],[sales_total]]*Tabela1_1[[#This Row],[price]]</f>
        <v>929380.98000000021</v>
      </c>
      <c r="U124" s="7">
        <f>Tabela1_1[[#This Row],[sales_total]]/12</f>
        <v>427.75</v>
      </c>
      <c r="X124" s="2"/>
    </row>
    <row r="125" spans="1:24" x14ac:dyDescent="0.3">
      <c r="A125">
        <v>331</v>
      </c>
      <c r="B125" s="2" t="s">
        <v>241</v>
      </c>
      <c r="C125" s="2" t="s">
        <v>18</v>
      </c>
      <c r="D125" s="8">
        <v>181.21000000000004</v>
      </c>
      <c r="E125">
        <v>3.2</v>
      </c>
      <c r="F125">
        <v>248</v>
      </c>
      <c r="G125">
        <v>791</v>
      </c>
      <c r="H125">
        <v>547</v>
      </c>
      <c r="I125">
        <v>997</v>
      </c>
      <c r="J125">
        <v>522</v>
      </c>
      <c r="K125">
        <v>264</v>
      </c>
      <c r="L125">
        <v>149</v>
      </c>
      <c r="M125">
        <v>560</v>
      </c>
      <c r="N125">
        <v>146</v>
      </c>
      <c r="O125">
        <v>519</v>
      </c>
      <c r="P125">
        <v>256</v>
      </c>
      <c r="Q125">
        <v>85</v>
      </c>
      <c r="R125">
        <v>679</v>
      </c>
      <c r="S125">
        <f>SUM(Tabela1_1[[#This Row],[sales_month_1]:[sales_month_12]])</f>
        <v>5515</v>
      </c>
      <c r="T125" s="8">
        <f>Tabela1_1[[#This Row],[sales_total]]*Tabela1_1[[#This Row],[price]]</f>
        <v>999373.15000000026</v>
      </c>
      <c r="U125" s="7">
        <f>Tabela1_1[[#This Row],[sales_total]]/12</f>
        <v>459.58333333333331</v>
      </c>
      <c r="X125" s="2"/>
    </row>
    <row r="126" spans="1:24" x14ac:dyDescent="0.3">
      <c r="A126">
        <v>661</v>
      </c>
      <c r="B126" s="2" t="s">
        <v>450</v>
      </c>
      <c r="C126" s="2" t="s">
        <v>19</v>
      </c>
      <c r="D126" s="8">
        <v>181.27</v>
      </c>
      <c r="E126">
        <v>3.4000000000000004</v>
      </c>
      <c r="F126">
        <v>113</v>
      </c>
      <c r="G126">
        <v>323</v>
      </c>
      <c r="H126">
        <v>61</v>
      </c>
      <c r="I126">
        <v>186</v>
      </c>
      <c r="J126">
        <v>854</v>
      </c>
      <c r="K126">
        <v>73</v>
      </c>
      <c r="L126">
        <v>493</v>
      </c>
      <c r="M126">
        <v>897</v>
      </c>
      <c r="N126">
        <v>964</v>
      </c>
      <c r="O126">
        <v>880</v>
      </c>
      <c r="P126">
        <v>451</v>
      </c>
      <c r="Q126">
        <v>207</v>
      </c>
      <c r="R126">
        <v>244</v>
      </c>
      <c r="S126">
        <f>SUM(Tabela1_1[[#This Row],[sales_month_1]:[sales_month_12]])</f>
        <v>5633</v>
      </c>
      <c r="T126" s="8">
        <f>Tabela1_1[[#This Row],[sales_total]]*Tabela1_1[[#This Row],[price]]</f>
        <v>1021093.91</v>
      </c>
      <c r="U126" s="7">
        <f>Tabela1_1[[#This Row],[sales_total]]/12</f>
        <v>469.41666666666669</v>
      </c>
      <c r="X126" s="2"/>
    </row>
    <row r="127" spans="1:24" x14ac:dyDescent="0.3">
      <c r="A127">
        <v>64</v>
      </c>
      <c r="B127" s="2" t="s">
        <v>60</v>
      </c>
      <c r="C127" s="2" t="s">
        <v>26</v>
      </c>
      <c r="D127" s="8">
        <v>181.59000000000003</v>
      </c>
      <c r="E127">
        <v>2.7</v>
      </c>
      <c r="F127">
        <v>305</v>
      </c>
      <c r="G127">
        <v>990</v>
      </c>
      <c r="H127">
        <v>938</v>
      </c>
      <c r="I127">
        <v>908</v>
      </c>
      <c r="J127">
        <v>95</v>
      </c>
      <c r="K127">
        <v>870</v>
      </c>
      <c r="L127">
        <v>454</v>
      </c>
      <c r="M127">
        <v>524</v>
      </c>
      <c r="N127">
        <v>85</v>
      </c>
      <c r="O127">
        <v>798</v>
      </c>
      <c r="P127">
        <v>992</v>
      </c>
      <c r="Q127">
        <v>341</v>
      </c>
      <c r="R127">
        <v>94</v>
      </c>
      <c r="S127">
        <f>SUM(Tabela1_1[[#This Row],[sales_month_1]:[sales_month_12]])</f>
        <v>7089</v>
      </c>
      <c r="T127" s="8">
        <f>Tabela1_1[[#This Row],[sales_total]]*Tabela1_1[[#This Row],[price]]</f>
        <v>1287291.5100000002</v>
      </c>
      <c r="U127" s="7">
        <f>Tabela1_1[[#This Row],[sales_total]]/12</f>
        <v>590.75</v>
      </c>
      <c r="X127" s="2"/>
    </row>
    <row r="128" spans="1:24" x14ac:dyDescent="0.3">
      <c r="A128">
        <v>546</v>
      </c>
      <c r="B128" s="2" t="s">
        <v>374</v>
      </c>
      <c r="C128" s="2" t="s">
        <v>21</v>
      </c>
      <c r="D128" s="8">
        <v>182.29000000000002</v>
      </c>
      <c r="E128">
        <v>2.9000000000000004</v>
      </c>
      <c r="F128">
        <v>780</v>
      </c>
      <c r="G128">
        <v>331</v>
      </c>
      <c r="H128">
        <v>850</v>
      </c>
      <c r="I128">
        <v>551</v>
      </c>
      <c r="J128">
        <v>228</v>
      </c>
      <c r="K128">
        <v>437</v>
      </c>
      <c r="L128">
        <v>210</v>
      </c>
      <c r="M128">
        <v>487</v>
      </c>
      <c r="N128">
        <v>922</v>
      </c>
      <c r="O128">
        <v>229</v>
      </c>
      <c r="P128">
        <v>416</v>
      </c>
      <c r="Q128">
        <v>869</v>
      </c>
      <c r="R128">
        <v>645</v>
      </c>
      <c r="S128">
        <f>SUM(Tabela1_1[[#This Row],[sales_month_1]:[sales_month_12]])</f>
        <v>6175</v>
      </c>
      <c r="T128" s="8">
        <f>Tabela1_1[[#This Row],[sales_total]]*Tabela1_1[[#This Row],[price]]</f>
        <v>1125640.7500000002</v>
      </c>
      <c r="U128" s="7">
        <f>Tabela1_1[[#This Row],[sales_total]]/12</f>
        <v>514.58333333333337</v>
      </c>
      <c r="X128" s="2"/>
    </row>
    <row r="129" spans="1:24" x14ac:dyDescent="0.3">
      <c r="A129">
        <v>79</v>
      </c>
      <c r="B129" s="2" t="s">
        <v>69</v>
      </c>
      <c r="C129" s="2" t="s">
        <v>26</v>
      </c>
      <c r="D129" s="8">
        <v>182.44000000000003</v>
      </c>
      <c r="E129">
        <v>1.9000000000000001</v>
      </c>
      <c r="F129">
        <v>327</v>
      </c>
      <c r="G129">
        <v>122</v>
      </c>
      <c r="H129">
        <v>482</v>
      </c>
      <c r="I129">
        <v>524</v>
      </c>
      <c r="J129">
        <v>236</v>
      </c>
      <c r="K129">
        <v>725</v>
      </c>
      <c r="L129">
        <v>401</v>
      </c>
      <c r="M129">
        <v>216</v>
      </c>
      <c r="N129">
        <v>598</v>
      </c>
      <c r="O129">
        <v>699</v>
      </c>
      <c r="P129">
        <v>980</v>
      </c>
      <c r="Q129">
        <v>253</v>
      </c>
      <c r="R129">
        <v>832</v>
      </c>
      <c r="S129">
        <f>SUM(Tabela1_1[[#This Row],[sales_month_1]:[sales_month_12]])</f>
        <v>6068</v>
      </c>
      <c r="T129" s="8">
        <f>Tabela1_1[[#This Row],[sales_total]]*Tabela1_1[[#This Row],[price]]</f>
        <v>1107045.9200000002</v>
      </c>
      <c r="U129" s="7">
        <f>Tabela1_1[[#This Row],[sales_total]]/12</f>
        <v>505.66666666666669</v>
      </c>
      <c r="X129" s="2"/>
    </row>
    <row r="130" spans="1:24" x14ac:dyDescent="0.3">
      <c r="A130">
        <v>735</v>
      </c>
      <c r="B130" s="2" t="s">
        <v>496</v>
      </c>
      <c r="C130" s="2" t="s">
        <v>35</v>
      </c>
      <c r="D130" s="8">
        <v>182.62</v>
      </c>
      <c r="E130">
        <v>1.5</v>
      </c>
      <c r="F130">
        <v>188</v>
      </c>
      <c r="G130">
        <v>279</v>
      </c>
      <c r="H130">
        <v>181</v>
      </c>
      <c r="I130">
        <v>890</v>
      </c>
      <c r="J130">
        <v>322</v>
      </c>
      <c r="K130">
        <v>947</v>
      </c>
      <c r="L130">
        <v>77</v>
      </c>
      <c r="M130">
        <v>542</v>
      </c>
      <c r="N130">
        <v>511</v>
      </c>
      <c r="O130">
        <v>951</v>
      </c>
      <c r="P130">
        <v>736</v>
      </c>
      <c r="Q130">
        <v>778</v>
      </c>
      <c r="R130">
        <v>245</v>
      </c>
      <c r="S130">
        <f>SUM(Tabela1_1[[#This Row],[sales_month_1]:[sales_month_12]])</f>
        <v>6459</v>
      </c>
      <c r="T130" s="8">
        <f>Tabela1_1[[#This Row],[sales_total]]*Tabela1_1[[#This Row],[price]]</f>
        <v>1179542.58</v>
      </c>
      <c r="U130" s="7">
        <f>Tabela1_1[[#This Row],[sales_total]]/12</f>
        <v>538.25</v>
      </c>
      <c r="X130" s="2"/>
    </row>
    <row r="131" spans="1:24" x14ac:dyDescent="0.3">
      <c r="A131">
        <v>269</v>
      </c>
      <c r="B131" s="2" t="s">
        <v>198</v>
      </c>
      <c r="C131" s="2" t="s">
        <v>35</v>
      </c>
      <c r="D131" s="8">
        <v>182.95000000000002</v>
      </c>
      <c r="E131">
        <v>3.4000000000000004</v>
      </c>
      <c r="F131">
        <v>477</v>
      </c>
      <c r="G131">
        <v>872</v>
      </c>
      <c r="H131">
        <v>184</v>
      </c>
      <c r="I131">
        <v>264</v>
      </c>
      <c r="J131">
        <v>111</v>
      </c>
      <c r="K131">
        <v>81</v>
      </c>
      <c r="L131">
        <v>306</v>
      </c>
      <c r="M131">
        <v>497</v>
      </c>
      <c r="N131">
        <v>870</v>
      </c>
      <c r="O131">
        <v>972</v>
      </c>
      <c r="P131">
        <v>166</v>
      </c>
      <c r="Q131">
        <v>173</v>
      </c>
      <c r="R131">
        <v>585</v>
      </c>
      <c r="S131">
        <f>SUM(Tabela1_1[[#This Row],[sales_month_1]:[sales_month_12]])</f>
        <v>5081</v>
      </c>
      <c r="T131" s="8">
        <f>Tabela1_1[[#This Row],[sales_total]]*Tabela1_1[[#This Row],[price]]</f>
        <v>929568.95000000007</v>
      </c>
      <c r="U131" s="7">
        <f>Tabela1_1[[#This Row],[sales_total]]/12</f>
        <v>423.41666666666669</v>
      </c>
      <c r="X131" s="2"/>
    </row>
    <row r="132" spans="1:24" x14ac:dyDescent="0.3">
      <c r="A132">
        <v>294</v>
      </c>
      <c r="B132" s="2" t="s">
        <v>216</v>
      </c>
      <c r="C132" s="2" t="s">
        <v>18</v>
      </c>
      <c r="D132" s="8">
        <v>183.29000000000002</v>
      </c>
      <c r="E132">
        <v>3.8000000000000003</v>
      </c>
      <c r="F132">
        <v>277</v>
      </c>
      <c r="G132">
        <v>161</v>
      </c>
      <c r="H132">
        <v>644</v>
      </c>
      <c r="I132">
        <v>415</v>
      </c>
      <c r="J132">
        <v>440</v>
      </c>
      <c r="K132">
        <v>21</v>
      </c>
      <c r="L132">
        <v>225</v>
      </c>
      <c r="M132">
        <v>618</v>
      </c>
      <c r="N132">
        <v>379</v>
      </c>
      <c r="O132">
        <v>616</v>
      </c>
      <c r="P132">
        <v>140</v>
      </c>
      <c r="Q132">
        <v>780</v>
      </c>
      <c r="R132">
        <v>648</v>
      </c>
      <c r="S132">
        <f>SUM(Tabela1_1[[#This Row],[sales_month_1]:[sales_month_12]])</f>
        <v>5087</v>
      </c>
      <c r="T132" s="8">
        <f>Tabela1_1[[#This Row],[sales_total]]*Tabela1_1[[#This Row],[price]]</f>
        <v>932396.2300000001</v>
      </c>
      <c r="U132" s="7">
        <f>Tabela1_1[[#This Row],[sales_total]]/12</f>
        <v>423.91666666666669</v>
      </c>
      <c r="X132" s="2"/>
    </row>
    <row r="133" spans="1:24" x14ac:dyDescent="0.3">
      <c r="A133">
        <v>838</v>
      </c>
      <c r="B133" s="2" t="s">
        <v>562</v>
      </c>
      <c r="C133" s="2" t="s">
        <v>18</v>
      </c>
      <c r="D133" s="8">
        <v>184.38000000000002</v>
      </c>
      <c r="E133">
        <v>2.4000000000000004</v>
      </c>
      <c r="F133">
        <v>369</v>
      </c>
      <c r="G133">
        <v>835</v>
      </c>
      <c r="H133">
        <v>154</v>
      </c>
      <c r="I133">
        <v>655</v>
      </c>
      <c r="J133">
        <v>342</v>
      </c>
      <c r="K133">
        <v>78</v>
      </c>
      <c r="L133">
        <v>39</v>
      </c>
      <c r="M133">
        <v>914</v>
      </c>
      <c r="N133">
        <v>542</v>
      </c>
      <c r="O133">
        <v>620</v>
      </c>
      <c r="P133">
        <v>467</v>
      </c>
      <c r="Q133">
        <v>814</v>
      </c>
      <c r="R133">
        <v>233</v>
      </c>
      <c r="S133">
        <f>SUM(Tabela1_1[[#This Row],[sales_month_1]:[sales_month_12]])</f>
        <v>5693</v>
      </c>
      <c r="T133" s="8">
        <f>Tabela1_1[[#This Row],[sales_total]]*Tabela1_1[[#This Row],[price]]</f>
        <v>1049675.3400000001</v>
      </c>
      <c r="U133" s="7">
        <f>Tabela1_1[[#This Row],[sales_total]]/12</f>
        <v>474.41666666666669</v>
      </c>
      <c r="X133" s="2"/>
    </row>
    <row r="134" spans="1:24" x14ac:dyDescent="0.3">
      <c r="A134">
        <v>658</v>
      </c>
      <c r="B134" s="2" t="s">
        <v>447</v>
      </c>
      <c r="C134" s="2" t="s">
        <v>18</v>
      </c>
      <c r="D134" s="8">
        <v>184.73000000000002</v>
      </c>
      <c r="E134">
        <v>2.2000000000000002</v>
      </c>
      <c r="F134">
        <v>412</v>
      </c>
      <c r="G134">
        <v>692</v>
      </c>
      <c r="H134">
        <v>735</v>
      </c>
      <c r="I134">
        <v>750</v>
      </c>
      <c r="J134">
        <v>450</v>
      </c>
      <c r="K134">
        <v>985</v>
      </c>
      <c r="L134">
        <v>510</v>
      </c>
      <c r="M134">
        <v>520</v>
      </c>
      <c r="N134">
        <v>181</v>
      </c>
      <c r="O134">
        <v>274</v>
      </c>
      <c r="P134">
        <v>852</v>
      </c>
      <c r="Q134">
        <v>642</v>
      </c>
      <c r="R134">
        <v>502</v>
      </c>
      <c r="S134">
        <f>SUM(Tabela1_1[[#This Row],[sales_month_1]:[sales_month_12]])</f>
        <v>7093</v>
      </c>
      <c r="T134" s="8">
        <f>Tabela1_1[[#This Row],[sales_total]]*Tabela1_1[[#This Row],[price]]</f>
        <v>1310289.8900000001</v>
      </c>
      <c r="U134" s="7">
        <f>Tabela1_1[[#This Row],[sales_total]]/12</f>
        <v>591.08333333333337</v>
      </c>
      <c r="X134" s="2"/>
    </row>
    <row r="135" spans="1:24" x14ac:dyDescent="0.3">
      <c r="A135">
        <v>608</v>
      </c>
      <c r="B135" s="2" t="s">
        <v>412</v>
      </c>
      <c r="C135" s="2" t="s">
        <v>21</v>
      </c>
      <c r="D135" s="8">
        <v>185.31000000000003</v>
      </c>
      <c r="E135">
        <v>4.2</v>
      </c>
      <c r="F135">
        <v>779</v>
      </c>
      <c r="G135">
        <v>169</v>
      </c>
      <c r="H135">
        <v>924</v>
      </c>
      <c r="I135">
        <v>570</v>
      </c>
      <c r="J135">
        <v>411</v>
      </c>
      <c r="K135">
        <v>269</v>
      </c>
      <c r="L135">
        <v>251</v>
      </c>
      <c r="M135">
        <v>928</v>
      </c>
      <c r="N135">
        <v>507</v>
      </c>
      <c r="O135">
        <v>498</v>
      </c>
      <c r="P135">
        <v>231</v>
      </c>
      <c r="Q135">
        <v>622</v>
      </c>
      <c r="R135">
        <v>766</v>
      </c>
      <c r="S135">
        <f>SUM(Tabela1_1[[#This Row],[sales_month_1]:[sales_month_12]])</f>
        <v>6146</v>
      </c>
      <c r="T135" s="8">
        <f>Tabela1_1[[#This Row],[sales_total]]*Tabela1_1[[#This Row],[price]]</f>
        <v>1138915.2600000002</v>
      </c>
      <c r="U135" s="7">
        <f>Tabela1_1[[#This Row],[sales_total]]/12</f>
        <v>512.16666666666663</v>
      </c>
      <c r="X135" s="2"/>
    </row>
    <row r="136" spans="1:24" x14ac:dyDescent="0.3">
      <c r="A136">
        <v>24</v>
      </c>
      <c r="B136" s="2" t="s">
        <v>34</v>
      </c>
      <c r="C136" s="2" t="s">
        <v>35</v>
      </c>
      <c r="D136" s="8">
        <v>186.35000000000002</v>
      </c>
      <c r="E136">
        <v>4.9000000000000004</v>
      </c>
      <c r="F136">
        <v>850</v>
      </c>
      <c r="G136">
        <v>162</v>
      </c>
      <c r="H136">
        <v>830</v>
      </c>
      <c r="I136">
        <v>894</v>
      </c>
      <c r="J136">
        <v>970</v>
      </c>
      <c r="K136">
        <v>908</v>
      </c>
      <c r="L136">
        <v>711</v>
      </c>
      <c r="M136">
        <v>257</v>
      </c>
      <c r="N136">
        <v>710</v>
      </c>
      <c r="O136">
        <v>185</v>
      </c>
      <c r="P136">
        <v>446</v>
      </c>
      <c r="Q136">
        <v>225</v>
      </c>
      <c r="R136">
        <v>572</v>
      </c>
      <c r="S136">
        <f>SUM(Tabela1_1[[#This Row],[sales_month_1]:[sales_month_12]])</f>
        <v>6870</v>
      </c>
      <c r="T136" s="8">
        <f>Tabela1_1[[#This Row],[sales_total]]*Tabela1_1[[#This Row],[price]]</f>
        <v>1280224.5000000002</v>
      </c>
      <c r="U136" s="7">
        <f>Tabela1_1[[#This Row],[sales_total]]/12</f>
        <v>572.5</v>
      </c>
      <c r="X136" s="2"/>
    </row>
    <row r="137" spans="1:24" x14ac:dyDescent="0.3">
      <c r="A137">
        <v>224</v>
      </c>
      <c r="B137" s="2" t="s">
        <v>163</v>
      </c>
      <c r="C137" s="2" t="s">
        <v>24</v>
      </c>
      <c r="D137" s="8">
        <v>187.02</v>
      </c>
      <c r="E137">
        <v>4.8000000000000007</v>
      </c>
      <c r="F137">
        <v>613</v>
      </c>
      <c r="G137">
        <v>827</v>
      </c>
      <c r="H137">
        <v>749</v>
      </c>
      <c r="I137">
        <v>510</v>
      </c>
      <c r="J137">
        <v>796</v>
      </c>
      <c r="K137">
        <v>784</v>
      </c>
      <c r="L137">
        <v>352</v>
      </c>
      <c r="M137">
        <v>976</v>
      </c>
      <c r="N137">
        <v>918</v>
      </c>
      <c r="O137">
        <v>873</v>
      </c>
      <c r="P137">
        <v>601</v>
      </c>
      <c r="Q137">
        <v>857</v>
      </c>
      <c r="R137">
        <v>908</v>
      </c>
      <c r="S137">
        <f>SUM(Tabela1_1[[#This Row],[sales_month_1]:[sales_month_12]])</f>
        <v>9151</v>
      </c>
      <c r="T137" s="8">
        <f>Tabela1_1[[#This Row],[sales_total]]*Tabela1_1[[#This Row],[price]]</f>
        <v>1711420.02</v>
      </c>
      <c r="U137" s="7">
        <f>Tabela1_1[[#This Row],[sales_total]]/12</f>
        <v>762.58333333333337</v>
      </c>
      <c r="X137" s="2"/>
    </row>
    <row r="138" spans="1:24" x14ac:dyDescent="0.3">
      <c r="A138">
        <v>161</v>
      </c>
      <c r="B138" s="2" t="s">
        <v>122</v>
      </c>
      <c r="C138" s="2" t="s">
        <v>19</v>
      </c>
      <c r="D138" s="8">
        <v>187.05</v>
      </c>
      <c r="E138">
        <v>4.3</v>
      </c>
      <c r="F138">
        <v>899</v>
      </c>
      <c r="G138">
        <v>926</v>
      </c>
      <c r="H138">
        <v>604</v>
      </c>
      <c r="I138">
        <v>75</v>
      </c>
      <c r="J138">
        <v>662</v>
      </c>
      <c r="K138">
        <v>327</v>
      </c>
      <c r="L138">
        <v>543</v>
      </c>
      <c r="M138">
        <v>922</v>
      </c>
      <c r="N138">
        <v>953</v>
      </c>
      <c r="O138">
        <v>320</v>
      </c>
      <c r="P138">
        <v>145</v>
      </c>
      <c r="Q138">
        <v>484</v>
      </c>
      <c r="R138">
        <v>774</v>
      </c>
      <c r="S138">
        <f>SUM(Tabela1_1[[#This Row],[sales_month_1]:[sales_month_12]])</f>
        <v>6735</v>
      </c>
      <c r="T138" s="8">
        <f>Tabela1_1[[#This Row],[sales_total]]*Tabela1_1[[#This Row],[price]]</f>
        <v>1259781.75</v>
      </c>
      <c r="U138" s="7">
        <f>Tabela1_1[[#This Row],[sales_total]]/12</f>
        <v>561.25</v>
      </c>
      <c r="X138" s="2"/>
    </row>
    <row r="139" spans="1:24" x14ac:dyDescent="0.3">
      <c r="A139">
        <v>626</v>
      </c>
      <c r="B139" s="2" t="s">
        <v>426</v>
      </c>
      <c r="C139" s="2" t="s">
        <v>24</v>
      </c>
      <c r="D139" s="8">
        <v>187.61</v>
      </c>
      <c r="E139">
        <v>3.8000000000000003</v>
      </c>
      <c r="F139">
        <v>445</v>
      </c>
      <c r="G139">
        <v>739</v>
      </c>
      <c r="H139">
        <v>681</v>
      </c>
      <c r="I139">
        <v>750</v>
      </c>
      <c r="J139">
        <v>329</v>
      </c>
      <c r="K139">
        <v>190</v>
      </c>
      <c r="L139">
        <v>521</v>
      </c>
      <c r="M139">
        <v>987</v>
      </c>
      <c r="N139">
        <v>549</v>
      </c>
      <c r="O139">
        <v>666</v>
      </c>
      <c r="P139">
        <v>22</v>
      </c>
      <c r="Q139">
        <v>444</v>
      </c>
      <c r="R139">
        <v>647</v>
      </c>
      <c r="S139">
        <f>SUM(Tabela1_1[[#This Row],[sales_month_1]:[sales_month_12]])</f>
        <v>6525</v>
      </c>
      <c r="T139" s="8">
        <f>Tabela1_1[[#This Row],[sales_total]]*Tabela1_1[[#This Row],[price]]</f>
        <v>1224155.25</v>
      </c>
      <c r="U139" s="7">
        <f>Tabela1_1[[#This Row],[sales_total]]/12</f>
        <v>543.75</v>
      </c>
      <c r="X139" s="2"/>
    </row>
    <row r="140" spans="1:24" x14ac:dyDescent="0.3">
      <c r="A140">
        <v>244</v>
      </c>
      <c r="B140" s="2" t="s">
        <v>180</v>
      </c>
      <c r="C140" s="2" t="s">
        <v>24</v>
      </c>
      <c r="D140" s="8">
        <v>188.23000000000002</v>
      </c>
      <c r="E140">
        <v>4.4000000000000004</v>
      </c>
      <c r="F140">
        <v>269</v>
      </c>
      <c r="G140">
        <v>792</v>
      </c>
      <c r="H140">
        <v>567</v>
      </c>
      <c r="I140">
        <v>466</v>
      </c>
      <c r="J140">
        <v>934</v>
      </c>
      <c r="K140">
        <v>386</v>
      </c>
      <c r="L140">
        <v>569</v>
      </c>
      <c r="M140">
        <v>977</v>
      </c>
      <c r="N140">
        <v>236</v>
      </c>
      <c r="O140">
        <v>336</v>
      </c>
      <c r="P140">
        <v>186</v>
      </c>
      <c r="Q140">
        <v>631</v>
      </c>
      <c r="R140">
        <v>243</v>
      </c>
      <c r="S140">
        <f>SUM(Tabela1_1[[#This Row],[sales_month_1]:[sales_month_12]])</f>
        <v>6323</v>
      </c>
      <c r="T140" s="8">
        <f>Tabela1_1[[#This Row],[sales_total]]*Tabela1_1[[#This Row],[price]]</f>
        <v>1190178.29</v>
      </c>
      <c r="U140" s="7">
        <f>Tabela1_1[[#This Row],[sales_total]]/12</f>
        <v>526.91666666666663</v>
      </c>
      <c r="X140" s="2"/>
    </row>
    <row r="141" spans="1:24" x14ac:dyDescent="0.3">
      <c r="A141">
        <v>623</v>
      </c>
      <c r="B141" s="2" t="s">
        <v>423</v>
      </c>
      <c r="C141" s="2" t="s">
        <v>26</v>
      </c>
      <c r="D141" s="8">
        <v>188.38000000000002</v>
      </c>
      <c r="E141">
        <v>3.2</v>
      </c>
      <c r="F141">
        <v>957</v>
      </c>
      <c r="G141">
        <v>652</v>
      </c>
      <c r="H141">
        <v>573</v>
      </c>
      <c r="I141">
        <v>18</v>
      </c>
      <c r="J141">
        <v>52</v>
      </c>
      <c r="K141">
        <v>96</v>
      </c>
      <c r="L141">
        <v>432</v>
      </c>
      <c r="M141">
        <v>922</v>
      </c>
      <c r="N141">
        <v>503</v>
      </c>
      <c r="O141">
        <v>947</v>
      </c>
      <c r="P141">
        <v>585</v>
      </c>
      <c r="Q141">
        <v>126</v>
      </c>
      <c r="R141">
        <v>736</v>
      </c>
      <c r="S141">
        <f>SUM(Tabela1_1[[#This Row],[sales_month_1]:[sales_month_12]])</f>
        <v>5642</v>
      </c>
      <c r="T141" s="8">
        <f>Tabela1_1[[#This Row],[sales_total]]*Tabela1_1[[#This Row],[price]]</f>
        <v>1062839.9600000002</v>
      </c>
      <c r="U141" s="7">
        <f>Tabela1_1[[#This Row],[sales_total]]/12</f>
        <v>470.16666666666669</v>
      </c>
      <c r="X141" s="2"/>
    </row>
    <row r="142" spans="1:24" x14ac:dyDescent="0.3">
      <c r="A142">
        <v>444</v>
      </c>
      <c r="B142" s="2" t="s">
        <v>306</v>
      </c>
      <c r="C142" s="2" t="s">
        <v>24</v>
      </c>
      <c r="D142" s="8">
        <v>188.47000000000003</v>
      </c>
      <c r="E142">
        <v>2.8000000000000003</v>
      </c>
      <c r="F142">
        <v>334</v>
      </c>
      <c r="G142">
        <v>528</v>
      </c>
      <c r="H142">
        <v>432</v>
      </c>
      <c r="I142">
        <v>627</v>
      </c>
      <c r="J142">
        <v>649</v>
      </c>
      <c r="K142">
        <v>981</v>
      </c>
      <c r="L142">
        <v>603</v>
      </c>
      <c r="M142">
        <v>578</v>
      </c>
      <c r="N142">
        <v>975</v>
      </c>
      <c r="O142">
        <v>129</v>
      </c>
      <c r="P142">
        <v>646</v>
      </c>
      <c r="Q142">
        <v>895</v>
      </c>
      <c r="R142">
        <v>779</v>
      </c>
      <c r="S142">
        <f>SUM(Tabela1_1[[#This Row],[sales_month_1]:[sales_month_12]])</f>
        <v>7822</v>
      </c>
      <c r="T142" s="8">
        <f>Tabela1_1[[#This Row],[sales_total]]*Tabela1_1[[#This Row],[price]]</f>
        <v>1474212.3400000003</v>
      </c>
      <c r="U142" s="7">
        <f>Tabela1_1[[#This Row],[sales_total]]/12</f>
        <v>651.83333333333337</v>
      </c>
      <c r="X142" s="2"/>
    </row>
    <row r="143" spans="1:24" x14ac:dyDescent="0.3">
      <c r="A143">
        <v>393</v>
      </c>
      <c r="B143" s="2" t="s">
        <v>277</v>
      </c>
      <c r="C143" s="2" t="s">
        <v>21</v>
      </c>
      <c r="D143" s="8">
        <v>189.15</v>
      </c>
      <c r="E143">
        <v>1.7000000000000002</v>
      </c>
      <c r="F143">
        <v>881</v>
      </c>
      <c r="G143">
        <v>554</v>
      </c>
      <c r="H143">
        <v>937</v>
      </c>
      <c r="I143">
        <v>578</v>
      </c>
      <c r="J143">
        <v>428</v>
      </c>
      <c r="K143">
        <v>498</v>
      </c>
      <c r="L143">
        <v>206</v>
      </c>
      <c r="M143">
        <v>334</v>
      </c>
      <c r="N143">
        <v>775</v>
      </c>
      <c r="O143">
        <v>865</v>
      </c>
      <c r="P143">
        <v>45</v>
      </c>
      <c r="Q143">
        <v>106</v>
      </c>
      <c r="R143">
        <v>867</v>
      </c>
      <c r="S143">
        <f>SUM(Tabela1_1[[#This Row],[sales_month_1]:[sales_month_12]])</f>
        <v>6193</v>
      </c>
      <c r="T143" s="8">
        <f>Tabela1_1[[#This Row],[sales_total]]*Tabela1_1[[#This Row],[price]]</f>
        <v>1171405.95</v>
      </c>
      <c r="U143" s="7">
        <f>Tabela1_1[[#This Row],[sales_total]]/12</f>
        <v>516.08333333333337</v>
      </c>
      <c r="X143" s="2"/>
    </row>
    <row r="144" spans="1:24" x14ac:dyDescent="0.3">
      <c r="A144">
        <v>871</v>
      </c>
      <c r="B144" s="2" t="s">
        <v>582</v>
      </c>
      <c r="C144" s="2" t="s">
        <v>19</v>
      </c>
      <c r="D144" s="8">
        <v>189.79000000000002</v>
      </c>
      <c r="E144">
        <v>4.3</v>
      </c>
      <c r="F144">
        <v>942</v>
      </c>
      <c r="G144">
        <v>592</v>
      </c>
      <c r="H144">
        <v>92</v>
      </c>
      <c r="I144">
        <v>554</v>
      </c>
      <c r="J144">
        <v>648</v>
      </c>
      <c r="K144">
        <v>179</v>
      </c>
      <c r="L144">
        <v>945</v>
      </c>
      <c r="M144">
        <v>497</v>
      </c>
      <c r="N144">
        <v>537</v>
      </c>
      <c r="O144">
        <v>712</v>
      </c>
      <c r="P144">
        <v>976</v>
      </c>
      <c r="Q144">
        <v>174</v>
      </c>
      <c r="R144">
        <v>513</v>
      </c>
      <c r="S144">
        <f>SUM(Tabela1_1[[#This Row],[sales_month_1]:[sales_month_12]])</f>
        <v>6419</v>
      </c>
      <c r="T144" s="8">
        <f>Tabela1_1[[#This Row],[sales_total]]*Tabela1_1[[#This Row],[price]]</f>
        <v>1218262.0100000002</v>
      </c>
      <c r="U144" s="7">
        <f>Tabela1_1[[#This Row],[sales_total]]/12</f>
        <v>534.91666666666663</v>
      </c>
      <c r="X144" s="2"/>
    </row>
    <row r="145" spans="1:24" x14ac:dyDescent="0.3">
      <c r="A145">
        <v>443</v>
      </c>
      <c r="B145" s="2" t="s">
        <v>305</v>
      </c>
      <c r="C145" s="2" t="s">
        <v>35</v>
      </c>
      <c r="D145" s="8">
        <v>190.26000000000002</v>
      </c>
      <c r="E145">
        <v>3.7</v>
      </c>
      <c r="F145">
        <v>955</v>
      </c>
      <c r="G145">
        <v>232</v>
      </c>
      <c r="H145">
        <v>559</v>
      </c>
      <c r="I145">
        <v>432</v>
      </c>
      <c r="J145">
        <v>329</v>
      </c>
      <c r="K145">
        <v>82</v>
      </c>
      <c r="L145">
        <v>192</v>
      </c>
      <c r="M145">
        <v>637</v>
      </c>
      <c r="N145">
        <v>373</v>
      </c>
      <c r="O145">
        <v>753</v>
      </c>
      <c r="P145">
        <v>79</v>
      </c>
      <c r="Q145">
        <v>716</v>
      </c>
      <c r="R145">
        <v>80</v>
      </c>
      <c r="S145">
        <f>SUM(Tabela1_1[[#This Row],[sales_month_1]:[sales_month_12]])</f>
        <v>4464</v>
      </c>
      <c r="T145" s="8">
        <f>Tabela1_1[[#This Row],[sales_total]]*Tabela1_1[[#This Row],[price]]</f>
        <v>849320.64000000013</v>
      </c>
      <c r="U145" s="7">
        <f>Tabela1_1[[#This Row],[sales_total]]/12</f>
        <v>372</v>
      </c>
      <c r="X145" s="2"/>
    </row>
    <row r="146" spans="1:24" x14ac:dyDescent="0.3">
      <c r="A146">
        <v>466</v>
      </c>
      <c r="B146" s="2" t="s">
        <v>320</v>
      </c>
      <c r="C146" s="2" t="s">
        <v>18</v>
      </c>
      <c r="D146" s="8">
        <v>190.56000000000003</v>
      </c>
      <c r="E146">
        <v>1.2000000000000002</v>
      </c>
      <c r="F146">
        <v>670</v>
      </c>
      <c r="G146">
        <v>490</v>
      </c>
      <c r="H146">
        <v>752</v>
      </c>
      <c r="I146">
        <v>874</v>
      </c>
      <c r="J146">
        <v>512</v>
      </c>
      <c r="K146">
        <v>401</v>
      </c>
      <c r="L146">
        <v>483</v>
      </c>
      <c r="M146">
        <v>674</v>
      </c>
      <c r="N146">
        <v>301</v>
      </c>
      <c r="O146">
        <v>165</v>
      </c>
      <c r="P146">
        <v>405</v>
      </c>
      <c r="Q146">
        <v>367</v>
      </c>
      <c r="R146">
        <v>481</v>
      </c>
      <c r="S146">
        <f>SUM(Tabela1_1[[#This Row],[sales_month_1]:[sales_month_12]])</f>
        <v>5905</v>
      </c>
      <c r="T146" s="8">
        <f>Tabela1_1[[#This Row],[sales_total]]*Tabela1_1[[#This Row],[price]]</f>
        <v>1125256.8000000003</v>
      </c>
      <c r="U146" s="7">
        <f>Tabela1_1[[#This Row],[sales_total]]/12</f>
        <v>492.08333333333331</v>
      </c>
      <c r="X146" s="2"/>
    </row>
    <row r="147" spans="1:24" x14ac:dyDescent="0.3">
      <c r="A147">
        <v>283</v>
      </c>
      <c r="B147" s="2" t="s">
        <v>209</v>
      </c>
      <c r="C147" s="2" t="s">
        <v>35</v>
      </c>
      <c r="D147" s="8">
        <v>190.91000000000003</v>
      </c>
      <c r="E147">
        <v>3.2</v>
      </c>
      <c r="F147">
        <v>876</v>
      </c>
      <c r="G147">
        <v>165</v>
      </c>
      <c r="H147">
        <v>822</v>
      </c>
      <c r="I147">
        <v>106</v>
      </c>
      <c r="J147">
        <v>678</v>
      </c>
      <c r="K147">
        <v>208</v>
      </c>
      <c r="L147">
        <v>100</v>
      </c>
      <c r="M147">
        <v>438</v>
      </c>
      <c r="N147">
        <v>741</v>
      </c>
      <c r="O147">
        <v>393</v>
      </c>
      <c r="P147">
        <v>394</v>
      </c>
      <c r="Q147">
        <v>810</v>
      </c>
      <c r="R147">
        <v>28</v>
      </c>
      <c r="S147">
        <f>SUM(Tabela1_1[[#This Row],[sales_month_1]:[sales_month_12]])</f>
        <v>4883</v>
      </c>
      <c r="T147" s="8">
        <f>Tabela1_1[[#This Row],[sales_total]]*Tabela1_1[[#This Row],[price]]</f>
        <v>932213.53000000014</v>
      </c>
      <c r="U147" s="7">
        <f>Tabela1_1[[#This Row],[sales_total]]/12</f>
        <v>406.91666666666669</v>
      </c>
      <c r="X147" s="2"/>
    </row>
    <row r="148" spans="1:24" x14ac:dyDescent="0.3">
      <c r="A148">
        <v>449</v>
      </c>
      <c r="B148" s="2" t="s">
        <v>311</v>
      </c>
      <c r="C148" s="2" t="s">
        <v>24</v>
      </c>
      <c r="D148" s="8">
        <v>191.25</v>
      </c>
      <c r="E148">
        <v>4.8000000000000007</v>
      </c>
      <c r="F148">
        <v>988</v>
      </c>
      <c r="G148">
        <v>361</v>
      </c>
      <c r="H148">
        <v>294</v>
      </c>
      <c r="I148">
        <v>883</v>
      </c>
      <c r="J148">
        <v>305</v>
      </c>
      <c r="K148">
        <v>610</v>
      </c>
      <c r="L148">
        <v>29</v>
      </c>
      <c r="M148">
        <v>642</v>
      </c>
      <c r="N148">
        <v>112</v>
      </c>
      <c r="O148">
        <v>911</v>
      </c>
      <c r="P148">
        <v>472</v>
      </c>
      <c r="Q148">
        <v>657</v>
      </c>
      <c r="R148">
        <v>552</v>
      </c>
      <c r="S148">
        <f>SUM(Tabela1_1[[#This Row],[sales_month_1]:[sales_month_12]])</f>
        <v>5828</v>
      </c>
      <c r="T148" s="8">
        <f>Tabela1_1[[#This Row],[sales_total]]*Tabela1_1[[#This Row],[price]]</f>
        <v>1114605</v>
      </c>
      <c r="U148" s="7">
        <f>Tabela1_1[[#This Row],[sales_total]]/12</f>
        <v>485.66666666666669</v>
      </c>
      <c r="X148" s="2"/>
    </row>
    <row r="149" spans="1:24" x14ac:dyDescent="0.3">
      <c r="A149">
        <v>517</v>
      </c>
      <c r="B149" s="2" t="s">
        <v>351</v>
      </c>
      <c r="C149" s="2" t="s">
        <v>23</v>
      </c>
      <c r="D149" s="8">
        <v>191.35000000000002</v>
      </c>
      <c r="E149">
        <v>3.6</v>
      </c>
      <c r="F149">
        <v>179</v>
      </c>
      <c r="G149">
        <v>517</v>
      </c>
      <c r="H149">
        <v>559</v>
      </c>
      <c r="I149">
        <v>934</v>
      </c>
      <c r="J149">
        <v>89</v>
      </c>
      <c r="K149">
        <v>534</v>
      </c>
      <c r="L149">
        <v>744</v>
      </c>
      <c r="M149">
        <v>449</v>
      </c>
      <c r="N149">
        <v>102</v>
      </c>
      <c r="O149">
        <v>530</v>
      </c>
      <c r="P149">
        <v>637</v>
      </c>
      <c r="Q149">
        <v>16</v>
      </c>
      <c r="R149">
        <v>876</v>
      </c>
      <c r="S149">
        <f>SUM(Tabela1_1[[#This Row],[sales_month_1]:[sales_month_12]])</f>
        <v>5987</v>
      </c>
      <c r="T149" s="5">
        <f>Tabela1_1[[#This Row],[sales_total]]*Tabela1_1[[#This Row],[price]]</f>
        <v>1145612.4500000002</v>
      </c>
      <c r="U149" s="6">
        <f>Tabela1_1[[#This Row],[sales_total]]/12</f>
        <v>498.91666666666669</v>
      </c>
      <c r="X149" s="2"/>
    </row>
    <row r="150" spans="1:24" x14ac:dyDescent="0.3">
      <c r="A150">
        <v>740</v>
      </c>
      <c r="B150" s="2" t="s">
        <v>501</v>
      </c>
      <c r="C150" s="2" t="s">
        <v>26</v>
      </c>
      <c r="D150" s="8">
        <v>191.59000000000003</v>
      </c>
      <c r="E150">
        <v>2.7</v>
      </c>
      <c r="F150">
        <v>195</v>
      </c>
      <c r="G150">
        <v>163</v>
      </c>
      <c r="H150">
        <v>26</v>
      </c>
      <c r="I150">
        <v>810</v>
      </c>
      <c r="J150">
        <v>791</v>
      </c>
      <c r="K150">
        <v>685</v>
      </c>
      <c r="L150">
        <v>962</v>
      </c>
      <c r="M150">
        <v>194</v>
      </c>
      <c r="N150">
        <v>442</v>
      </c>
      <c r="O150">
        <v>156</v>
      </c>
      <c r="P150">
        <v>119</v>
      </c>
      <c r="Q150">
        <v>481</v>
      </c>
      <c r="R150">
        <v>924</v>
      </c>
      <c r="S150">
        <f>SUM(Tabela1_1[[#This Row],[sales_month_1]:[sales_month_12]])</f>
        <v>5753</v>
      </c>
      <c r="T150" s="8">
        <f>Tabela1_1[[#This Row],[sales_total]]*Tabela1_1[[#This Row],[price]]</f>
        <v>1102217.2700000003</v>
      </c>
      <c r="U150" s="7">
        <f>Tabela1_1[[#This Row],[sales_total]]/12</f>
        <v>479.41666666666669</v>
      </c>
      <c r="X150" s="2"/>
    </row>
    <row r="151" spans="1:24" x14ac:dyDescent="0.3">
      <c r="A151">
        <v>640</v>
      </c>
      <c r="B151" s="2" t="s">
        <v>434</v>
      </c>
      <c r="C151" s="2" t="s">
        <v>35</v>
      </c>
      <c r="D151" s="8">
        <v>191.76000000000002</v>
      </c>
      <c r="E151">
        <v>4.7</v>
      </c>
      <c r="F151">
        <v>670</v>
      </c>
      <c r="G151">
        <v>834</v>
      </c>
      <c r="H151">
        <v>605</v>
      </c>
      <c r="I151">
        <v>316</v>
      </c>
      <c r="J151">
        <v>974</v>
      </c>
      <c r="K151">
        <v>831</v>
      </c>
      <c r="L151">
        <v>731</v>
      </c>
      <c r="M151">
        <v>651</v>
      </c>
      <c r="N151">
        <v>934</v>
      </c>
      <c r="O151">
        <v>835</v>
      </c>
      <c r="P151">
        <v>466</v>
      </c>
      <c r="Q151">
        <v>439</v>
      </c>
      <c r="R151">
        <v>456</v>
      </c>
      <c r="S151">
        <f>SUM(Tabela1_1[[#This Row],[sales_month_1]:[sales_month_12]])</f>
        <v>8072</v>
      </c>
      <c r="T151" s="8">
        <f>Tabela1_1[[#This Row],[sales_total]]*Tabela1_1[[#This Row],[price]]</f>
        <v>1547886.7200000002</v>
      </c>
      <c r="U151" s="7">
        <f>Tabela1_1[[#This Row],[sales_total]]/12</f>
        <v>672.66666666666663</v>
      </c>
      <c r="X151" s="2"/>
    </row>
    <row r="152" spans="1:24" x14ac:dyDescent="0.3">
      <c r="A152">
        <v>910</v>
      </c>
      <c r="B152" s="2" t="s">
        <v>601</v>
      </c>
      <c r="C152" s="2" t="s">
        <v>18</v>
      </c>
      <c r="D152" s="8">
        <v>192.95000000000002</v>
      </c>
      <c r="E152">
        <v>1.6</v>
      </c>
      <c r="F152">
        <v>164</v>
      </c>
      <c r="G152">
        <v>77</v>
      </c>
      <c r="H152">
        <v>659</v>
      </c>
      <c r="I152">
        <v>20</v>
      </c>
      <c r="J152">
        <v>354</v>
      </c>
      <c r="K152">
        <v>148</v>
      </c>
      <c r="L152">
        <v>477</v>
      </c>
      <c r="M152">
        <v>89</v>
      </c>
      <c r="N152">
        <v>706</v>
      </c>
      <c r="O152">
        <v>463</v>
      </c>
      <c r="P152">
        <v>9</v>
      </c>
      <c r="Q152">
        <v>264</v>
      </c>
      <c r="R152">
        <v>670</v>
      </c>
      <c r="S152">
        <f>SUM(Tabela1_1[[#This Row],[sales_month_1]:[sales_month_12]])</f>
        <v>3936</v>
      </c>
      <c r="T152" s="8">
        <f>Tabela1_1[[#This Row],[sales_total]]*Tabela1_1[[#This Row],[price]]</f>
        <v>759451.20000000007</v>
      </c>
      <c r="U152" s="7">
        <f>Tabela1_1[[#This Row],[sales_total]]/12</f>
        <v>328</v>
      </c>
      <c r="X152" s="2"/>
    </row>
    <row r="153" spans="1:24" x14ac:dyDescent="0.3">
      <c r="A153">
        <v>522</v>
      </c>
      <c r="B153" s="2" t="s">
        <v>354</v>
      </c>
      <c r="C153" s="2" t="s">
        <v>26</v>
      </c>
      <c r="D153" s="8">
        <v>193.54000000000002</v>
      </c>
      <c r="E153">
        <v>4.7</v>
      </c>
      <c r="F153">
        <v>540</v>
      </c>
      <c r="G153">
        <v>234</v>
      </c>
      <c r="H153">
        <v>517</v>
      </c>
      <c r="I153">
        <v>958</v>
      </c>
      <c r="J153">
        <v>256</v>
      </c>
      <c r="K153">
        <v>107</v>
      </c>
      <c r="L153">
        <v>236</v>
      </c>
      <c r="M153">
        <v>657</v>
      </c>
      <c r="N153">
        <v>230</v>
      </c>
      <c r="O153">
        <v>995</v>
      </c>
      <c r="P153">
        <v>998</v>
      </c>
      <c r="Q153">
        <v>204</v>
      </c>
      <c r="R153">
        <v>739</v>
      </c>
      <c r="S153">
        <f>SUM(Tabela1_1[[#This Row],[sales_month_1]:[sales_month_12]])</f>
        <v>6131</v>
      </c>
      <c r="T153" s="8">
        <f>Tabela1_1[[#This Row],[sales_total]]*Tabela1_1[[#This Row],[price]]</f>
        <v>1186593.7400000002</v>
      </c>
      <c r="U153" s="7">
        <f>Tabela1_1[[#This Row],[sales_total]]/12</f>
        <v>510.91666666666669</v>
      </c>
      <c r="X153" s="2"/>
    </row>
    <row r="154" spans="1:24" x14ac:dyDescent="0.3">
      <c r="A154">
        <v>956</v>
      </c>
      <c r="B154" s="2" t="s">
        <v>632</v>
      </c>
      <c r="C154" s="2" t="s">
        <v>18</v>
      </c>
      <c r="D154" s="8">
        <v>194.65</v>
      </c>
      <c r="E154">
        <v>4.7</v>
      </c>
      <c r="F154">
        <v>923</v>
      </c>
      <c r="G154">
        <v>996</v>
      </c>
      <c r="H154">
        <v>379</v>
      </c>
      <c r="I154">
        <v>287</v>
      </c>
      <c r="J154">
        <v>892</v>
      </c>
      <c r="K154">
        <v>80</v>
      </c>
      <c r="L154">
        <v>549</v>
      </c>
      <c r="M154">
        <v>730</v>
      </c>
      <c r="N154">
        <v>339</v>
      </c>
      <c r="O154">
        <v>599</v>
      </c>
      <c r="P154">
        <v>135</v>
      </c>
      <c r="Q154">
        <v>454</v>
      </c>
      <c r="R154">
        <v>409</v>
      </c>
      <c r="S154">
        <f>SUM(Tabela1_1[[#This Row],[sales_month_1]:[sales_month_12]])</f>
        <v>5849</v>
      </c>
      <c r="T154" s="8">
        <f>Tabela1_1[[#This Row],[sales_total]]*Tabela1_1[[#This Row],[price]]</f>
        <v>1138507.8500000001</v>
      </c>
      <c r="U154" s="7">
        <f>Tabela1_1[[#This Row],[sales_total]]/12</f>
        <v>487.41666666666669</v>
      </c>
      <c r="X154" s="2"/>
    </row>
    <row r="155" spans="1:24" x14ac:dyDescent="0.3">
      <c r="A155">
        <v>747</v>
      </c>
      <c r="B155" s="2" t="s">
        <v>507</v>
      </c>
      <c r="C155" s="2" t="s">
        <v>21</v>
      </c>
      <c r="D155" s="8">
        <v>195.03000000000003</v>
      </c>
      <c r="E155">
        <v>1.1000000000000001</v>
      </c>
      <c r="F155">
        <v>360</v>
      </c>
      <c r="G155">
        <v>289</v>
      </c>
      <c r="H155">
        <v>479</v>
      </c>
      <c r="I155">
        <v>808</v>
      </c>
      <c r="J155">
        <v>536</v>
      </c>
      <c r="K155">
        <v>449</v>
      </c>
      <c r="L155">
        <v>508</v>
      </c>
      <c r="M155">
        <v>436</v>
      </c>
      <c r="N155">
        <v>671</v>
      </c>
      <c r="O155">
        <v>312</v>
      </c>
      <c r="P155">
        <v>469</v>
      </c>
      <c r="Q155">
        <v>497</v>
      </c>
      <c r="R155">
        <v>336</v>
      </c>
      <c r="S155">
        <f>SUM(Tabela1_1[[#This Row],[sales_month_1]:[sales_month_12]])</f>
        <v>5790</v>
      </c>
      <c r="T155" s="8">
        <f>Tabela1_1[[#This Row],[sales_total]]*Tabela1_1[[#This Row],[price]]</f>
        <v>1129223.7000000002</v>
      </c>
      <c r="U155" s="7">
        <f>Tabela1_1[[#This Row],[sales_total]]/12</f>
        <v>482.5</v>
      </c>
      <c r="X155" s="2"/>
    </row>
    <row r="156" spans="1:24" x14ac:dyDescent="0.3">
      <c r="A156">
        <v>252</v>
      </c>
      <c r="B156" s="2" t="s">
        <v>187</v>
      </c>
      <c r="C156" s="2" t="s">
        <v>23</v>
      </c>
      <c r="D156" s="8">
        <v>195.62</v>
      </c>
      <c r="E156">
        <v>2.9000000000000004</v>
      </c>
      <c r="F156">
        <v>247</v>
      </c>
      <c r="G156">
        <v>292</v>
      </c>
      <c r="H156">
        <v>187</v>
      </c>
      <c r="I156">
        <v>564</v>
      </c>
      <c r="J156">
        <v>610</v>
      </c>
      <c r="K156">
        <v>351</v>
      </c>
      <c r="L156">
        <v>70</v>
      </c>
      <c r="M156">
        <v>38</v>
      </c>
      <c r="N156">
        <v>304</v>
      </c>
      <c r="O156">
        <v>672</v>
      </c>
      <c r="P156">
        <v>781</v>
      </c>
      <c r="Q156">
        <v>491</v>
      </c>
      <c r="R156">
        <v>935</v>
      </c>
      <c r="S156">
        <f>SUM(Tabela1_1[[#This Row],[sales_month_1]:[sales_month_12]])</f>
        <v>5295</v>
      </c>
      <c r="T156" s="5">
        <f>Tabela1_1[[#This Row],[sales_total]]*Tabela1_1[[#This Row],[price]]</f>
        <v>1035807.9</v>
      </c>
      <c r="U156" s="6">
        <f>Tabela1_1[[#This Row],[sales_total]]/12</f>
        <v>441.25</v>
      </c>
      <c r="X156" s="2"/>
    </row>
    <row r="157" spans="1:24" x14ac:dyDescent="0.3">
      <c r="A157">
        <v>366</v>
      </c>
      <c r="B157" s="2" t="s">
        <v>261</v>
      </c>
      <c r="C157" s="2" t="s">
        <v>24</v>
      </c>
      <c r="D157" s="8">
        <v>196.12</v>
      </c>
      <c r="E157">
        <v>1.5</v>
      </c>
      <c r="F157">
        <v>764</v>
      </c>
      <c r="G157">
        <v>971</v>
      </c>
      <c r="H157">
        <v>598</v>
      </c>
      <c r="I157">
        <v>209</v>
      </c>
      <c r="J157">
        <v>628</v>
      </c>
      <c r="K157">
        <v>699</v>
      </c>
      <c r="L157">
        <v>463</v>
      </c>
      <c r="M157">
        <v>105</v>
      </c>
      <c r="N157">
        <v>737</v>
      </c>
      <c r="O157">
        <v>104</v>
      </c>
      <c r="P157">
        <v>48</v>
      </c>
      <c r="Q157">
        <v>868</v>
      </c>
      <c r="R157">
        <v>251</v>
      </c>
      <c r="S157">
        <f>SUM(Tabela1_1[[#This Row],[sales_month_1]:[sales_month_12]])</f>
        <v>5681</v>
      </c>
      <c r="T157" s="8">
        <f>Tabela1_1[[#This Row],[sales_total]]*Tabela1_1[[#This Row],[price]]</f>
        <v>1114157.72</v>
      </c>
      <c r="U157" s="7">
        <f>Tabela1_1[[#This Row],[sales_total]]/12</f>
        <v>473.41666666666669</v>
      </c>
      <c r="X157" s="2"/>
    </row>
    <row r="158" spans="1:24" x14ac:dyDescent="0.3">
      <c r="A158">
        <v>178</v>
      </c>
      <c r="B158" s="2" t="s">
        <v>131</v>
      </c>
      <c r="C158" s="2" t="s">
        <v>26</v>
      </c>
      <c r="D158" s="8">
        <v>196.43000000000004</v>
      </c>
      <c r="E158">
        <v>1.4000000000000001</v>
      </c>
      <c r="F158">
        <v>779</v>
      </c>
      <c r="G158">
        <v>785</v>
      </c>
      <c r="H158">
        <v>38</v>
      </c>
      <c r="I158">
        <v>486</v>
      </c>
      <c r="J158">
        <v>911</v>
      </c>
      <c r="K158">
        <v>378</v>
      </c>
      <c r="L158">
        <v>774</v>
      </c>
      <c r="M158">
        <v>505</v>
      </c>
      <c r="N158">
        <v>11</v>
      </c>
      <c r="O158">
        <v>137</v>
      </c>
      <c r="P158">
        <v>567</v>
      </c>
      <c r="Q158">
        <v>52</v>
      </c>
      <c r="R158">
        <v>297</v>
      </c>
      <c r="S158">
        <f>SUM(Tabela1_1[[#This Row],[sales_month_1]:[sales_month_12]])</f>
        <v>4941</v>
      </c>
      <c r="T158" s="8">
        <f>Tabela1_1[[#This Row],[sales_total]]*Tabela1_1[[#This Row],[price]]</f>
        <v>970560.63000000012</v>
      </c>
      <c r="U158" s="7">
        <f>Tabela1_1[[#This Row],[sales_total]]/12</f>
        <v>411.75</v>
      </c>
      <c r="X158" s="2"/>
    </row>
    <row r="159" spans="1:24" x14ac:dyDescent="0.3">
      <c r="A159">
        <v>361</v>
      </c>
      <c r="B159" s="2" t="s">
        <v>256</v>
      </c>
      <c r="C159" s="2" t="s">
        <v>24</v>
      </c>
      <c r="D159" s="8">
        <v>197.14000000000001</v>
      </c>
      <c r="E159">
        <v>4.6000000000000005</v>
      </c>
      <c r="F159">
        <v>460</v>
      </c>
      <c r="G159">
        <v>686</v>
      </c>
      <c r="H159">
        <v>725</v>
      </c>
      <c r="I159">
        <v>871</v>
      </c>
      <c r="J159">
        <v>869</v>
      </c>
      <c r="K159">
        <v>283</v>
      </c>
      <c r="L159">
        <v>366</v>
      </c>
      <c r="M159">
        <v>11</v>
      </c>
      <c r="N159">
        <v>366</v>
      </c>
      <c r="O159">
        <v>187</v>
      </c>
      <c r="P159">
        <v>256</v>
      </c>
      <c r="Q159">
        <v>745</v>
      </c>
      <c r="R159">
        <v>652</v>
      </c>
      <c r="S159">
        <f>SUM(Tabela1_1[[#This Row],[sales_month_1]:[sales_month_12]])</f>
        <v>6017</v>
      </c>
      <c r="T159" s="8">
        <f>Tabela1_1[[#This Row],[sales_total]]*Tabela1_1[[#This Row],[price]]</f>
        <v>1186191.3800000001</v>
      </c>
      <c r="U159" s="7">
        <f>Tabela1_1[[#This Row],[sales_total]]/12</f>
        <v>501.41666666666669</v>
      </c>
      <c r="X159" s="2"/>
    </row>
    <row r="160" spans="1:24" x14ac:dyDescent="0.3">
      <c r="A160">
        <v>407</v>
      </c>
      <c r="B160" s="2" t="s">
        <v>285</v>
      </c>
      <c r="C160" s="2" t="s">
        <v>19</v>
      </c>
      <c r="D160" s="8">
        <v>197.65</v>
      </c>
      <c r="E160">
        <v>4.4000000000000004</v>
      </c>
      <c r="F160">
        <v>426</v>
      </c>
      <c r="G160">
        <v>728</v>
      </c>
      <c r="H160">
        <v>246</v>
      </c>
      <c r="I160">
        <v>4</v>
      </c>
      <c r="J160">
        <v>781</v>
      </c>
      <c r="K160">
        <v>469</v>
      </c>
      <c r="L160">
        <v>205</v>
      </c>
      <c r="M160">
        <v>61</v>
      </c>
      <c r="N160">
        <v>753</v>
      </c>
      <c r="O160">
        <v>456</v>
      </c>
      <c r="P160">
        <v>605</v>
      </c>
      <c r="Q160">
        <v>546</v>
      </c>
      <c r="R160">
        <v>259</v>
      </c>
      <c r="S160">
        <f>SUM(Tabela1_1[[#This Row],[sales_month_1]:[sales_month_12]])</f>
        <v>5113</v>
      </c>
      <c r="T160" s="8">
        <f>Tabela1_1[[#This Row],[sales_total]]*Tabela1_1[[#This Row],[price]]</f>
        <v>1010584.4500000001</v>
      </c>
      <c r="U160" s="7">
        <f>Tabela1_1[[#This Row],[sales_total]]/12</f>
        <v>426.08333333333331</v>
      </c>
      <c r="X160" s="2"/>
    </row>
    <row r="161" spans="1:24" x14ac:dyDescent="0.3">
      <c r="A161">
        <v>567</v>
      </c>
      <c r="B161" s="2" t="s">
        <v>389</v>
      </c>
      <c r="C161" s="2" t="s">
        <v>35</v>
      </c>
      <c r="D161" s="8">
        <v>199.16000000000003</v>
      </c>
      <c r="E161">
        <v>3.7</v>
      </c>
      <c r="F161">
        <v>689</v>
      </c>
      <c r="G161">
        <v>618</v>
      </c>
      <c r="H161">
        <v>897</v>
      </c>
      <c r="I161">
        <v>528</v>
      </c>
      <c r="J161">
        <v>171</v>
      </c>
      <c r="K161">
        <v>547</v>
      </c>
      <c r="L161">
        <v>465</v>
      </c>
      <c r="M161">
        <v>166</v>
      </c>
      <c r="N161">
        <v>30</v>
      </c>
      <c r="O161">
        <v>556</v>
      </c>
      <c r="P161">
        <v>816</v>
      </c>
      <c r="Q161">
        <v>502</v>
      </c>
      <c r="R161">
        <v>7</v>
      </c>
      <c r="S161">
        <f>SUM(Tabela1_1[[#This Row],[sales_month_1]:[sales_month_12]])</f>
        <v>5303</v>
      </c>
      <c r="T161" s="8">
        <f>Tabela1_1[[#This Row],[sales_total]]*Tabela1_1[[#This Row],[price]]</f>
        <v>1056145.4800000002</v>
      </c>
      <c r="U161" s="7">
        <f>Tabela1_1[[#This Row],[sales_total]]/12</f>
        <v>441.91666666666669</v>
      </c>
      <c r="X161" s="2"/>
    </row>
    <row r="162" spans="1:24" x14ac:dyDescent="0.3">
      <c r="A162">
        <v>737</v>
      </c>
      <c r="B162" s="2" t="s">
        <v>498</v>
      </c>
      <c r="C162" s="2" t="s">
        <v>35</v>
      </c>
      <c r="D162" s="8">
        <v>199.26000000000002</v>
      </c>
      <c r="E162">
        <v>2.8000000000000003</v>
      </c>
      <c r="F162">
        <v>866</v>
      </c>
      <c r="G162">
        <v>39</v>
      </c>
      <c r="H162">
        <v>767</v>
      </c>
      <c r="I162">
        <v>834</v>
      </c>
      <c r="J162">
        <v>903</v>
      </c>
      <c r="K162">
        <v>728</v>
      </c>
      <c r="L162">
        <v>689</v>
      </c>
      <c r="M162">
        <v>231</v>
      </c>
      <c r="N162">
        <v>44</v>
      </c>
      <c r="O162">
        <v>245</v>
      </c>
      <c r="P162">
        <v>992</v>
      </c>
      <c r="Q162">
        <v>689</v>
      </c>
      <c r="R162">
        <v>634</v>
      </c>
      <c r="S162">
        <f>SUM(Tabela1_1[[#This Row],[sales_month_1]:[sales_month_12]])</f>
        <v>6795</v>
      </c>
      <c r="T162" s="8">
        <f>Tabela1_1[[#This Row],[sales_total]]*Tabela1_1[[#This Row],[price]]</f>
        <v>1353971.7000000002</v>
      </c>
      <c r="U162" s="7">
        <f>Tabela1_1[[#This Row],[sales_total]]/12</f>
        <v>566.25</v>
      </c>
      <c r="X162" s="2"/>
    </row>
    <row r="163" spans="1:24" x14ac:dyDescent="0.3">
      <c r="A163">
        <v>228</v>
      </c>
      <c r="B163" s="2" t="s">
        <v>167</v>
      </c>
      <c r="C163" s="2" t="s">
        <v>35</v>
      </c>
      <c r="D163" s="8">
        <v>199.58000000000004</v>
      </c>
      <c r="E163">
        <v>2.1</v>
      </c>
      <c r="F163">
        <v>366</v>
      </c>
      <c r="G163">
        <v>950</v>
      </c>
      <c r="H163">
        <v>489</v>
      </c>
      <c r="I163">
        <v>12</v>
      </c>
      <c r="J163">
        <v>606</v>
      </c>
      <c r="K163">
        <v>662</v>
      </c>
      <c r="L163">
        <v>836</v>
      </c>
      <c r="M163">
        <v>911</v>
      </c>
      <c r="N163">
        <v>469</v>
      </c>
      <c r="O163">
        <v>645</v>
      </c>
      <c r="P163">
        <v>220</v>
      </c>
      <c r="Q163">
        <v>837</v>
      </c>
      <c r="R163">
        <v>708</v>
      </c>
      <c r="S163">
        <f>SUM(Tabela1_1[[#This Row],[sales_month_1]:[sales_month_12]])</f>
        <v>7345</v>
      </c>
      <c r="T163" s="8">
        <f>Tabela1_1[[#This Row],[sales_total]]*Tabela1_1[[#This Row],[price]]</f>
        <v>1465915.1000000003</v>
      </c>
      <c r="U163" s="7">
        <f>Tabela1_1[[#This Row],[sales_total]]/12</f>
        <v>612.08333333333337</v>
      </c>
      <c r="X163" s="2"/>
    </row>
    <row r="164" spans="1:24" x14ac:dyDescent="0.3">
      <c r="A164">
        <v>573</v>
      </c>
      <c r="B164" s="2" t="s">
        <v>395</v>
      </c>
      <c r="C164" s="2" t="s">
        <v>26</v>
      </c>
      <c r="D164" s="8">
        <v>201.29000000000002</v>
      </c>
      <c r="E164">
        <v>3.9000000000000004</v>
      </c>
      <c r="F164">
        <v>881</v>
      </c>
      <c r="G164">
        <v>246</v>
      </c>
      <c r="H164">
        <v>670</v>
      </c>
      <c r="I164">
        <v>495</v>
      </c>
      <c r="J164">
        <v>721</v>
      </c>
      <c r="K164">
        <v>68</v>
      </c>
      <c r="L164">
        <v>550</v>
      </c>
      <c r="M164">
        <v>978</v>
      </c>
      <c r="N164">
        <v>388</v>
      </c>
      <c r="O164">
        <v>252</v>
      </c>
      <c r="P164">
        <v>22</v>
      </c>
      <c r="Q164">
        <v>695</v>
      </c>
      <c r="R164">
        <v>735</v>
      </c>
      <c r="S164">
        <f>SUM(Tabela1_1[[#This Row],[sales_month_1]:[sales_month_12]])</f>
        <v>5820</v>
      </c>
      <c r="T164" s="8">
        <f>Tabela1_1[[#This Row],[sales_total]]*Tabela1_1[[#This Row],[price]]</f>
        <v>1171507.8</v>
      </c>
      <c r="U164" s="7">
        <f>Tabela1_1[[#This Row],[sales_total]]/12</f>
        <v>485</v>
      </c>
      <c r="X164" s="2"/>
    </row>
    <row r="165" spans="1:24" x14ac:dyDescent="0.3">
      <c r="A165">
        <v>894</v>
      </c>
      <c r="B165" s="2" t="s">
        <v>593</v>
      </c>
      <c r="C165" s="2" t="s">
        <v>21</v>
      </c>
      <c r="D165" s="8">
        <v>201.61</v>
      </c>
      <c r="E165">
        <v>1.8</v>
      </c>
      <c r="F165">
        <v>764</v>
      </c>
      <c r="G165">
        <v>848</v>
      </c>
      <c r="H165">
        <v>12</v>
      </c>
      <c r="I165">
        <v>969</v>
      </c>
      <c r="J165">
        <v>57</v>
      </c>
      <c r="K165">
        <v>191</v>
      </c>
      <c r="L165">
        <v>860</v>
      </c>
      <c r="M165">
        <v>506</v>
      </c>
      <c r="N165">
        <v>736</v>
      </c>
      <c r="O165">
        <v>629</v>
      </c>
      <c r="P165">
        <v>267</v>
      </c>
      <c r="Q165">
        <v>86</v>
      </c>
      <c r="R165">
        <v>62</v>
      </c>
      <c r="S165">
        <f>SUM(Tabela1_1[[#This Row],[sales_month_1]:[sales_month_12]])</f>
        <v>5223</v>
      </c>
      <c r="T165" s="8">
        <f>Tabela1_1[[#This Row],[sales_total]]*Tabela1_1[[#This Row],[price]]</f>
        <v>1053009.03</v>
      </c>
      <c r="U165" s="7">
        <f>Tabela1_1[[#This Row],[sales_total]]/12</f>
        <v>435.25</v>
      </c>
      <c r="X165" s="2"/>
    </row>
    <row r="166" spans="1:24" x14ac:dyDescent="0.3">
      <c r="A166">
        <v>774</v>
      </c>
      <c r="B166" s="2" t="s">
        <v>517</v>
      </c>
      <c r="C166" s="2" t="s">
        <v>21</v>
      </c>
      <c r="D166" s="8">
        <v>201.66000000000003</v>
      </c>
      <c r="E166">
        <v>4.8000000000000007</v>
      </c>
      <c r="F166">
        <v>914</v>
      </c>
      <c r="G166">
        <v>933</v>
      </c>
      <c r="H166">
        <v>414</v>
      </c>
      <c r="I166">
        <v>232</v>
      </c>
      <c r="J166">
        <v>373</v>
      </c>
      <c r="K166">
        <v>188</v>
      </c>
      <c r="L166">
        <v>515</v>
      </c>
      <c r="M166">
        <v>75</v>
      </c>
      <c r="N166">
        <v>261</v>
      </c>
      <c r="O166">
        <v>101</v>
      </c>
      <c r="P166">
        <v>633</v>
      </c>
      <c r="Q166">
        <v>674</v>
      </c>
      <c r="R166">
        <v>645</v>
      </c>
      <c r="S166">
        <f>SUM(Tabela1_1[[#This Row],[sales_month_1]:[sales_month_12]])</f>
        <v>5044</v>
      </c>
      <c r="T166" s="8">
        <f>Tabela1_1[[#This Row],[sales_total]]*Tabela1_1[[#This Row],[price]]</f>
        <v>1017173.0400000002</v>
      </c>
      <c r="U166" s="7">
        <f>Tabela1_1[[#This Row],[sales_total]]/12</f>
        <v>420.33333333333331</v>
      </c>
      <c r="X166" s="2"/>
    </row>
    <row r="167" spans="1:24" x14ac:dyDescent="0.3">
      <c r="A167">
        <v>678</v>
      </c>
      <c r="B167" s="2" t="s">
        <v>458</v>
      </c>
      <c r="C167" s="2" t="s">
        <v>23</v>
      </c>
      <c r="D167" s="8">
        <v>201.94000000000003</v>
      </c>
      <c r="E167">
        <v>2.6</v>
      </c>
      <c r="F167">
        <v>266</v>
      </c>
      <c r="G167">
        <v>192</v>
      </c>
      <c r="H167">
        <v>780</v>
      </c>
      <c r="I167">
        <v>782</v>
      </c>
      <c r="J167">
        <v>112</v>
      </c>
      <c r="K167">
        <v>824</v>
      </c>
      <c r="L167">
        <v>193</v>
      </c>
      <c r="M167">
        <v>402</v>
      </c>
      <c r="N167">
        <v>581</v>
      </c>
      <c r="O167">
        <v>83</v>
      </c>
      <c r="P167">
        <v>450</v>
      </c>
      <c r="Q167">
        <v>604</v>
      </c>
      <c r="R167">
        <v>812</v>
      </c>
      <c r="S167">
        <f>SUM(Tabela1_1[[#This Row],[sales_month_1]:[sales_month_12]])</f>
        <v>5815</v>
      </c>
      <c r="T167" s="5">
        <f>Tabela1_1[[#This Row],[sales_total]]*Tabela1_1[[#This Row],[price]]</f>
        <v>1174281.1000000001</v>
      </c>
      <c r="U167" s="6">
        <f>Tabela1_1[[#This Row],[sales_total]]/12</f>
        <v>484.58333333333331</v>
      </c>
      <c r="X167" s="2"/>
    </row>
    <row r="168" spans="1:24" x14ac:dyDescent="0.3">
      <c r="A168">
        <v>824</v>
      </c>
      <c r="B168" s="2" t="s">
        <v>550</v>
      </c>
      <c r="C168" s="2" t="s">
        <v>26</v>
      </c>
      <c r="D168" s="8">
        <v>202.09000000000003</v>
      </c>
      <c r="E168">
        <v>4.1000000000000005</v>
      </c>
      <c r="F168">
        <v>938</v>
      </c>
      <c r="G168">
        <v>201</v>
      </c>
      <c r="H168">
        <v>561</v>
      </c>
      <c r="I168">
        <v>257</v>
      </c>
      <c r="J168">
        <v>235</v>
      </c>
      <c r="K168">
        <v>727</v>
      </c>
      <c r="L168">
        <v>83</v>
      </c>
      <c r="M168">
        <v>659</v>
      </c>
      <c r="N168">
        <v>228</v>
      </c>
      <c r="O168">
        <v>818</v>
      </c>
      <c r="P168">
        <v>638</v>
      </c>
      <c r="Q168">
        <v>11</v>
      </c>
      <c r="R168">
        <v>220</v>
      </c>
      <c r="S168">
        <f>SUM(Tabela1_1[[#This Row],[sales_month_1]:[sales_month_12]])</f>
        <v>4638</v>
      </c>
      <c r="T168" s="8">
        <f>Tabela1_1[[#This Row],[sales_total]]*Tabela1_1[[#This Row],[price]]</f>
        <v>937293.42000000016</v>
      </c>
      <c r="U168" s="7">
        <f>Tabela1_1[[#This Row],[sales_total]]/12</f>
        <v>386.5</v>
      </c>
      <c r="X168" s="2"/>
    </row>
    <row r="169" spans="1:24" x14ac:dyDescent="0.3">
      <c r="A169">
        <v>818</v>
      </c>
      <c r="B169" s="2" t="s">
        <v>546</v>
      </c>
      <c r="C169" s="2" t="s">
        <v>24</v>
      </c>
      <c r="D169" s="8">
        <v>202.51000000000002</v>
      </c>
      <c r="E169">
        <v>4.1000000000000005</v>
      </c>
      <c r="F169">
        <v>262</v>
      </c>
      <c r="G169">
        <v>967</v>
      </c>
      <c r="H169">
        <v>190</v>
      </c>
      <c r="I169">
        <v>902</v>
      </c>
      <c r="J169">
        <v>539</v>
      </c>
      <c r="K169">
        <v>139</v>
      </c>
      <c r="L169">
        <v>226</v>
      </c>
      <c r="M169">
        <v>340</v>
      </c>
      <c r="N169">
        <v>739</v>
      </c>
      <c r="O169">
        <v>468</v>
      </c>
      <c r="P169">
        <v>407</v>
      </c>
      <c r="Q169">
        <v>81</v>
      </c>
      <c r="R169">
        <v>975</v>
      </c>
      <c r="S169">
        <f>SUM(Tabela1_1[[#This Row],[sales_month_1]:[sales_month_12]])</f>
        <v>5973</v>
      </c>
      <c r="T169" s="8">
        <f>Tabela1_1[[#This Row],[sales_total]]*Tabela1_1[[#This Row],[price]]</f>
        <v>1209592.2300000002</v>
      </c>
      <c r="U169" s="7">
        <f>Tabela1_1[[#This Row],[sales_total]]/12</f>
        <v>497.75</v>
      </c>
      <c r="X169" s="2"/>
    </row>
    <row r="170" spans="1:24" x14ac:dyDescent="0.3">
      <c r="A170">
        <v>865</v>
      </c>
      <c r="B170" s="2" t="s">
        <v>578</v>
      </c>
      <c r="C170" s="2" t="s">
        <v>18</v>
      </c>
      <c r="D170" s="8">
        <v>203.38000000000002</v>
      </c>
      <c r="E170">
        <v>4.9000000000000004</v>
      </c>
      <c r="F170">
        <v>416</v>
      </c>
      <c r="G170">
        <v>406</v>
      </c>
      <c r="H170">
        <v>971</v>
      </c>
      <c r="I170">
        <v>574</v>
      </c>
      <c r="J170">
        <v>49</v>
      </c>
      <c r="K170">
        <v>972</v>
      </c>
      <c r="L170">
        <v>808</v>
      </c>
      <c r="M170">
        <v>199</v>
      </c>
      <c r="N170">
        <v>296</v>
      </c>
      <c r="O170">
        <v>536</v>
      </c>
      <c r="P170">
        <v>849</v>
      </c>
      <c r="Q170">
        <v>806</v>
      </c>
      <c r="R170">
        <v>335</v>
      </c>
      <c r="S170">
        <f>SUM(Tabela1_1[[#This Row],[sales_month_1]:[sales_month_12]])</f>
        <v>6801</v>
      </c>
      <c r="T170" s="8">
        <f>Tabela1_1[[#This Row],[sales_total]]*Tabela1_1[[#This Row],[price]]</f>
        <v>1383187.3800000001</v>
      </c>
      <c r="U170" s="7">
        <f>Tabela1_1[[#This Row],[sales_total]]/12</f>
        <v>566.75</v>
      </c>
      <c r="X170" s="2"/>
    </row>
    <row r="171" spans="1:24" x14ac:dyDescent="0.3">
      <c r="A171">
        <v>788</v>
      </c>
      <c r="B171" s="2" t="s">
        <v>527</v>
      </c>
      <c r="C171" s="2" t="s">
        <v>24</v>
      </c>
      <c r="D171" s="8">
        <v>203.42000000000002</v>
      </c>
      <c r="E171">
        <v>3.5</v>
      </c>
      <c r="F171">
        <v>930</v>
      </c>
      <c r="G171">
        <v>419</v>
      </c>
      <c r="H171">
        <v>514</v>
      </c>
      <c r="I171">
        <v>923</v>
      </c>
      <c r="J171">
        <v>849</v>
      </c>
      <c r="K171">
        <v>859</v>
      </c>
      <c r="L171">
        <v>472</v>
      </c>
      <c r="M171">
        <v>610</v>
      </c>
      <c r="N171">
        <v>137</v>
      </c>
      <c r="O171">
        <v>730</v>
      </c>
      <c r="P171">
        <v>684</v>
      </c>
      <c r="Q171">
        <v>790</v>
      </c>
      <c r="R171">
        <v>654</v>
      </c>
      <c r="S171">
        <f>SUM(Tabela1_1[[#This Row],[sales_month_1]:[sales_month_12]])</f>
        <v>7641</v>
      </c>
      <c r="T171" s="8">
        <f>Tabela1_1[[#This Row],[sales_total]]*Tabela1_1[[#This Row],[price]]</f>
        <v>1554332.2200000002</v>
      </c>
      <c r="U171" s="7">
        <f>Tabela1_1[[#This Row],[sales_total]]/12</f>
        <v>636.75</v>
      </c>
      <c r="X171" s="2"/>
    </row>
    <row r="172" spans="1:24" x14ac:dyDescent="0.3">
      <c r="A172">
        <v>556</v>
      </c>
      <c r="B172" s="2" t="s">
        <v>382</v>
      </c>
      <c r="C172" s="2" t="s">
        <v>19</v>
      </c>
      <c r="D172" s="8">
        <v>204.72000000000003</v>
      </c>
      <c r="E172">
        <v>1.8</v>
      </c>
      <c r="F172">
        <v>93</v>
      </c>
      <c r="G172">
        <v>977</v>
      </c>
      <c r="H172">
        <v>506</v>
      </c>
      <c r="I172">
        <v>404</v>
      </c>
      <c r="J172">
        <v>758</v>
      </c>
      <c r="K172">
        <v>278</v>
      </c>
      <c r="L172">
        <v>16</v>
      </c>
      <c r="M172">
        <v>922</v>
      </c>
      <c r="N172">
        <v>712</v>
      </c>
      <c r="O172">
        <v>329</v>
      </c>
      <c r="P172">
        <v>717</v>
      </c>
      <c r="Q172">
        <v>54</v>
      </c>
      <c r="R172">
        <v>195</v>
      </c>
      <c r="S172">
        <f>SUM(Tabela1_1[[#This Row],[sales_month_1]:[sales_month_12]])</f>
        <v>5868</v>
      </c>
      <c r="T172" s="8">
        <f>Tabela1_1[[#This Row],[sales_total]]*Tabela1_1[[#This Row],[price]]</f>
        <v>1201296.9600000002</v>
      </c>
      <c r="U172" s="7">
        <f>Tabela1_1[[#This Row],[sales_total]]/12</f>
        <v>489</v>
      </c>
      <c r="X172" s="2"/>
    </row>
    <row r="173" spans="1:24" x14ac:dyDescent="0.3">
      <c r="A173">
        <v>874</v>
      </c>
      <c r="B173" s="2" t="s">
        <v>584</v>
      </c>
      <c r="C173" s="2" t="s">
        <v>24</v>
      </c>
      <c r="D173" s="8">
        <v>207.32000000000005</v>
      </c>
      <c r="E173">
        <v>4.4000000000000004</v>
      </c>
      <c r="F173">
        <v>300</v>
      </c>
      <c r="G173">
        <v>680</v>
      </c>
      <c r="H173">
        <v>433</v>
      </c>
      <c r="I173">
        <v>252</v>
      </c>
      <c r="J173">
        <v>824</v>
      </c>
      <c r="K173">
        <v>733</v>
      </c>
      <c r="L173">
        <v>395</v>
      </c>
      <c r="M173">
        <v>716</v>
      </c>
      <c r="N173">
        <v>978</v>
      </c>
      <c r="O173">
        <v>701</v>
      </c>
      <c r="P173">
        <v>492</v>
      </c>
      <c r="Q173">
        <v>996</v>
      </c>
      <c r="R173">
        <v>148</v>
      </c>
      <c r="S173">
        <f>SUM(Tabela1_1[[#This Row],[sales_month_1]:[sales_month_12]])</f>
        <v>7348</v>
      </c>
      <c r="T173" s="8">
        <f>Tabela1_1[[#This Row],[sales_total]]*Tabela1_1[[#This Row],[price]]</f>
        <v>1523387.3600000003</v>
      </c>
      <c r="U173" s="7">
        <f>Tabela1_1[[#This Row],[sales_total]]/12</f>
        <v>612.33333333333337</v>
      </c>
      <c r="X173" s="2"/>
    </row>
    <row r="174" spans="1:24" x14ac:dyDescent="0.3">
      <c r="A174">
        <v>317</v>
      </c>
      <c r="B174" s="2" t="s">
        <v>234</v>
      </c>
      <c r="C174" s="2" t="s">
        <v>35</v>
      </c>
      <c r="D174" s="8">
        <v>207.43000000000004</v>
      </c>
      <c r="E174">
        <v>3.1</v>
      </c>
      <c r="F174">
        <v>620</v>
      </c>
      <c r="G174">
        <v>312</v>
      </c>
      <c r="H174">
        <v>276</v>
      </c>
      <c r="I174">
        <v>855</v>
      </c>
      <c r="J174">
        <v>439</v>
      </c>
      <c r="K174">
        <v>324</v>
      </c>
      <c r="L174">
        <v>367</v>
      </c>
      <c r="M174">
        <v>558</v>
      </c>
      <c r="N174">
        <v>883</v>
      </c>
      <c r="O174">
        <v>699</v>
      </c>
      <c r="P174">
        <v>803</v>
      </c>
      <c r="Q174">
        <v>577</v>
      </c>
      <c r="R174">
        <v>84</v>
      </c>
      <c r="S174">
        <f>SUM(Tabela1_1[[#This Row],[sales_month_1]:[sales_month_12]])</f>
        <v>6177</v>
      </c>
      <c r="T174" s="8">
        <f>Tabela1_1[[#This Row],[sales_total]]*Tabela1_1[[#This Row],[price]]</f>
        <v>1281295.1100000001</v>
      </c>
      <c r="U174" s="7">
        <f>Tabela1_1[[#This Row],[sales_total]]/12</f>
        <v>514.75</v>
      </c>
      <c r="X174" s="2"/>
    </row>
    <row r="175" spans="1:24" x14ac:dyDescent="0.3">
      <c r="A175">
        <v>914</v>
      </c>
      <c r="B175" s="2" t="s">
        <v>603</v>
      </c>
      <c r="C175" s="2" t="s">
        <v>24</v>
      </c>
      <c r="D175" s="8">
        <v>207.66</v>
      </c>
      <c r="E175">
        <v>2.5</v>
      </c>
      <c r="F175">
        <v>91</v>
      </c>
      <c r="G175">
        <v>673</v>
      </c>
      <c r="H175">
        <v>985</v>
      </c>
      <c r="I175">
        <v>310</v>
      </c>
      <c r="J175">
        <v>145</v>
      </c>
      <c r="K175">
        <v>839</v>
      </c>
      <c r="L175">
        <v>649</v>
      </c>
      <c r="M175">
        <v>527</v>
      </c>
      <c r="N175">
        <v>798</v>
      </c>
      <c r="O175">
        <v>622</v>
      </c>
      <c r="P175">
        <v>701</v>
      </c>
      <c r="Q175">
        <v>463</v>
      </c>
      <c r="R175">
        <v>762</v>
      </c>
      <c r="S175">
        <f>SUM(Tabela1_1[[#This Row],[sales_month_1]:[sales_month_12]])</f>
        <v>7474</v>
      </c>
      <c r="T175" s="8">
        <f>Tabela1_1[[#This Row],[sales_total]]*Tabela1_1[[#This Row],[price]]</f>
        <v>1552050.84</v>
      </c>
      <c r="U175" s="7">
        <f>Tabela1_1[[#This Row],[sales_total]]/12</f>
        <v>622.83333333333337</v>
      </c>
      <c r="X175" s="2"/>
    </row>
    <row r="176" spans="1:24" x14ac:dyDescent="0.3">
      <c r="A176">
        <v>107</v>
      </c>
      <c r="B176" s="2" t="s">
        <v>88</v>
      </c>
      <c r="C176" s="2" t="s">
        <v>23</v>
      </c>
      <c r="D176" s="8">
        <v>208.14000000000001</v>
      </c>
      <c r="E176">
        <v>2.6</v>
      </c>
      <c r="F176">
        <v>57</v>
      </c>
      <c r="G176">
        <v>893</v>
      </c>
      <c r="H176">
        <v>984</v>
      </c>
      <c r="I176">
        <v>186</v>
      </c>
      <c r="J176">
        <v>577</v>
      </c>
      <c r="K176">
        <v>143</v>
      </c>
      <c r="L176">
        <v>861</v>
      </c>
      <c r="M176">
        <v>393</v>
      </c>
      <c r="N176">
        <v>503</v>
      </c>
      <c r="O176">
        <v>513</v>
      </c>
      <c r="P176">
        <v>636</v>
      </c>
      <c r="Q176">
        <v>887</v>
      </c>
      <c r="R176">
        <v>393</v>
      </c>
      <c r="S176">
        <f>SUM(Tabela1_1[[#This Row],[sales_month_1]:[sales_month_12]])</f>
        <v>6969</v>
      </c>
      <c r="T176" s="5">
        <f>Tabela1_1[[#This Row],[sales_total]]*Tabela1_1[[#This Row],[price]]</f>
        <v>1450527.6600000001</v>
      </c>
      <c r="U176" s="6">
        <f>Tabela1_1[[#This Row],[sales_total]]/12</f>
        <v>580.75</v>
      </c>
      <c r="X176" s="2"/>
    </row>
    <row r="177" spans="1:24" x14ac:dyDescent="0.3">
      <c r="A177">
        <v>675</v>
      </c>
      <c r="B177" s="2" t="s">
        <v>456</v>
      </c>
      <c r="C177" s="2" t="s">
        <v>21</v>
      </c>
      <c r="D177" s="8">
        <v>208.15</v>
      </c>
      <c r="E177">
        <v>4.2</v>
      </c>
      <c r="F177">
        <v>819</v>
      </c>
      <c r="G177">
        <v>104</v>
      </c>
      <c r="H177">
        <v>916</v>
      </c>
      <c r="I177">
        <v>757</v>
      </c>
      <c r="J177">
        <v>424</v>
      </c>
      <c r="K177">
        <v>656</v>
      </c>
      <c r="L177">
        <v>408</v>
      </c>
      <c r="M177">
        <v>431</v>
      </c>
      <c r="N177">
        <v>843</v>
      </c>
      <c r="O177">
        <v>141</v>
      </c>
      <c r="P177">
        <v>540</v>
      </c>
      <c r="Q177">
        <v>422</v>
      </c>
      <c r="R177">
        <v>783</v>
      </c>
      <c r="S177">
        <f>SUM(Tabela1_1[[#This Row],[sales_month_1]:[sales_month_12]])</f>
        <v>6425</v>
      </c>
      <c r="T177" s="8">
        <f>Tabela1_1[[#This Row],[sales_total]]*Tabela1_1[[#This Row],[price]]</f>
        <v>1337363.75</v>
      </c>
      <c r="U177" s="7">
        <f>Tabela1_1[[#This Row],[sales_total]]/12</f>
        <v>535.41666666666663</v>
      </c>
      <c r="X177" s="2"/>
    </row>
    <row r="178" spans="1:24" x14ac:dyDescent="0.3">
      <c r="A178">
        <v>714</v>
      </c>
      <c r="B178" s="2" t="s">
        <v>484</v>
      </c>
      <c r="C178" s="2" t="s">
        <v>19</v>
      </c>
      <c r="D178" s="8">
        <v>208.86</v>
      </c>
      <c r="E178">
        <v>2.8000000000000003</v>
      </c>
      <c r="F178">
        <v>127</v>
      </c>
      <c r="G178">
        <v>108</v>
      </c>
      <c r="H178">
        <v>813</v>
      </c>
      <c r="I178">
        <v>633</v>
      </c>
      <c r="J178">
        <v>657</v>
      </c>
      <c r="K178">
        <v>432</v>
      </c>
      <c r="L178">
        <v>16</v>
      </c>
      <c r="M178">
        <v>28</v>
      </c>
      <c r="N178">
        <v>22</v>
      </c>
      <c r="O178">
        <v>954</v>
      </c>
      <c r="P178">
        <v>864</v>
      </c>
      <c r="Q178">
        <v>90</v>
      </c>
      <c r="R178">
        <v>756</v>
      </c>
      <c r="S178">
        <f>SUM(Tabela1_1[[#This Row],[sales_month_1]:[sales_month_12]])</f>
        <v>5373</v>
      </c>
      <c r="T178" s="8">
        <f>Tabela1_1[[#This Row],[sales_total]]*Tabela1_1[[#This Row],[price]]</f>
        <v>1122204.78</v>
      </c>
      <c r="U178" s="7">
        <f>Tabela1_1[[#This Row],[sales_total]]/12</f>
        <v>447.75</v>
      </c>
      <c r="X178" s="2"/>
    </row>
    <row r="179" spans="1:24" x14ac:dyDescent="0.3">
      <c r="A179">
        <v>392</v>
      </c>
      <c r="B179" s="2" t="s">
        <v>276</v>
      </c>
      <c r="C179" s="2" t="s">
        <v>21</v>
      </c>
      <c r="D179" s="8">
        <v>209.25</v>
      </c>
      <c r="E179">
        <v>1.3</v>
      </c>
      <c r="F179">
        <v>596</v>
      </c>
      <c r="G179">
        <v>719</v>
      </c>
      <c r="H179">
        <v>415</v>
      </c>
      <c r="I179">
        <v>801</v>
      </c>
      <c r="J179">
        <v>214</v>
      </c>
      <c r="K179">
        <v>181</v>
      </c>
      <c r="L179">
        <v>83</v>
      </c>
      <c r="M179">
        <v>156</v>
      </c>
      <c r="N179">
        <v>893</v>
      </c>
      <c r="O179">
        <v>368</v>
      </c>
      <c r="P179">
        <v>292</v>
      </c>
      <c r="Q179">
        <v>234</v>
      </c>
      <c r="R179">
        <v>916</v>
      </c>
      <c r="S179">
        <f>SUM(Tabela1_1[[#This Row],[sales_month_1]:[sales_month_12]])</f>
        <v>5272</v>
      </c>
      <c r="T179" s="8">
        <f>Tabela1_1[[#This Row],[sales_total]]*Tabela1_1[[#This Row],[price]]</f>
        <v>1103166</v>
      </c>
      <c r="U179" s="7">
        <f>Tabela1_1[[#This Row],[sales_total]]/12</f>
        <v>439.33333333333331</v>
      </c>
      <c r="X179" s="2"/>
    </row>
    <row r="180" spans="1:24" x14ac:dyDescent="0.3">
      <c r="A180">
        <v>527</v>
      </c>
      <c r="B180" s="2" t="s">
        <v>358</v>
      </c>
      <c r="C180" s="2" t="s">
        <v>21</v>
      </c>
      <c r="D180" s="8">
        <v>210.34000000000003</v>
      </c>
      <c r="E180">
        <v>2.1</v>
      </c>
      <c r="F180">
        <v>579</v>
      </c>
      <c r="G180">
        <v>330</v>
      </c>
      <c r="H180">
        <v>291</v>
      </c>
      <c r="I180">
        <v>731</v>
      </c>
      <c r="J180">
        <v>89</v>
      </c>
      <c r="K180">
        <v>205</v>
      </c>
      <c r="L180">
        <v>683</v>
      </c>
      <c r="M180">
        <v>557</v>
      </c>
      <c r="N180">
        <v>231</v>
      </c>
      <c r="O180">
        <v>833</v>
      </c>
      <c r="P180">
        <v>274</v>
      </c>
      <c r="Q180">
        <v>618</v>
      </c>
      <c r="R180">
        <v>675</v>
      </c>
      <c r="S180">
        <f>SUM(Tabela1_1[[#This Row],[sales_month_1]:[sales_month_12]])</f>
        <v>5517</v>
      </c>
      <c r="T180" s="8">
        <f>Tabela1_1[[#This Row],[sales_total]]*Tabela1_1[[#This Row],[price]]</f>
        <v>1160445.7800000003</v>
      </c>
      <c r="U180" s="7">
        <f>Tabela1_1[[#This Row],[sales_total]]/12</f>
        <v>459.75</v>
      </c>
      <c r="X180" s="2"/>
    </row>
    <row r="181" spans="1:24" x14ac:dyDescent="0.3">
      <c r="A181">
        <v>131</v>
      </c>
      <c r="B181" s="2" t="s">
        <v>104</v>
      </c>
      <c r="C181" s="2" t="s">
        <v>18</v>
      </c>
      <c r="D181" s="8">
        <v>211.62000000000003</v>
      </c>
      <c r="E181">
        <v>3.9000000000000004</v>
      </c>
      <c r="F181">
        <v>391</v>
      </c>
      <c r="G181">
        <v>22</v>
      </c>
      <c r="H181">
        <v>163</v>
      </c>
      <c r="I181">
        <v>485</v>
      </c>
      <c r="J181">
        <v>845</v>
      </c>
      <c r="K181">
        <v>214</v>
      </c>
      <c r="L181">
        <v>89</v>
      </c>
      <c r="M181">
        <v>504</v>
      </c>
      <c r="N181">
        <v>951</v>
      </c>
      <c r="O181">
        <v>323</v>
      </c>
      <c r="P181">
        <v>537</v>
      </c>
      <c r="Q181">
        <v>330</v>
      </c>
      <c r="R181">
        <v>711</v>
      </c>
      <c r="S181">
        <f>SUM(Tabela1_1[[#This Row],[sales_month_1]:[sales_month_12]])</f>
        <v>5174</v>
      </c>
      <c r="T181" s="8">
        <f>Tabela1_1[[#This Row],[sales_total]]*Tabela1_1[[#This Row],[price]]</f>
        <v>1094921.8800000001</v>
      </c>
      <c r="U181" s="7">
        <f>Tabela1_1[[#This Row],[sales_total]]/12</f>
        <v>431.16666666666669</v>
      </c>
      <c r="X181" s="2"/>
    </row>
    <row r="182" spans="1:24" x14ac:dyDescent="0.3">
      <c r="A182">
        <v>512</v>
      </c>
      <c r="B182" s="2" t="s">
        <v>350</v>
      </c>
      <c r="C182" s="2" t="s">
        <v>24</v>
      </c>
      <c r="D182" s="8">
        <v>212.03000000000003</v>
      </c>
      <c r="E182">
        <v>3.9000000000000004</v>
      </c>
      <c r="F182">
        <v>819</v>
      </c>
      <c r="G182">
        <v>908</v>
      </c>
      <c r="H182">
        <v>56</v>
      </c>
      <c r="I182">
        <v>29</v>
      </c>
      <c r="J182">
        <v>107</v>
      </c>
      <c r="K182">
        <v>703</v>
      </c>
      <c r="L182">
        <v>236</v>
      </c>
      <c r="M182">
        <v>697</v>
      </c>
      <c r="N182">
        <v>439</v>
      </c>
      <c r="O182">
        <v>710</v>
      </c>
      <c r="P182">
        <v>1</v>
      </c>
      <c r="Q182">
        <v>901</v>
      </c>
      <c r="R182">
        <v>280</v>
      </c>
      <c r="S182">
        <f>SUM(Tabela1_1[[#This Row],[sales_month_1]:[sales_month_12]])</f>
        <v>5067</v>
      </c>
      <c r="T182" s="8">
        <f>Tabela1_1[[#This Row],[sales_total]]*Tabela1_1[[#This Row],[price]]</f>
        <v>1074356.0100000002</v>
      </c>
      <c r="U182" s="7">
        <f>Tabela1_1[[#This Row],[sales_total]]/12</f>
        <v>422.25</v>
      </c>
      <c r="X182" s="2"/>
    </row>
    <row r="183" spans="1:24" x14ac:dyDescent="0.3">
      <c r="A183">
        <v>836</v>
      </c>
      <c r="B183" s="2" t="s">
        <v>560</v>
      </c>
      <c r="C183" s="2" t="s">
        <v>21</v>
      </c>
      <c r="D183" s="8">
        <v>212.37000000000003</v>
      </c>
      <c r="E183">
        <v>3.6</v>
      </c>
      <c r="F183">
        <v>786</v>
      </c>
      <c r="G183">
        <v>504</v>
      </c>
      <c r="H183">
        <v>188</v>
      </c>
      <c r="I183">
        <v>186</v>
      </c>
      <c r="J183">
        <v>626</v>
      </c>
      <c r="K183">
        <v>456</v>
      </c>
      <c r="L183">
        <v>352</v>
      </c>
      <c r="M183">
        <v>772</v>
      </c>
      <c r="N183">
        <v>701</v>
      </c>
      <c r="O183">
        <v>679</v>
      </c>
      <c r="P183">
        <v>166</v>
      </c>
      <c r="Q183">
        <v>61</v>
      </c>
      <c r="R183">
        <v>463</v>
      </c>
      <c r="S183">
        <f>SUM(Tabela1_1[[#This Row],[sales_month_1]:[sales_month_12]])</f>
        <v>5154</v>
      </c>
      <c r="T183" s="8">
        <f>Tabela1_1[[#This Row],[sales_total]]*Tabela1_1[[#This Row],[price]]</f>
        <v>1094554.9800000002</v>
      </c>
      <c r="U183" s="7">
        <f>Tabela1_1[[#This Row],[sales_total]]/12</f>
        <v>429.5</v>
      </c>
      <c r="X183" s="2"/>
    </row>
    <row r="184" spans="1:24" x14ac:dyDescent="0.3">
      <c r="A184">
        <v>805</v>
      </c>
      <c r="B184" s="2" t="s">
        <v>537</v>
      </c>
      <c r="C184" s="2" t="s">
        <v>24</v>
      </c>
      <c r="D184" s="8">
        <v>214.94000000000003</v>
      </c>
      <c r="E184">
        <v>2.4000000000000004</v>
      </c>
      <c r="F184">
        <v>579</v>
      </c>
      <c r="G184">
        <v>381</v>
      </c>
      <c r="H184">
        <v>938</v>
      </c>
      <c r="I184">
        <v>333</v>
      </c>
      <c r="J184">
        <v>610</v>
      </c>
      <c r="K184">
        <v>723</v>
      </c>
      <c r="L184">
        <v>760</v>
      </c>
      <c r="M184">
        <v>129</v>
      </c>
      <c r="N184">
        <v>604</v>
      </c>
      <c r="O184">
        <v>157</v>
      </c>
      <c r="P184">
        <v>217</v>
      </c>
      <c r="Q184">
        <v>837</v>
      </c>
      <c r="R184">
        <v>75</v>
      </c>
      <c r="S184">
        <f>SUM(Tabela1_1[[#This Row],[sales_month_1]:[sales_month_12]])</f>
        <v>5764</v>
      </c>
      <c r="T184" s="8">
        <f>Tabela1_1[[#This Row],[sales_total]]*Tabela1_1[[#This Row],[price]]</f>
        <v>1238914.1600000001</v>
      </c>
      <c r="U184" s="7">
        <f>Tabela1_1[[#This Row],[sales_total]]/12</f>
        <v>480.33333333333331</v>
      </c>
      <c r="X184" s="2"/>
    </row>
    <row r="185" spans="1:24" x14ac:dyDescent="0.3">
      <c r="A185">
        <v>453</v>
      </c>
      <c r="B185" s="2" t="s">
        <v>313</v>
      </c>
      <c r="C185" s="2" t="s">
        <v>19</v>
      </c>
      <c r="D185" s="8">
        <v>214.99</v>
      </c>
      <c r="E185">
        <v>4.5</v>
      </c>
      <c r="F185">
        <v>637</v>
      </c>
      <c r="G185">
        <v>393</v>
      </c>
      <c r="H185">
        <v>16</v>
      </c>
      <c r="I185">
        <v>249</v>
      </c>
      <c r="J185">
        <v>672</v>
      </c>
      <c r="K185">
        <v>533</v>
      </c>
      <c r="L185">
        <v>144</v>
      </c>
      <c r="M185">
        <v>797</v>
      </c>
      <c r="N185">
        <v>697</v>
      </c>
      <c r="O185">
        <v>583</v>
      </c>
      <c r="P185">
        <v>979</v>
      </c>
      <c r="Q185">
        <v>168</v>
      </c>
      <c r="R185">
        <v>570</v>
      </c>
      <c r="S185">
        <f>SUM(Tabela1_1[[#This Row],[sales_month_1]:[sales_month_12]])</f>
        <v>5801</v>
      </c>
      <c r="T185" s="8">
        <f>Tabela1_1[[#This Row],[sales_total]]*Tabela1_1[[#This Row],[price]]</f>
        <v>1247156.99</v>
      </c>
      <c r="U185" s="7">
        <f>Tabela1_1[[#This Row],[sales_total]]/12</f>
        <v>483.41666666666669</v>
      </c>
      <c r="X185" s="2"/>
    </row>
    <row r="186" spans="1:24" x14ac:dyDescent="0.3">
      <c r="A186">
        <v>925</v>
      </c>
      <c r="B186" s="2" t="s">
        <v>611</v>
      </c>
      <c r="C186" s="2" t="s">
        <v>21</v>
      </c>
      <c r="D186" s="8">
        <v>215.48000000000002</v>
      </c>
      <c r="E186">
        <v>4.2</v>
      </c>
      <c r="F186">
        <v>395</v>
      </c>
      <c r="G186">
        <v>944</v>
      </c>
      <c r="H186">
        <v>518</v>
      </c>
      <c r="I186">
        <v>145</v>
      </c>
      <c r="J186">
        <v>152</v>
      </c>
      <c r="K186">
        <v>805</v>
      </c>
      <c r="L186">
        <v>357</v>
      </c>
      <c r="M186">
        <v>152</v>
      </c>
      <c r="N186">
        <v>597</v>
      </c>
      <c r="O186">
        <v>496</v>
      </c>
      <c r="P186">
        <v>786</v>
      </c>
      <c r="Q186">
        <v>757</v>
      </c>
      <c r="R186">
        <v>692</v>
      </c>
      <c r="S186">
        <f>SUM(Tabela1_1[[#This Row],[sales_month_1]:[sales_month_12]])</f>
        <v>6401</v>
      </c>
      <c r="T186" s="8">
        <f>Tabela1_1[[#This Row],[sales_total]]*Tabela1_1[[#This Row],[price]]</f>
        <v>1379287.4800000002</v>
      </c>
      <c r="U186" s="7">
        <f>Tabela1_1[[#This Row],[sales_total]]/12</f>
        <v>533.41666666666663</v>
      </c>
      <c r="X186" s="2"/>
    </row>
    <row r="187" spans="1:24" x14ac:dyDescent="0.3">
      <c r="A187">
        <v>126</v>
      </c>
      <c r="B187" s="2" t="s">
        <v>101</v>
      </c>
      <c r="C187" s="2" t="s">
        <v>19</v>
      </c>
      <c r="D187" s="8">
        <v>216.42000000000004</v>
      </c>
      <c r="E187">
        <v>3.2</v>
      </c>
      <c r="F187">
        <v>243</v>
      </c>
      <c r="G187">
        <v>280</v>
      </c>
      <c r="H187">
        <v>300</v>
      </c>
      <c r="I187">
        <v>71</v>
      </c>
      <c r="J187">
        <v>870</v>
      </c>
      <c r="K187">
        <v>547</v>
      </c>
      <c r="L187">
        <v>181</v>
      </c>
      <c r="M187">
        <v>677</v>
      </c>
      <c r="N187">
        <v>459</v>
      </c>
      <c r="O187">
        <v>147</v>
      </c>
      <c r="P187">
        <v>148</v>
      </c>
      <c r="Q187">
        <v>194</v>
      </c>
      <c r="R187">
        <v>957</v>
      </c>
      <c r="S187">
        <f>SUM(Tabela1_1[[#This Row],[sales_month_1]:[sales_month_12]])</f>
        <v>4831</v>
      </c>
      <c r="T187" s="8">
        <f>Tabela1_1[[#This Row],[sales_total]]*Tabela1_1[[#This Row],[price]]</f>
        <v>1045525.0200000003</v>
      </c>
      <c r="U187" s="7">
        <f>Tabela1_1[[#This Row],[sales_total]]/12</f>
        <v>402.58333333333331</v>
      </c>
      <c r="X187" s="2"/>
    </row>
    <row r="188" spans="1:24" x14ac:dyDescent="0.3">
      <c r="A188">
        <v>98</v>
      </c>
      <c r="B188" s="2" t="s">
        <v>84</v>
      </c>
      <c r="C188" s="2" t="s">
        <v>19</v>
      </c>
      <c r="D188" s="8">
        <v>216.63000000000002</v>
      </c>
      <c r="E188">
        <v>1.7000000000000002</v>
      </c>
      <c r="F188">
        <v>198</v>
      </c>
      <c r="G188">
        <v>926</v>
      </c>
      <c r="H188">
        <v>99</v>
      </c>
      <c r="I188">
        <v>326</v>
      </c>
      <c r="J188">
        <v>200</v>
      </c>
      <c r="K188">
        <v>944</v>
      </c>
      <c r="L188">
        <v>942</v>
      </c>
      <c r="M188">
        <v>301</v>
      </c>
      <c r="N188">
        <v>213</v>
      </c>
      <c r="O188">
        <v>56</v>
      </c>
      <c r="P188">
        <v>243</v>
      </c>
      <c r="Q188">
        <v>206</v>
      </c>
      <c r="R188">
        <v>792</v>
      </c>
      <c r="S188">
        <f>SUM(Tabela1_1[[#This Row],[sales_month_1]:[sales_month_12]])</f>
        <v>5248</v>
      </c>
      <c r="T188" s="8">
        <f>Tabela1_1[[#This Row],[sales_total]]*Tabela1_1[[#This Row],[price]]</f>
        <v>1136874.2400000002</v>
      </c>
      <c r="U188" s="7">
        <f>Tabela1_1[[#This Row],[sales_total]]/12</f>
        <v>437.33333333333331</v>
      </c>
      <c r="X188" s="2"/>
    </row>
    <row r="189" spans="1:24" x14ac:dyDescent="0.3">
      <c r="A189">
        <v>247</v>
      </c>
      <c r="B189" s="2" t="s">
        <v>182</v>
      </c>
      <c r="C189" s="2" t="s">
        <v>23</v>
      </c>
      <c r="D189" s="8">
        <v>216.95000000000002</v>
      </c>
      <c r="E189">
        <v>1.5</v>
      </c>
      <c r="F189">
        <v>924</v>
      </c>
      <c r="G189">
        <v>532</v>
      </c>
      <c r="H189">
        <v>769</v>
      </c>
      <c r="I189">
        <v>200</v>
      </c>
      <c r="J189">
        <v>970</v>
      </c>
      <c r="K189">
        <v>972</v>
      </c>
      <c r="L189">
        <v>41</v>
      </c>
      <c r="M189">
        <v>296</v>
      </c>
      <c r="N189">
        <v>899</v>
      </c>
      <c r="O189">
        <v>213</v>
      </c>
      <c r="P189">
        <v>59</v>
      </c>
      <c r="Q189">
        <v>433</v>
      </c>
      <c r="R189">
        <v>959</v>
      </c>
      <c r="S189">
        <f>SUM(Tabela1_1[[#This Row],[sales_month_1]:[sales_month_12]])</f>
        <v>6343</v>
      </c>
      <c r="T189" s="5">
        <f>Tabela1_1[[#This Row],[sales_total]]*Tabela1_1[[#This Row],[price]]</f>
        <v>1376113.85</v>
      </c>
      <c r="U189" s="6">
        <f>Tabela1_1[[#This Row],[sales_total]]/12</f>
        <v>528.58333333333337</v>
      </c>
      <c r="X189" s="2"/>
    </row>
    <row r="190" spans="1:24" x14ac:dyDescent="0.3">
      <c r="A190">
        <v>655</v>
      </c>
      <c r="B190" s="2" t="s">
        <v>445</v>
      </c>
      <c r="C190" s="2" t="s">
        <v>35</v>
      </c>
      <c r="D190" s="8">
        <v>218.67000000000004</v>
      </c>
      <c r="E190">
        <v>1.4000000000000001</v>
      </c>
      <c r="F190">
        <v>485</v>
      </c>
      <c r="G190">
        <v>115</v>
      </c>
      <c r="H190">
        <v>790</v>
      </c>
      <c r="I190">
        <v>932</v>
      </c>
      <c r="J190">
        <v>899</v>
      </c>
      <c r="K190">
        <v>789</v>
      </c>
      <c r="L190">
        <v>507</v>
      </c>
      <c r="M190">
        <v>500</v>
      </c>
      <c r="N190">
        <v>162</v>
      </c>
      <c r="O190">
        <v>550</v>
      </c>
      <c r="P190">
        <v>175</v>
      </c>
      <c r="Q190">
        <v>462</v>
      </c>
      <c r="R190">
        <v>551</v>
      </c>
      <c r="S190">
        <f>SUM(Tabela1_1[[#This Row],[sales_month_1]:[sales_month_12]])</f>
        <v>6432</v>
      </c>
      <c r="T190" s="8">
        <f>Tabela1_1[[#This Row],[sales_total]]*Tabela1_1[[#This Row],[price]]</f>
        <v>1406485.4400000002</v>
      </c>
      <c r="U190" s="7">
        <f>Tabela1_1[[#This Row],[sales_total]]/12</f>
        <v>536</v>
      </c>
      <c r="X190" s="2"/>
    </row>
    <row r="191" spans="1:24" x14ac:dyDescent="0.3">
      <c r="A191">
        <v>19</v>
      </c>
      <c r="B191" s="2" t="s">
        <v>30</v>
      </c>
      <c r="C191" s="2" t="s">
        <v>23</v>
      </c>
      <c r="D191" s="8">
        <v>218.81</v>
      </c>
      <c r="E191">
        <v>4.7</v>
      </c>
      <c r="F191">
        <v>813</v>
      </c>
      <c r="G191">
        <v>695</v>
      </c>
      <c r="H191">
        <v>759</v>
      </c>
      <c r="I191">
        <v>337</v>
      </c>
      <c r="J191">
        <v>305</v>
      </c>
      <c r="K191">
        <v>266</v>
      </c>
      <c r="L191">
        <v>293</v>
      </c>
      <c r="M191">
        <v>508</v>
      </c>
      <c r="N191">
        <v>25</v>
      </c>
      <c r="O191">
        <v>971</v>
      </c>
      <c r="P191">
        <v>742</v>
      </c>
      <c r="Q191">
        <v>858</v>
      </c>
      <c r="R191">
        <v>410</v>
      </c>
      <c r="S191">
        <f>SUM(Tabela1_1[[#This Row],[sales_month_1]:[sales_month_12]])</f>
        <v>6169</v>
      </c>
      <c r="T191" s="5">
        <f>Tabela1_1[[#This Row],[sales_total]]*Tabela1_1[[#This Row],[price]]</f>
        <v>1349838.8900000001</v>
      </c>
      <c r="U191" s="6">
        <f>Tabela1_1[[#This Row],[sales_total]]/12</f>
        <v>514.08333333333337</v>
      </c>
      <c r="X191" s="2"/>
    </row>
    <row r="192" spans="1:24" x14ac:dyDescent="0.3">
      <c r="A192">
        <v>344</v>
      </c>
      <c r="B192" s="2" t="s">
        <v>247</v>
      </c>
      <c r="C192" s="2" t="s">
        <v>18</v>
      </c>
      <c r="D192" s="8">
        <v>219.76</v>
      </c>
      <c r="E192">
        <v>3.9000000000000004</v>
      </c>
      <c r="F192">
        <v>191</v>
      </c>
      <c r="G192">
        <v>779</v>
      </c>
      <c r="H192">
        <v>108</v>
      </c>
      <c r="I192">
        <v>675</v>
      </c>
      <c r="J192">
        <v>576</v>
      </c>
      <c r="K192">
        <v>608</v>
      </c>
      <c r="L192">
        <v>381</v>
      </c>
      <c r="M192">
        <v>494</v>
      </c>
      <c r="N192">
        <v>868</v>
      </c>
      <c r="O192">
        <v>103</v>
      </c>
      <c r="P192">
        <v>808</v>
      </c>
      <c r="Q192">
        <v>858</v>
      </c>
      <c r="R192">
        <v>4</v>
      </c>
      <c r="S192">
        <f>SUM(Tabela1_1[[#This Row],[sales_month_1]:[sales_month_12]])</f>
        <v>6262</v>
      </c>
      <c r="T192" s="8">
        <f>Tabela1_1[[#This Row],[sales_total]]*Tabela1_1[[#This Row],[price]]</f>
        <v>1376137.1199999999</v>
      </c>
      <c r="U192" s="7">
        <f>Tabela1_1[[#This Row],[sales_total]]/12</f>
        <v>521.83333333333337</v>
      </c>
      <c r="X192" s="2"/>
    </row>
    <row r="193" spans="1:24" x14ac:dyDescent="0.3">
      <c r="A193">
        <v>916</v>
      </c>
      <c r="B193" s="2" t="s">
        <v>605</v>
      </c>
      <c r="C193" s="2" t="s">
        <v>21</v>
      </c>
      <c r="D193" s="8">
        <v>220.88000000000002</v>
      </c>
      <c r="E193">
        <v>3.9000000000000004</v>
      </c>
      <c r="F193">
        <v>866</v>
      </c>
      <c r="G193">
        <v>758</v>
      </c>
      <c r="H193">
        <v>720</v>
      </c>
      <c r="I193">
        <v>659</v>
      </c>
      <c r="J193">
        <v>240</v>
      </c>
      <c r="K193">
        <v>471</v>
      </c>
      <c r="L193">
        <v>681</v>
      </c>
      <c r="M193">
        <v>473</v>
      </c>
      <c r="N193">
        <v>400</v>
      </c>
      <c r="O193">
        <v>398</v>
      </c>
      <c r="P193">
        <v>474</v>
      </c>
      <c r="Q193">
        <v>559</v>
      </c>
      <c r="R193">
        <v>164</v>
      </c>
      <c r="S193">
        <f>SUM(Tabela1_1[[#This Row],[sales_month_1]:[sales_month_12]])</f>
        <v>5997</v>
      </c>
      <c r="T193" s="8">
        <f>Tabela1_1[[#This Row],[sales_total]]*Tabela1_1[[#This Row],[price]]</f>
        <v>1324617.3600000001</v>
      </c>
      <c r="U193" s="7">
        <f>Tabela1_1[[#This Row],[sales_total]]/12</f>
        <v>499.75</v>
      </c>
      <c r="X193" s="2"/>
    </row>
    <row r="194" spans="1:24" x14ac:dyDescent="0.3">
      <c r="A194">
        <v>568</v>
      </c>
      <c r="B194" s="2" t="s">
        <v>390</v>
      </c>
      <c r="C194" s="2" t="s">
        <v>19</v>
      </c>
      <c r="D194" s="8">
        <v>221.55</v>
      </c>
      <c r="E194">
        <v>1.4000000000000001</v>
      </c>
      <c r="F194">
        <v>653</v>
      </c>
      <c r="G194">
        <v>810</v>
      </c>
      <c r="H194">
        <v>61</v>
      </c>
      <c r="I194">
        <v>601</v>
      </c>
      <c r="J194">
        <v>949</v>
      </c>
      <c r="K194">
        <v>620</v>
      </c>
      <c r="L194">
        <v>372</v>
      </c>
      <c r="M194">
        <v>699</v>
      </c>
      <c r="N194">
        <v>740</v>
      </c>
      <c r="O194">
        <v>912</v>
      </c>
      <c r="P194">
        <v>840</v>
      </c>
      <c r="Q194">
        <v>726</v>
      </c>
      <c r="R194">
        <v>767</v>
      </c>
      <c r="S194">
        <f>SUM(Tabela1_1[[#This Row],[sales_month_1]:[sales_month_12]])</f>
        <v>8097</v>
      </c>
      <c r="T194" s="8">
        <f>Tabela1_1[[#This Row],[sales_total]]*Tabela1_1[[#This Row],[price]]</f>
        <v>1793890.35</v>
      </c>
      <c r="U194" s="7">
        <f>Tabela1_1[[#This Row],[sales_total]]/12</f>
        <v>674.75</v>
      </c>
      <c r="X194" s="2"/>
    </row>
    <row r="195" spans="1:24" x14ac:dyDescent="0.3">
      <c r="A195">
        <v>311</v>
      </c>
      <c r="B195" s="2" t="s">
        <v>230</v>
      </c>
      <c r="C195" s="2" t="s">
        <v>19</v>
      </c>
      <c r="D195" s="8">
        <v>222.29000000000002</v>
      </c>
      <c r="E195">
        <v>1.3</v>
      </c>
      <c r="F195">
        <v>279</v>
      </c>
      <c r="G195">
        <v>355</v>
      </c>
      <c r="H195">
        <v>443</v>
      </c>
      <c r="I195">
        <v>711</v>
      </c>
      <c r="J195">
        <v>918</v>
      </c>
      <c r="K195">
        <v>481</v>
      </c>
      <c r="L195">
        <v>745</v>
      </c>
      <c r="M195">
        <v>65</v>
      </c>
      <c r="N195">
        <v>209</v>
      </c>
      <c r="O195">
        <v>8</v>
      </c>
      <c r="P195">
        <v>973</v>
      </c>
      <c r="Q195">
        <v>582</v>
      </c>
      <c r="R195">
        <v>572</v>
      </c>
      <c r="S195">
        <f>SUM(Tabela1_1[[#This Row],[sales_month_1]:[sales_month_12]])</f>
        <v>6062</v>
      </c>
      <c r="T195" s="8">
        <f>Tabela1_1[[#This Row],[sales_total]]*Tabela1_1[[#This Row],[price]]</f>
        <v>1347521.9800000002</v>
      </c>
      <c r="U195" s="7">
        <f>Tabela1_1[[#This Row],[sales_total]]/12</f>
        <v>505.16666666666669</v>
      </c>
      <c r="X195" s="2"/>
    </row>
    <row r="196" spans="1:24" x14ac:dyDescent="0.3">
      <c r="A196">
        <v>739</v>
      </c>
      <c r="B196" s="2" t="s">
        <v>500</v>
      </c>
      <c r="C196" s="2" t="s">
        <v>23</v>
      </c>
      <c r="D196" s="8">
        <v>222.37000000000003</v>
      </c>
      <c r="E196">
        <v>2.5</v>
      </c>
      <c r="F196">
        <v>451</v>
      </c>
      <c r="G196">
        <v>188</v>
      </c>
      <c r="H196">
        <v>687</v>
      </c>
      <c r="I196">
        <v>650</v>
      </c>
      <c r="J196">
        <v>975</v>
      </c>
      <c r="K196">
        <v>153</v>
      </c>
      <c r="L196">
        <v>415</v>
      </c>
      <c r="M196">
        <v>540</v>
      </c>
      <c r="N196">
        <v>218</v>
      </c>
      <c r="O196">
        <v>586</v>
      </c>
      <c r="P196">
        <v>580</v>
      </c>
      <c r="Q196">
        <v>193</v>
      </c>
      <c r="R196">
        <v>773</v>
      </c>
      <c r="S196">
        <f>SUM(Tabela1_1[[#This Row],[sales_month_1]:[sales_month_12]])</f>
        <v>5958</v>
      </c>
      <c r="T196" s="5">
        <f>Tabela1_1[[#This Row],[sales_total]]*Tabela1_1[[#This Row],[price]]</f>
        <v>1324880.4600000002</v>
      </c>
      <c r="U196" s="6">
        <f>Tabela1_1[[#This Row],[sales_total]]/12</f>
        <v>496.5</v>
      </c>
      <c r="X196" s="2"/>
    </row>
    <row r="197" spans="1:24" x14ac:dyDescent="0.3">
      <c r="A197">
        <v>40</v>
      </c>
      <c r="B197" s="2" t="s">
        <v>45</v>
      </c>
      <c r="C197" s="2" t="s">
        <v>19</v>
      </c>
      <c r="D197" s="8">
        <v>222.88000000000002</v>
      </c>
      <c r="E197">
        <v>2.3000000000000003</v>
      </c>
      <c r="F197">
        <v>203</v>
      </c>
      <c r="G197">
        <v>910</v>
      </c>
      <c r="H197">
        <v>680</v>
      </c>
      <c r="I197">
        <v>423</v>
      </c>
      <c r="J197">
        <v>970</v>
      </c>
      <c r="K197">
        <v>614</v>
      </c>
      <c r="L197">
        <v>351</v>
      </c>
      <c r="M197">
        <v>386</v>
      </c>
      <c r="N197">
        <v>441</v>
      </c>
      <c r="O197">
        <v>50</v>
      </c>
      <c r="P197">
        <v>874</v>
      </c>
      <c r="Q197">
        <v>472</v>
      </c>
      <c r="R197">
        <v>186</v>
      </c>
      <c r="S197">
        <f>SUM(Tabela1_1[[#This Row],[sales_month_1]:[sales_month_12]])</f>
        <v>6357</v>
      </c>
      <c r="T197" s="8">
        <f>Tabela1_1[[#This Row],[sales_total]]*Tabela1_1[[#This Row],[price]]</f>
        <v>1416848.1600000001</v>
      </c>
      <c r="U197" s="7">
        <f>Tabela1_1[[#This Row],[sales_total]]/12</f>
        <v>529.75</v>
      </c>
      <c r="X197" s="2"/>
    </row>
    <row r="198" spans="1:24" x14ac:dyDescent="0.3">
      <c r="A198">
        <v>864</v>
      </c>
      <c r="B198" s="2" t="s">
        <v>577</v>
      </c>
      <c r="C198" s="2" t="s">
        <v>18</v>
      </c>
      <c r="D198" s="8">
        <v>223.18000000000004</v>
      </c>
      <c r="E198">
        <v>3.2</v>
      </c>
      <c r="F198">
        <v>354</v>
      </c>
      <c r="G198">
        <v>0</v>
      </c>
      <c r="H198">
        <v>615</v>
      </c>
      <c r="I198">
        <v>941</v>
      </c>
      <c r="J198">
        <v>134</v>
      </c>
      <c r="K198">
        <v>133</v>
      </c>
      <c r="L198">
        <v>69</v>
      </c>
      <c r="M198">
        <v>160</v>
      </c>
      <c r="N198">
        <v>961</v>
      </c>
      <c r="O198">
        <v>851</v>
      </c>
      <c r="P198">
        <v>306</v>
      </c>
      <c r="Q198">
        <v>475</v>
      </c>
      <c r="R198">
        <v>731</v>
      </c>
      <c r="S198">
        <f>SUM(Tabela1_1[[#This Row],[sales_month_1]:[sales_month_12]])</f>
        <v>5376</v>
      </c>
      <c r="T198" s="8">
        <f>Tabela1_1[[#This Row],[sales_total]]*Tabela1_1[[#This Row],[price]]</f>
        <v>1199815.6800000002</v>
      </c>
      <c r="U198" s="7">
        <f>Tabela1_1[[#This Row],[sales_total]]/12</f>
        <v>448</v>
      </c>
      <c r="X198" s="2"/>
    </row>
    <row r="199" spans="1:24" x14ac:dyDescent="0.3">
      <c r="A199">
        <v>1000</v>
      </c>
      <c r="B199" s="2" t="s">
        <v>659</v>
      </c>
      <c r="C199" s="2" t="s">
        <v>21</v>
      </c>
      <c r="D199" s="8">
        <v>225.77000000000004</v>
      </c>
      <c r="E199">
        <v>2.1</v>
      </c>
      <c r="F199">
        <v>114</v>
      </c>
      <c r="G199">
        <v>890</v>
      </c>
      <c r="H199">
        <v>903</v>
      </c>
      <c r="I199">
        <v>983</v>
      </c>
      <c r="J199">
        <v>769</v>
      </c>
      <c r="K199">
        <v>134</v>
      </c>
      <c r="L199">
        <v>704</v>
      </c>
      <c r="M199">
        <v>648</v>
      </c>
      <c r="N199">
        <v>400</v>
      </c>
      <c r="O199">
        <v>495</v>
      </c>
      <c r="P199">
        <v>839</v>
      </c>
      <c r="Q199">
        <v>611</v>
      </c>
      <c r="R199">
        <v>110</v>
      </c>
      <c r="S199">
        <f>SUM(Tabela1_1[[#This Row],[sales_month_1]:[sales_month_12]])</f>
        <v>7486</v>
      </c>
      <c r="T199" s="8">
        <f>Tabela1_1[[#This Row],[sales_total]]*Tabela1_1[[#This Row],[price]]</f>
        <v>1690114.2200000002</v>
      </c>
      <c r="U199" s="7">
        <f>Tabela1_1[[#This Row],[sales_total]]/12</f>
        <v>623.83333333333337</v>
      </c>
      <c r="X199" s="2"/>
    </row>
    <row r="200" spans="1:24" x14ac:dyDescent="0.3">
      <c r="A200">
        <v>636</v>
      </c>
      <c r="B200" s="2" t="s">
        <v>431</v>
      </c>
      <c r="C200" s="2" t="s">
        <v>19</v>
      </c>
      <c r="D200" s="8">
        <v>226.47000000000003</v>
      </c>
      <c r="E200">
        <v>1.9000000000000001</v>
      </c>
      <c r="F200">
        <v>153</v>
      </c>
      <c r="G200">
        <v>600</v>
      </c>
      <c r="H200">
        <v>39</v>
      </c>
      <c r="I200">
        <v>431</v>
      </c>
      <c r="J200">
        <v>338</v>
      </c>
      <c r="K200">
        <v>573</v>
      </c>
      <c r="L200">
        <v>879</v>
      </c>
      <c r="M200">
        <v>245</v>
      </c>
      <c r="N200">
        <v>502</v>
      </c>
      <c r="O200">
        <v>212</v>
      </c>
      <c r="P200">
        <v>512</v>
      </c>
      <c r="Q200">
        <v>936</v>
      </c>
      <c r="R200">
        <v>382</v>
      </c>
      <c r="S200">
        <f>SUM(Tabela1_1[[#This Row],[sales_month_1]:[sales_month_12]])</f>
        <v>5649</v>
      </c>
      <c r="T200" s="8">
        <f>Tabela1_1[[#This Row],[sales_total]]*Tabela1_1[[#This Row],[price]]</f>
        <v>1279329.0300000003</v>
      </c>
      <c r="U200" s="7">
        <f>Tabela1_1[[#This Row],[sales_total]]/12</f>
        <v>470.75</v>
      </c>
      <c r="X200" s="2"/>
    </row>
    <row r="201" spans="1:24" x14ac:dyDescent="0.3">
      <c r="A201">
        <v>416</v>
      </c>
      <c r="B201" s="2" t="s">
        <v>292</v>
      </c>
      <c r="C201" s="2" t="s">
        <v>24</v>
      </c>
      <c r="D201" s="8">
        <v>226.98000000000002</v>
      </c>
      <c r="E201">
        <v>4.7</v>
      </c>
      <c r="F201">
        <v>73</v>
      </c>
      <c r="G201">
        <v>924</v>
      </c>
      <c r="H201">
        <v>663</v>
      </c>
      <c r="I201">
        <v>104</v>
      </c>
      <c r="J201">
        <v>413</v>
      </c>
      <c r="K201">
        <v>796</v>
      </c>
      <c r="L201">
        <v>6</v>
      </c>
      <c r="M201">
        <v>531</v>
      </c>
      <c r="N201">
        <v>301</v>
      </c>
      <c r="O201">
        <v>541</v>
      </c>
      <c r="P201">
        <v>381</v>
      </c>
      <c r="Q201">
        <v>595</v>
      </c>
      <c r="R201">
        <v>618</v>
      </c>
      <c r="S201">
        <f>SUM(Tabela1_1[[#This Row],[sales_month_1]:[sales_month_12]])</f>
        <v>5873</v>
      </c>
      <c r="T201" s="8">
        <f>Tabela1_1[[#This Row],[sales_total]]*Tabela1_1[[#This Row],[price]]</f>
        <v>1333053.54</v>
      </c>
      <c r="U201" s="7">
        <f>Tabela1_1[[#This Row],[sales_total]]/12</f>
        <v>489.41666666666669</v>
      </c>
      <c r="X201" s="2"/>
    </row>
    <row r="202" spans="1:24" x14ac:dyDescent="0.3">
      <c r="A202">
        <v>539</v>
      </c>
      <c r="B202" s="2" t="s">
        <v>369</v>
      </c>
      <c r="C202" s="2" t="s">
        <v>35</v>
      </c>
      <c r="D202" s="8">
        <v>228.02000000000004</v>
      </c>
      <c r="E202">
        <v>1.7000000000000002</v>
      </c>
      <c r="F202">
        <v>934</v>
      </c>
      <c r="G202">
        <v>251</v>
      </c>
      <c r="H202">
        <v>531</v>
      </c>
      <c r="I202">
        <v>542</v>
      </c>
      <c r="J202">
        <v>765</v>
      </c>
      <c r="K202">
        <v>651</v>
      </c>
      <c r="L202">
        <v>496</v>
      </c>
      <c r="M202">
        <v>263</v>
      </c>
      <c r="N202">
        <v>129</v>
      </c>
      <c r="O202">
        <v>693</v>
      </c>
      <c r="P202">
        <v>241</v>
      </c>
      <c r="Q202">
        <v>883</v>
      </c>
      <c r="R202">
        <v>556</v>
      </c>
      <c r="S202">
        <f>SUM(Tabela1_1[[#This Row],[sales_month_1]:[sales_month_12]])</f>
        <v>6001</v>
      </c>
      <c r="T202" s="8">
        <f>Tabela1_1[[#This Row],[sales_total]]*Tabela1_1[[#This Row],[price]]</f>
        <v>1368348.0200000003</v>
      </c>
      <c r="U202" s="7">
        <f>Tabela1_1[[#This Row],[sales_total]]/12</f>
        <v>500.08333333333331</v>
      </c>
      <c r="X202" s="2"/>
    </row>
    <row r="203" spans="1:24" x14ac:dyDescent="0.3">
      <c r="A203">
        <v>809</v>
      </c>
      <c r="B203" s="2" t="s">
        <v>541</v>
      </c>
      <c r="C203" s="2" t="s">
        <v>21</v>
      </c>
      <c r="D203" s="8">
        <v>228.17000000000004</v>
      </c>
      <c r="E203">
        <v>1.7000000000000002</v>
      </c>
      <c r="F203">
        <v>666</v>
      </c>
      <c r="G203">
        <v>885</v>
      </c>
      <c r="H203">
        <v>210</v>
      </c>
      <c r="I203">
        <v>737</v>
      </c>
      <c r="J203">
        <v>167</v>
      </c>
      <c r="K203">
        <v>67</v>
      </c>
      <c r="L203">
        <v>819</v>
      </c>
      <c r="M203">
        <v>738</v>
      </c>
      <c r="N203">
        <v>966</v>
      </c>
      <c r="O203">
        <v>328</v>
      </c>
      <c r="P203">
        <v>527</v>
      </c>
      <c r="Q203">
        <v>242</v>
      </c>
      <c r="R203">
        <v>708</v>
      </c>
      <c r="S203">
        <f>SUM(Tabela1_1[[#This Row],[sales_month_1]:[sales_month_12]])</f>
        <v>6394</v>
      </c>
      <c r="T203" s="8">
        <f>Tabela1_1[[#This Row],[sales_total]]*Tabela1_1[[#This Row],[price]]</f>
        <v>1458918.9800000002</v>
      </c>
      <c r="U203" s="7">
        <f>Tabela1_1[[#This Row],[sales_total]]/12</f>
        <v>532.83333333333337</v>
      </c>
      <c r="X203" s="2"/>
    </row>
    <row r="204" spans="1:24" x14ac:dyDescent="0.3">
      <c r="A204">
        <v>830</v>
      </c>
      <c r="B204" s="2" t="s">
        <v>556</v>
      </c>
      <c r="C204" s="2" t="s">
        <v>35</v>
      </c>
      <c r="D204" s="8">
        <v>228.85000000000002</v>
      </c>
      <c r="E204">
        <v>2.2000000000000002</v>
      </c>
      <c r="F204">
        <v>124</v>
      </c>
      <c r="G204">
        <v>520</v>
      </c>
      <c r="H204">
        <v>677</v>
      </c>
      <c r="I204">
        <v>330</v>
      </c>
      <c r="J204">
        <v>84</v>
      </c>
      <c r="K204">
        <v>923</v>
      </c>
      <c r="L204">
        <v>692</v>
      </c>
      <c r="M204">
        <v>453</v>
      </c>
      <c r="N204">
        <v>289</v>
      </c>
      <c r="O204">
        <v>704</v>
      </c>
      <c r="P204">
        <v>202</v>
      </c>
      <c r="Q204">
        <v>113</v>
      </c>
      <c r="R204">
        <v>381</v>
      </c>
      <c r="S204">
        <f>SUM(Tabela1_1[[#This Row],[sales_month_1]:[sales_month_12]])</f>
        <v>5368</v>
      </c>
      <c r="T204" s="8">
        <f>Tabela1_1[[#This Row],[sales_total]]*Tabela1_1[[#This Row],[price]]</f>
        <v>1228466.8</v>
      </c>
      <c r="U204" s="7">
        <f>Tabela1_1[[#This Row],[sales_total]]/12</f>
        <v>447.33333333333331</v>
      </c>
      <c r="X204" s="2"/>
    </row>
    <row r="205" spans="1:24" x14ac:dyDescent="0.3">
      <c r="A205">
        <v>832</v>
      </c>
      <c r="B205" s="2" t="s">
        <v>558</v>
      </c>
      <c r="C205" s="2" t="s">
        <v>26</v>
      </c>
      <c r="D205" s="8">
        <v>228.96</v>
      </c>
      <c r="E205">
        <v>3.4000000000000004</v>
      </c>
      <c r="F205">
        <v>35</v>
      </c>
      <c r="G205">
        <v>650</v>
      </c>
      <c r="H205">
        <v>13</v>
      </c>
      <c r="I205">
        <v>240</v>
      </c>
      <c r="J205">
        <v>488</v>
      </c>
      <c r="K205">
        <v>995</v>
      </c>
      <c r="L205">
        <v>267</v>
      </c>
      <c r="M205">
        <v>322</v>
      </c>
      <c r="N205">
        <v>842</v>
      </c>
      <c r="O205">
        <v>190</v>
      </c>
      <c r="P205">
        <v>415</v>
      </c>
      <c r="Q205">
        <v>782</v>
      </c>
      <c r="R205">
        <v>276</v>
      </c>
      <c r="S205">
        <f>SUM(Tabela1_1[[#This Row],[sales_month_1]:[sales_month_12]])</f>
        <v>5480</v>
      </c>
      <c r="T205" s="8">
        <f>Tabela1_1[[#This Row],[sales_total]]*Tabela1_1[[#This Row],[price]]</f>
        <v>1254700.8</v>
      </c>
      <c r="U205" s="7">
        <f>Tabela1_1[[#This Row],[sales_total]]/12</f>
        <v>456.66666666666669</v>
      </c>
      <c r="X205" s="2"/>
    </row>
    <row r="206" spans="1:24" x14ac:dyDescent="0.3">
      <c r="A206">
        <v>862</v>
      </c>
      <c r="B206" s="2" t="s">
        <v>575</v>
      </c>
      <c r="C206" s="2" t="s">
        <v>23</v>
      </c>
      <c r="D206" s="8">
        <v>229.38000000000002</v>
      </c>
      <c r="E206">
        <v>3.6</v>
      </c>
      <c r="F206">
        <v>899</v>
      </c>
      <c r="G206">
        <v>890</v>
      </c>
      <c r="H206">
        <v>192</v>
      </c>
      <c r="I206">
        <v>878</v>
      </c>
      <c r="J206">
        <v>434</v>
      </c>
      <c r="K206">
        <v>508</v>
      </c>
      <c r="L206">
        <v>838</v>
      </c>
      <c r="M206">
        <v>103</v>
      </c>
      <c r="N206">
        <v>76</v>
      </c>
      <c r="O206">
        <v>228</v>
      </c>
      <c r="P206">
        <v>386</v>
      </c>
      <c r="Q206">
        <v>984</v>
      </c>
      <c r="R206">
        <v>254</v>
      </c>
      <c r="S206">
        <f>SUM(Tabela1_1[[#This Row],[sales_month_1]:[sales_month_12]])</f>
        <v>5771</v>
      </c>
      <c r="T206" s="5">
        <f>Tabela1_1[[#This Row],[sales_total]]*Tabela1_1[[#This Row],[price]]</f>
        <v>1323751.9800000002</v>
      </c>
      <c r="U206" s="6">
        <f>Tabela1_1[[#This Row],[sales_total]]/12</f>
        <v>480.91666666666669</v>
      </c>
      <c r="X206" s="2"/>
    </row>
    <row r="207" spans="1:24" x14ac:dyDescent="0.3">
      <c r="A207">
        <v>25</v>
      </c>
      <c r="B207" s="2" t="s">
        <v>36</v>
      </c>
      <c r="C207" s="2" t="s">
        <v>18</v>
      </c>
      <c r="D207" s="8">
        <v>230.75</v>
      </c>
      <c r="E207">
        <v>4.8000000000000007</v>
      </c>
      <c r="F207">
        <v>250</v>
      </c>
      <c r="G207">
        <v>18</v>
      </c>
      <c r="H207">
        <v>713</v>
      </c>
      <c r="I207">
        <v>375</v>
      </c>
      <c r="J207">
        <v>347</v>
      </c>
      <c r="K207">
        <v>163</v>
      </c>
      <c r="L207">
        <v>916</v>
      </c>
      <c r="M207">
        <v>929</v>
      </c>
      <c r="N207">
        <v>813</v>
      </c>
      <c r="O207">
        <v>248</v>
      </c>
      <c r="P207">
        <v>108</v>
      </c>
      <c r="Q207">
        <v>557</v>
      </c>
      <c r="R207">
        <v>306</v>
      </c>
      <c r="S207">
        <f>SUM(Tabela1_1[[#This Row],[sales_month_1]:[sales_month_12]])</f>
        <v>5493</v>
      </c>
      <c r="T207" s="8">
        <f>Tabela1_1[[#This Row],[sales_total]]*Tabela1_1[[#This Row],[price]]</f>
        <v>1267509.75</v>
      </c>
      <c r="U207" s="7">
        <f>Tabela1_1[[#This Row],[sales_total]]/12</f>
        <v>457.75</v>
      </c>
      <c r="X207" s="2"/>
    </row>
    <row r="208" spans="1:24" x14ac:dyDescent="0.3">
      <c r="A208">
        <v>363</v>
      </c>
      <c r="B208" s="2" t="s">
        <v>258</v>
      </c>
      <c r="C208" s="2" t="s">
        <v>21</v>
      </c>
      <c r="D208" s="8">
        <v>231.84000000000003</v>
      </c>
      <c r="E208">
        <v>3.5</v>
      </c>
      <c r="F208">
        <v>551</v>
      </c>
      <c r="G208">
        <v>103</v>
      </c>
      <c r="H208">
        <v>284</v>
      </c>
      <c r="I208">
        <v>795</v>
      </c>
      <c r="J208">
        <v>651</v>
      </c>
      <c r="K208">
        <v>104</v>
      </c>
      <c r="L208">
        <v>910</v>
      </c>
      <c r="M208">
        <v>388</v>
      </c>
      <c r="N208">
        <v>348</v>
      </c>
      <c r="O208">
        <v>915</v>
      </c>
      <c r="P208">
        <v>489</v>
      </c>
      <c r="Q208">
        <v>174</v>
      </c>
      <c r="R208">
        <v>145</v>
      </c>
      <c r="S208">
        <f>SUM(Tabela1_1[[#This Row],[sales_month_1]:[sales_month_12]])</f>
        <v>5306</v>
      </c>
      <c r="T208" s="8">
        <f>Tabela1_1[[#This Row],[sales_total]]*Tabela1_1[[#This Row],[price]]</f>
        <v>1230143.0400000003</v>
      </c>
      <c r="U208" s="7">
        <f>Tabela1_1[[#This Row],[sales_total]]/12</f>
        <v>442.16666666666669</v>
      </c>
      <c r="X208" s="2"/>
    </row>
    <row r="209" spans="1:24" x14ac:dyDescent="0.3">
      <c r="A209">
        <v>581</v>
      </c>
      <c r="B209" s="2" t="s">
        <v>401</v>
      </c>
      <c r="C209" s="2" t="s">
        <v>23</v>
      </c>
      <c r="D209" s="8">
        <v>232.27000000000004</v>
      </c>
      <c r="E209">
        <v>1.9000000000000001</v>
      </c>
      <c r="F209">
        <v>807</v>
      </c>
      <c r="G209">
        <v>494</v>
      </c>
      <c r="H209">
        <v>931</v>
      </c>
      <c r="I209">
        <v>71</v>
      </c>
      <c r="J209">
        <v>606</v>
      </c>
      <c r="K209">
        <v>805</v>
      </c>
      <c r="L209">
        <v>669</v>
      </c>
      <c r="M209">
        <v>523</v>
      </c>
      <c r="N209">
        <v>998</v>
      </c>
      <c r="O209">
        <v>417</v>
      </c>
      <c r="P209">
        <v>163</v>
      </c>
      <c r="Q209">
        <v>560</v>
      </c>
      <c r="R209">
        <v>453</v>
      </c>
      <c r="S209">
        <f>SUM(Tabela1_1[[#This Row],[sales_month_1]:[sales_month_12]])</f>
        <v>6690</v>
      </c>
      <c r="T209" s="5">
        <f>Tabela1_1[[#This Row],[sales_total]]*Tabela1_1[[#This Row],[price]]</f>
        <v>1553886.3000000003</v>
      </c>
      <c r="U209" s="6">
        <f>Tabela1_1[[#This Row],[sales_total]]/12</f>
        <v>557.5</v>
      </c>
      <c r="X209" s="2"/>
    </row>
    <row r="210" spans="1:24" x14ac:dyDescent="0.3">
      <c r="A210">
        <v>606</v>
      </c>
      <c r="B210" s="2" t="s">
        <v>410</v>
      </c>
      <c r="C210" s="2" t="s">
        <v>21</v>
      </c>
      <c r="D210" s="8">
        <v>233.09000000000003</v>
      </c>
      <c r="E210">
        <v>3.1</v>
      </c>
      <c r="F210">
        <v>397</v>
      </c>
      <c r="G210">
        <v>980</v>
      </c>
      <c r="H210">
        <v>219</v>
      </c>
      <c r="I210">
        <v>389</v>
      </c>
      <c r="J210">
        <v>909</v>
      </c>
      <c r="K210">
        <v>0</v>
      </c>
      <c r="L210">
        <v>334</v>
      </c>
      <c r="M210">
        <v>716</v>
      </c>
      <c r="N210">
        <v>135</v>
      </c>
      <c r="O210">
        <v>912</v>
      </c>
      <c r="P210">
        <v>777</v>
      </c>
      <c r="Q210">
        <v>666</v>
      </c>
      <c r="R210">
        <v>227</v>
      </c>
      <c r="S210">
        <f>SUM(Tabela1_1[[#This Row],[sales_month_1]:[sales_month_12]])</f>
        <v>6264</v>
      </c>
      <c r="T210" s="8">
        <f>Tabela1_1[[#This Row],[sales_total]]*Tabela1_1[[#This Row],[price]]</f>
        <v>1460075.7600000002</v>
      </c>
      <c r="U210" s="7">
        <f>Tabela1_1[[#This Row],[sales_total]]/12</f>
        <v>522</v>
      </c>
      <c r="X210" s="2"/>
    </row>
    <row r="211" spans="1:24" x14ac:dyDescent="0.3">
      <c r="A211">
        <v>789</v>
      </c>
      <c r="B211" s="2" t="s">
        <v>528</v>
      </c>
      <c r="C211" s="2" t="s">
        <v>19</v>
      </c>
      <c r="D211" s="8">
        <v>233.69000000000003</v>
      </c>
      <c r="E211">
        <v>1.3</v>
      </c>
      <c r="F211">
        <v>688</v>
      </c>
      <c r="G211">
        <v>750</v>
      </c>
      <c r="H211">
        <v>207</v>
      </c>
      <c r="I211">
        <v>993</v>
      </c>
      <c r="J211">
        <v>75</v>
      </c>
      <c r="K211">
        <v>133</v>
      </c>
      <c r="L211">
        <v>295</v>
      </c>
      <c r="M211">
        <v>346</v>
      </c>
      <c r="N211">
        <v>838</v>
      </c>
      <c r="O211">
        <v>568</v>
      </c>
      <c r="P211">
        <v>502</v>
      </c>
      <c r="Q211">
        <v>642</v>
      </c>
      <c r="R211">
        <v>756</v>
      </c>
      <c r="S211">
        <f>SUM(Tabela1_1[[#This Row],[sales_month_1]:[sales_month_12]])</f>
        <v>6105</v>
      </c>
      <c r="T211" s="8">
        <f>Tabela1_1[[#This Row],[sales_total]]*Tabela1_1[[#This Row],[price]]</f>
        <v>1426677.4500000002</v>
      </c>
      <c r="U211" s="7">
        <f>Tabela1_1[[#This Row],[sales_total]]/12</f>
        <v>508.75</v>
      </c>
      <c r="X211" s="2"/>
    </row>
    <row r="212" spans="1:24" x14ac:dyDescent="0.3">
      <c r="A212">
        <v>627</v>
      </c>
      <c r="B212" s="2" t="s">
        <v>427</v>
      </c>
      <c r="C212" s="2" t="s">
        <v>24</v>
      </c>
      <c r="D212" s="8">
        <v>233.95000000000002</v>
      </c>
      <c r="E212">
        <v>1.8</v>
      </c>
      <c r="F212">
        <v>240</v>
      </c>
      <c r="G212">
        <v>264</v>
      </c>
      <c r="H212">
        <v>444</v>
      </c>
      <c r="I212">
        <v>418</v>
      </c>
      <c r="J212">
        <v>250</v>
      </c>
      <c r="K212">
        <v>681</v>
      </c>
      <c r="L212">
        <v>46</v>
      </c>
      <c r="M212">
        <v>841</v>
      </c>
      <c r="N212">
        <v>180</v>
      </c>
      <c r="O212">
        <v>683</v>
      </c>
      <c r="P212">
        <v>785</v>
      </c>
      <c r="Q212">
        <v>965</v>
      </c>
      <c r="R212">
        <v>175</v>
      </c>
      <c r="S212">
        <f>SUM(Tabela1_1[[#This Row],[sales_month_1]:[sales_month_12]])</f>
        <v>5732</v>
      </c>
      <c r="T212" s="8">
        <f>Tabela1_1[[#This Row],[sales_total]]*Tabela1_1[[#This Row],[price]]</f>
        <v>1341001.4000000001</v>
      </c>
      <c r="U212" s="7">
        <f>Tabela1_1[[#This Row],[sales_total]]/12</f>
        <v>477.66666666666669</v>
      </c>
      <c r="X212" s="2"/>
    </row>
    <row r="213" spans="1:24" x14ac:dyDescent="0.3">
      <c r="A213">
        <v>741</v>
      </c>
      <c r="B213" s="2" t="s">
        <v>502</v>
      </c>
      <c r="C213" s="2" t="s">
        <v>19</v>
      </c>
      <c r="D213" s="8">
        <v>234.03000000000003</v>
      </c>
      <c r="E213">
        <v>4.3</v>
      </c>
      <c r="F213">
        <v>156</v>
      </c>
      <c r="G213">
        <v>993</v>
      </c>
      <c r="H213">
        <v>275</v>
      </c>
      <c r="I213">
        <v>400</v>
      </c>
      <c r="J213">
        <v>431</v>
      </c>
      <c r="K213">
        <v>91</v>
      </c>
      <c r="L213">
        <v>514</v>
      </c>
      <c r="M213">
        <v>505</v>
      </c>
      <c r="N213">
        <v>829</v>
      </c>
      <c r="O213">
        <v>734</v>
      </c>
      <c r="P213">
        <v>66</v>
      </c>
      <c r="Q213">
        <v>898</v>
      </c>
      <c r="R213">
        <v>784</v>
      </c>
      <c r="S213">
        <f>SUM(Tabela1_1[[#This Row],[sales_month_1]:[sales_month_12]])</f>
        <v>6520</v>
      </c>
      <c r="T213" s="8">
        <f>Tabela1_1[[#This Row],[sales_total]]*Tabela1_1[[#This Row],[price]]</f>
        <v>1525875.6</v>
      </c>
      <c r="U213" s="7">
        <f>Tabela1_1[[#This Row],[sales_total]]/12</f>
        <v>543.33333333333337</v>
      </c>
      <c r="X213" s="2"/>
    </row>
    <row r="214" spans="1:24" x14ac:dyDescent="0.3">
      <c r="A214">
        <v>495</v>
      </c>
      <c r="B214" s="2" t="s">
        <v>335</v>
      </c>
      <c r="C214" s="2" t="s">
        <v>24</v>
      </c>
      <c r="D214" s="8">
        <v>234.53000000000003</v>
      </c>
      <c r="E214">
        <v>3.4000000000000004</v>
      </c>
      <c r="F214">
        <v>343</v>
      </c>
      <c r="G214">
        <v>737</v>
      </c>
      <c r="H214">
        <v>946</v>
      </c>
      <c r="I214">
        <v>692</v>
      </c>
      <c r="J214">
        <v>30</v>
      </c>
      <c r="K214">
        <v>178</v>
      </c>
      <c r="L214">
        <v>915</v>
      </c>
      <c r="M214">
        <v>285</v>
      </c>
      <c r="N214">
        <v>252</v>
      </c>
      <c r="O214">
        <v>879</v>
      </c>
      <c r="P214">
        <v>427</v>
      </c>
      <c r="Q214">
        <v>63</v>
      </c>
      <c r="R214">
        <v>242</v>
      </c>
      <c r="S214">
        <f>SUM(Tabela1_1[[#This Row],[sales_month_1]:[sales_month_12]])</f>
        <v>5646</v>
      </c>
      <c r="T214" s="8">
        <f>Tabela1_1[[#This Row],[sales_total]]*Tabela1_1[[#This Row],[price]]</f>
        <v>1324156.3800000001</v>
      </c>
      <c r="U214" s="7">
        <f>Tabela1_1[[#This Row],[sales_total]]/12</f>
        <v>470.5</v>
      </c>
      <c r="X214" s="2"/>
    </row>
    <row r="215" spans="1:24" x14ac:dyDescent="0.3">
      <c r="A215">
        <v>287</v>
      </c>
      <c r="B215" s="2" t="s">
        <v>211</v>
      </c>
      <c r="C215" s="2" t="s">
        <v>35</v>
      </c>
      <c r="D215" s="8">
        <v>235.47000000000003</v>
      </c>
      <c r="E215">
        <v>1.4000000000000001</v>
      </c>
      <c r="F215">
        <v>226</v>
      </c>
      <c r="G215">
        <v>981</v>
      </c>
      <c r="H215">
        <v>753</v>
      </c>
      <c r="I215">
        <v>882</v>
      </c>
      <c r="J215">
        <v>101</v>
      </c>
      <c r="K215">
        <v>567</v>
      </c>
      <c r="L215">
        <v>308</v>
      </c>
      <c r="M215">
        <v>594</v>
      </c>
      <c r="N215">
        <v>875</v>
      </c>
      <c r="O215">
        <v>392</v>
      </c>
      <c r="P215">
        <v>336</v>
      </c>
      <c r="Q215">
        <v>528</v>
      </c>
      <c r="R215">
        <v>867</v>
      </c>
      <c r="S215">
        <f>SUM(Tabela1_1[[#This Row],[sales_month_1]:[sales_month_12]])</f>
        <v>7184</v>
      </c>
      <c r="T215" s="8">
        <f>Tabela1_1[[#This Row],[sales_total]]*Tabela1_1[[#This Row],[price]]</f>
        <v>1691616.4800000002</v>
      </c>
      <c r="U215" s="7">
        <f>Tabela1_1[[#This Row],[sales_total]]/12</f>
        <v>598.66666666666663</v>
      </c>
      <c r="X215" s="2"/>
    </row>
    <row r="216" spans="1:24" x14ac:dyDescent="0.3">
      <c r="A216">
        <v>458</v>
      </c>
      <c r="B216" s="2" t="s">
        <v>316</v>
      </c>
      <c r="C216" s="2" t="s">
        <v>19</v>
      </c>
      <c r="D216" s="8">
        <v>236.99</v>
      </c>
      <c r="E216">
        <v>3.7</v>
      </c>
      <c r="F216">
        <v>127</v>
      </c>
      <c r="G216">
        <v>460</v>
      </c>
      <c r="H216">
        <v>304</v>
      </c>
      <c r="I216">
        <v>24</v>
      </c>
      <c r="J216">
        <v>929</v>
      </c>
      <c r="K216">
        <v>498</v>
      </c>
      <c r="L216">
        <v>478</v>
      </c>
      <c r="M216">
        <v>514</v>
      </c>
      <c r="N216">
        <v>759</v>
      </c>
      <c r="O216">
        <v>52</v>
      </c>
      <c r="P216">
        <v>382</v>
      </c>
      <c r="Q216">
        <v>270</v>
      </c>
      <c r="R216">
        <v>472</v>
      </c>
      <c r="S216">
        <f>SUM(Tabela1_1[[#This Row],[sales_month_1]:[sales_month_12]])</f>
        <v>5142</v>
      </c>
      <c r="T216" s="8">
        <f>Tabela1_1[[#This Row],[sales_total]]*Tabela1_1[[#This Row],[price]]</f>
        <v>1218602.58</v>
      </c>
      <c r="U216" s="7">
        <f>Tabela1_1[[#This Row],[sales_total]]/12</f>
        <v>428.5</v>
      </c>
      <c r="X216" s="2"/>
    </row>
    <row r="217" spans="1:24" x14ac:dyDescent="0.3">
      <c r="A217">
        <v>713</v>
      </c>
      <c r="B217" s="2" t="s">
        <v>483</v>
      </c>
      <c r="C217" s="2" t="s">
        <v>26</v>
      </c>
      <c r="D217" s="8">
        <v>238.43000000000004</v>
      </c>
      <c r="E217">
        <v>4.1000000000000005</v>
      </c>
      <c r="F217">
        <v>49</v>
      </c>
      <c r="G217">
        <v>627</v>
      </c>
      <c r="H217">
        <v>119</v>
      </c>
      <c r="I217">
        <v>951</v>
      </c>
      <c r="J217">
        <v>795</v>
      </c>
      <c r="K217">
        <v>13</v>
      </c>
      <c r="L217">
        <v>121</v>
      </c>
      <c r="M217">
        <v>173</v>
      </c>
      <c r="N217">
        <v>317</v>
      </c>
      <c r="O217">
        <v>797</v>
      </c>
      <c r="P217">
        <v>557</v>
      </c>
      <c r="Q217">
        <v>994</v>
      </c>
      <c r="R217">
        <v>423</v>
      </c>
      <c r="S217">
        <f>SUM(Tabela1_1[[#This Row],[sales_month_1]:[sales_month_12]])</f>
        <v>5887</v>
      </c>
      <c r="T217" s="8">
        <f>Tabela1_1[[#This Row],[sales_total]]*Tabela1_1[[#This Row],[price]]</f>
        <v>1403637.4100000001</v>
      </c>
      <c r="U217" s="7">
        <f>Tabela1_1[[#This Row],[sales_total]]/12</f>
        <v>490.58333333333331</v>
      </c>
      <c r="X217" s="2"/>
    </row>
    <row r="218" spans="1:24" x14ac:dyDescent="0.3">
      <c r="A218">
        <v>858</v>
      </c>
      <c r="B218" s="2" t="s">
        <v>573</v>
      </c>
      <c r="C218" s="2" t="s">
        <v>18</v>
      </c>
      <c r="D218" s="8">
        <v>238.67000000000004</v>
      </c>
      <c r="E218">
        <v>2.8000000000000003</v>
      </c>
      <c r="F218">
        <v>821</v>
      </c>
      <c r="G218">
        <v>103</v>
      </c>
      <c r="H218">
        <v>832</v>
      </c>
      <c r="I218">
        <v>590</v>
      </c>
      <c r="J218">
        <v>87</v>
      </c>
      <c r="K218">
        <v>783</v>
      </c>
      <c r="L218">
        <v>711</v>
      </c>
      <c r="M218">
        <v>467</v>
      </c>
      <c r="N218">
        <v>530</v>
      </c>
      <c r="O218">
        <v>701</v>
      </c>
      <c r="P218">
        <v>485</v>
      </c>
      <c r="Q218">
        <v>837</v>
      </c>
      <c r="R218">
        <v>259</v>
      </c>
      <c r="S218">
        <f>SUM(Tabela1_1[[#This Row],[sales_month_1]:[sales_month_12]])</f>
        <v>6385</v>
      </c>
      <c r="T218" s="8">
        <f>Tabela1_1[[#This Row],[sales_total]]*Tabela1_1[[#This Row],[price]]</f>
        <v>1523907.9500000002</v>
      </c>
      <c r="U218" s="7">
        <f>Tabela1_1[[#This Row],[sales_total]]/12</f>
        <v>532.08333333333337</v>
      </c>
      <c r="X218" s="2"/>
    </row>
    <row r="219" spans="1:24" x14ac:dyDescent="0.3">
      <c r="A219">
        <v>90</v>
      </c>
      <c r="B219" s="2" t="s">
        <v>77</v>
      </c>
      <c r="C219" s="2" t="s">
        <v>26</v>
      </c>
      <c r="D219" s="8">
        <v>238.75</v>
      </c>
      <c r="E219">
        <v>1.9000000000000001</v>
      </c>
      <c r="F219">
        <v>681</v>
      </c>
      <c r="G219">
        <v>357</v>
      </c>
      <c r="H219">
        <v>777</v>
      </c>
      <c r="I219">
        <v>719</v>
      </c>
      <c r="J219">
        <v>473</v>
      </c>
      <c r="K219">
        <v>323</v>
      </c>
      <c r="L219">
        <v>435</v>
      </c>
      <c r="M219">
        <v>370</v>
      </c>
      <c r="N219">
        <v>618</v>
      </c>
      <c r="O219">
        <v>202</v>
      </c>
      <c r="P219">
        <v>191</v>
      </c>
      <c r="Q219">
        <v>88</v>
      </c>
      <c r="R219">
        <v>645</v>
      </c>
      <c r="S219">
        <f>SUM(Tabela1_1[[#This Row],[sales_month_1]:[sales_month_12]])</f>
        <v>5198</v>
      </c>
      <c r="T219" s="8">
        <f>Tabela1_1[[#This Row],[sales_total]]*Tabela1_1[[#This Row],[price]]</f>
        <v>1241022.5</v>
      </c>
      <c r="U219" s="7">
        <f>Tabela1_1[[#This Row],[sales_total]]/12</f>
        <v>433.16666666666669</v>
      </c>
      <c r="X219" s="2"/>
    </row>
    <row r="220" spans="1:24" x14ac:dyDescent="0.3">
      <c r="A220">
        <v>342</v>
      </c>
      <c r="B220" s="2" t="s">
        <v>246</v>
      </c>
      <c r="C220" s="2" t="s">
        <v>23</v>
      </c>
      <c r="D220" s="8">
        <v>239.37000000000003</v>
      </c>
      <c r="E220">
        <v>2.9000000000000004</v>
      </c>
      <c r="F220">
        <v>855</v>
      </c>
      <c r="G220">
        <v>613</v>
      </c>
      <c r="H220">
        <v>136</v>
      </c>
      <c r="I220">
        <v>176</v>
      </c>
      <c r="J220">
        <v>937</v>
      </c>
      <c r="K220">
        <v>250</v>
      </c>
      <c r="L220">
        <v>743</v>
      </c>
      <c r="M220">
        <v>870</v>
      </c>
      <c r="N220">
        <v>21</v>
      </c>
      <c r="O220">
        <v>975</v>
      </c>
      <c r="P220">
        <v>356</v>
      </c>
      <c r="Q220">
        <v>233</v>
      </c>
      <c r="R220">
        <v>341</v>
      </c>
      <c r="S220">
        <f>SUM(Tabela1_1[[#This Row],[sales_month_1]:[sales_month_12]])</f>
        <v>5651</v>
      </c>
      <c r="T220" s="5">
        <f>Tabela1_1[[#This Row],[sales_total]]*Tabela1_1[[#This Row],[price]]</f>
        <v>1352679.87</v>
      </c>
      <c r="U220" s="6">
        <f>Tabela1_1[[#This Row],[sales_total]]/12</f>
        <v>470.91666666666669</v>
      </c>
      <c r="X220" s="2"/>
    </row>
    <row r="221" spans="1:24" x14ac:dyDescent="0.3">
      <c r="A221">
        <v>596</v>
      </c>
      <c r="B221" s="2" t="s">
        <v>407</v>
      </c>
      <c r="C221" s="2" t="s">
        <v>23</v>
      </c>
      <c r="D221" s="8">
        <v>239.61</v>
      </c>
      <c r="E221">
        <v>3.3000000000000003</v>
      </c>
      <c r="F221">
        <v>553</v>
      </c>
      <c r="G221">
        <v>420</v>
      </c>
      <c r="H221">
        <v>484</v>
      </c>
      <c r="I221">
        <v>569</v>
      </c>
      <c r="J221">
        <v>133</v>
      </c>
      <c r="K221">
        <v>662</v>
      </c>
      <c r="L221">
        <v>779</v>
      </c>
      <c r="M221">
        <v>618</v>
      </c>
      <c r="N221">
        <v>602</v>
      </c>
      <c r="O221">
        <v>711</v>
      </c>
      <c r="P221">
        <v>978</v>
      </c>
      <c r="Q221">
        <v>415</v>
      </c>
      <c r="R221">
        <v>10</v>
      </c>
      <c r="S221">
        <f>SUM(Tabela1_1[[#This Row],[sales_month_1]:[sales_month_12]])</f>
        <v>6381</v>
      </c>
      <c r="T221" s="5">
        <f>Tabela1_1[[#This Row],[sales_total]]*Tabela1_1[[#This Row],[price]]</f>
        <v>1528951.4100000001</v>
      </c>
      <c r="U221" s="6">
        <f>Tabela1_1[[#This Row],[sales_total]]/12</f>
        <v>531.75</v>
      </c>
      <c r="X221" s="2"/>
    </row>
    <row r="222" spans="1:24" x14ac:dyDescent="0.3">
      <c r="A222">
        <v>339</v>
      </c>
      <c r="B222" s="2" t="s">
        <v>245</v>
      </c>
      <c r="C222" s="2" t="s">
        <v>21</v>
      </c>
      <c r="D222" s="8">
        <v>239.72000000000003</v>
      </c>
      <c r="E222">
        <v>1.3</v>
      </c>
      <c r="F222">
        <v>1</v>
      </c>
      <c r="G222">
        <v>920</v>
      </c>
      <c r="H222">
        <v>880</v>
      </c>
      <c r="I222">
        <v>579</v>
      </c>
      <c r="J222">
        <v>883</v>
      </c>
      <c r="K222">
        <v>438</v>
      </c>
      <c r="L222">
        <v>897</v>
      </c>
      <c r="M222">
        <v>864</v>
      </c>
      <c r="N222">
        <v>393</v>
      </c>
      <c r="O222">
        <v>207</v>
      </c>
      <c r="P222">
        <v>570</v>
      </c>
      <c r="Q222">
        <v>443</v>
      </c>
      <c r="R222">
        <v>136</v>
      </c>
      <c r="S222">
        <f>SUM(Tabela1_1[[#This Row],[sales_month_1]:[sales_month_12]])</f>
        <v>7210</v>
      </c>
      <c r="T222" s="8">
        <f>Tabela1_1[[#This Row],[sales_total]]*Tabela1_1[[#This Row],[price]]</f>
        <v>1728381.2000000002</v>
      </c>
      <c r="U222" s="7">
        <f>Tabela1_1[[#This Row],[sales_total]]/12</f>
        <v>600.83333333333337</v>
      </c>
      <c r="X222" s="2"/>
    </row>
    <row r="223" spans="1:24" x14ac:dyDescent="0.3">
      <c r="A223">
        <v>970</v>
      </c>
      <c r="B223" s="2" t="s">
        <v>641</v>
      </c>
      <c r="C223" s="2" t="s">
        <v>26</v>
      </c>
      <c r="D223" s="8">
        <v>240.64000000000001</v>
      </c>
      <c r="E223">
        <v>1.1000000000000001</v>
      </c>
      <c r="F223">
        <v>687</v>
      </c>
      <c r="G223">
        <v>839</v>
      </c>
      <c r="H223">
        <v>97</v>
      </c>
      <c r="I223">
        <v>299</v>
      </c>
      <c r="J223">
        <v>755</v>
      </c>
      <c r="K223">
        <v>519</v>
      </c>
      <c r="L223">
        <v>348</v>
      </c>
      <c r="M223">
        <v>858</v>
      </c>
      <c r="N223">
        <v>977</v>
      </c>
      <c r="O223">
        <v>16</v>
      </c>
      <c r="P223">
        <v>145</v>
      </c>
      <c r="Q223">
        <v>464</v>
      </c>
      <c r="R223">
        <v>657</v>
      </c>
      <c r="S223">
        <f>SUM(Tabela1_1[[#This Row],[sales_month_1]:[sales_month_12]])</f>
        <v>5974</v>
      </c>
      <c r="T223" s="8">
        <f>Tabela1_1[[#This Row],[sales_total]]*Tabela1_1[[#This Row],[price]]</f>
        <v>1437583.3600000001</v>
      </c>
      <c r="U223" s="7">
        <f>Tabela1_1[[#This Row],[sales_total]]/12</f>
        <v>497.83333333333331</v>
      </c>
      <c r="X223" s="2"/>
    </row>
    <row r="224" spans="1:24" x14ac:dyDescent="0.3">
      <c r="A224">
        <v>700</v>
      </c>
      <c r="B224" s="2" t="s">
        <v>473</v>
      </c>
      <c r="C224" s="2" t="s">
        <v>18</v>
      </c>
      <c r="D224" s="8">
        <v>243.16</v>
      </c>
      <c r="E224">
        <v>3.2</v>
      </c>
      <c r="F224">
        <v>81</v>
      </c>
      <c r="G224">
        <v>302</v>
      </c>
      <c r="H224">
        <v>391</v>
      </c>
      <c r="I224">
        <v>196</v>
      </c>
      <c r="J224">
        <v>419</v>
      </c>
      <c r="K224">
        <v>151</v>
      </c>
      <c r="L224">
        <v>619</v>
      </c>
      <c r="M224">
        <v>296</v>
      </c>
      <c r="N224">
        <v>330</v>
      </c>
      <c r="O224">
        <v>267</v>
      </c>
      <c r="P224">
        <v>306</v>
      </c>
      <c r="Q224">
        <v>380</v>
      </c>
      <c r="R224">
        <v>868</v>
      </c>
      <c r="S224">
        <f>SUM(Tabela1_1[[#This Row],[sales_month_1]:[sales_month_12]])</f>
        <v>4525</v>
      </c>
      <c r="T224" s="8">
        <f>Tabela1_1[[#This Row],[sales_total]]*Tabela1_1[[#This Row],[price]]</f>
        <v>1100299</v>
      </c>
      <c r="U224" s="7">
        <f>Tabela1_1[[#This Row],[sales_total]]/12</f>
        <v>377.08333333333331</v>
      </c>
      <c r="X224" s="2"/>
    </row>
    <row r="225" spans="1:24" x14ac:dyDescent="0.3">
      <c r="A225">
        <v>624</v>
      </c>
      <c r="B225" s="2" t="s">
        <v>424</v>
      </c>
      <c r="C225" s="2" t="s">
        <v>23</v>
      </c>
      <c r="D225" s="8">
        <v>244.84000000000003</v>
      </c>
      <c r="E225">
        <v>4.8000000000000007</v>
      </c>
      <c r="F225">
        <v>109</v>
      </c>
      <c r="G225">
        <v>172</v>
      </c>
      <c r="H225">
        <v>937</v>
      </c>
      <c r="I225">
        <v>574</v>
      </c>
      <c r="J225">
        <v>479</v>
      </c>
      <c r="K225">
        <v>73</v>
      </c>
      <c r="L225">
        <v>108</v>
      </c>
      <c r="M225">
        <v>424</v>
      </c>
      <c r="N225">
        <v>903</v>
      </c>
      <c r="O225">
        <v>647</v>
      </c>
      <c r="P225">
        <v>686</v>
      </c>
      <c r="Q225">
        <v>204</v>
      </c>
      <c r="R225">
        <v>941</v>
      </c>
      <c r="S225">
        <f>SUM(Tabela1_1[[#This Row],[sales_month_1]:[sales_month_12]])</f>
        <v>6148</v>
      </c>
      <c r="T225" s="5">
        <f>Tabela1_1[[#This Row],[sales_total]]*Tabela1_1[[#This Row],[price]]</f>
        <v>1505276.3200000003</v>
      </c>
      <c r="U225" s="6">
        <f>Tabela1_1[[#This Row],[sales_total]]/12</f>
        <v>512.33333333333337</v>
      </c>
      <c r="X225" s="2"/>
    </row>
    <row r="226" spans="1:24" x14ac:dyDescent="0.3">
      <c r="A226">
        <v>154</v>
      </c>
      <c r="B226" s="2" t="s">
        <v>118</v>
      </c>
      <c r="C226" s="2" t="s">
        <v>23</v>
      </c>
      <c r="D226" s="8">
        <v>247.28000000000003</v>
      </c>
      <c r="E226">
        <v>3.7</v>
      </c>
      <c r="F226">
        <v>26</v>
      </c>
      <c r="G226">
        <v>204</v>
      </c>
      <c r="H226">
        <v>340</v>
      </c>
      <c r="I226">
        <v>205</v>
      </c>
      <c r="J226">
        <v>928</v>
      </c>
      <c r="K226">
        <v>687</v>
      </c>
      <c r="L226">
        <v>203</v>
      </c>
      <c r="M226">
        <v>282</v>
      </c>
      <c r="N226">
        <v>967</v>
      </c>
      <c r="O226">
        <v>663</v>
      </c>
      <c r="P226">
        <v>432</v>
      </c>
      <c r="Q226">
        <v>719</v>
      </c>
      <c r="R226">
        <v>318</v>
      </c>
      <c r="S226">
        <f>SUM(Tabela1_1[[#This Row],[sales_month_1]:[sales_month_12]])</f>
        <v>5948</v>
      </c>
      <c r="T226" s="5">
        <f>Tabela1_1[[#This Row],[sales_total]]*Tabela1_1[[#This Row],[price]]</f>
        <v>1470821.4400000002</v>
      </c>
      <c r="U226" s="6">
        <f>Tabela1_1[[#This Row],[sales_total]]/12</f>
        <v>495.66666666666669</v>
      </c>
      <c r="X226" s="2"/>
    </row>
    <row r="227" spans="1:24" x14ac:dyDescent="0.3">
      <c r="A227">
        <v>456</v>
      </c>
      <c r="B227" s="2" t="s">
        <v>315</v>
      </c>
      <c r="C227" s="2" t="s">
        <v>18</v>
      </c>
      <c r="D227" s="8">
        <v>248.85000000000002</v>
      </c>
      <c r="E227">
        <v>4.7</v>
      </c>
      <c r="F227">
        <v>937</v>
      </c>
      <c r="G227">
        <v>338</v>
      </c>
      <c r="H227">
        <v>324</v>
      </c>
      <c r="I227">
        <v>974</v>
      </c>
      <c r="J227">
        <v>948</v>
      </c>
      <c r="K227">
        <v>125</v>
      </c>
      <c r="L227">
        <v>696</v>
      </c>
      <c r="M227">
        <v>385</v>
      </c>
      <c r="N227">
        <v>777</v>
      </c>
      <c r="O227">
        <v>908</v>
      </c>
      <c r="P227">
        <v>821</v>
      </c>
      <c r="Q227">
        <v>232</v>
      </c>
      <c r="R227">
        <v>703</v>
      </c>
      <c r="S227">
        <f>SUM(Tabela1_1[[#This Row],[sales_month_1]:[sales_month_12]])</f>
        <v>7231</v>
      </c>
      <c r="T227" s="8">
        <f>Tabela1_1[[#This Row],[sales_total]]*Tabela1_1[[#This Row],[price]]</f>
        <v>1799434.35</v>
      </c>
      <c r="U227" s="7">
        <f>Tabela1_1[[#This Row],[sales_total]]/12</f>
        <v>602.58333333333337</v>
      </c>
      <c r="X227" s="2"/>
    </row>
    <row r="228" spans="1:24" x14ac:dyDescent="0.3">
      <c r="A228">
        <v>583</v>
      </c>
      <c r="B228" s="2" t="s">
        <v>403</v>
      </c>
      <c r="C228" s="2" t="s">
        <v>23</v>
      </c>
      <c r="D228" s="8">
        <v>248.85000000000002</v>
      </c>
      <c r="E228">
        <v>3.4000000000000004</v>
      </c>
      <c r="F228">
        <v>757</v>
      </c>
      <c r="G228">
        <v>832</v>
      </c>
      <c r="H228">
        <v>200</v>
      </c>
      <c r="I228">
        <v>654</v>
      </c>
      <c r="J228">
        <v>522</v>
      </c>
      <c r="K228">
        <v>719</v>
      </c>
      <c r="L228">
        <v>195</v>
      </c>
      <c r="M228">
        <v>644</v>
      </c>
      <c r="N228">
        <v>421</v>
      </c>
      <c r="O228">
        <v>309</v>
      </c>
      <c r="P228">
        <v>825</v>
      </c>
      <c r="Q228">
        <v>712</v>
      </c>
      <c r="R228">
        <v>185</v>
      </c>
      <c r="S228">
        <f>SUM(Tabela1_1[[#This Row],[sales_month_1]:[sales_month_12]])</f>
        <v>6218</v>
      </c>
      <c r="T228" s="5">
        <f>Tabela1_1[[#This Row],[sales_total]]*Tabela1_1[[#This Row],[price]]</f>
        <v>1547349.3</v>
      </c>
      <c r="U228" s="6">
        <f>Tabela1_1[[#This Row],[sales_total]]/12</f>
        <v>518.16666666666663</v>
      </c>
      <c r="X228" s="2"/>
    </row>
    <row r="229" spans="1:24" x14ac:dyDescent="0.3">
      <c r="A229">
        <v>96</v>
      </c>
      <c r="B229" s="2" t="s">
        <v>82</v>
      </c>
      <c r="C229" s="2" t="s">
        <v>23</v>
      </c>
      <c r="D229" s="8">
        <v>249.43000000000004</v>
      </c>
      <c r="E229">
        <v>1.7000000000000002</v>
      </c>
      <c r="F229">
        <v>966</v>
      </c>
      <c r="G229">
        <v>183</v>
      </c>
      <c r="H229">
        <v>744</v>
      </c>
      <c r="I229">
        <v>210</v>
      </c>
      <c r="J229">
        <v>587</v>
      </c>
      <c r="K229">
        <v>182</v>
      </c>
      <c r="L229">
        <v>163</v>
      </c>
      <c r="M229">
        <v>263</v>
      </c>
      <c r="N229">
        <v>243</v>
      </c>
      <c r="O229">
        <v>421</v>
      </c>
      <c r="P229">
        <v>782</v>
      </c>
      <c r="Q229">
        <v>911</v>
      </c>
      <c r="R229">
        <v>340</v>
      </c>
      <c r="S229">
        <f>SUM(Tabela1_1[[#This Row],[sales_month_1]:[sales_month_12]])</f>
        <v>5029</v>
      </c>
      <c r="T229" s="5">
        <f>Tabela1_1[[#This Row],[sales_total]]*Tabela1_1[[#This Row],[price]]</f>
        <v>1254383.4700000002</v>
      </c>
      <c r="U229" s="6">
        <f>Tabela1_1[[#This Row],[sales_total]]/12</f>
        <v>419.08333333333331</v>
      </c>
      <c r="X229" s="2"/>
    </row>
    <row r="230" spans="1:24" x14ac:dyDescent="0.3">
      <c r="A230">
        <v>424</v>
      </c>
      <c r="B230" s="2" t="s">
        <v>297</v>
      </c>
      <c r="C230" s="2" t="s">
        <v>23</v>
      </c>
      <c r="D230" s="8">
        <v>249.74</v>
      </c>
      <c r="E230">
        <v>1.6</v>
      </c>
      <c r="F230">
        <v>398</v>
      </c>
      <c r="G230">
        <v>123</v>
      </c>
      <c r="H230">
        <v>480</v>
      </c>
      <c r="I230">
        <v>433</v>
      </c>
      <c r="J230">
        <v>357</v>
      </c>
      <c r="K230">
        <v>297</v>
      </c>
      <c r="L230">
        <v>324</v>
      </c>
      <c r="M230">
        <v>886</v>
      </c>
      <c r="N230">
        <v>560</v>
      </c>
      <c r="O230">
        <v>292</v>
      </c>
      <c r="P230">
        <v>213</v>
      </c>
      <c r="Q230">
        <v>0</v>
      </c>
      <c r="R230">
        <v>372</v>
      </c>
      <c r="S230">
        <f>SUM(Tabela1_1[[#This Row],[sales_month_1]:[sales_month_12]])</f>
        <v>4337</v>
      </c>
      <c r="T230" s="5">
        <f>Tabela1_1[[#This Row],[sales_total]]*Tabela1_1[[#This Row],[price]]</f>
        <v>1083122.3800000001</v>
      </c>
      <c r="U230" s="6">
        <f>Tabela1_1[[#This Row],[sales_total]]/12</f>
        <v>361.41666666666669</v>
      </c>
      <c r="X230" s="2"/>
    </row>
    <row r="231" spans="1:24" x14ac:dyDescent="0.3">
      <c r="A231">
        <v>42</v>
      </c>
      <c r="B231" s="2" t="s">
        <v>46</v>
      </c>
      <c r="C231" s="2" t="s">
        <v>23</v>
      </c>
      <c r="D231" s="8">
        <v>250.11000000000004</v>
      </c>
      <c r="E231">
        <v>4.2</v>
      </c>
      <c r="F231">
        <v>472</v>
      </c>
      <c r="G231">
        <v>140</v>
      </c>
      <c r="H231">
        <v>81</v>
      </c>
      <c r="I231">
        <v>237</v>
      </c>
      <c r="J231">
        <v>817</v>
      </c>
      <c r="K231">
        <v>831</v>
      </c>
      <c r="L231">
        <v>815</v>
      </c>
      <c r="M231">
        <v>388</v>
      </c>
      <c r="N231">
        <v>23</v>
      </c>
      <c r="O231">
        <v>175</v>
      </c>
      <c r="P231">
        <v>838</v>
      </c>
      <c r="Q231">
        <v>783</v>
      </c>
      <c r="R231">
        <v>945</v>
      </c>
      <c r="S231">
        <f>SUM(Tabela1_1[[#This Row],[sales_month_1]:[sales_month_12]])</f>
        <v>6073</v>
      </c>
      <c r="T231" s="5">
        <f>Tabela1_1[[#This Row],[sales_total]]*Tabela1_1[[#This Row],[price]]</f>
        <v>1518918.0300000003</v>
      </c>
      <c r="U231" s="6">
        <f>Tabela1_1[[#This Row],[sales_total]]/12</f>
        <v>506.08333333333331</v>
      </c>
      <c r="X231" s="2"/>
    </row>
    <row r="232" spans="1:24" x14ac:dyDescent="0.3">
      <c r="A232">
        <v>986</v>
      </c>
      <c r="B232" s="2" t="s">
        <v>649</v>
      </c>
      <c r="C232" s="2" t="s">
        <v>35</v>
      </c>
      <c r="D232" s="8">
        <v>250.27000000000004</v>
      </c>
      <c r="E232">
        <v>1.3</v>
      </c>
      <c r="F232">
        <v>864</v>
      </c>
      <c r="G232">
        <v>923</v>
      </c>
      <c r="H232">
        <v>83</v>
      </c>
      <c r="I232">
        <v>852</v>
      </c>
      <c r="J232">
        <v>387</v>
      </c>
      <c r="K232">
        <v>525</v>
      </c>
      <c r="L232">
        <v>410</v>
      </c>
      <c r="M232">
        <v>752</v>
      </c>
      <c r="N232">
        <v>750</v>
      </c>
      <c r="O232">
        <v>52</v>
      </c>
      <c r="P232">
        <v>159</v>
      </c>
      <c r="Q232">
        <v>596</v>
      </c>
      <c r="R232">
        <v>476</v>
      </c>
      <c r="S232">
        <f>SUM(Tabela1_1[[#This Row],[sales_month_1]:[sales_month_12]])</f>
        <v>5965</v>
      </c>
      <c r="T232" s="8">
        <f>Tabela1_1[[#This Row],[sales_total]]*Tabela1_1[[#This Row],[price]]</f>
        <v>1492860.5500000003</v>
      </c>
      <c r="U232" s="7">
        <f>Tabela1_1[[#This Row],[sales_total]]/12</f>
        <v>497.08333333333331</v>
      </c>
      <c r="X232" s="2"/>
    </row>
    <row r="233" spans="1:24" x14ac:dyDescent="0.3">
      <c r="A233">
        <v>143</v>
      </c>
      <c r="B233" s="2" t="s">
        <v>111</v>
      </c>
      <c r="C233" s="2" t="s">
        <v>24</v>
      </c>
      <c r="D233" s="8">
        <v>251.14000000000001</v>
      </c>
      <c r="E233">
        <v>3.7</v>
      </c>
      <c r="F233">
        <v>213</v>
      </c>
      <c r="G233">
        <v>13</v>
      </c>
      <c r="H233">
        <v>175</v>
      </c>
      <c r="I233">
        <v>737</v>
      </c>
      <c r="J233">
        <v>684</v>
      </c>
      <c r="K233">
        <v>114</v>
      </c>
      <c r="L233">
        <v>588</v>
      </c>
      <c r="M233">
        <v>987</v>
      </c>
      <c r="N233">
        <v>148</v>
      </c>
      <c r="O233">
        <v>291</v>
      </c>
      <c r="P233">
        <v>572</v>
      </c>
      <c r="Q233">
        <v>146</v>
      </c>
      <c r="R233">
        <v>800</v>
      </c>
      <c r="S233">
        <f>SUM(Tabela1_1[[#This Row],[sales_month_1]:[sales_month_12]])</f>
        <v>5255</v>
      </c>
      <c r="T233" s="8">
        <f>Tabela1_1[[#This Row],[sales_total]]*Tabela1_1[[#This Row],[price]]</f>
        <v>1319740.7000000002</v>
      </c>
      <c r="U233" s="7">
        <f>Tabela1_1[[#This Row],[sales_total]]/12</f>
        <v>437.91666666666669</v>
      </c>
      <c r="X233" s="2"/>
    </row>
    <row r="234" spans="1:24" x14ac:dyDescent="0.3">
      <c r="A234">
        <v>835</v>
      </c>
      <c r="B234" s="2" t="s">
        <v>559</v>
      </c>
      <c r="C234" s="2" t="s">
        <v>35</v>
      </c>
      <c r="D234" s="8">
        <v>251.69000000000003</v>
      </c>
      <c r="E234">
        <v>4.2</v>
      </c>
      <c r="F234">
        <v>708</v>
      </c>
      <c r="G234">
        <v>725</v>
      </c>
      <c r="H234">
        <v>906</v>
      </c>
      <c r="I234">
        <v>482</v>
      </c>
      <c r="J234">
        <v>662</v>
      </c>
      <c r="K234">
        <v>745</v>
      </c>
      <c r="L234">
        <v>969</v>
      </c>
      <c r="M234">
        <v>818</v>
      </c>
      <c r="N234">
        <v>127</v>
      </c>
      <c r="O234">
        <v>652</v>
      </c>
      <c r="P234">
        <v>84</v>
      </c>
      <c r="Q234">
        <v>544</v>
      </c>
      <c r="R234">
        <v>297</v>
      </c>
      <c r="S234">
        <f>SUM(Tabela1_1[[#This Row],[sales_month_1]:[sales_month_12]])</f>
        <v>7011</v>
      </c>
      <c r="T234" s="8">
        <f>Tabela1_1[[#This Row],[sales_total]]*Tabela1_1[[#This Row],[price]]</f>
        <v>1764598.59</v>
      </c>
      <c r="U234" s="7">
        <f>Tabela1_1[[#This Row],[sales_total]]/12</f>
        <v>584.25</v>
      </c>
      <c r="X234" s="2"/>
    </row>
    <row r="235" spans="1:24" x14ac:dyDescent="0.3">
      <c r="A235">
        <v>650</v>
      </c>
      <c r="B235" s="2" t="s">
        <v>441</v>
      </c>
      <c r="C235" s="2" t="s">
        <v>35</v>
      </c>
      <c r="D235" s="8">
        <v>251.73000000000002</v>
      </c>
      <c r="E235">
        <v>3.8000000000000003</v>
      </c>
      <c r="F235">
        <v>990</v>
      </c>
      <c r="G235">
        <v>857</v>
      </c>
      <c r="H235">
        <v>513</v>
      </c>
      <c r="I235">
        <v>140</v>
      </c>
      <c r="J235">
        <v>903</v>
      </c>
      <c r="K235">
        <v>12</v>
      </c>
      <c r="L235">
        <v>765</v>
      </c>
      <c r="M235">
        <v>600</v>
      </c>
      <c r="N235">
        <v>517</v>
      </c>
      <c r="O235">
        <v>767</v>
      </c>
      <c r="P235">
        <v>240</v>
      </c>
      <c r="Q235">
        <v>769</v>
      </c>
      <c r="R235">
        <v>7</v>
      </c>
      <c r="S235">
        <f>SUM(Tabela1_1[[#This Row],[sales_month_1]:[sales_month_12]])</f>
        <v>6090</v>
      </c>
      <c r="T235" s="8">
        <f>Tabela1_1[[#This Row],[sales_total]]*Tabela1_1[[#This Row],[price]]</f>
        <v>1533035.7000000002</v>
      </c>
      <c r="U235" s="7">
        <f>Tabela1_1[[#This Row],[sales_total]]/12</f>
        <v>507.5</v>
      </c>
      <c r="X235" s="2"/>
    </row>
    <row r="236" spans="1:24" x14ac:dyDescent="0.3">
      <c r="A236">
        <v>276</v>
      </c>
      <c r="B236" s="2" t="s">
        <v>204</v>
      </c>
      <c r="C236" s="2" t="s">
        <v>18</v>
      </c>
      <c r="D236" s="8">
        <v>253.25</v>
      </c>
      <c r="E236">
        <v>1.4000000000000001</v>
      </c>
      <c r="F236">
        <v>572</v>
      </c>
      <c r="G236">
        <v>396</v>
      </c>
      <c r="H236">
        <v>874</v>
      </c>
      <c r="I236">
        <v>952</v>
      </c>
      <c r="J236">
        <v>474</v>
      </c>
      <c r="K236">
        <v>920</v>
      </c>
      <c r="L236">
        <v>999</v>
      </c>
      <c r="M236">
        <v>187</v>
      </c>
      <c r="N236">
        <v>643</v>
      </c>
      <c r="O236">
        <v>569</v>
      </c>
      <c r="P236">
        <v>156</v>
      </c>
      <c r="Q236">
        <v>627</v>
      </c>
      <c r="R236">
        <v>326</v>
      </c>
      <c r="S236">
        <f>SUM(Tabela1_1[[#This Row],[sales_month_1]:[sales_month_12]])</f>
        <v>7123</v>
      </c>
      <c r="T236" s="8">
        <f>Tabela1_1[[#This Row],[sales_total]]*Tabela1_1[[#This Row],[price]]</f>
        <v>1803899.75</v>
      </c>
      <c r="U236" s="7">
        <f>Tabela1_1[[#This Row],[sales_total]]/12</f>
        <v>593.58333333333337</v>
      </c>
      <c r="X236" s="2"/>
    </row>
    <row r="237" spans="1:24" x14ac:dyDescent="0.3">
      <c r="A237">
        <v>849</v>
      </c>
      <c r="B237" s="2" t="s">
        <v>568</v>
      </c>
      <c r="C237" s="2" t="s">
        <v>35</v>
      </c>
      <c r="D237" s="8">
        <v>253.59000000000003</v>
      </c>
      <c r="E237">
        <v>4.5</v>
      </c>
      <c r="F237">
        <v>68</v>
      </c>
      <c r="G237">
        <v>190</v>
      </c>
      <c r="H237">
        <v>424</v>
      </c>
      <c r="I237">
        <v>332</v>
      </c>
      <c r="J237">
        <v>224</v>
      </c>
      <c r="K237">
        <v>557</v>
      </c>
      <c r="L237">
        <v>893</v>
      </c>
      <c r="M237">
        <v>789</v>
      </c>
      <c r="N237">
        <v>705</v>
      </c>
      <c r="O237">
        <v>616</v>
      </c>
      <c r="P237">
        <v>19</v>
      </c>
      <c r="Q237">
        <v>568</v>
      </c>
      <c r="R237">
        <v>180</v>
      </c>
      <c r="S237">
        <f>SUM(Tabela1_1[[#This Row],[sales_month_1]:[sales_month_12]])</f>
        <v>5497</v>
      </c>
      <c r="T237" s="8">
        <f>Tabela1_1[[#This Row],[sales_total]]*Tabela1_1[[#This Row],[price]]</f>
        <v>1393984.2300000002</v>
      </c>
      <c r="U237" s="7">
        <f>Tabela1_1[[#This Row],[sales_total]]/12</f>
        <v>458.08333333333331</v>
      </c>
      <c r="X237" s="2"/>
    </row>
    <row r="238" spans="1:24" x14ac:dyDescent="0.3">
      <c r="A238">
        <v>232</v>
      </c>
      <c r="B238" s="2" t="s">
        <v>171</v>
      </c>
      <c r="C238" s="2" t="s">
        <v>21</v>
      </c>
      <c r="D238" s="8">
        <v>253.81000000000006</v>
      </c>
      <c r="E238">
        <v>1.9000000000000001</v>
      </c>
      <c r="F238">
        <v>649</v>
      </c>
      <c r="G238">
        <v>724</v>
      </c>
      <c r="H238">
        <v>389</v>
      </c>
      <c r="I238">
        <v>237</v>
      </c>
      <c r="J238">
        <v>836</v>
      </c>
      <c r="K238">
        <v>717</v>
      </c>
      <c r="L238">
        <v>283</v>
      </c>
      <c r="M238">
        <v>778</v>
      </c>
      <c r="N238">
        <v>604</v>
      </c>
      <c r="O238">
        <v>238</v>
      </c>
      <c r="P238">
        <v>624</v>
      </c>
      <c r="Q238">
        <v>570</v>
      </c>
      <c r="R238">
        <v>484</v>
      </c>
      <c r="S238">
        <f>SUM(Tabela1_1[[#This Row],[sales_month_1]:[sales_month_12]])</f>
        <v>6484</v>
      </c>
      <c r="T238" s="8">
        <f>Tabela1_1[[#This Row],[sales_total]]*Tabela1_1[[#This Row],[price]]</f>
        <v>1645704.0400000003</v>
      </c>
      <c r="U238" s="7">
        <f>Tabela1_1[[#This Row],[sales_total]]/12</f>
        <v>540.33333333333337</v>
      </c>
      <c r="X238" s="2"/>
    </row>
    <row r="239" spans="1:24" x14ac:dyDescent="0.3">
      <c r="A239">
        <v>148</v>
      </c>
      <c r="B239" s="2" t="s">
        <v>114</v>
      </c>
      <c r="C239" s="2" t="s">
        <v>26</v>
      </c>
      <c r="D239" s="8">
        <v>253.83000000000004</v>
      </c>
      <c r="E239">
        <v>3.6</v>
      </c>
      <c r="F239">
        <v>782</v>
      </c>
      <c r="G239">
        <v>407</v>
      </c>
      <c r="H239">
        <v>794</v>
      </c>
      <c r="I239">
        <v>711</v>
      </c>
      <c r="J239">
        <v>847</v>
      </c>
      <c r="K239">
        <v>74</v>
      </c>
      <c r="L239">
        <v>638</v>
      </c>
      <c r="M239">
        <v>388</v>
      </c>
      <c r="N239">
        <v>150</v>
      </c>
      <c r="O239">
        <v>862</v>
      </c>
      <c r="P239">
        <v>408</v>
      </c>
      <c r="Q239">
        <v>992</v>
      </c>
      <c r="R239">
        <v>740</v>
      </c>
      <c r="S239">
        <f>SUM(Tabela1_1[[#This Row],[sales_month_1]:[sales_month_12]])</f>
        <v>7011</v>
      </c>
      <c r="T239" s="8">
        <f>Tabela1_1[[#This Row],[sales_total]]*Tabela1_1[[#This Row],[price]]</f>
        <v>1779602.1300000004</v>
      </c>
      <c r="U239" s="7">
        <f>Tabela1_1[[#This Row],[sales_total]]/12</f>
        <v>584.25</v>
      </c>
      <c r="X239" s="2"/>
    </row>
    <row r="240" spans="1:24" x14ac:dyDescent="0.3">
      <c r="A240">
        <v>351</v>
      </c>
      <c r="B240" s="2" t="s">
        <v>250</v>
      </c>
      <c r="C240" s="2" t="s">
        <v>18</v>
      </c>
      <c r="D240" s="8">
        <v>254.05</v>
      </c>
      <c r="E240">
        <v>4.5</v>
      </c>
      <c r="F240">
        <v>143</v>
      </c>
      <c r="G240">
        <v>739</v>
      </c>
      <c r="H240">
        <v>425</v>
      </c>
      <c r="I240">
        <v>104</v>
      </c>
      <c r="J240">
        <v>942</v>
      </c>
      <c r="K240">
        <v>215</v>
      </c>
      <c r="L240">
        <v>50</v>
      </c>
      <c r="M240">
        <v>122</v>
      </c>
      <c r="N240">
        <v>821</v>
      </c>
      <c r="O240">
        <v>521</v>
      </c>
      <c r="P240">
        <v>430</v>
      </c>
      <c r="Q240">
        <v>438</v>
      </c>
      <c r="R240">
        <v>786</v>
      </c>
      <c r="S240">
        <f>SUM(Tabela1_1[[#This Row],[sales_month_1]:[sales_month_12]])</f>
        <v>5593</v>
      </c>
      <c r="T240" s="8">
        <f>Tabela1_1[[#This Row],[sales_total]]*Tabela1_1[[#This Row],[price]]</f>
        <v>1420901.6500000001</v>
      </c>
      <c r="U240" s="7">
        <f>Tabela1_1[[#This Row],[sales_total]]/12</f>
        <v>466.08333333333331</v>
      </c>
      <c r="X240" s="2"/>
    </row>
    <row r="241" spans="1:24" x14ac:dyDescent="0.3">
      <c r="A241">
        <v>609</v>
      </c>
      <c r="B241" s="2" t="s">
        <v>413</v>
      </c>
      <c r="C241" s="2" t="s">
        <v>23</v>
      </c>
      <c r="D241" s="8">
        <v>254.19000000000003</v>
      </c>
      <c r="E241">
        <v>1.9000000000000001</v>
      </c>
      <c r="F241">
        <v>494</v>
      </c>
      <c r="G241">
        <v>763</v>
      </c>
      <c r="H241">
        <v>441</v>
      </c>
      <c r="I241">
        <v>447</v>
      </c>
      <c r="J241">
        <v>223</v>
      </c>
      <c r="K241">
        <v>179</v>
      </c>
      <c r="L241">
        <v>264</v>
      </c>
      <c r="M241">
        <v>665</v>
      </c>
      <c r="N241">
        <v>361</v>
      </c>
      <c r="O241">
        <v>520</v>
      </c>
      <c r="P241">
        <v>974</v>
      </c>
      <c r="Q241">
        <v>679</v>
      </c>
      <c r="R241">
        <v>474</v>
      </c>
      <c r="S241">
        <f>SUM(Tabela1_1[[#This Row],[sales_month_1]:[sales_month_12]])</f>
        <v>5990</v>
      </c>
      <c r="T241" s="5">
        <f>Tabela1_1[[#This Row],[sales_total]]*Tabela1_1[[#This Row],[price]]</f>
        <v>1522598.1</v>
      </c>
      <c r="U241" s="6">
        <f>Tabela1_1[[#This Row],[sales_total]]/12</f>
        <v>499.16666666666669</v>
      </c>
      <c r="X241" s="2"/>
    </row>
    <row r="242" spans="1:24" x14ac:dyDescent="0.3">
      <c r="A242">
        <v>693</v>
      </c>
      <c r="B242" s="2" t="s">
        <v>468</v>
      </c>
      <c r="C242" s="2" t="s">
        <v>23</v>
      </c>
      <c r="D242" s="8">
        <v>256.27000000000004</v>
      </c>
      <c r="E242">
        <v>2.6</v>
      </c>
      <c r="F242">
        <v>605</v>
      </c>
      <c r="G242">
        <v>587</v>
      </c>
      <c r="H242">
        <v>983</v>
      </c>
      <c r="I242">
        <v>975</v>
      </c>
      <c r="J242">
        <v>464</v>
      </c>
      <c r="K242">
        <v>953</v>
      </c>
      <c r="L242">
        <v>0</v>
      </c>
      <c r="M242">
        <v>90</v>
      </c>
      <c r="N242">
        <v>787</v>
      </c>
      <c r="O242">
        <v>720</v>
      </c>
      <c r="P242">
        <v>143</v>
      </c>
      <c r="Q242">
        <v>948</v>
      </c>
      <c r="R242">
        <v>520</v>
      </c>
      <c r="S242">
        <f>SUM(Tabela1_1[[#This Row],[sales_month_1]:[sales_month_12]])</f>
        <v>7170</v>
      </c>
      <c r="T242" s="5">
        <f>Tabela1_1[[#This Row],[sales_total]]*Tabela1_1[[#This Row],[price]]</f>
        <v>1837455.9000000004</v>
      </c>
      <c r="U242" s="6">
        <f>Tabela1_1[[#This Row],[sales_total]]/12</f>
        <v>597.5</v>
      </c>
      <c r="X242" s="2"/>
    </row>
    <row r="243" spans="1:24" x14ac:dyDescent="0.3">
      <c r="A243">
        <v>104</v>
      </c>
      <c r="B243" s="2" t="s">
        <v>87</v>
      </c>
      <c r="C243" s="2" t="s">
        <v>19</v>
      </c>
      <c r="D243" s="8">
        <v>256.74</v>
      </c>
      <c r="E243">
        <v>4.7</v>
      </c>
      <c r="F243">
        <v>514</v>
      </c>
      <c r="G243">
        <v>214</v>
      </c>
      <c r="H243">
        <v>64</v>
      </c>
      <c r="I243">
        <v>438</v>
      </c>
      <c r="J243">
        <v>787</v>
      </c>
      <c r="K243">
        <v>466</v>
      </c>
      <c r="L243">
        <v>914</v>
      </c>
      <c r="M243">
        <v>270</v>
      </c>
      <c r="N243">
        <v>882</v>
      </c>
      <c r="O243">
        <v>371</v>
      </c>
      <c r="P243">
        <v>537</v>
      </c>
      <c r="Q243">
        <v>199</v>
      </c>
      <c r="R243">
        <v>82</v>
      </c>
      <c r="S243">
        <f>SUM(Tabela1_1[[#This Row],[sales_month_1]:[sales_month_12]])</f>
        <v>5224</v>
      </c>
      <c r="T243" s="8">
        <f>Tabela1_1[[#This Row],[sales_total]]*Tabela1_1[[#This Row],[price]]</f>
        <v>1341209.76</v>
      </c>
      <c r="U243" s="7">
        <f>Tabela1_1[[#This Row],[sales_total]]/12</f>
        <v>435.33333333333331</v>
      </c>
      <c r="X243" s="2"/>
    </row>
    <row r="244" spans="1:24" x14ac:dyDescent="0.3">
      <c r="A244">
        <v>275</v>
      </c>
      <c r="B244" s="2" t="s">
        <v>203</v>
      </c>
      <c r="C244" s="2" t="s">
        <v>26</v>
      </c>
      <c r="D244" s="8">
        <v>258.11000000000007</v>
      </c>
      <c r="E244">
        <v>2.9000000000000004</v>
      </c>
      <c r="F244">
        <v>211</v>
      </c>
      <c r="G244">
        <v>740</v>
      </c>
      <c r="H244">
        <v>572</v>
      </c>
      <c r="I244">
        <v>973</v>
      </c>
      <c r="J244">
        <v>708</v>
      </c>
      <c r="K244">
        <v>764</v>
      </c>
      <c r="L244">
        <v>847</v>
      </c>
      <c r="M244">
        <v>0</v>
      </c>
      <c r="N244">
        <v>485</v>
      </c>
      <c r="O244">
        <v>544</v>
      </c>
      <c r="P244">
        <v>515</v>
      </c>
      <c r="Q244">
        <v>337</v>
      </c>
      <c r="R244">
        <v>232</v>
      </c>
      <c r="S244">
        <f>SUM(Tabela1_1[[#This Row],[sales_month_1]:[sales_month_12]])</f>
        <v>6717</v>
      </c>
      <c r="T244" s="8">
        <f>Tabela1_1[[#This Row],[sales_total]]*Tabela1_1[[#This Row],[price]]</f>
        <v>1733724.8700000006</v>
      </c>
      <c r="U244" s="7">
        <f>Tabela1_1[[#This Row],[sales_total]]/12</f>
        <v>559.75</v>
      </c>
      <c r="X244" s="2"/>
    </row>
    <row r="245" spans="1:24" x14ac:dyDescent="0.3">
      <c r="A245">
        <v>633</v>
      </c>
      <c r="B245" s="2" t="s">
        <v>430</v>
      </c>
      <c r="C245" s="2" t="s">
        <v>24</v>
      </c>
      <c r="D245" s="8">
        <v>258.28000000000003</v>
      </c>
      <c r="E245">
        <v>3.7</v>
      </c>
      <c r="F245">
        <v>250</v>
      </c>
      <c r="G245">
        <v>498</v>
      </c>
      <c r="H245">
        <v>615</v>
      </c>
      <c r="I245">
        <v>674</v>
      </c>
      <c r="J245">
        <v>122</v>
      </c>
      <c r="K245">
        <v>552</v>
      </c>
      <c r="L245">
        <v>891</v>
      </c>
      <c r="M245">
        <v>69</v>
      </c>
      <c r="N245">
        <v>811</v>
      </c>
      <c r="O245">
        <v>559</v>
      </c>
      <c r="P245">
        <v>478</v>
      </c>
      <c r="Q245">
        <v>265</v>
      </c>
      <c r="R245">
        <v>718</v>
      </c>
      <c r="S245">
        <f>SUM(Tabela1_1[[#This Row],[sales_month_1]:[sales_month_12]])</f>
        <v>6252</v>
      </c>
      <c r="T245" s="8">
        <f>Tabela1_1[[#This Row],[sales_total]]*Tabela1_1[[#This Row],[price]]</f>
        <v>1614766.5600000003</v>
      </c>
      <c r="U245" s="7">
        <f>Tabela1_1[[#This Row],[sales_total]]/12</f>
        <v>521</v>
      </c>
      <c r="X245" s="2"/>
    </row>
    <row r="246" spans="1:24" x14ac:dyDescent="0.3">
      <c r="A246">
        <v>173</v>
      </c>
      <c r="B246" s="2" t="s">
        <v>128</v>
      </c>
      <c r="C246" s="2" t="s">
        <v>21</v>
      </c>
      <c r="D246" s="8">
        <v>258.49</v>
      </c>
      <c r="E246">
        <v>3.5</v>
      </c>
      <c r="F246">
        <v>178</v>
      </c>
      <c r="G246">
        <v>440</v>
      </c>
      <c r="H246">
        <v>169</v>
      </c>
      <c r="I246">
        <v>286</v>
      </c>
      <c r="J246">
        <v>742</v>
      </c>
      <c r="K246">
        <v>190</v>
      </c>
      <c r="L246">
        <v>177</v>
      </c>
      <c r="M246">
        <v>313</v>
      </c>
      <c r="N246">
        <v>213</v>
      </c>
      <c r="O246">
        <v>41</v>
      </c>
      <c r="P246">
        <v>270</v>
      </c>
      <c r="Q246">
        <v>477</v>
      </c>
      <c r="R246">
        <v>722</v>
      </c>
      <c r="S246">
        <f>SUM(Tabela1_1[[#This Row],[sales_month_1]:[sales_month_12]])</f>
        <v>4040</v>
      </c>
      <c r="T246" s="8">
        <f>Tabela1_1[[#This Row],[sales_total]]*Tabela1_1[[#This Row],[price]]</f>
        <v>1044299.6000000001</v>
      </c>
      <c r="U246" s="7">
        <f>Tabela1_1[[#This Row],[sales_total]]/12</f>
        <v>336.66666666666669</v>
      </c>
      <c r="X246" s="2"/>
    </row>
    <row r="247" spans="1:24" x14ac:dyDescent="0.3">
      <c r="A247">
        <v>571</v>
      </c>
      <c r="B247" s="2" t="s">
        <v>393</v>
      </c>
      <c r="C247" s="2" t="s">
        <v>23</v>
      </c>
      <c r="D247" s="8">
        <v>259.42</v>
      </c>
      <c r="E247">
        <v>3.3000000000000003</v>
      </c>
      <c r="F247">
        <v>49</v>
      </c>
      <c r="G247">
        <v>449</v>
      </c>
      <c r="H247">
        <v>904</v>
      </c>
      <c r="I247">
        <v>165</v>
      </c>
      <c r="J247">
        <v>134</v>
      </c>
      <c r="K247">
        <v>218</v>
      </c>
      <c r="L247">
        <v>966</v>
      </c>
      <c r="M247">
        <v>978</v>
      </c>
      <c r="N247">
        <v>362</v>
      </c>
      <c r="O247">
        <v>449</v>
      </c>
      <c r="P247">
        <v>606</v>
      </c>
      <c r="Q247">
        <v>463</v>
      </c>
      <c r="R247">
        <v>936</v>
      </c>
      <c r="S247">
        <f>SUM(Tabela1_1[[#This Row],[sales_month_1]:[sales_month_12]])</f>
        <v>6630</v>
      </c>
      <c r="T247" s="5">
        <f>Tabela1_1[[#This Row],[sales_total]]*Tabela1_1[[#This Row],[price]]</f>
        <v>1719954.6</v>
      </c>
      <c r="U247" s="6">
        <f>Tabela1_1[[#This Row],[sales_total]]/12</f>
        <v>552.5</v>
      </c>
      <c r="X247" s="2"/>
    </row>
    <row r="248" spans="1:24" x14ac:dyDescent="0.3">
      <c r="A248">
        <v>28</v>
      </c>
      <c r="B248" s="2" t="s">
        <v>39</v>
      </c>
      <c r="C248" s="2" t="s">
        <v>21</v>
      </c>
      <c r="D248" s="8">
        <v>259.55</v>
      </c>
      <c r="E248">
        <v>4.4000000000000004</v>
      </c>
      <c r="F248">
        <v>533</v>
      </c>
      <c r="G248">
        <v>793</v>
      </c>
      <c r="H248">
        <v>391</v>
      </c>
      <c r="I248">
        <v>641</v>
      </c>
      <c r="J248">
        <v>558</v>
      </c>
      <c r="K248">
        <v>267</v>
      </c>
      <c r="L248">
        <v>852</v>
      </c>
      <c r="M248">
        <v>188</v>
      </c>
      <c r="N248">
        <v>542</v>
      </c>
      <c r="O248">
        <v>133</v>
      </c>
      <c r="P248">
        <v>811</v>
      </c>
      <c r="Q248">
        <v>653</v>
      </c>
      <c r="R248">
        <v>317</v>
      </c>
      <c r="S248">
        <f>SUM(Tabela1_1[[#This Row],[sales_month_1]:[sales_month_12]])</f>
        <v>6146</v>
      </c>
      <c r="T248" s="8">
        <f>Tabela1_1[[#This Row],[sales_total]]*Tabela1_1[[#This Row],[price]]</f>
        <v>1595194.3</v>
      </c>
      <c r="U248" s="7">
        <f>Tabela1_1[[#This Row],[sales_total]]/12</f>
        <v>512.16666666666663</v>
      </c>
      <c r="X248" s="2"/>
    </row>
    <row r="249" spans="1:24" x14ac:dyDescent="0.3">
      <c r="A249">
        <v>307</v>
      </c>
      <c r="B249" s="2" t="s">
        <v>226</v>
      </c>
      <c r="C249" s="2" t="s">
        <v>21</v>
      </c>
      <c r="D249" s="8">
        <v>260.57000000000005</v>
      </c>
      <c r="E249">
        <v>3.9000000000000004</v>
      </c>
      <c r="F249">
        <v>338</v>
      </c>
      <c r="G249">
        <v>487</v>
      </c>
      <c r="H249">
        <v>68</v>
      </c>
      <c r="I249">
        <v>492</v>
      </c>
      <c r="J249">
        <v>857</v>
      </c>
      <c r="K249">
        <v>129</v>
      </c>
      <c r="L249">
        <v>587</v>
      </c>
      <c r="M249">
        <v>463</v>
      </c>
      <c r="N249">
        <v>57</v>
      </c>
      <c r="O249">
        <v>901</v>
      </c>
      <c r="P249">
        <v>804</v>
      </c>
      <c r="Q249">
        <v>502</v>
      </c>
      <c r="R249">
        <v>498</v>
      </c>
      <c r="S249">
        <f>SUM(Tabela1_1[[#This Row],[sales_month_1]:[sales_month_12]])</f>
        <v>5845</v>
      </c>
      <c r="T249" s="8">
        <f>Tabela1_1[[#This Row],[sales_total]]*Tabela1_1[[#This Row],[price]]</f>
        <v>1523031.6500000004</v>
      </c>
      <c r="U249" s="7">
        <f>Tabela1_1[[#This Row],[sales_total]]/12</f>
        <v>487.08333333333331</v>
      </c>
      <c r="X249" s="2"/>
    </row>
    <row r="250" spans="1:24" x14ac:dyDescent="0.3">
      <c r="A250">
        <v>264</v>
      </c>
      <c r="B250" s="2" t="s">
        <v>194</v>
      </c>
      <c r="C250" s="2" t="s">
        <v>21</v>
      </c>
      <c r="D250" s="8">
        <v>261.57000000000005</v>
      </c>
      <c r="E250">
        <v>2.8000000000000003</v>
      </c>
      <c r="F250">
        <v>382</v>
      </c>
      <c r="G250">
        <v>657</v>
      </c>
      <c r="H250">
        <v>62</v>
      </c>
      <c r="I250">
        <v>43</v>
      </c>
      <c r="J250">
        <v>924</v>
      </c>
      <c r="K250">
        <v>235</v>
      </c>
      <c r="L250">
        <v>398</v>
      </c>
      <c r="M250">
        <v>894</v>
      </c>
      <c r="N250">
        <v>638</v>
      </c>
      <c r="O250">
        <v>643</v>
      </c>
      <c r="P250">
        <v>666</v>
      </c>
      <c r="Q250">
        <v>475</v>
      </c>
      <c r="R250">
        <v>175</v>
      </c>
      <c r="S250">
        <f>SUM(Tabela1_1[[#This Row],[sales_month_1]:[sales_month_12]])</f>
        <v>5810</v>
      </c>
      <c r="T250" s="8">
        <f>Tabela1_1[[#This Row],[sales_total]]*Tabela1_1[[#This Row],[price]]</f>
        <v>1519721.7000000002</v>
      </c>
      <c r="U250" s="7">
        <f>Tabela1_1[[#This Row],[sales_total]]/12</f>
        <v>484.16666666666669</v>
      </c>
      <c r="X250" s="2"/>
    </row>
    <row r="251" spans="1:24" x14ac:dyDescent="0.3">
      <c r="A251">
        <v>816</v>
      </c>
      <c r="B251" s="2" t="s">
        <v>544</v>
      </c>
      <c r="C251" s="2" t="s">
        <v>26</v>
      </c>
      <c r="D251" s="8">
        <v>261.82000000000005</v>
      </c>
      <c r="E251">
        <v>4.9000000000000004</v>
      </c>
      <c r="F251">
        <v>563</v>
      </c>
      <c r="G251">
        <v>309</v>
      </c>
      <c r="H251">
        <v>539</v>
      </c>
      <c r="I251">
        <v>213</v>
      </c>
      <c r="J251">
        <v>661</v>
      </c>
      <c r="K251">
        <v>285</v>
      </c>
      <c r="L251">
        <v>438</v>
      </c>
      <c r="M251">
        <v>691</v>
      </c>
      <c r="N251">
        <v>446</v>
      </c>
      <c r="O251">
        <v>278</v>
      </c>
      <c r="P251">
        <v>480</v>
      </c>
      <c r="Q251">
        <v>493</v>
      </c>
      <c r="R251">
        <v>803</v>
      </c>
      <c r="S251">
        <f>SUM(Tabela1_1[[#This Row],[sales_month_1]:[sales_month_12]])</f>
        <v>5636</v>
      </c>
      <c r="T251" s="8">
        <f>Tabela1_1[[#This Row],[sales_total]]*Tabela1_1[[#This Row],[price]]</f>
        <v>1475617.5200000003</v>
      </c>
      <c r="U251" s="7">
        <f>Tabela1_1[[#This Row],[sales_total]]/12</f>
        <v>469.66666666666669</v>
      </c>
      <c r="X251" s="2"/>
    </row>
    <row r="252" spans="1:24" x14ac:dyDescent="0.3">
      <c r="A252">
        <v>957</v>
      </c>
      <c r="B252" s="2" t="s">
        <v>633</v>
      </c>
      <c r="C252" s="2" t="s">
        <v>23</v>
      </c>
      <c r="D252" s="8">
        <v>261.86000000000007</v>
      </c>
      <c r="E252">
        <v>3.6</v>
      </c>
      <c r="F252">
        <v>715</v>
      </c>
      <c r="G252">
        <v>839</v>
      </c>
      <c r="H252">
        <v>742</v>
      </c>
      <c r="I252">
        <v>387</v>
      </c>
      <c r="J252">
        <v>44</v>
      </c>
      <c r="K252">
        <v>329</v>
      </c>
      <c r="L252">
        <v>452</v>
      </c>
      <c r="M252">
        <v>325</v>
      </c>
      <c r="N252">
        <v>412</v>
      </c>
      <c r="O252">
        <v>10</v>
      </c>
      <c r="P252">
        <v>386</v>
      </c>
      <c r="Q252">
        <v>905</v>
      </c>
      <c r="R252">
        <v>26</v>
      </c>
      <c r="S252">
        <f>SUM(Tabela1_1[[#This Row],[sales_month_1]:[sales_month_12]])</f>
        <v>4857</v>
      </c>
      <c r="T252" s="5">
        <f>Tabela1_1[[#This Row],[sales_total]]*Tabela1_1[[#This Row],[price]]</f>
        <v>1271854.0200000003</v>
      </c>
      <c r="U252" s="6">
        <f>Tabela1_1[[#This Row],[sales_total]]/12</f>
        <v>404.75</v>
      </c>
      <c r="X252" s="2"/>
    </row>
    <row r="253" spans="1:24" x14ac:dyDescent="0.3">
      <c r="A253">
        <v>48</v>
      </c>
      <c r="B253" s="2" t="s">
        <v>49</v>
      </c>
      <c r="C253" s="2" t="s">
        <v>21</v>
      </c>
      <c r="D253" s="8">
        <v>262.43</v>
      </c>
      <c r="E253">
        <v>1.1000000000000001</v>
      </c>
      <c r="F253">
        <v>666</v>
      </c>
      <c r="G253">
        <v>200</v>
      </c>
      <c r="H253">
        <v>688</v>
      </c>
      <c r="I253">
        <v>445</v>
      </c>
      <c r="J253">
        <v>194</v>
      </c>
      <c r="K253">
        <v>985</v>
      </c>
      <c r="L253">
        <v>937</v>
      </c>
      <c r="M253">
        <v>254</v>
      </c>
      <c r="N253">
        <v>186</v>
      </c>
      <c r="O253">
        <v>105</v>
      </c>
      <c r="P253">
        <v>358</v>
      </c>
      <c r="Q253">
        <v>316</v>
      </c>
      <c r="R253">
        <v>375</v>
      </c>
      <c r="S253">
        <f>SUM(Tabela1_1[[#This Row],[sales_month_1]:[sales_month_12]])</f>
        <v>5043</v>
      </c>
      <c r="T253" s="8">
        <f>Tabela1_1[[#This Row],[sales_total]]*Tabela1_1[[#This Row],[price]]</f>
        <v>1323434.49</v>
      </c>
      <c r="U253" s="7">
        <f>Tabela1_1[[#This Row],[sales_total]]/12</f>
        <v>420.25</v>
      </c>
      <c r="X253" s="2"/>
    </row>
    <row r="254" spans="1:24" x14ac:dyDescent="0.3">
      <c r="A254">
        <v>551</v>
      </c>
      <c r="B254" s="2" t="s">
        <v>377</v>
      </c>
      <c r="C254" s="2" t="s">
        <v>23</v>
      </c>
      <c r="D254" s="8">
        <v>262.48</v>
      </c>
      <c r="E254">
        <v>4.8000000000000007</v>
      </c>
      <c r="F254">
        <v>467</v>
      </c>
      <c r="G254">
        <v>18</v>
      </c>
      <c r="H254">
        <v>39</v>
      </c>
      <c r="I254">
        <v>760</v>
      </c>
      <c r="J254">
        <v>422</v>
      </c>
      <c r="K254">
        <v>210</v>
      </c>
      <c r="L254">
        <v>553</v>
      </c>
      <c r="M254">
        <v>718</v>
      </c>
      <c r="N254">
        <v>544</v>
      </c>
      <c r="O254">
        <v>155</v>
      </c>
      <c r="P254">
        <v>798</v>
      </c>
      <c r="Q254">
        <v>819</v>
      </c>
      <c r="R254">
        <v>982</v>
      </c>
      <c r="S254">
        <f>SUM(Tabela1_1[[#This Row],[sales_month_1]:[sales_month_12]])</f>
        <v>6018</v>
      </c>
      <c r="T254" s="5">
        <f>Tabela1_1[[#This Row],[sales_total]]*Tabela1_1[[#This Row],[price]]</f>
        <v>1579604.6400000001</v>
      </c>
      <c r="U254" s="6">
        <f>Tabela1_1[[#This Row],[sales_total]]/12</f>
        <v>501.5</v>
      </c>
      <c r="X254" s="2"/>
    </row>
    <row r="255" spans="1:24" x14ac:dyDescent="0.3">
      <c r="A255">
        <v>549</v>
      </c>
      <c r="B255" s="2" t="s">
        <v>376</v>
      </c>
      <c r="C255" s="2" t="s">
        <v>26</v>
      </c>
      <c r="D255" s="8">
        <v>262.55</v>
      </c>
      <c r="E255">
        <v>1.2000000000000002</v>
      </c>
      <c r="F255">
        <v>283</v>
      </c>
      <c r="G255">
        <v>600</v>
      </c>
      <c r="H255">
        <v>205</v>
      </c>
      <c r="I255">
        <v>384</v>
      </c>
      <c r="J255">
        <v>861</v>
      </c>
      <c r="K255">
        <v>57</v>
      </c>
      <c r="L255">
        <v>117</v>
      </c>
      <c r="M255">
        <v>772</v>
      </c>
      <c r="N255">
        <v>743</v>
      </c>
      <c r="O255">
        <v>679</v>
      </c>
      <c r="P255">
        <v>390</v>
      </c>
      <c r="Q255">
        <v>910</v>
      </c>
      <c r="R255">
        <v>564</v>
      </c>
      <c r="S255">
        <f>SUM(Tabela1_1[[#This Row],[sales_month_1]:[sales_month_12]])</f>
        <v>6282</v>
      </c>
      <c r="T255" s="8">
        <f>Tabela1_1[[#This Row],[sales_total]]*Tabela1_1[[#This Row],[price]]</f>
        <v>1649339.1</v>
      </c>
      <c r="U255" s="7">
        <f>Tabela1_1[[#This Row],[sales_total]]/12</f>
        <v>523.5</v>
      </c>
      <c r="X255" s="2"/>
    </row>
    <row r="256" spans="1:24" x14ac:dyDescent="0.3">
      <c r="A256">
        <v>296</v>
      </c>
      <c r="B256" s="2" t="s">
        <v>217</v>
      </c>
      <c r="C256" s="2" t="s">
        <v>21</v>
      </c>
      <c r="D256" s="8">
        <v>263.51000000000005</v>
      </c>
      <c r="E256">
        <v>1.8</v>
      </c>
      <c r="F256">
        <v>760</v>
      </c>
      <c r="G256">
        <v>727</v>
      </c>
      <c r="H256">
        <v>859</v>
      </c>
      <c r="I256">
        <v>732</v>
      </c>
      <c r="J256">
        <v>475</v>
      </c>
      <c r="K256">
        <v>484</v>
      </c>
      <c r="L256">
        <v>973</v>
      </c>
      <c r="M256">
        <v>371</v>
      </c>
      <c r="N256">
        <v>871</v>
      </c>
      <c r="O256">
        <v>917</v>
      </c>
      <c r="P256">
        <v>138</v>
      </c>
      <c r="Q256">
        <v>86</v>
      </c>
      <c r="R256">
        <v>352</v>
      </c>
      <c r="S256">
        <f>SUM(Tabela1_1[[#This Row],[sales_month_1]:[sales_month_12]])</f>
        <v>6985</v>
      </c>
      <c r="T256" s="8">
        <f>Tabela1_1[[#This Row],[sales_total]]*Tabela1_1[[#This Row],[price]]</f>
        <v>1840617.3500000003</v>
      </c>
      <c r="U256" s="7">
        <f>Tabela1_1[[#This Row],[sales_total]]/12</f>
        <v>582.08333333333337</v>
      </c>
      <c r="X256" s="2"/>
    </row>
    <row r="257" spans="1:24" x14ac:dyDescent="0.3">
      <c r="A257">
        <v>97</v>
      </c>
      <c r="B257" s="2" t="s">
        <v>83</v>
      </c>
      <c r="C257" s="2" t="s">
        <v>18</v>
      </c>
      <c r="D257" s="8">
        <v>263.75</v>
      </c>
      <c r="E257">
        <v>1.9000000000000001</v>
      </c>
      <c r="F257">
        <v>494</v>
      </c>
      <c r="G257">
        <v>110</v>
      </c>
      <c r="H257">
        <v>442</v>
      </c>
      <c r="I257">
        <v>443</v>
      </c>
      <c r="J257">
        <v>857</v>
      </c>
      <c r="K257">
        <v>269</v>
      </c>
      <c r="L257">
        <v>160</v>
      </c>
      <c r="M257">
        <v>57</v>
      </c>
      <c r="N257">
        <v>387</v>
      </c>
      <c r="O257">
        <v>814</v>
      </c>
      <c r="P257">
        <v>389</v>
      </c>
      <c r="Q257">
        <v>292</v>
      </c>
      <c r="R257">
        <v>471</v>
      </c>
      <c r="S257">
        <f>SUM(Tabela1_1[[#This Row],[sales_month_1]:[sales_month_12]])</f>
        <v>4691</v>
      </c>
      <c r="T257" s="8">
        <f>Tabela1_1[[#This Row],[sales_total]]*Tabela1_1[[#This Row],[price]]</f>
        <v>1237251.25</v>
      </c>
      <c r="U257" s="7">
        <f>Tabela1_1[[#This Row],[sales_total]]/12</f>
        <v>390.91666666666669</v>
      </c>
      <c r="X257" s="2"/>
    </row>
    <row r="258" spans="1:24" x14ac:dyDescent="0.3">
      <c r="A258">
        <v>734</v>
      </c>
      <c r="B258" s="2" t="s">
        <v>495</v>
      </c>
      <c r="C258" s="2" t="s">
        <v>26</v>
      </c>
      <c r="D258" s="8">
        <v>263.92</v>
      </c>
      <c r="E258">
        <v>2.7</v>
      </c>
      <c r="F258">
        <v>30</v>
      </c>
      <c r="G258">
        <v>366</v>
      </c>
      <c r="H258">
        <v>992</v>
      </c>
      <c r="I258">
        <v>375</v>
      </c>
      <c r="J258">
        <v>993</v>
      </c>
      <c r="K258">
        <v>857</v>
      </c>
      <c r="L258">
        <v>782</v>
      </c>
      <c r="M258">
        <v>165</v>
      </c>
      <c r="N258">
        <v>851</v>
      </c>
      <c r="O258">
        <v>941</v>
      </c>
      <c r="P258">
        <v>908</v>
      </c>
      <c r="Q258">
        <v>715</v>
      </c>
      <c r="R258">
        <v>969</v>
      </c>
      <c r="S258">
        <f>SUM(Tabela1_1[[#This Row],[sales_month_1]:[sales_month_12]])</f>
        <v>8914</v>
      </c>
      <c r="T258" s="8">
        <f>Tabela1_1[[#This Row],[sales_total]]*Tabela1_1[[#This Row],[price]]</f>
        <v>2352582.8800000004</v>
      </c>
      <c r="U258" s="7">
        <f>Tabela1_1[[#This Row],[sales_total]]/12</f>
        <v>742.83333333333337</v>
      </c>
      <c r="X258" s="2"/>
    </row>
    <row r="259" spans="1:24" x14ac:dyDescent="0.3">
      <c r="A259">
        <v>480</v>
      </c>
      <c r="B259" s="2" t="s">
        <v>327</v>
      </c>
      <c r="C259" s="2" t="s">
        <v>19</v>
      </c>
      <c r="D259" s="8">
        <v>263.93</v>
      </c>
      <c r="E259">
        <v>2.7</v>
      </c>
      <c r="F259">
        <v>963</v>
      </c>
      <c r="G259">
        <v>241</v>
      </c>
      <c r="H259">
        <v>143</v>
      </c>
      <c r="I259">
        <v>191</v>
      </c>
      <c r="J259">
        <v>634</v>
      </c>
      <c r="K259">
        <v>886</v>
      </c>
      <c r="L259">
        <v>94</v>
      </c>
      <c r="M259">
        <v>977</v>
      </c>
      <c r="N259">
        <v>10</v>
      </c>
      <c r="O259">
        <v>925</v>
      </c>
      <c r="P259">
        <v>921</v>
      </c>
      <c r="Q259">
        <v>427</v>
      </c>
      <c r="R259">
        <v>797</v>
      </c>
      <c r="S259">
        <f>SUM(Tabela1_1[[#This Row],[sales_month_1]:[sales_month_12]])</f>
        <v>6246</v>
      </c>
      <c r="T259" s="8">
        <f>Tabela1_1[[#This Row],[sales_total]]*Tabela1_1[[#This Row],[price]]</f>
        <v>1648506.78</v>
      </c>
      <c r="U259" s="7">
        <f>Tabela1_1[[#This Row],[sales_total]]/12</f>
        <v>520.5</v>
      </c>
      <c r="X259" s="2"/>
    </row>
    <row r="260" spans="1:24" x14ac:dyDescent="0.3">
      <c r="A260">
        <v>863</v>
      </c>
      <c r="B260" s="2" t="s">
        <v>576</v>
      </c>
      <c r="C260" s="2" t="s">
        <v>18</v>
      </c>
      <c r="D260" s="8">
        <v>264.57000000000005</v>
      </c>
      <c r="E260">
        <v>1.7000000000000002</v>
      </c>
      <c r="F260">
        <v>554</v>
      </c>
      <c r="G260">
        <v>197</v>
      </c>
      <c r="H260">
        <v>654</v>
      </c>
      <c r="I260">
        <v>886</v>
      </c>
      <c r="J260">
        <v>681</v>
      </c>
      <c r="K260">
        <v>237</v>
      </c>
      <c r="L260">
        <v>65</v>
      </c>
      <c r="M260">
        <v>757</v>
      </c>
      <c r="N260">
        <v>228</v>
      </c>
      <c r="O260">
        <v>574</v>
      </c>
      <c r="P260">
        <v>86</v>
      </c>
      <c r="Q260">
        <v>85</v>
      </c>
      <c r="R260">
        <v>1000</v>
      </c>
      <c r="S260">
        <f>SUM(Tabela1_1[[#This Row],[sales_month_1]:[sales_month_12]])</f>
        <v>5450</v>
      </c>
      <c r="T260" s="8">
        <f>Tabela1_1[[#This Row],[sales_total]]*Tabela1_1[[#This Row],[price]]</f>
        <v>1441906.5000000002</v>
      </c>
      <c r="U260" s="7">
        <f>Tabela1_1[[#This Row],[sales_total]]/12</f>
        <v>454.16666666666669</v>
      </c>
      <c r="X260" s="2"/>
    </row>
    <row r="261" spans="1:24" x14ac:dyDescent="0.3">
      <c r="A261">
        <v>674</v>
      </c>
      <c r="B261" s="2" t="s">
        <v>455</v>
      </c>
      <c r="C261" s="2" t="s">
        <v>26</v>
      </c>
      <c r="D261" s="8">
        <v>264.63000000000005</v>
      </c>
      <c r="E261">
        <v>4.2</v>
      </c>
      <c r="F261">
        <v>450</v>
      </c>
      <c r="G261">
        <v>40</v>
      </c>
      <c r="H261">
        <v>155</v>
      </c>
      <c r="I261">
        <v>770</v>
      </c>
      <c r="J261">
        <v>225</v>
      </c>
      <c r="K261">
        <v>608</v>
      </c>
      <c r="L261">
        <v>959</v>
      </c>
      <c r="M261">
        <v>758</v>
      </c>
      <c r="N261">
        <v>632</v>
      </c>
      <c r="O261">
        <v>736</v>
      </c>
      <c r="P261">
        <v>1000</v>
      </c>
      <c r="Q261">
        <v>755</v>
      </c>
      <c r="R261">
        <v>17</v>
      </c>
      <c r="S261">
        <f>SUM(Tabela1_1[[#This Row],[sales_month_1]:[sales_month_12]])</f>
        <v>6655</v>
      </c>
      <c r="T261" s="8">
        <f>Tabela1_1[[#This Row],[sales_total]]*Tabela1_1[[#This Row],[price]]</f>
        <v>1761112.6500000004</v>
      </c>
      <c r="U261" s="7">
        <f>Tabela1_1[[#This Row],[sales_total]]/12</f>
        <v>554.58333333333337</v>
      </c>
      <c r="X261" s="2"/>
    </row>
    <row r="262" spans="1:24" x14ac:dyDescent="0.3">
      <c r="A262">
        <v>18</v>
      </c>
      <c r="B262" s="2" t="s">
        <v>29</v>
      </c>
      <c r="C262" s="2" t="s">
        <v>19</v>
      </c>
      <c r="D262" s="8">
        <v>264.75</v>
      </c>
      <c r="E262">
        <v>3.3000000000000003</v>
      </c>
      <c r="F262">
        <v>841</v>
      </c>
      <c r="G262">
        <v>546</v>
      </c>
      <c r="H262">
        <v>476</v>
      </c>
      <c r="I262">
        <v>222</v>
      </c>
      <c r="J262">
        <v>878</v>
      </c>
      <c r="K262">
        <v>116</v>
      </c>
      <c r="L262">
        <v>241</v>
      </c>
      <c r="M262">
        <v>491</v>
      </c>
      <c r="N262">
        <v>236</v>
      </c>
      <c r="O262">
        <v>215</v>
      </c>
      <c r="P262">
        <v>392</v>
      </c>
      <c r="Q262">
        <v>38</v>
      </c>
      <c r="R262">
        <v>661</v>
      </c>
      <c r="S262">
        <f>SUM(Tabela1_1[[#This Row],[sales_month_1]:[sales_month_12]])</f>
        <v>4512</v>
      </c>
      <c r="T262" s="8">
        <f>Tabela1_1[[#This Row],[sales_total]]*Tabela1_1[[#This Row],[price]]</f>
        <v>1194552</v>
      </c>
      <c r="U262" s="7">
        <f>Tabela1_1[[#This Row],[sales_total]]/12</f>
        <v>376</v>
      </c>
      <c r="X262" s="2"/>
    </row>
    <row r="263" spans="1:24" x14ac:dyDescent="0.3">
      <c r="A263">
        <v>934</v>
      </c>
      <c r="B263" s="2" t="s">
        <v>617</v>
      </c>
      <c r="C263" s="2" t="s">
        <v>24</v>
      </c>
      <c r="D263" s="8">
        <v>265.22000000000003</v>
      </c>
      <c r="E263">
        <v>3.4000000000000004</v>
      </c>
      <c r="F263">
        <v>524</v>
      </c>
      <c r="G263">
        <v>524</v>
      </c>
      <c r="H263">
        <v>214</v>
      </c>
      <c r="I263">
        <v>652</v>
      </c>
      <c r="J263">
        <v>737</v>
      </c>
      <c r="K263">
        <v>656</v>
      </c>
      <c r="L263">
        <v>826</v>
      </c>
      <c r="M263">
        <v>787</v>
      </c>
      <c r="N263">
        <v>5</v>
      </c>
      <c r="O263">
        <v>92</v>
      </c>
      <c r="P263">
        <v>812</v>
      </c>
      <c r="Q263">
        <v>330</v>
      </c>
      <c r="R263">
        <v>319</v>
      </c>
      <c r="S263">
        <f>SUM(Tabela1_1[[#This Row],[sales_month_1]:[sales_month_12]])</f>
        <v>5954</v>
      </c>
      <c r="T263" s="8">
        <f>Tabela1_1[[#This Row],[sales_total]]*Tabela1_1[[#This Row],[price]]</f>
        <v>1579119.8800000001</v>
      </c>
      <c r="U263" s="7">
        <f>Tabela1_1[[#This Row],[sales_total]]/12</f>
        <v>496.16666666666669</v>
      </c>
      <c r="X263" s="2"/>
    </row>
    <row r="264" spans="1:24" x14ac:dyDescent="0.3">
      <c r="A264">
        <v>475</v>
      </c>
      <c r="B264" s="2" t="s">
        <v>325</v>
      </c>
      <c r="C264" s="2" t="s">
        <v>24</v>
      </c>
      <c r="D264" s="8">
        <v>266.21000000000004</v>
      </c>
      <c r="E264">
        <v>2.3000000000000003</v>
      </c>
      <c r="F264">
        <v>661</v>
      </c>
      <c r="G264">
        <v>568</v>
      </c>
      <c r="H264">
        <v>540</v>
      </c>
      <c r="I264">
        <v>987</v>
      </c>
      <c r="J264">
        <v>919</v>
      </c>
      <c r="K264">
        <v>109</v>
      </c>
      <c r="L264">
        <v>944</v>
      </c>
      <c r="M264">
        <v>575</v>
      </c>
      <c r="N264">
        <v>905</v>
      </c>
      <c r="O264">
        <v>824</v>
      </c>
      <c r="P264">
        <v>546</v>
      </c>
      <c r="Q264">
        <v>734</v>
      </c>
      <c r="R264">
        <v>434</v>
      </c>
      <c r="S264">
        <f>SUM(Tabela1_1[[#This Row],[sales_month_1]:[sales_month_12]])</f>
        <v>8085</v>
      </c>
      <c r="T264" s="8">
        <f>Tabela1_1[[#This Row],[sales_total]]*Tabela1_1[[#This Row],[price]]</f>
        <v>2152307.85</v>
      </c>
      <c r="U264" s="7">
        <f>Tabela1_1[[#This Row],[sales_total]]/12</f>
        <v>673.75</v>
      </c>
      <c r="X264" s="2"/>
    </row>
    <row r="265" spans="1:24" x14ac:dyDescent="0.3">
      <c r="A265">
        <v>189</v>
      </c>
      <c r="B265" s="2" t="s">
        <v>139</v>
      </c>
      <c r="C265" s="2" t="s">
        <v>19</v>
      </c>
      <c r="D265" s="8">
        <v>267.18</v>
      </c>
      <c r="E265">
        <v>2.2000000000000002</v>
      </c>
      <c r="F265">
        <v>597</v>
      </c>
      <c r="G265">
        <v>324</v>
      </c>
      <c r="H265">
        <v>68</v>
      </c>
      <c r="I265">
        <v>499</v>
      </c>
      <c r="J265">
        <v>680</v>
      </c>
      <c r="K265">
        <v>966</v>
      </c>
      <c r="L265">
        <v>576</v>
      </c>
      <c r="M265">
        <v>211</v>
      </c>
      <c r="N265">
        <v>155</v>
      </c>
      <c r="O265">
        <v>25</v>
      </c>
      <c r="P265">
        <v>260</v>
      </c>
      <c r="Q265">
        <v>278</v>
      </c>
      <c r="R265">
        <v>473</v>
      </c>
      <c r="S265">
        <f>SUM(Tabela1_1[[#This Row],[sales_month_1]:[sales_month_12]])</f>
        <v>4515</v>
      </c>
      <c r="T265" s="8">
        <f>Tabela1_1[[#This Row],[sales_total]]*Tabela1_1[[#This Row],[price]]</f>
        <v>1206317.7</v>
      </c>
      <c r="U265" s="7">
        <f>Tabela1_1[[#This Row],[sales_total]]/12</f>
        <v>376.25</v>
      </c>
      <c r="X265" s="2"/>
    </row>
    <row r="266" spans="1:24" x14ac:dyDescent="0.3">
      <c r="A266">
        <v>302</v>
      </c>
      <c r="B266" s="2" t="s">
        <v>221</v>
      </c>
      <c r="C266" s="2" t="s">
        <v>23</v>
      </c>
      <c r="D266" s="8">
        <v>268.02000000000004</v>
      </c>
      <c r="E266">
        <v>4.7</v>
      </c>
      <c r="F266">
        <v>692</v>
      </c>
      <c r="G266">
        <v>27</v>
      </c>
      <c r="H266">
        <v>302</v>
      </c>
      <c r="I266">
        <v>389</v>
      </c>
      <c r="J266">
        <v>42</v>
      </c>
      <c r="K266">
        <v>938</v>
      </c>
      <c r="L266">
        <v>433</v>
      </c>
      <c r="M266">
        <v>291</v>
      </c>
      <c r="N266">
        <v>454</v>
      </c>
      <c r="O266">
        <v>918</v>
      </c>
      <c r="P266">
        <v>204</v>
      </c>
      <c r="Q266">
        <v>796</v>
      </c>
      <c r="R266">
        <v>655</v>
      </c>
      <c r="S266">
        <f>SUM(Tabela1_1[[#This Row],[sales_month_1]:[sales_month_12]])</f>
        <v>5449</v>
      </c>
      <c r="T266" s="5">
        <f>Tabela1_1[[#This Row],[sales_total]]*Tabela1_1[[#This Row],[price]]</f>
        <v>1460440.9800000002</v>
      </c>
      <c r="U266" s="6">
        <f>Tabela1_1[[#This Row],[sales_total]]/12</f>
        <v>454.08333333333331</v>
      </c>
      <c r="X266" s="2"/>
    </row>
    <row r="267" spans="1:24" x14ac:dyDescent="0.3">
      <c r="A267">
        <v>701</v>
      </c>
      <c r="B267" s="2" t="s">
        <v>474</v>
      </c>
      <c r="C267" s="2" t="s">
        <v>23</v>
      </c>
      <c r="D267" s="8">
        <v>268.63000000000005</v>
      </c>
      <c r="E267">
        <v>4.9000000000000004</v>
      </c>
      <c r="F267">
        <v>937</v>
      </c>
      <c r="G267">
        <v>326</v>
      </c>
      <c r="H267">
        <v>768</v>
      </c>
      <c r="I267">
        <v>884</v>
      </c>
      <c r="J267">
        <v>888</v>
      </c>
      <c r="K267">
        <v>585</v>
      </c>
      <c r="L267">
        <v>177</v>
      </c>
      <c r="M267">
        <v>129</v>
      </c>
      <c r="N267">
        <v>885</v>
      </c>
      <c r="O267">
        <v>595</v>
      </c>
      <c r="P267">
        <v>869</v>
      </c>
      <c r="Q267">
        <v>560</v>
      </c>
      <c r="R267">
        <v>326</v>
      </c>
      <c r="S267">
        <f>SUM(Tabela1_1[[#This Row],[sales_month_1]:[sales_month_12]])</f>
        <v>6992</v>
      </c>
      <c r="T267" s="5">
        <f>Tabela1_1[[#This Row],[sales_total]]*Tabela1_1[[#This Row],[price]]</f>
        <v>1878260.9600000004</v>
      </c>
      <c r="U267" s="6">
        <f>Tabela1_1[[#This Row],[sales_total]]/12</f>
        <v>582.66666666666663</v>
      </c>
      <c r="X267" s="2"/>
    </row>
    <row r="268" spans="1:24" x14ac:dyDescent="0.3">
      <c r="A268">
        <v>637</v>
      </c>
      <c r="B268" s="2" t="s">
        <v>432</v>
      </c>
      <c r="C268" s="2" t="s">
        <v>21</v>
      </c>
      <c r="D268" s="8">
        <v>268.65000000000003</v>
      </c>
      <c r="E268">
        <v>2.6</v>
      </c>
      <c r="F268">
        <v>859</v>
      </c>
      <c r="G268">
        <v>604</v>
      </c>
      <c r="H268">
        <v>236</v>
      </c>
      <c r="I268">
        <v>43</v>
      </c>
      <c r="J268">
        <v>777</v>
      </c>
      <c r="K268">
        <v>666</v>
      </c>
      <c r="L268">
        <v>941</v>
      </c>
      <c r="M268">
        <v>773</v>
      </c>
      <c r="N268">
        <v>912</v>
      </c>
      <c r="O268">
        <v>435</v>
      </c>
      <c r="P268">
        <v>642</v>
      </c>
      <c r="Q268">
        <v>432</v>
      </c>
      <c r="R268">
        <v>242</v>
      </c>
      <c r="S268">
        <f>SUM(Tabela1_1[[#This Row],[sales_month_1]:[sales_month_12]])</f>
        <v>6703</v>
      </c>
      <c r="T268" s="8">
        <f>Tabela1_1[[#This Row],[sales_total]]*Tabela1_1[[#This Row],[price]]</f>
        <v>1800760.9500000002</v>
      </c>
      <c r="U268" s="7">
        <f>Tabela1_1[[#This Row],[sales_total]]/12</f>
        <v>558.58333333333337</v>
      </c>
      <c r="X268" s="2"/>
    </row>
    <row r="269" spans="1:24" x14ac:dyDescent="0.3">
      <c r="A269">
        <v>502</v>
      </c>
      <c r="B269" s="2" t="s">
        <v>341</v>
      </c>
      <c r="C269" s="2" t="s">
        <v>23</v>
      </c>
      <c r="D269" s="8">
        <v>270.37000000000006</v>
      </c>
      <c r="E269">
        <v>2.9000000000000004</v>
      </c>
      <c r="F269">
        <v>559</v>
      </c>
      <c r="G269">
        <v>452</v>
      </c>
      <c r="H269">
        <v>658</v>
      </c>
      <c r="I269">
        <v>860</v>
      </c>
      <c r="J269">
        <v>985</v>
      </c>
      <c r="K269">
        <v>890</v>
      </c>
      <c r="L269">
        <v>788</v>
      </c>
      <c r="M269">
        <v>396</v>
      </c>
      <c r="N269">
        <v>869</v>
      </c>
      <c r="O269">
        <v>837</v>
      </c>
      <c r="P269">
        <v>165</v>
      </c>
      <c r="Q269">
        <v>705</v>
      </c>
      <c r="R269">
        <v>651</v>
      </c>
      <c r="S269">
        <f>SUM(Tabela1_1[[#This Row],[sales_month_1]:[sales_month_12]])</f>
        <v>8256</v>
      </c>
      <c r="T269" s="5">
        <f>Tabela1_1[[#This Row],[sales_total]]*Tabela1_1[[#This Row],[price]]</f>
        <v>2232174.7200000007</v>
      </c>
      <c r="U269" s="6">
        <f>Tabela1_1[[#This Row],[sales_total]]/12</f>
        <v>688</v>
      </c>
      <c r="X269" s="2"/>
    </row>
    <row r="270" spans="1:24" x14ac:dyDescent="0.3">
      <c r="A270">
        <v>652</v>
      </c>
      <c r="B270" s="2" t="s">
        <v>442</v>
      </c>
      <c r="C270" s="2" t="s">
        <v>35</v>
      </c>
      <c r="D270" s="8">
        <v>270.87000000000006</v>
      </c>
      <c r="E270">
        <v>2.2000000000000002</v>
      </c>
      <c r="F270">
        <v>639</v>
      </c>
      <c r="G270">
        <v>16</v>
      </c>
      <c r="H270">
        <v>395</v>
      </c>
      <c r="I270">
        <v>825</v>
      </c>
      <c r="J270">
        <v>121</v>
      </c>
      <c r="K270">
        <v>600</v>
      </c>
      <c r="L270">
        <v>838</v>
      </c>
      <c r="M270">
        <v>724</v>
      </c>
      <c r="N270">
        <v>235</v>
      </c>
      <c r="O270">
        <v>613</v>
      </c>
      <c r="P270">
        <v>730</v>
      </c>
      <c r="Q270">
        <v>658</v>
      </c>
      <c r="R270">
        <v>214</v>
      </c>
      <c r="S270">
        <f>SUM(Tabela1_1[[#This Row],[sales_month_1]:[sales_month_12]])</f>
        <v>5969</v>
      </c>
      <c r="T270" s="8">
        <f>Tabela1_1[[#This Row],[sales_total]]*Tabela1_1[[#This Row],[price]]</f>
        <v>1616823.0300000003</v>
      </c>
      <c r="U270" s="7">
        <f>Tabela1_1[[#This Row],[sales_total]]/12</f>
        <v>497.41666666666669</v>
      </c>
      <c r="X270" s="2"/>
    </row>
    <row r="271" spans="1:24" x14ac:dyDescent="0.3">
      <c r="A271">
        <v>825</v>
      </c>
      <c r="B271" s="2" t="s">
        <v>551</v>
      </c>
      <c r="C271" s="2" t="s">
        <v>23</v>
      </c>
      <c r="D271" s="8">
        <v>271.01000000000005</v>
      </c>
      <c r="E271">
        <v>3.6</v>
      </c>
      <c r="F271">
        <v>485</v>
      </c>
      <c r="G271">
        <v>31</v>
      </c>
      <c r="H271">
        <v>899</v>
      </c>
      <c r="I271">
        <v>843</v>
      </c>
      <c r="J271">
        <v>438</v>
      </c>
      <c r="K271">
        <v>893</v>
      </c>
      <c r="L271">
        <v>614</v>
      </c>
      <c r="M271">
        <v>536</v>
      </c>
      <c r="N271">
        <v>934</v>
      </c>
      <c r="O271">
        <v>831</v>
      </c>
      <c r="P271">
        <v>20</v>
      </c>
      <c r="Q271">
        <v>262</v>
      </c>
      <c r="R271">
        <v>427</v>
      </c>
      <c r="S271">
        <f>SUM(Tabela1_1[[#This Row],[sales_month_1]:[sales_month_12]])</f>
        <v>6728</v>
      </c>
      <c r="T271" s="5">
        <f>Tabela1_1[[#This Row],[sales_total]]*Tabela1_1[[#This Row],[price]]</f>
        <v>1823355.2800000003</v>
      </c>
      <c r="U271" s="6">
        <f>Tabela1_1[[#This Row],[sales_total]]/12</f>
        <v>560.66666666666663</v>
      </c>
      <c r="X271" s="2"/>
    </row>
    <row r="272" spans="1:24" x14ac:dyDescent="0.3">
      <c r="A272">
        <v>120</v>
      </c>
      <c r="B272" s="2" t="s">
        <v>96</v>
      </c>
      <c r="C272" s="2" t="s">
        <v>21</v>
      </c>
      <c r="D272" s="8">
        <v>271.97000000000003</v>
      </c>
      <c r="E272">
        <v>1.5</v>
      </c>
      <c r="F272">
        <v>294</v>
      </c>
      <c r="G272">
        <v>780</v>
      </c>
      <c r="H272">
        <v>609</v>
      </c>
      <c r="I272">
        <v>857</v>
      </c>
      <c r="J272">
        <v>526</v>
      </c>
      <c r="K272">
        <v>172</v>
      </c>
      <c r="L272">
        <v>529</v>
      </c>
      <c r="M272">
        <v>743</v>
      </c>
      <c r="N272">
        <v>994</v>
      </c>
      <c r="O272">
        <v>289</v>
      </c>
      <c r="P272">
        <v>252</v>
      </c>
      <c r="Q272">
        <v>578</v>
      </c>
      <c r="R272">
        <v>315</v>
      </c>
      <c r="S272">
        <f>SUM(Tabela1_1[[#This Row],[sales_month_1]:[sales_month_12]])</f>
        <v>6644</v>
      </c>
      <c r="T272" s="8">
        <f>Tabela1_1[[#This Row],[sales_total]]*Tabela1_1[[#This Row],[price]]</f>
        <v>1806968.6800000002</v>
      </c>
      <c r="U272" s="7">
        <f>Tabela1_1[[#This Row],[sales_total]]/12</f>
        <v>553.66666666666663</v>
      </c>
      <c r="X272" s="2"/>
    </row>
    <row r="273" spans="1:24" x14ac:dyDescent="0.3">
      <c r="A273">
        <v>303</v>
      </c>
      <c r="B273" s="2" t="s">
        <v>222</v>
      </c>
      <c r="C273" s="2" t="s">
        <v>24</v>
      </c>
      <c r="D273" s="8">
        <v>272.61000000000007</v>
      </c>
      <c r="E273">
        <v>1.2000000000000002</v>
      </c>
      <c r="F273">
        <v>546</v>
      </c>
      <c r="G273">
        <v>325</v>
      </c>
      <c r="H273">
        <v>595</v>
      </c>
      <c r="I273">
        <v>341</v>
      </c>
      <c r="J273">
        <v>210</v>
      </c>
      <c r="K273">
        <v>272</v>
      </c>
      <c r="L273">
        <v>206</v>
      </c>
      <c r="M273">
        <v>691</v>
      </c>
      <c r="N273">
        <v>365</v>
      </c>
      <c r="O273">
        <v>235</v>
      </c>
      <c r="P273">
        <v>725</v>
      </c>
      <c r="Q273">
        <v>559</v>
      </c>
      <c r="R273">
        <v>18</v>
      </c>
      <c r="S273">
        <f>SUM(Tabela1_1[[#This Row],[sales_month_1]:[sales_month_12]])</f>
        <v>4542</v>
      </c>
      <c r="T273" s="8">
        <f>Tabela1_1[[#This Row],[sales_total]]*Tabela1_1[[#This Row],[price]]</f>
        <v>1238194.6200000003</v>
      </c>
      <c r="U273" s="7">
        <f>Tabela1_1[[#This Row],[sales_total]]/12</f>
        <v>378.5</v>
      </c>
      <c r="X273" s="2"/>
    </row>
    <row r="274" spans="1:24" x14ac:dyDescent="0.3">
      <c r="A274">
        <v>928</v>
      </c>
      <c r="B274" s="2" t="s">
        <v>612</v>
      </c>
      <c r="C274" s="2" t="s">
        <v>21</v>
      </c>
      <c r="D274" s="8">
        <v>273.11000000000007</v>
      </c>
      <c r="E274">
        <v>2.9000000000000004</v>
      </c>
      <c r="F274">
        <v>517</v>
      </c>
      <c r="G274">
        <v>192</v>
      </c>
      <c r="H274">
        <v>954</v>
      </c>
      <c r="I274">
        <v>867</v>
      </c>
      <c r="J274">
        <v>507</v>
      </c>
      <c r="K274">
        <v>237</v>
      </c>
      <c r="L274">
        <v>667</v>
      </c>
      <c r="M274">
        <v>278</v>
      </c>
      <c r="N274">
        <v>513</v>
      </c>
      <c r="O274">
        <v>534</v>
      </c>
      <c r="P274">
        <v>264</v>
      </c>
      <c r="Q274">
        <v>207</v>
      </c>
      <c r="R274">
        <v>790</v>
      </c>
      <c r="S274">
        <f>SUM(Tabela1_1[[#This Row],[sales_month_1]:[sales_month_12]])</f>
        <v>6010</v>
      </c>
      <c r="T274" s="8">
        <f>Tabela1_1[[#This Row],[sales_total]]*Tabela1_1[[#This Row],[price]]</f>
        <v>1641391.1000000003</v>
      </c>
      <c r="U274" s="7">
        <f>Tabela1_1[[#This Row],[sales_total]]/12</f>
        <v>500.83333333333331</v>
      </c>
      <c r="X274" s="2"/>
    </row>
    <row r="275" spans="1:24" x14ac:dyDescent="0.3">
      <c r="A275">
        <v>288</v>
      </c>
      <c r="B275" s="2" t="s">
        <v>212</v>
      </c>
      <c r="C275" s="2" t="s">
        <v>35</v>
      </c>
      <c r="D275" s="8">
        <v>273.61000000000007</v>
      </c>
      <c r="E275">
        <v>2.4000000000000004</v>
      </c>
      <c r="F275">
        <v>982</v>
      </c>
      <c r="G275">
        <v>992</v>
      </c>
      <c r="H275">
        <v>120</v>
      </c>
      <c r="I275">
        <v>138</v>
      </c>
      <c r="J275">
        <v>986</v>
      </c>
      <c r="K275">
        <v>93</v>
      </c>
      <c r="L275">
        <v>657</v>
      </c>
      <c r="M275">
        <v>576</v>
      </c>
      <c r="N275">
        <v>734</v>
      </c>
      <c r="O275">
        <v>699</v>
      </c>
      <c r="P275">
        <v>675</v>
      </c>
      <c r="Q275">
        <v>433</v>
      </c>
      <c r="R275">
        <v>687</v>
      </c>
      <c r="S275">
        <f>SUM(Tabela1_1[[#This Row],[sales_month_1]:[sales_month_12]])</f>
        <v>6790</v>
      </c>
      <c r="T275" s="8">
        <f>Tabela1_1[[#This Row],[sales_total]]*Tabela1_1[[#This Row],[price]]</f>
        <v>1857811.9000000004</v>
      </c>
      <c r="U275" s="7">
        <f>Tabela1_1[[#This Row],[sales_total]]/12</f>
        <v>565.83333333333337</v>
      </c>
      <c r="X275" s="2"/>
    </row>
    <row r="276" spans="1:24" x14ac:dyDescent="0.3">
      <c r="A276">
        <v>782</v>
      </c>
      <c r="B276" s="2" t="s">
        <v>522</v>
      </c>
      <c r="C276" s="2" t="s">
        <v>18</v>
      </c>
      <c r="D276" s="8">
        <v>273.65000000000003</v>
      </c>
      <c r="E276">
        <v>4.6000000000000005</v>
      </c>
      <c r="F276">
        <v>817</v>
      </c>
      <c r="G276">
        <v>814</v>
      </c>
      <c r="H276">
        <v>694</v>
      </c>
      <c r="I276">
        <v>46</v>
      </c>
      <c r="J276">
        <v>886</v>
      </c>
      <c r="K276">
        <v>463</v>
      </c>
      <c r="L276">
        <v>687</v>
      </c>
      <c r="M276">
        <v>157</v>
      </c>
      <c r="N276">
        <v>294</v>
      </c>
      <c r="O276">
        <v>578</v>
      </c>
      <c r="P276">
        <v>160</v>
      </c>
      <c r="Q276">
        <v>501</v>
      </c>
      <c r="R276">
        <v>532</v>
      </c>
      <c r="S276">
        <f>SUM(Tabela1_1[[#This Row],[sales_month_1]:[sales_month_12]])</f>
        <v>5812</v>
      </c>
      <c r="T276" s="8">
        <f>Tabela1_1[[#This Row],[sales_total]]*Tabela1_1[[#This Row],[price]]</f>
        <v>1590453.8000000003</v>
      </c>
      <c r="U276" s="7">
        <f>Tabela1_1[[#This Row],[sales_total]]/12</f>
        <v>484.33333333333331</v>
      </c>
      <c r="X276" s="2"/>
    </row>
    <row r="277" spans="1:24" x14ac:dyDescent="0.3">
      <c r="A277">
        <v>364</v>
      </c>
      <c r="B277" s="2" t="s">
        <v>259</v>
      </c>
      <c r="C277" s="2" t="s">
        <v>26</v>
      </c>
      <c r="D277" s="8">
        <v>275.08000000000004</v>
      </c>
      <c r="E277">
        <v>3.5</v>
      </c>
      <c r="F277">
        <v>393</v>
      </c>
      <c r="G277">
        <v>603</v>
      </c>
      <c r="H277">
        <v>238</v>
      </c>
      <c r="I277">
        <v>896</v>
      </c>
      <c r="J277">
        <v>938</v>
      </c>
      <c r="K277">
        <v>438</v>
      </c>
      <c r="L277">
        <v>538</v>
      </c>
      <c r="M277">
        <v>336</v>
      </c>
      <c r="N277">
        <v>224</v>
      </c>
      <c r="O277">
        <v>137</v>
      </c>
      <c r="P277">
        <v>745</v>
      </c>
      <c r="Q277">
        <v>843</v>
      </c>
      <c r="R277">
        <v>322</v>
      </c>
      <c r="S277">
        <f>SUM(Tabela1_1[[#This Row],[sales_month_1]:[sales_month_12]])</f>
        <v>6258</v>
      </c>
      <c r="T277" s="8">
        <f>Tabela1_1[[#This Row],[sales_total]]*Tabela1_1[[#This Row],[price]]</f>
        <v>1721450.6400000004</v>
      </c>
      <c r="U277" s="7">
        <f>Tabela1_1[[#This Row],[sales_total]]/12</f>
        <v>521.5</v>
      </c>
      <c r="X277" s="2"/>
    </row>
    <row r="278" spans="1:24" x14ac:dyDescent="0.3">
      <c r="A278">
        <v>49</v>
      </c>
      <c r="B278" s="2" t="s">
        <v>50</v>
      </c>
      <c r="C278" s="2" t="s">
        <v>26</v>
      </c>
      <c r="D278" s="8">
        <v>275.62000000000006</v>
      </c>
      <c r="E278">
        <v>4.5</v>
      </c>
      <c r="F278">
        <v>492</v>
      </c>
      <c r="G278">
        <v>126</v>
      </c>
      <c r="H278">
        <v>203</v>
      </c>
      <c r="I278">
        <v>342</v>
      </c>
      <c r="J278">
        <v>489</v>
      </c>
      <c r="K278">
        <v>178</v>
      </c>
      <c r="L278">
        <v>543</v>
      </c>
      <c r="M278">
        <v>235</v>
      </c>
      <c r="N278">
        <v>287</v>
      </c>
      <c r="O278">
        <v>192</v>
      </c>
      <c r="P278">
        <v>918</v>
      </c>
      <c r="Q278">
        <v>597</v>
      </c>
      <c r="R278">
        <v>690</v>
      </c>
      <c r="S278">
        <f>SUM(Tabela1_1[[#This Row],[sales_month_1]:[sales_month_12]])</f>
        <v>4800</v>
      </c>
      <c r="T278" s="8">
        <f>Tabela1_1[[#This Row],[sales_total]]*Tabela1_1[[#This Row],[price]]</f>
        <v>1322976.0000000002</v>
      </c>
      <c r="U278" s="7">
        <f>Tabela1_1[[#This Row],[sales_total]]/12</f>
        <v>400</v>
      </c>
      <c r="X278" s="2"/>
    </row>
    <row r="279" spans="1:24" x14ac:dyDescent="0.3">
      <c r="A279">
        <v>211</v>
      </c>
      <c r="B279" s="2" t="s">
        <v>151</v>
      </c>
      <c r="C279" s="2" t="s">
        <v>26</v>
      </c>
      <c r="D279" s="8">
        <v>276.62000000000006</v>
      </c>
      <c r="E279">
        <v>2.7</v>
      </c>
      <c r="F279">
        <v>626</v>
      </c>
      <c r="G279">
        <v>176</v>
      </c>
      <c r="H279">
        <v>274</v>
      </c>
      <c r="I279">
        <v>698</v>
      </c>
      <c r="J279">
        <v>82</v>
      </c>
      <c r="K279">
        <v>2</v>
      </c>
      <c r="L279">
        <v>254</v>
      </c>
      <c r="M279">
        <v>844</v>
      </c>
      <c r="N279">
        <v>213</v>
      </c>
      <c r="O279">
        <v>339</v>
      </c>
      <c r="P279">
        <v>824</v>
      </c>
      <c r="Q279">
        <v>694</v>
      </c>
      <c r="R279">
        <v>308</v>
      </c>
      <c r="S279">
        <f>SUM(Tabela1_1[[#This Row],[sales_month_1]:[sales_month_12]])</f>
        <v>4708</v>
      </c>
      <c r="T279" s="8">
        <f>Tabela1_1[[#This Row],[sales_total]]*Tabela1_1[[#This Row],[price]]</f>
        <v>1302326.9600000002</v>
      </c>
      <c r="U279" s="7">
        <f>Tabela1_1[[#This Row],[sales_total]]/12</f>
        <v>392.33333333333331</v>
      </c>
      <c r="X279" s="2"/>
    </row>
    <row r="280" spans="1:24" x14ac:dyDescent="0.3">
      <c r="A280">
        <v>426</v>
      </c>
      <c r="B280" s="2" t="s">
        <v>298</v>
      </c>
      <c r="C280" s="2" t="s">
        <v>35</v>
      </c>
      <c r="D280" s="8">
        <v>277.02000000000004</v>
      </c>
      <c r="E280">
        <v>4.9000000000000004</v>
      </c>
      <c r="F280">
        <v>934</v>
      </c>
      <c r="G280">
        <v>939</v>
      </c>
      <c r="H280">
        <v>194</v>
      </c>
      <c r="I280">
        <v>139</v>
      </c>
      <c r="J280">
        <v>506</v>
      </c>
      <c r="K280">
        <v>695</v>
      </c>
      <c r="L280">
        <v>777</v>
      </c>
      <c r="M280">
        <v>864</v>
      </c>
      <c r="N280">
        <v>37</v>
      </c>
      <c r="O280">
        <v>131</v>
      </c>
      <c r="P280">
        <v>60</v>
      </c>
      <c r="Q280">
        <v>740</v>
      </c>
      <c r="R280">
        <v>30</v>
      </c>
      <c r="S280">
        <f>SUM(Tabela1_1[[#This Row],[sales_month_1]:[sales_month_12]])</f>
        <v>5112</v>
      </c>
      <c r="T280" s="8">
        <f>Tabela1_1[[#This Row],[sales_total]]*Tabela1_1[[#This Row],[price]]</f>
        <v>1416126.2400000002</v>
      </c>
      <c r="U280" s="7">
        <f>Tabela1_1[[#This Row],[sales_total]]/12</f>
        <v>426</v>
      </c>
      <c r="X280" s="2"/>
    </row>
    <row r="281" spans="1:24" x14ac:dyDescent="0.3">
      <c r="A281">
        <v>553</v>
      </c>
      <c r="B281" s="2" t="s">
        <v>379</v>
      </c>
      <c r="C281" s="2" t="s">
        <v>26</v>
      </c>
      <c r="D281" s="8">
        <v>278.19</v>
      </c>
      <c r="E281">
        <v>4.3</v>
      </c>
      <c r="F281">
        <v>362</v>
      </c>
      <c r="G281">
        <v>310</v>
      </c>
      <c r="H281">
        <v>950</v>
      </c>
      <c r="I281">
        <v>489</v>
      </c>
      <c r="J281">
        <v>245</v>
      </c>
      <c r="K281">
        <v>901</v>
      </c>
      <c r="L281">
        <v>314</v>
      </c>
      <c r="M281">
        <v>327</v>
      </c>
      <c r="N281">
        <v>681</v>
      </c>
      <c r="O281">
        <v>104</v>
      </c>
      <c r="P281">
        <v>125</v>
      </c>
      <c r="Q281">
        <v>608</v>
      </c>
      <c r="R281">
        <v>549</v>
      </c>
      <c r="S281">
        <f>SUM(Tabela1_1[[#This Row],[sales_month_1]:[sales_month_12]])</f>
        <v>5603</v>
      </c>
      <c r="T281" s="8">
        <f>Tabela1_1[[#This Row],[sales_total]]*Tabela1_1[[#This Row],[price]]</f>
        <v>1558698.57</v>
      </c>
      <c r="U281" s="7">
        <f>Tabela1_1[[#This Row],[sales_total]]/12</f>
        <v>466.91666666666669</v>
      </c>
      <c r="X281" s="2"/>
    </row>
    <row r="282" spans="1:24" x14ac:dyDescent="0.3">
      <c r="A282">
        <v>915</v>
      </c>
      <c r="B282" s="2" t="s">
        <v>604</v>
      </c>
      <c r="C282" s="2" t="s">
        <v>21</v>
      </c>
      <c r="D282" s="8">
        <v>278.26000000000005</v>
      </c>
      <c r="E282">
        <v>2.8000000000000003</v>
      </c>
      <c r="F282">
        <v>117</v>
      </c>
      <c r="G282">
        <v>700</v>
      </c>
      <c r="H282">
        <v>925</v>
      </c>
      <c r="I282">
        <v>284</v>
      </c>
      <c r="J282">
        <v>959</v>
      </c>
      <c r="K282">
        <v>617</v>
      </c>
      <c r="L282">
        <v>590</v>
      </c>
      <c r="M282">
        <v>226</v>
      </c>
      <c r="N282">
        <v>474</v>
      </c>
      <c r="O282">
        <v>182</v>
      </c>
      <c r="P282">
        <v>579</v>
      </c>
      <c r="Q282">
        <v>803</v>
      </c>
      <c r="R282">
        <v>330</v>
      </c>
      <c r="S282">
        <f>SUM(Tabela1_1[[#This Row],[sales_month_1]:[sales_month_12]])</f>
        <v>6669</v>
      </c>
      <c r="T282" s="8">
        <f>Tabela1_1[[#This Row],[sales_total]]*Tabela1_1[[#This Row],[price]]</f>
        <v>1855715.9400000004</v>
      </c>
      <c r="U282" s="7">
        <f>Tabela1_1[[#This Row],[sales_total]]/12</f>
        <v>555.75</v>
      </c>
      <c r="X282" s="2"/>
    </row>
    <row r="283" spans="1:24" x14ac:dyDescent="0.3">
      <c r="A283">
        <v>942</v>
      </c>
      <c r="B283" s="2" t="s">
        <v>622</v>
      </c>
      <c r="C283" s="2" t="s">
        <v>24</v>
      </c>
      <c r="D283" s="8">
        <v>279.32000000000005</v>
      </c>
      <c r="E283">
        <v>2.3000000000000003</v>
      </c>
      <c r="F283">
        <v>748</v>
      </c>
      <c r="G283">
        <v>890</v>
      </c>
      <c r="H283">
        <v>804</v>
      </c>
      <c r="I283">
        <v>947</v>
      </c>
      <c r="J283">
        <v>498</v>
      </c>
      <c r="K283">
        <v>515</v>
      </c>
      <c r="L283">
        <v>791</v>
      </c>
      <c r="M283">
        <v>662</v>
      </c>
      <c r="N283">
        <v>950</v>
      </c>
      <c r="O283">
        <v>345</v>
      </c>
      <c r="P283">
        <v>203</v>
      </c>
      <c r="Q283">
        <v>253</v>
      </c>
      <c r="R283">
        <v>616</v>
      </c>
      <c r="S283">
        <f>SUM(Tabela1_1[[#This Row],[sales_month_1]:[sales_month_12]])</f>
        <v>7474</v>
      </c>
      <c r="T283" s="8">
        <f>Tabela1_1[[#This Row],[sales_total]]*Tabela1_1[[#This Row],[price]]</f>
        <v>2087637.6800000004</v>
      </c>
      <c r="U283" s="7">
        <f>Tabela1_1[[#This Row],[sales_total]]/12</f>
        <v>622.83333333333337</v>
      </c>
      <c r="X283" s="2"/>
    </row>
    <row r="284" spans="1:24" x14ac:dyDescent="0.3">
      <c r="A284">
        <v>327</v>
      </c>
      <c r="B284" s="2" t="s">
        <v>240</v>
      </c>
      <c r="C284" s="2" t="s">
        <v>23</v>
      </c>
      <c r="D284" s="8">
        <v>279.41000000000003</v>
      </c>
      <c r="E284">
        <v>1.7000000000000002</v>
      </c>
      <c r="F284">
        <v>930</v>
      </c>
      <c r="G284">
        <v>557</v>
      </c>
      <c r="H284">
        <v>543</v>
      </c>
      <c r="I284">
        <v>272</v>
      </c>
      <c r="J284">
        <v>778</v>
      </c>
      <c r="K284">
        <v>708</v>
      </c>
      <c r="L284">
        <v>560</v>
      </c>
      <c r="M284">
        <v>242</v>
      </c>
      <c r="N284">
        <v>615</v>
      </c>
      <c r="O284">
        <v>163</v>
      </c>
      <c r="P284">
        <v>925</v>
      </c>
      <c r="Q284">
        <v>685</v>
      </c>
      <c r="R284">
        <v>763</v>
      </c>
      <c r="S284">
        <f>SUM(Tabela1_1[[#This Row],[sales_month_1]:[sales_month_12]])</f>
        <v>6811</v>
      </c>
      <c r="T284" s="5">
        <f>Tabela1_1[[#This Row],[sales_total]]*Tabela1_1[[#This Row],[price]]</f>
        <v>1903061.5100000002</v>
      </c>
      <c r="U284" s="6">
        <f>Tabela1_1[[#This Row],[sales_total]]/12</f>
        <v>567.58333333333337</v>
      </c>
      <c r="X284" s="2"/>
    </row>
    <row r="285" spans="1:24" x14ac:dyDescent="0.3">
      <c r="A285">
        <v>188</v>
      </c>
      <c r="B285" s="2" t="s">
        <v>138</v>
      </c>
      <c r="C285" s="2" t="s">
        <v>23</v>
      </c>
      <c r="D285" s="8">
        <v>279.82000000000005</v>
      </c>
      <c r="E285">
        <v>1.3</v>
      </c>
      <c r="F285">
        <v>485</v>
      </c>
      <c r="G285">
        <v>389</v>
      </c>
      <c r="H285">
        <v>365</v>
      </c>
      <c r="I285">
        <v>275</v>
      </c>
      <c r="J285">
        <v>400</v>
      </c>
      <c r="K285">
        <v>229</v>
      </c>
      <c r="L285">
        <v>709</v>
      </c>
      <c r="M285">
        <v>367</v>
      </c>
      <c r="N285">
        <v>221</v>
      </c>
      <c r="O285">
        <v>415</v>
      </c>
      <c r="P285">
        <v>797</v>
      </c>
      <c r="Q285">
        <v>164</v>
      </c>
      <c r="R285">
        <v>960</v>
      </c>
      <c r="S285">
        <f>SUM(Tabela1_1[[#This Row],[sales_month_1]:[sales_month_12]])</f>
        <v>5291</v>
      </c>
      <c r="T285" s="5">
        <f>Tabela1_1[[#This Row],[sales_total]]*Tabela1_1[[#This Row],[price]]</f>
        <v>1480527.6200000003</v>
      </c>
      <c r="U285" s="6">
        <f>Tabela1_1[[#This Row],[sales_total]]/12</f>
        <v>440.91666666666669</v>
      </c>
      <c r="X285" s="2"/>
    </row>
    <row r="286" spans="1:24" x14ac:dyDescent="0.3">
      <c r="A286">
        <v>534</v>
      </c>
      <c r="B286" s="2" t="s">
        <v>364</v>
      </c>
      <c r="C286" s="2" t="s">
        <v>35</v>
      </c>
      <c r="D286" s="8">
        <v>279.94</v>
      </c>
      <c r="E286">
        <v>2.1</v>
      </c>
      <c r="F286">
        <v>951</v>
      </c>
      <c r="G286">
        <v>581</v>
      </c>
      <c r="H286">
        <v>81</v>
      </c>
      <c r="I286">
        <v>980</v>
      </c>
      <c r="J286">
        <v>597</v>
      </c>
      <c r="K286">
        <v>9</v>
      </c>
      <c r="L286">
        <v>982</v>
      </c>
      <c r="M286">
        <v>490</v>
      </c>
      <c r="N286">
        <v>291</v>
      </c>
      <c r="O286">
        <v>680</v>
      </c>
      <c r="P286">
        <v>849</v>
      </c>
      <c r="Q286">
        <v>240</v>
      </c>
      <c r="R286">
        <v>324</v>
      </c>
      <c r="S286">
        <f>SUM(Tabela1_1[[#This Row],[sales_month_1]:[sales_month_12]])</f>
        <v>6104</v>
      </c>
      <c r="T286" s="8">
        <f>Tabela1_1[[#This Row],[sales_total]]*Tabela1_1[[#This Row],[price]]</f>
        <v>1708753.76</v>
      </c>
      <c r="U286" s="7">
        <f>Tabela1_1[[#This Row],[sales_total]]/12</f>
        <v>508.66666666666669</v>
      </c>
      <c r="X286" s="2"/>
    </row>
    <row r="287" spans="1:24" x14ac:dyDescent="0.3">
      <c r="A287">
        <v>256</v>
      </c>
      <c r="B287" s="2" t="s">
        <v>190</v>
      </c>
      <c r="C287" s="2" t="s">
        <v>21</v>
      </c>
      <c r="D287" s="8">
        <v>280.62000000000006</v>
      </c>
      <c r="E287">
        <v>2.7</v>
      </c>
      <c r="F287">
        <v>537</v>
      </c>
      <c r="G287">
        <v>501</v>
      </c>
      <c r="H287">
        <v>625</v>
      </c>
      <c r="I287">
        <v>925</v>
      </c>
      <c r="J287">
        <v>192</v>
      </c>
      <c r="K287">
        <v>221</v>
      </c>
      <c r="L287">
        <v>100</v>
      </c>
      <c r="M287">
        <v>48</v>
      </c>
      <c r="N287">
        <v>102</v>
      </c>
      <c r="O287">
        <v>531</v>
      </c>
      <c r="P287">
        <v>1</v>
      </c>
      <c r="Q287">
        <v>960</v>
      </c>
      <c r="R287">
        <v>127</v>
      </c>
      <c r="S287">
        <f>SUM(Tabela1_1[[#This Row],[sales_month_1]:[sales_month_12]])</f>
        <v>4333</v>
      </c>
      <c r="T287" s="8">
        <f>Tabela1_1[[#This Row],[sales_total]]*Tabela1_1[[#This Row],[price]]</f>
        <v>1215926.4600000002</v>
      </c>
      <c r="U287" s="7">
        <f>Tabela1_1[[#This Row],[sales_total]]/12</f>
        <v>361.08333333333331</v>
      </c>
      <c r="X287" s="2"/>
    </row>
    <row r="288" spans="1:24" x14ac:dyDescent="0.3">
      <c r="A288">
        <v>452</v>
      </c>
      <c r="B288" s="2" t="s">
        <v>312</v>
      </c>
      <c r="C288" s="2" t="s">
        <v>35</v>
      </c>
      <c r="D288" s="8">
        <v>281.41000000000003</v>
      </c>
      <c r="E288">
        <v>3.5</v>
      </c>
      <c r="F288">
        <v>873</v>
      </c>
      <c r="G288">
        <v>24</v>
      </c>
      <c r="H288">
        <v>281</v>
      </c>
      <c r="I288">
        <v>142</v>
      </c>
      <c r="J288">
        <v>819</v>
      </c>
      <c r="K288">
        <v>988</v>
      </c>
      <c r="L288">
        <v>776</v>
      </c>
      <c r="M288">
        <v>252</v>
      </c>
      <c r="N288">
        <v>404</v>
      </c>
      <c r="O288">
        <v>756</v>
      </c>
      <c r="P288">
        <v>111</v>
      </c>
      <c r="Q288">
        <v>675</v>
      </c>
      <c r="R288">
        <v>453</v>
      </c>
      <c r="S288">
        <f>SUM(Tabela1_1[[#This Row],[sales_month_1]:[sales_month_12]])</f>
        <v>5681</v>
      </c>
      <c r="T288" s="8">
        <f>Tabela1_1[[#This Row],[sales_total]]*Tabela1_1[[#This Row],[price]]</f>
        <v>1598690.2100000002</v>
      </c>
      <c r="U288" s="7">
        <f>Tabela1_1[[#This Row],[sales_total]]/12</f>
        <v>473.41666666666669</v>
      </c>
      <c r="X288" s="2"/>
    </row>
    <row r="289" spans="1:24" x14ac:dyDescent="0.3">
      <c r="A289">
        <v>866</v>
      </c>
      <c r="B289" s="2" t="s">
        <v>579</v>
      </c>
      <c r="C289" s="2" t="s">
        <v>21</v>
      </c>
      <c r="D289" s="8">
        <v>282.02000000000004</v>
      </c>
      <c r="E289">
        <v>4.7</v>
      </c>
      <c r="F289">
        <v>109</v>
      </c>
      <c r="G289">
        <v>377</v>
      </c>
      <c r="H289">
        <v>405</v>
      </c>
      <c r="I289">
        <v>999</v>
      </c>
      <c r="J289">
        <v>431</v>
      </c>
      <c r="K289">
        <v>191</v>
      </c>
      <c r="L289">
        <v>446</v>
      </c>
      <c r="M289">
        <v>215</v>
      </c>
      <c r="N289">
        <v>509</v>
      </c>
      <c r="O289">
        <v>267</v>
      </c>
      <c r="P289">
        <v>153</v>
      </c>
      <c r="Q289">
        <v>790</v>
      </c>
      <c r="R289">
        <v>552</v>
      </c>
      <c r="S289">
        <f>SUM(Tabela1_1[[#This Row],[sales_month_1]:[sales_month_12]])</f>
        <v>5335</v>
      </c>
      <c r="T289" s="8">
        <f>Tabela1_1[[#This Row],[sales_total]]*Tabela1_1[[#This Row],[price]]</f>
        <v>1504576.7000000002</v>
      </c>
      <c r="U289" s="7">
        <f>Tabela1_1[[#This Row],[sales_total]]/12</f>
        <v>444.58333333333331</v>
      </c>
      <c r="X289" s="2"/>
    </row>
    <row r="290" spans="1:24" x14ac:dyDescent="0.3">
      <c r="A290">
        <v>554</v>
      </c>
      <c r="B290" s="2" t="s">
        <v>380</v>
      </c>
      <c r="C290" s="2" t="s">
        <v>19</v>
      </c>
      <c r="D290" s="8">
        <v>282.66000000000003</v>
      </c>
      <c r="E290">
        <v>4.5</v>
      </c>
      <c r="F290">
        <v>449</v>
      </c>
      <c r="G290">
        <v>869</v>
      </c>
      <c r="H290">
        <v>573</v>
      </c>
      <c r="I290">
        <v>693</v>
      </c>
      <c r="J290">
        <v>404</v>
      </c>
      <c r="K290">
        <v>44</v>
      </c>
      <c r="L290">
        <v>787</v>
      </c>
      <c r="M290">
        <v>210</v>
      </c>
      <c r="N290">
        <v>139</v>
      </c>
      <c r="O290">
        <v>704</v>
      </c>
      <c r="P290">
        <v>493</v>
      </c>
      <c r="Q290">
        <v>306</v>
      </c>
      <c r="R290">
        <v>698</v>
      </c>
      <c r="S290">
        <f>SUM(Tabela1_1[[#This Row],[sales_month_1]:[sales_month_12]])</f>
        <v>5920</v>
      </c>
      <c r="T290" s="8">
        <f>Tabela1_1[[#This Row],[sales_total]]*Tabela1_1[[#This Row],[price]]</f>
        <v>1673347.2000000002</v>
      </c>
      <c r="U290" s="7">
        <f>Tabela1_1[[#This Row],[sales_total]]/12</f>
        <v>493.33333333333331</v>
      </c>
      <c r="X290" s="2"/>
    </row>
    <row r="291" spans="1:24" x14ac:dyDescent="0.3">
      <c r="A291">
        <v>94</v>
      </c>
      <c r="B291" s="2" t="s">
        <v>80</v>
      </c>
      <c r="C291" s="2" t="s">
        <v>18</v>
      </c>
      <c r="D291" s="8">
        <v>282.83000000000004</v>
      </c>
      <c r="E291">
        <v>3.1</v>
      </c>
      <c r="F291">
        <v>529</v>
      </c>
      <c r="G291">
        <v>473</v>
      </c>
      <c r="H291">
        <v>559</v>
      </c>
      <c r="I291">
        <v>427</v>
      </c>
      <c r="J291">
        <v>423</v>
      </c>
      <c r="K291">
        <v>950</v>
      </c>
      <c r="L291">
        <v>185</v>
      </c>
      <c r="M291">
        <v>247</v>
      </c>
      <c r="N291">
        <v>83</v>
      </c>
      <c r="O291">
        <v>603</v>
      </c>
      <c r="P291">
        <v>106</v>
      </c>
      <c r="Q291">
        <v>833</v>
      </c>
      <c r="R291">
        <v>562</v>
      </c>
      <c r="S291">
        <f>SUM(Tabela1_1[[#This Row],[sales_month_1]:[sales_month_12]])</f>
        <v>5451</v>
      </c>
      <c r="T291" s="8">
        <f>Tabela1_1[[#This Row],[sales_total]]*Tabela1_1[[#This Row],[price]]</f>
        <v>1541706.3300000003</v>
      </c>
      <c r="U291" s="7">
        <f>Tabela1_1[[#This Row],[sales_total]]/12</f>
        <v>454.25</v>
      </c>
      <c r="X291" s="2"/>
    </row>
    <row r="292" spans="1:24" x14ac:dyDescent="0.3">
      <c r="A292">
        <v>798</v>
      </c>
      <c r="B292" s="2" t="s">
        <v>532</v>
      </c>
      <c r="C292" s="2" t="s">
        <v>26</v>
      </c>
      <c r="D292" s="8">
        <v>284.74</v>
      </c>
      <c r="E292">
        <v>1.3</v>
      </c>
      <c r="F292">
        <v>877</v>
      </c>
      <c r="G292">
        <v>868</v>
      </c>
      <c r="H292">
        <v>540</v>
      </c>
      <c r="I292">
        <v>493</v>
      </c>
      <c r="J292">
        <v>890</v>
      </c>
      <c r="K292">
        <v>89</v>
      </c>
      <c r="L292">
        <v>419</v>
      </c>
      <c r="M292">
        <v>114</v>
      </c>
      <c r="N292">
        <v>535</v>
      </c>
      <c r="O292">
        <v>348</v>
      </c>
      <c r="P292">
        <v>41</v>
      </c>
      <c r="Q292">
        <v>161</v>
      </c>
      <c r="R292">
        <v>603</v>
      </c>
      <c r="S292">
        <f>SUM(Tabela1_1[[#This Row],[sales_month_1]:[sales_month_12]])</f>
        <v>5101</v>
      </c>
      <c r="T292" s="8">
        <f>Tabela1_1[[#This Row],[sales_total]]*Tabela1_1[[#This Row],[price]]</f>
        <v>1452458.74</v>
      </c>
      <c r="U292" s="7">
        <f>Tabela1_1[[#This Row],[sales_total]]/12</f>
        <v>425.08333333333331</v>
      </c>
      <c r="X292" s="2"/>
    </row>
    <row r="293" spans="1:24" x14ac:dyDescent="0.3">
      <c r="A293">
        <v>969</v>
      </c>
      <c r="B293" s="2" t="s">
        <v>640</v>
      </c>
      <c r="C293" s="2" t="s">
        <v>26</v>
      </c>
      <c r="D293" s="8">
        <v>285.37000000000006</v>
      </c>
      <c r="E293">
        <v>2.3000000000000003</v>
      </c>
      <c r="F293">
        <v>947</v>
      </c>
      <c r="G293">
        <v>463</v>
      </c>
      <c r="H293">
        <v>522</v>
      </c>
      <c r="I293">
        <v>988</v>
      </c>
      <c r="J293">
        <v>541</v>
      </c>
      <c r="K293">
        <v>1</v>
      </c>
      <c r="L293">
        <v>575</v>
      </c>
      <c r="M293">
        <v>522</v>
      </c>
      <c r="N293">
        <v>201</v>
      </c>
      <c r="O293">
        <v>576</v>
      </c>
      <c r="P293">
        <v>622</v>
      </c>
      <c r="Q293">
        <v>41</v>
      </c>
      <c r="R293">
        <v>882</v>
      </c>
      <c r="S293">
        <f>SUM(Tabela1_1[[#This Row],[sales_month_1]:[sales_month_12]])</f>
        <v>5934</v>
      </c>
      <c r="T293" s="8">
        <f>Tabela1_1[[#This Row],[sales_total]]*Tabela1_1[[#This Row],[price]]</f>
        <v>1693385.5800000003</v>
      </c>
      <c r="U293" s="7">
        <f>Tabela1_1[[#This Row],[sales_total]]/12</f>
        <v>494.5</v>
      </c>
      <c r="X293" s="2"/>
    </row>
    <row r="294" spans="1:24" x14ac:dyDescent="0.3">
      <c r="A294">
        <v>222</v>
      </c>
      <c r="B294" s="2" t="s">
        <v>162</v>
      </c>
      <c r="C294" s="2" t="s">
        <v>35</v>
      </c>
      <c r="D294" s="8">
        <v>286.31000000000006</v>
      </c>
      <c r="E294">
        <v>1.6</v>
      </c>
      <c r="F294">
        <v>688</v>
      </c>
      <c r="G294">
        <v>924</v>
      </c>
      <c r="H294">
        <v>887</v>
      </c>
      <c r="I294">
        <v>757</v>
      </c>
      <c r="J294">
        <v>644</v>
      </c>
      <c r="K294">
        <v>414</v>
      </c>
      <c r="L294">
        <v>356</v>
      </c>
      <c r="M294">
        <v>15</v>
      </c>
      <c r="N294">
        <v>379</v>
      </c>
      <c r="O294">
        <v>145</v>
      </c>
      <c r="P294">
        <v>379</v>
      </c>
      <c r="Q294">
        <v>455</v>
      </c>
      <c r="R294">
        <v>791</v>
      </c>
      <c r="S294">
        <f>SUM(Tabela1_1[[#This Row],[sales_month_1]:[sales_month_12]])</f>
        <v>6146</v>
      </c>
      <c r="T294" s="8">
        <f>Tabela1_1[[#This Row],[sales_total]]*Tabela1_1[[#This Row],[price]]</f>
        <v>1759661.2600000005</v>
      </c>
      <c r="U294" s="7">
        <f>Tabela1_1[[#This Row],[sales_total]]/12</f>
        <v>512.16666666666663</v>
      </c>
      <c r="X294" s="2"/>
    </row>
    <row r="295" spans="1:24" x14ac:dyDescent="0.3">
      <c r="A295">
        <v>259</v>
      </c>
      <c r="B295" s="2" t="s">
        <v>191</v>
      </c>
      <c r="C295" s="2" t="s">
        <v>26</v>
      </c>
      <c r="D295" s="8">
        <v>287.18</v>
      </c>
      <c r="E295">
        <v>1.3</v>
      </c>
      <c r="F295">
        <v>196</v>
      </c>
      <c r="G295">
        <v>539</v>
      </c>
      <c r="H295">
        <v>548</v>
      </c>
      <c r="I295">
        <v>307</v>
      </c>
      <c r="J295">
        <v>436</v>
      </c>
      <c r="K295">
        <v>780</v>
      </c>
      <c r="L295">
        <v>585</v>
      </c>
      <c r="M295">
        <v>868</v>
      </c>
      <c r="N295">
        <v>281</v>
      </c>
      <c r="O295">
        <v>362</v>
      </c>
      <c r="P295">
        <v>831</v>
      </c>
      <c r="Q295">
        <v>587</v>
      </c>
      <c r="R295">
        <v>637</v>
      </c>
      <c r="S295">
        <f>SUM(Tabela1_1[[#This Row],[sales_month_1]:[sales_month_12]])</f>
        <v>6761</v>
      </c>
      <c r="T295" s="8">
        <f>Tabela1_1[[#This Row],[sales_total]]*Tabela1_1[[#This Row],[price]]</f>
        <v>1941623.98</v>
      </c>
      <c r="U295" s="7">
        <f>Tabela1_1[[#This Row],[sales_total]]/12</f>
        <v>563.41666666666663</v>
      </c>
      <c r="X295" s="2"/>
    </row>
    <row r="296" spans="1:24" x14ac:dyDescent="0.3">
      <c r="A296">
        <v>660</v>
      </c>
      <c r="B296" s="2" t="s">
        <v>449</v>
      </c>
      <c r="C296" s="2" t="s">
        <v>19</v>
      </c>
      <c r="D296" s="8">
        <v>287.54000000000002</v>
      </c>
      <c r="E296">
        <v>2.8000000000000003</v>
      </c>
      <c r="F296">
        <v>84</v>
      </c>
      <c r="G296">
        <v>81</v>
      </c>
      <c r="H296">
        <v>383</v>
      </c>
      <c r="I296">
        <v>807</v>
      </c>
      <c r="J296">
        <v>135</v>
      </c>
      <c r="K296">
        <v>714</v>
      </c>
      <c r="L296">
        <v>712</v>
      </c>
      <c r="M296">
        <v>51</v>
      </c>
      <c r="N296">
        <v>317</v>
      </c>
      <c r="O296">
        <v>722</v>
      </c>
      <c r="P296">
        <v>662</v>
      </c>
      <c r="Q296">
        <v>254</v>
      </c>
      <c r="R296">
        <v>698</v>
      </c>
      <c r="S296">
        <f>SUM(Tabela1_1[[#This Row],[sales_month_1]:[sales_month_12]])</f>
        <v>5536</v>
      </c>
      <c r="T296" s="8">
        <f>Tabela1_1[[#This Row],[sales_total]]*Tabela1_1[[#This Row],[price]]</f>
        <v>1591821.4400000002</v>
      </c>
      <c r="U296" s="7">
        <f>Tabela1_1[[#This Row],[sales_total]]/12</f>
        <v>461.33333333333331</v>
      </c>
      <c r="X296" s="2"/>
    </row>
    <row r="297" spans="1:24" x14ac:dyDescent="0.3">
      <c r="A297">
        <v>687</v>
      </c>
      <c r="B297" s="2" t="s">
        <v>465</v>
      </c>
      <c r="C297" s="2" t="s">
        <v>21</v>
      </c>
      <c r="D297" s="8">
        <v>287.95</v>
      </c>
      <c r="E297">
        <v>4.7</v>
      </c>
      <c r="F297">
        <v>771</v>
      </c>
      <c r="G297">
        <v>255</v>
      </c>
      <c r="H297">
        <v>206</v>
      </c>
      <c r="I297">
        <v>503</v>
      </c>
      <c r="J297">
        <v>951</v>
      </c>
      <c r="K297">
        <v>272</v>
      </c>
      <c r="L297">
        <v>677</v>
      </c>
      <c r="M297">
        <v>650</v>
      </c>
      <c r="N297">
        <v>437</v>
      </c>
      <c r="O297">
        <v>957</v>
      </c>
      <c r="P297">
        <v>333</v>
      </c>
      <c r="Q297">
        <v>210</v>
      </c>
      <c r="R297">
        <v>998</v>
      </c>
      <c r="S297">
        <f>SUM(Tabela1_1[[#This Row],[sales_month_1]:[sales_month_12]])</f>
        <v>6449</v>
      </c>
      <c r="T297" s="8">
        <f>Tabela1_1[[#This Row],[sales_total]]*Tabela1_1[[#This Row],[price]]</f>
        <v>1856989.5499999998</v>
      </c>
      <c r="U297" s="7">
        <f>Tabela1_1[[#This Row],[sales_total]]/12</f>
        <v>537.41666666666663</v>
      </c>
      <c r="X297" s="2"/>
    </row>
    <row r="298" spans="1:24" x14ac:dyDescent="0.3">
      <c r="A298">
        <v>414</v>
      </c>
      <c r="B298" s="2" t="s">
        <v>290</v>
      </c>
      <c r="C298" s="2" t="s">
        <v>21</v>
      </c>
      <c r="D298" s="8">
        <v>288.85000000000002</v>
      </c>
      <c r="E298">
        <v>1.2000000000000002</v>
      </c>
      <c r="F298">
        <v>718</v>
      </c>
      <c r="G298">
        <v>615</v>
      </c>
      <c r="H298">
        <v>381</v>
      </c>
      <c r="I298">
        <v>162</v>
      </c>
      <c r="J298">
        <v>719</v>
      </c>
      <c r="K298">
        <v>881</v>
      </c>
      <c r="L298">
        <v>364</v>
      </c>
      <c r="M298">
        <v>953</v>
      </c>
      <c r="N298">
        <v>151</v>
      </c>
      <c r="O298">
        <v>708</v>
      </c>
      <c r="P298">
        <v>203</v>
      </c>
      <c r="Q298">
        <v>431</v>
      </c>
      <c r="R298">
        <v>56</v>
      </c>
      <c r="S298">
        <f>SUM(Tabela1_1[[#This Row],[sales_month_1]:[sales_month_12]])</f>
        <v>5624</v>
      </c>
      <c r="T298" s="8">
        <f>Tabela1_1[[#This Row],[sales_total]]*Tabela1_1[[#This Row],[price]]</f>
        <v>1624492.4000000001</v>
      </c>
      <c r="U298" s="7">
        <f>Tabela1_1[[#This Row],[sales_total]]/12</f>
        <v>468.66666666666669</v>
      </c>
      <c r="X298" s="2"/>
    </row>
    <row r="299" spans="1:24" x14ac:dyDescent="0.3">
      <c r="A299">
        <v>725</v>
      </c>
      <c r="B299" s="2" t="s">
        <v>490</v>
      </c>
      <c r="C299" s="2" t="s">
        <v>35</v>
      </c>
      <c r="D299" s="8">
        <v>289.36000000000007</v>
      </c>
      <c r="E299">
        <v>3.8000000000000003</v>
      </c>
      <c r="F299">
        <v>658</v>
      </c>
      <c r="G299">
        <v>504</v>
      </c>
      <c r="H299">
        <v>924</v>
      </c>
      <c r="I299">
        <v>423</v>
      </c>
      <c r="J299">
        <v>136</v>
      </c>
      <c r="K299">
        <v>264</v>
      </c>
      <c r="L299">
        <v>709</v>
      </c>
      <c r="M299">
        <v>944</v>
      </c>
      <c r="N299">
        <v>112</v>
      </c>
      <c r="O299">
        <v>812</v>
      </c>
      <c r="P299">
        <v>881</v>
      </c>
      <c r="Q299">
        <v>60</v>
      </c>
      <c r="R299">
        <v>390</v>
      </c>
      <c r="S299">
        <f>SUM(Tabela1_1[[#This Row],[sales_month_1]:[sales_month_12]])</f>
        <v>6159</v>
      </c>
      <c r="T299" s="8">
        <f>Tabela1_1[[#This Row],[sales_total]]*Tabela1_1[[#This Row],[price]]</f>
        <v>1782168.2400000005</v>
      </c>
      <c r="U299" s="7">
        <f>Tabela1_1[[#This Row],[sales_total]]/12</f>
        <v>513.25</v>
      </c>
      <c r="X299" s="2"/>
    </row>
    <row r="300" spans="1:24" x14ac:dyDescent="0.3">
      <c r="A300">
        <v>360</v>
      </c>
      <c r="B300" s="2" t="s">
        <v>255</v>
      </c>
      <c r="C300" s="2" t="s">
        <v>21</v>
      </c>
      <c r="D300" s="8">
        <v>289.86000000000007</v>
      </c>
      <c r="E300">
        <v>3.4000000000000004</v>
      </c>
      <c r="F300">
        <v>996</v>
      </c>
      <c r="G300">
        <v>783</v>
      </c>
      <c r="H300">
        <v>894</v>
      </c>
      <c r="I300">
        <v>749</v>
      </c>
      <c r="J300">
        <v>665</v>
      </c>
      <c r="K300">
        <v>160</v>
      </c>
      <c r="L300">
        <v>696</v>
      </c>
      <c r="M300">
        <v>758</v>
      </c>
      <c r="N300">
        <v>712</v>
      </c>
      <c r="O300">
        <v>899</v>
      </c>
      <c r="P300">
        <v>792</v>
      </c>
      <c r="Q300">
        <v>424</v>
      </c>
      <c r="R300">
        <v>665</v>
      </c>
      <c r="S300">
        <f>SUM(Tabela1_1[[#This Row],[sales_month_1]:[sales_month_12]])</f>
        <v>8197</v>
      </c>
      <c r="T300" s="8">
        <f>Tabela1_1[[#This Row],[sales_total]]*Tabela1_1[[#This Row],[price]]</f>
        <v>2375982.4200000004</v>
      </c>
      <c r="U300" s="7">
        <f>Tabela1_1[[#This Row],[sales_total]]/12</f>
        <v>683.08333333333337</v>
      </c>
      <c r="X300" s="2"/>
    </row>
    <row r="301" spans="1:24" x14ac:dyDescent="0.3">
      <c r="A301">
        <v>803</v>
      </c>
      <c r="B301" s="2" t="s">
        <v>535</v>
      </c>
      <c r="C301" s="2" t="s">
        <v>24</v>
      </c>
      <c r="D301" s="8">
        <v>290.26000000000005</v>
      </c>
      <c r="E301">
        <v>2.4000000000000004</v>
      </c>
      <c r="F301">
        <v>344</v>
      </c>
      <c r="G301">
        <v>205</v>
      </c>
      <c r="H301">
        <v>73</v>
      </c>
      <c r="I301">
        <v>936</v>
      </c>
      <c r="J301">
        <v>36</v>
      </c>
      <c r="K301">
        <v>120</v>
      </c>
      <c r="L301">
        <v>1000</v>
      </c>
      <c r="M301">
        <v>342</v>
      </c>
      <c r="N301">
        <v>233</v>
      </c>
      <c r="O301">
        <v>886</v>
      </c>
      <c r="P301">
        <v>642</v>
      </c>
      <c r="Q301">
        <v>455</v>
      </c>
      <c r="R301">
        <v>595</v>
      </c>
      <c r="S301">
        <f>SUM(Tabela1_1[[#This Row],[sales_month_1]:[sales_month_12]])</f>
        <v>5523</v>
      </c>
      <c r="T301" s="8">
        <f>Tabela1_1[[#This Row],[sales_total]]*Tabela1_1[[#This Row],[price]]</f>
        <v>1603105.9800000002</v>
      </c>
      <c r="U301" s="7">
        <f>Tabela1_1[[#This Row],[sales_total]]/12</f>
        <v>460.25</v>
      </c>
      <c r="X301" s="2"/>
    </row>
    <row r="302" spans="1:24" x14ac:dyDescent="0.3">
      <c r="A302">
        <v>940</v>
      </c>
      <c r="B302" s="2" t="s">
        <v>620</v>
      </c>
      <c r="C302" s="2" t="s">
        <v>24</v>
      </c>
      <c r="D302" s="8">
        <v>290.38000000000005</v>
      </c>
      <c r="E302">
        <v>1.3</v>
      </c>
      <c r="F302">
        <v>304</v>
      </c>
      <c r="G302">
        <v>715</v>
      </c>
      <c r="H302">
        <v>178</v>
      </c>
      <c r="I302">
        <v>533</v>
      </c>
      <c r="J302">
        <v>527</v>
      </c>
      <c r="K302">
        <v>779</v>
      </c>
      <c r="L302">
        <v>300</v>
      </c>
      <c r="M302">
        <v>588</v>
      </c>
      <c r="N302">
        <v>600</v>
      </c>
      <c r="O302">
        <v>736</v>
      </c>
      <c r="P302">
        <v>32</v>
      </c>
      <c r="Q302">
        <v>636</v>
      </c>
      <c r="R302">
        <v>329</v>
      </c>
      <c r="S302">
        <f>SUM(Tabela1_1[[#This Row],[sales_month_1]:[sales_month_12]])</f>
        <v>5953</v>
      </c>
      <c r="T302" s="8">
        <f>Tabela1_1[[#This Row],[sales_total]]*Tabela1_1[[#This Row],[price]]</f>
        <v>1728632.1400000004</v>
      </c>
      <c r="U302" s="7">
        <f>Tabela1_1[[#This Row],[sales_total]]/12</f>
        <v>496.08333333333331</v>
      </c>
      <c r="X302" s="2"/>
    </row>
    <row r="303" spans="1:24" x14ac:dyDescent="0.3">
      <c r="A303">
        <v>233</v>
      </c>
      <c r="B303" s="2" t="s">
        <v>172</v>
      </c>
      <c r="C303" s="2" t="s">
        <v>26</v>
      </c>
      <c r="D303" s="8">
        <v>290.57000000000005</v>
      </c>
      <c r="E303">
        <v>1.9000000000000001</v>
      </c>
      <c r="F303">
        <v>524</v>
      </c>
      <c r="G303">
        <v>916</v>
      </c>
      <c r="H303">
        <v>618</v>
      </c>
      <c r="I303">
        <v>93</v>
      </c>
      <c r="J303">
        <v>507</v>
      </c>
      <c r="K303">
        <v>497</v>
      </c>
      <c r="L303">
        <v>311</v>
      </c>
      <c r="M303">
        <v>704</v>
      </c>
      <c r="N303">
        <v>41</v>
      </c>
      <c r="O303">
        <v>6</v>
      </c>
      <c r="P303">
        <v>45</v>
      </c>
      <c r="Q303">
        <v>402</v>
      </c>
      <c r="R303">
        <v>898</v>
      </c>
      <c r="S303">
        <f>SUM(Tabela1_1[[#This Row],[sales_month_1]:[sales_month_12]])</f>
        <v>5038</v>
      </c>
      <c r="T303" s="8">
        <f>Tabela1_1[[#This Row],[sales_total]]*Tabela1_1[[#This Row],[price]]</f>
        <v>1463891.6600000001</v>
      </c>
      <c r="U303" s="7">
        <f>Tabela1_1[[#This Row],[sales_total]]/12</f>
        <v>419.83333333333331</v>
      </c>
      <c r="X303" s="2"/>
    </row>
    <row r="304" spans="1:24" x14ac:dyDescent="0.3">
      <c r="A304">
        <v>285</v>
      </c>
      <c r="B304" s="2" t="s">
        <v>210</v>
      </c>
      <c r="C304" s="2" t="s">
        <v>26</v>
      </c>
      <c r="D304" s="8">
        <v>291.25</v>
      </c>
      <c r="E304">
        <v>2.3000000000000003</v>
      </c>
      <c r="F304">
        <v>725</v>
      </c>
      <c r="G304">
        <v>821</v>
      </c>
      <c r="H304">
        <v>973</v>
      </c>
      <c r="I304">
        <v>41</v>
      </c>
      <c r="J304">
        <v>242</v>
      </c>
      <c r="K304">
        <v>973</v>
      </c>
      <c r="L304">
        <v>520</v>
      </c>
      <c r="M304">
        <v>591</v>
      </c>
      <c r="N304">
        <v>196</v>
      </c>
      <c r="O304">
        <v>41</v>
      </c>
      <c r="P304">
        <v>186</v>
      </c>
      <c r="Q304">
        <v>568</v>
      </c>
      <c r="R304">
        <v>92</v>
      </c>
      <c r="S304">
        <f>SUM(Tabela1_1[[#This Row],[sales_month_1]:[sales_month_12]])</f>
        <v>5244</v>
      </c>
      <c r="T304" s="8">
        <f>Tabela1_1[[#This Row],[sales_total]]*Tabela1_1[[#This Row],[price]]</f>
        <v>1527315</v>
      </c>
      <c r="U304" s="7">
        <f>Tabela1_1[[#This Row],[sales_total]]/12</f>
        <v>437</v>
      </c>
      <c r="X304" s="2"/>
    </row>
    <row r="305" spans="1:24" x14ac:dyDescent="0.3">
      <c r="A305">
        <v>839</v>
      </c>
      <c r="B305" s="2" t="s">
        <v>563</v>
      </c>
      <c r="C305" s="2" t="s">
        <v>19</v>
      </c>
      <c r="D305" s="8">
        <v>292.39000000000004</v>
      </c>
      <c r="E305">
        <v>4.7</v>
      </c>
      <c r="F305">
        <v>797</v>
      </c>
      <c r="G305">
        <v>559</v>
      </c>
      <c r="H305">
        <v>566</v>
      </c>
      <c r="I305">
        <v>261</v>
      </c>
      <c r="J305">
        <v>938</v>
      </c>
      <c r="K305">
        <v>204</v>
      </c>
      <c r="L305">
        <v>885</v>
      </c>
      <c r="M305">
        <v>907</v>
      </c>
      <c r="N305">
        <v>897</v>
      </c>
      <c r="O305">
        <v>718</v>
      </c>
      <c r="P305">
        <v>71</v>
      </c>
      <c r="Q305">
        <v>606</v>
      </c>
      <c r="R305">
        <v>574</v>
      </c>
      <c r="S305">
        <f>SUM(Tabela1_1[[#This Row],[sales_month_1]:[sales_month_12]])</f>
        <v>7186</v>
      </c>
      <c r="T305" s="8">
        <f>Tabela1_1[[#This Row],[sales_total]]*Tabela1_1[[#This Row],[price]]</f>
        <v>2101114.5400000005</v>
      </c>
      <c r="U305" s="7">
        <f>Tabela1_1[[#This Row],[sales_total]]/12</f>
        <v>598.83333333333337</v>
      </c>
      <c r="X305" s="2"/>
    </row>
    <row r="306" spans="1:24" x14ac:dyDescent="0.3">
      <c r="A306">
        <v>698</v>
      </c>
      <c r="B306" s="2" t="s">
        <v>472</v>
      </c>
      <c r="C306" s="2" t="s">
        <v>35</v>
      </c>
      <c r="D306" s="8">
        <v>292.71000000000004</v>
      </c>
      <c r="E306">
        <v>1.5</v>
      </c>
      <c r="F306">
        <v>296</v>
      </c>
      <c r="G306">
        <v>699</v>
      </c>
      <c r="H306">
        <v>160</v>
      </c>
      <c r="I306">
        <v>657</v>
      </c>
      <c r="J306">
        <v>845</v>
      </c>
      <c r="K306">
        <v>694</v>
      </c>
      <c r="L306">
        <v>617</v>
      </c>
      <c r="M306">
        <v>523</v>
      </c>
      <c r="N306">
        <v>689</v>
      </c>
      <c r="O306">
        <v>2</v>
      </c>
      <c r="P306">
        <v>395</v>
      </c>
      <c r="Q306">
        <v>298</v>
      </c>
      <c r="R306">
        <v>346</v>
      </c>
      <c r="S306">
        <f>SUM(Tabela1_1[[#This Row],[sales_month_1]:[sales_month_12]])</f>
        <v>5925</v>
      </c>
      <c r="T306" s="8">
        <f>Tabela1_1[[#This Row],[sales_total]]*Tabela1_1[[#This Row],[price]]</f>
        <v>1734306.7500000002</v>
      </c>
      <c r="U306" s="7">
        <f>Tabela1_1[[#This Row],[sales_total]]/12</f>
        <v>493.75</v>
      </c>
      <c r="X306" s="2"/>
    </row>
    <row r="307" spans="1:24" x14ac:dyDescent="0.3">
      <c r="A307">
        <v>904</v>
      </c>
      <c r="B307" s="2" t="s">
        <v>597</v>
      </c>
      <c r="C307" s="2" t="s">
        <v>19</v>
      </c>
      <c r="D307" s="8">
        <v>293.61000000000007</v>
      </c>
      <c r="E307">
        <v>1.1000000000000001</v>
      </c>
      <c r="F307">
        <v>853</v>
      </c>
      <c r="G307">
        <v>368</v>
      </c>
      <c r="H307">
        <v>586</v>
      </c>
      <c r="I307">
        <v>430</v>
      </c>
      <c r="J307">
        <v>653</v>
      </c>
      <c r="K307">
        <v>92</v>
      </c>
      <c r="L307">
        <v>998</v>
      </c>
      <c r="M307">
        <v>279</v>
      </c>
      <c r="N307">
        <v>448</v>
      </c>
      <c r="O307">
        <v>344</v>
      </c>
      <c r="P307">
        <v>18</v>
      </c>
      <c r="Q307">
        <v>92</v>
      </c>
      <c r="R307">
        <v>722</v>
      </c>
      <c r="S307">
        <f>SUM(Tabela1_1[[#This Row],[sales_month_1]:[sales_month_12]])</f>
        <v>5030</v>
      </c>
      <c r="T307" s="8">
        <f>Tabela1_1[[#This Row],[sales_total]]*Tabela1_1[[#This Row],[price]]</f>
        <v>1476858.3000000003</v>
      </c>
      <c r="U307" s="7">
        <f>Tabela1_1[[#This Row],[sales_total]]/12</f>
        <v>419.16666666666669</v>
      </c>
      <c r="X307" s="2"/>
    </row>
    <row r="308" spans="1:24" x14ac:dyDescent="0.3">
      <c r="A308">
        <v>464</v>
      </c>
      <c r="B308" s="2" t="s">
        <v>319</v>
      </c>
      <c r="C308" s="2" t="s">
        <v>35</v>
      </c>
      <c r="D308" s="8">
        <v>293.77000000000004</v>
      </c>
      <c r="E308">
        <v>3.6</v>
      </c>
      <c r="F308">
        <v>881</v>
      </c>
      <c r="G308">
        <v>411</v>
      </c>
      <c r="H308">
        <v>820</v>
      </c>
      <c r="I308">
        <v>69</v>
      </c>
      <c r="J308">
        <v>729</v>
      </c>
      <c r="K308">
        <v>157</v>
      </c>
      <c r="L308">
        <v>574</v>
      </c>
      <c r="M308">
        <v>742</v>
      </c>
      <c r="N308">
        <v>824</v>
      </c>
      <c r="O308">
        <v>113</v>
      </c>
      <c r="P308">
        <v>872</v>
      </c>
      <c r="Q308">
        <v>705</v>
      </c>
      <c r="R308">
        <v>212</v>
      </c>
      <c r="S308">
        <f>SUM(Tabela1_1[[#This Row],[sales_month_1]:[sales_month_12]])</f>
        <v>6228</v>
      </c>
      <c r="T308" s="8">
        <f>Tabela1_1[[#This Row],[sales_total]]*Tabela1_1[[#This Row],[price]]</f>
        <v>1829599.5600000003</v>
      </c>
      <c r="U308" s="7">
        <f>Tabela1_1[[#This Row],[sales_total]]/12</f>
        <v>519</v>
      </c>
      <c r="X308" s="2"/>
    </row>
    <row r="309" spans="1:24" x14ac:dyDescent="0.3">
      <c r="A309">
        <v>787</v>
      </c>
      <c r="B309" s="2" t="s">
        <v>526</v>
      </c>
      <c r="C309" s="2" t="s">
        <v>23</v>
      </c>
      <c r="D309" s="8">
        <v>293.78000000000003</v>
      </c>
      <c r="E309">
        <v>3.5</v>
      </c>
      <c r="F309">
        <v>392</v>
      </c>
      <c r="G309">
        <v>510</v>
      </c>
      <c r="H309">
        <v>354</v>
      </c>
      <c r="I309">
        <v>280</v>
      </c>
      <c r="J309">
        <v>274</v>
      </c>
      <c r="K309">
        <v>486</v>
      </c>
      <c r="L309">
        <v>619</v>
      </c>
      <c r="M309">
        <v>68</v>
      </c>
      <c r="N309">
        <v>748</v>
      </c>
      <c r="O309">
        <v>320</v>
      </c>
      <c r="P309">
        <v>916</v>
      </c>
      <c r="Q309">
        <v>713</v>
      </c>
      <c r="R309">
        <v>998</v>
      </c>
      <c r="S309">
        <f>SUM(Tabela1_1[[#This Row],[sales_month_1]:[sales_month_12]])</f>
        <v>6286</v>
      </c>
      <c r="T309" s="5">
        <f>Tabela1_1[[#This Row],[sales_total]]*Tabela1_1[[#This Row],[price]]</f>
        <v>1846701.08</v>
      </c>
      <c r="U309" s="6">
        <f>Tabela1_1[[#This Row],[sales_total]]/12</f>
        <v>523.83333333333337</v>
      </c>
      <c r="X309" s="2"/>
    </row>
    <row r="310" spans="1:24" x14ac:dyDescent="0.3">
      <c r="A310">
        <v>497</v>
      </c>
      <c r="B310" s="2" t="s">
        <v>337</v>
      </c>
      <c r="C310" s="2" t="s">
        <v>35</v>
      </c>
      <c r="D310" s="8">
        <v>293.91000000000003</v>
      </c>
      <c r="E310">
        <v>3.5</v>
      </c>
      <c r="F310">
        <v>424</v>
      </c>
      <c r="G310">
        <v>735</v>
      </c>
      <c r="H310">
        <v>744</v>
      </c>
      <c r="I310">
        <v>548</v>
      </c>
      <c r="J310">
        <v>420</v>
      </c>
      <c r="K310">
        <v>218</v>
      </c>
      <c r="L310">
        <v>693</v>
      </c>
      <c r="M310">
        <v>766</v>
      </c>
      <c r="N310">
        <v>779</v>
      </c>
      <c r="O310">
        <v>144</v>
      </c>
      <c r="P310">
        <v>426</v>
      </c>
      <c r="Q310">
        <v>646</v>
      </c>
      <c r="R310">
        <v>588</v>
      </c>
      <c r="S310">
        <f>SUM(Tabela1_1[[#This Row],[sales_month_1]:[sales_month_12]])</f>
        <v>6707</v>
      </c>
      <c r="T310" s="8">
        <f>Tabela1_1[[#This Row],[sales_total]]*Tabela1_1[[#This Row],[price]]</f>
        <v>1971254.37</v>
      </c>
      <c r="U310" s="7">
        <f>Tabela1_1[[#This Row],[sales_total]]/12</f>
        <v>558.91666666666663</v>
      </c>
      <c r="X310" s="2"/>
    </row>
    <row r="311" spans="1:24" x14ac:dyDescent="0.3">
      <c r="A311">
        <v>485</v>
      </c>
      <c r="B311" s="2" t="s">
        <v>329</v>
      </c>
      <c r="C311" s="2" t="s">
        <v>21</v>
      </c>
      <c r="D311" s="8">
        <v>294.24</v>
      </c>
      <c r="E311">
        <v>2.3000000000000003</v>
      </c>
      <c r="F311">
        <v>905</v>
      </c>
      <c r="G311">
        <v>595</v>
      </c>
      <c r="H311">
        <v>631</v>
      </c>
      <c r="I311">
        <v>344</v>
      </c>
      <c r="J311">
        <v>376</v>
      </c>
      <c r="K311">
        <v>802</v>
      </c>
      <c r="L311">
        <v>953</v>
      </c>
      <c r="M311">
        <v>105</v>
      </c>
      <c r="N311">
        <v>52</v>
      </c>
      <c r="O311">
        <v>553</v>
      </c>
      <c r="P311">
        <v>80</v>
      </c>
      <c r="Q311">
        <v>363</v>
      </c>
      <c r="R311">
        <v>241</v>
      </c>
      <c r="S311">
        <f>SUM(Tabela1_1[[#This Row],[sales_month_1]:[sales_month_12]])</f>
        <v>5095</v>
      </c>
      <c r="T311" s="8">
        <f>Tabela1_1[[#This Row],[sales_total]]*Tabela1_1[[#This Row],[price]]</f>
        <v>1499152.8</v>
      </c>
      <c r="U311" s="7">
        <f>Tabela1_1[[#This Row],[sales_total]]/12</f>
        <v>424.58333333333331</v>
      </c>
      <c r="X311" s="2"/>
    </row>
    <row r="312" spans="1:24" x14ac:dyDescent="0.3">
      <c r="A312">
        <v>358</v>
      </c>
      <c r="B312" s="2" t="s">
        <v>253</v>
      </c>
      <c r="C312" s="2" t="s">
        <v>21</v>
      </c>
      <c r="D312" s="8">
        <v>294.96000000000004</v>
      </c>
      <c r="E312">
        <v>2.7</v>
      </c>
      <c r="F312">
        <v>302</v>
      </c>
      <c r="G312">
        <v>118</v>
      </c>
      <c r="H312">
        <v>413</v>
      </c>
      <c r="I312">
        <v>251</v>
      </c>
      <c r="J312">
        <v>920</v>
      </c>
      <c r="K312">
        <v>58</v>
      </c>
      <c r="L312">
        <v>473</v>
      </c>
      <c r="M312">
        <v>390</v>
      </c>
      <c r="N312">
        <v>221</v>
      </c>
      <c r="O312">
        <v>64</v>
      </c>
      <c r="P312">
        <v>600</v>
      </c>
      <c r="Q312">
        <v>23</v>
      </c>
      <c r="R312">
        <v>378</v>
      </c>
      <c r="S312">
        <f>SUM(Tabela1_1[[#This Row],[sales_month_1]:[sales_month_12]])</f>
        <v>3909</v>
      </c>
      <c r="T312" s="8">
        <f>Tabela1_1[[#This Row],[sales_total]]*Tabela1_1[[#This Row],[price]]</f>
        <v>1152998.6400000001</v>
      </c>
      <c r="U312" s="7">
        <f>Tabela1_1[[#This Row],[sales_total]]/12</f>
        <v>325.75</v>
      </c>
      <c r="X312" s="2"/>
    </row>
    <row r="313" spans="1:24" x14ac:dyDescent="0.3">
      <c r="A313">
        <v>792</v>
      </c>
      <c r="B313" s="2" t="s">
        <v>530</v>
      </c>
      <c r="C313" s="2" t="s">
        <v>23</v>
      </c>
      <c r="D313" s="8">
        <v>295.18</v>
      </c>
      <c r="E313">
        <v>3.9000000000000004</v>
      </c>
      <c r="F313">
        <v>204</v>
      </c>
      <c r="G313">
        <v>908</v>
      </c>
      <c r="H313">
        <v>124</v>
      </c>
      <c r="I313">
        <v>367</v>
      </c>
      <c r="J313">
        <v>859</v>
      </c>
      <c r="K313">
        <v>335</v>
      </c>
      <c r="L313">
        <v>813</v>
      </c>
      <c r="M313">
        <v>926</v>
      </c>
      <c r="N313">
        <v>128</v>
      </c>
      <c r="O313">
        <v>624</v>
      </c>
      <c r="P313">
        <v>217</v>
      </c>
      <c r="Q313">
        <v>969</v>
      </c>
      <c r="R313">
        <v>554</v>
      </c>
      <c r="S313">
        <f>SUM(Tabela1_1[[#This Row],[sales_month_1]:[sales_month_12]])</f>
        <v>6824</v>
      </c>
      <c r="T313" s="5">
        <f>Tabela1_1[[#This Row],[sales_total]]*Tabela1_1[[#This Row],[price]]</f>
        <v>2014308.32</v>
      </c>
      <c r="U313" s="6">
        <f>Tabela1_1[[#This Row],[sales_total]]/12</f>
        <v>568.66666666666663</v>
      </c>
      <c r="X313" s="2"/>
    </row>
    <row r="314" spans="1:24" x14ac:dyDescent="0.3">
      <c r="A314">
        <v>653</v>
      </c>
      <c r="B314" s="2" t="s">
        <v>443</v>
      </c>
      <c r="C314" s="2" t="s">
        <v>24</v>
      </c>
      <c r="D314" s="8">
        <v>295.49</v>
      </c>
      <c r="E314">
        <v>2.1</v>
      </c>
      <c r="F314">
        <v>420</v>
      </c>
      <c r="G314">
        <v>273</v>
      </c>
      <c r="H314">
        <v>370</v>
      </c>
      <c r="I314">
        <v>127</v>
      </c>
      <c r="J314">
        <v>339</v>
      </c>
      <c r="K314">
        <v>214</v>
      </c>
      <c r="L314">
        <v>931</v>
      </c>
      <c r="M314">
        <v>232</v>
      </c>
      <c r="N314">
        <v>426</v>
      </c>
      <c r="O314">
        <v>105</v>
      </c>
      <c r="P314">
        <v>416</v>
      </c>
      <c r="Q314">
        <v>902</v>
      </c>
      <c r="R314">
        <v>684</v>
      </c>
      <c r="S314">
        <f>SUM(Tabela1_1[[#This Row],[sales_month_1]:[sales_month_12]])</f>
        <v>5019</v>
      </c>
      <c r="T314" s="8">
        <f>Tabela1_1[[#This Row],[sales_total]]*Tabela1_1[[#This Row],[price]]</f>
        <v>1483064.31</v>
      </c>
      <c r="U314" s="7">
        <f>Tabela1_1[[#This Row],[sales_total]]/12</f>
        <v>418.25</v>
      </c>
      <c r="X314" s="2"/>
    </row>
    <row r="315" spans="1:24" x14ac:dyDescent="0.3">
      <c r="A315">
        <v>566</v>
      </c>
      <c r="B315" s="2" t="s">
        <v>388</v>
      </c>
      <c r="C315" s="2" t="s">
        <v>35</v>
      </c>
      <c r="D315" s="8">
        <v>297.01000000000005</v>
      </c>
      <c r="E315">
        <v>2.7</v>
      </c>
      <c r="F315">
        <v>824</v>
      </c>
      <c r="G315">
        <v>272</v>
      </c>
      <c r="H315">
        <v>234</v>
      </c>
      <c r="I315">
        <v>784</v>
      </c>
      <c r="J315">
        <v>884</v>
      </c>
      <c r="K315">
        <v>974</v>
      </c>
      <c r="L315">
        <v>422</v>
      </c>
      <c r="M315">
        <v>412</v>
      </c>
      <c r="N315">
        <v>620</v>
      </c>
      <c r="O315">
        <v>395</v>
      </c>
      <c r="P315">
        <v>618</v>
      </c>
      <c r="Q315">
        <v>408</v>
      </c>
      <c r="R315">
        <v>251</v>
      </c>
      <c r="S315">
        <f>SUM(Tabela1_1[[#This Row],[sales_month_1]:[sales_month_12]])</f>
        <v>6274</v>
      </c>
      <c r="T315" s="8">
        <f>Tabela1_1[[#This Row],[sales_total]]*Tabela1_1[[#This Row],[price]]</f>
        <v>1863440.7400000002</v>
      </c>
      <c r="U315" s="7">
        <f>Tabela1_1[[#This Row],[sales_total]]/12</f>
        <v>522.83333333333337</v>
      </c>
      <c r="X315" s="2"/>
    </row>
    <row r="316" spans="1:24" x14ac:dyDescent="0.3">
      <c r="A316">
        <v>994</v>
      </c>
      <c r="B316" s="2" t="s">
        <v>656</v>
      </c>
      <c r="C316" s="2" t="s">
        <v>19</v>
      </c>
      <c r="D316" s="8">
        <v>297.16000000000003</v>
      </c>
      <c r="E316">
        <v>1.5</v>
      </c>
      <c r="F316">
        <v>13</v>
      </c>
      <c r="G316">
        <v>49</v>
      </c>
      <c r="H316">
        <v>55</v>
      </c>
      <c r="I316">
        <v>186</v>
      </c>
      <c r="J316">
        <v>246</v>
      </c>
      <c r="K316">
        <v>305</v>
      </c>
      <c r="L316">
        <v>602</v>
      </c>
      <c r="M316">
        <v>133</v>
      </c>
      <c r="N316">
        <v>461</v>
      </c>
      <c r="O316">
        <v>30</v>
      </c>
      <c r="P316">
        <v>656</v>
      </c>
      <c r="Q316">
        <v>413</v>
      </c>
      <c r="R316">
        <v>706</v>
      </c>
      <c r="S316">
        <f>SUM(Tabela1_1[[#This Row],[sales_month_1]:[sales_month_12]])</f>
        <v>3842</v>
      </c>
      <c r="T316" s="8">
        <f>Tabela1_1[[#This Row],[sales_total]]*Tabela1_1[[#This Row],[price]]</f>
        <v>1141688.7200000002</v>
      </c>
      <c r="U316" s="7">
        <f>Tabela1_1[[#This Row],[sales_total]]/12</f>
        <v>320.16666666666669</v>
      </c>
      <c r="X316" s="2"/>
    </row>
    <row r="317" spans="1:24" x14ac:dyDescent="0.3">
      <c r="A317">
        <v>290</v>
      </c>
      <c r="B317" s="2" t="s">
        <v>214</v>
      </c>
      <c r="C317" s="2" t="s">
        <v>35</v>
      </c>
      <c r="D317" s="8">
        <v>297.46000000000004</v>
      </c>
      <c r="E317">
        <v>1.3</v>
      </c>
      <c r="F317">
        <v>588</v>
      </c>
      <c r="G317">
        <v>620</v>
      </c>
      <c r="H317">
        <v>613</v>
      </c>
      <c r="I317">
        <v>682</v>
      </c>
      <c r="J317">
        <v>170</v>
      </c>
      <c r="K317">
        <v>339</v>
      </c>
      <c r="L317">
        <v>930</v>
      </c>
      <c r="M317">
        <v>639</v>
      </c>
      <c r="N317">
        <v>249</v>
      </c>
      <c r="O317">
        <v>782</v>
      </c>
      <c r="P317">
        <v>622</v>
      </c>
      <c r="Q317">
        <v>917</v>
      </c>
      <c r="R317">
        <v>722</v>
      </c>
      <c r="S317">
        <f>SUM(Tabela1_1[[#This Row],[sales_month_1]:[sales_month_12]])</f>
        <v>7285</v>
      </c>
      <c r="T317" s="8">
        <f>Tabela1_1[[#This Row],[sales_total]]*Tabela1_1[[#This Row],[price]]</f>
        <v>2166996.1</v>
      </c>
      <c r="U317" s="7">
        <f>Tabela1_1[[#This Row],[sales_total]]/12</f>
        <v>607.08333333333337</v>
      </c>
      <c r="X317" s="2"/>
    </row>
    <row r="318" spans="1:24" x14ac:dyDescent="0.3">
      <c r="A318">
        <v>170</v>
      </c>
      <c r="B318" s="2" t="s">
        <v>126</v>
      </c>
      <c r="C318" s="2" t="s">
        <v>18</v>
      </c>
      <c r="D318" s="8">
        <v>297.49</v>
      </c>
      <c r="E318">
        <v>2.1</v>
      </c>
      <c r="F318">
        <v>791</v>
      </c>
      <c r="G318">
        <v>715</v>
      </c>
      <c r="H318">
        <v>42</v>
      </c>
      <c r="I318">
        <v>344</v>
      </c>
      <c r="J318">
        <v>103</v>
      </c>
      <c r="K318">
        <v>620</v>
      </c>
      <c r="L318">
        <v>168</v>
      </c>
      <c r="M318">
        <v>66</v>
      </c>
      <c r="N318">
        <v>94</v>
      </c>
      <c r="O318">
        <v>697</v>
      </c>
      <c r="P318">
        <v>808</v>
      </c>
      <c r="Q318">
        <v>686</v>
      </c>
      <c r="R318">
        <v>723</v>
      </c>
      <c r="S318">
        <f>SUM(Tabela1_1[[#This Row],[sales_month_1]:[sales_month_12]])</f>
        <v>5066</v>
      </c>
      <c r="T318" s="8">
        <f>Tabela1_1[[#This Row],[sales_total]]*Tabela1_1[[#This Row],[price]]</f>
        <v>1507084.34</v>
      </c>
      <c r="U318" s="7">
        <f>Tabela1_1[[#This Row],[sales_total]]/12</f>
        <v>422.16666666666669</v>
      </c>
      <c r="X318" s="2"/>
    </row>
    <row r="319" spans="1:24" x14ac:dyDescent="0.3">
      <c r="A319">
        <v>817</v>
      </c>
      <c r="B319" s="2" t="s">
        <v>545</v>
      </c>
      <c r="C319" s="2" t="s">
        <v>19</v>
      </c>
      <c r="D319" s="8">
        <v>297.68</v>
      </c>
      <c r="E319">
        <v>2.2000000000000002</v>
      </c>
      <c r="F319">
        <v>818</v>
      </c>
      <c r="G319">
        <v>660</v>
      </c>
      <c r="H319">
        <v>708</v>
      </c>
      <c r="I319">
        <v>684</v>
      </c>
      <c r="J319">
        <v>527</v>
      </c>
      <c r="K319">
        <v>560</v>
      </c>
      <c r="L319">
        <v>834</v>
      </c>
      <c r="M319">
        <v>940</v>
      </c>
      <c r="N319">
        <v>451</v>
      </c>
      <c r="O319">
        <v>762</v>
      </c>
      <c r="P319">
        <v>753</v>
      </c>
      <c r="Q319">
        <v>898</v>
      </c>
      <c r="R319">
        <v>549</v>
      </c>
      <c r="S319">
        <f>SUM(Tabela1_1[[#This Row],[sales_month_1]:[sales_month_12]])</f>
        <v>8326</v>
      </c>
      <c r="T319" s="8">
        <f>Tabela1_1[[#This Row],[sales_total]]*Tabela1_1[[#This Row],[price]]</f>
        <v>2478483.6800000002</v>
      </c>
      <c r="U319" s="7">
        <f>Tabela1_1[[#This Row],[sales_total]]/12</f>
        <v>693.83333333333337</v>
      </c>
      <c r="X319" s="2"/>
    </row>
    <row r="320" spans="1:24" x14ac:dyDescent="0.3">
      <c r="A320">
        <v>29</v>
      </c>
      <c r="B320" s="2" t="s">
        <v>40</v>
      </c>
      <c r="C320" s="2" t="s">
        <v>23</v>
      </c>
      <c r="D320" s="8">
        <v>298.25</v>
      </c>
      <c r="E320">
        <v>2.3000000000000003</v>
      </c>
      <c r="F320">
        <v>196</v>
      </c>
      <c r="G320">
        <v>112</v>
      </c>
      <c r="H320">
        <v>217</v>
      </c>
      <c r="I320">
        <v>30</v>
      </c>
      <c r="J320">
        <v>987</v>
      </c>
      <c r="K320">
        <v>548</v>
      </c>
      <c r="L320">
        <v>56</v>
      </c>
      <c r="M320">
        <v>414</v>
      </c>
      <c r="N320">
        <v>983</v>
      </c>
      <c r="O320">
        <v>320</v>
      </c>
      <c r="P320">
        <v>981</v>
      </c>
      <c r="Q320">
        <v>834</v>
      </c>
      <c r="R320">
        <v>112</v>
      </c>
      <c r="S320">
        <f>SUM(Tabela1_1[[#This Row],[sales_month_1]:[sales_month_12]])</f>
        <v>5594</v>
      </c>
      <c r="T320" s="5">
        <f>Tabela1_1[[#This Row],[sales_total]]*Tabela1_1[[#This Row],[price]]</f>
        <v>1668410.5</v>
      </c>
      <c r="U320" s="6">
        <f>Tabela1_1[[#This Row],[sales_total]]/12</f>
        <v>466.16666666666669</v>
      </c>
      <c r="X320" s="2"/>
    </row>
    <row r="321" spans="1:24" x14ac:dyDescent="0.3">
      <c r="A321">
        <v>647</v>
      </c>
      <c r="B321" s="2" t="s">
        <v>438</v>
      </c>
      <c r="C321" s="2" t="s">
        <v>21</v>
      </c>
      <c r="D321" s="8">
        <v>298.83000000000004</v>
      </c>
      <c r="E321">
        <v>1.5</v>
      </c>
      <c r="F321">
        <v>658</v>
      </c>
      <c r="G321">
        <v>624</v>
      </c>
      <c r="H321">
        <v>335</v>
      </c>
      <c r="I321">
        <v>354</v>
      </c>
      <c r="J321">
        <v>348</v>
      </c>
      <c r="K321">
        <v>291</v>
      </c>
      <c r="L321">
        <v>583</v>
      </c>
      <c r="M321">
        <v>454</v>
      </c>
      <c r="N321">
        <v>401</v>
      </c>
      <c r="O321">
        <v>840</v>
      </c>
      <c r="P321">
        <v>889</v>
      </c>
      <c r="Q321">
        <v>310</v>
      </c>
      <c r="R321">
        <v>87</v>
      </c>
      <c r="S321">
        <f>SUM(Tabela1_1[[#This Row],[sales_month_1]:[sales_month_12]])</f>
        <v>5516</v>
      </c>
      <c r="T321" s="8">
        <f>Tabela1_1[[#This Row],[sales_total]]*Tabela1_1[[#This Row],[price]]</f>
        <v>1648346.2800000003</v>
      </c>
      <c r="U321" s="7">
        <f>Tabela1_1[[#This Row],[sales_total]]/12</f>
        <v>459.66666666666669</v>
      </c>
      <c r="X321" s="2"/>
    </row>
    <row r="322" spans="1:24" x14ac:dyDescent="0.3">
      <c r="A322">
        <v>521</v>
      </c>
      <c r="B322" s="2" t="s">
        <v>353</v>
      </c>
      <c r="C322" s="2" t="s">
        <v>35</v>
      </c>
      <c r="D322" s="8">
        <v>299.09000000000003</v>
      </c>
      <c r="E322">
        <v>1.2000000000000002</v>
      </c>
      <c r="F322">
        <v>348</v>
      </c>
      <c r="G322">
        <v>492</v>
      </c>
      <c r="H322">
        <v>533</v>
      </c>
      <c r="I322">
        <v>967</v>
      </c>
      <c r="J322">
        <v>252</v>
      </c>
      <c r="K322">
        <v>326</v>
      </c>
      <c r="L322">
        <v>638</v>
      </c>
      <c r="M322">
        <v>985</v>
      </c>
      <c r="N322">
        <v>566</v>
      </c>
      <c r="O322">
        <v>680</v>
      </c>
      <c r="P322">
        <v>336</v>
      </c>
      <c r="Q322">
        <v>542</v>
      </c>
      <c r="R322">
        <v>594</v>
      </c>
      <c r="S322">
        <f>SUM(Tabela1_1[[#This Row],[sales_month_1]:[sales_month_12]])</f>
        <v>6911</v>
      </c>
      <c r="T322" s="8">
        <f>Tabela1_1[[#This Row],[sales_total]]*Tabela1_1[[#This Row],[price]]</f>
        <v>2067010.9900000002</v>
      </c>
      <c r="U322" s="7">
        <f>Tabela1_1[[#This Row],[sales_total]]/12</f>
        <v>575.91666666666663</v>
      </c>
      <c r="X322" s="2"/>
    </row>
    <row r="323" spans="1:24" x14ac:dyDescent="0.3">
      <c r="A323">
        <v>850</v>
      </c>
      <c r="B323" s="2" t="s">
        <v>569</v>
      </c>
      <c r="C323" s="2" t="s">
        <v>23</v>
      </c>
      <c r="D323" s="8">
        <v>299.72000000000003</v>
      </c>
      <c r="E323">
        <v>3.6</v>
      </c>
      <c r="F323">
        <v>69</v>
      </c>
      <c r="G323">
        <v>728</v>
      </c>
      <c r="H323">
        <v>570</v>
      </c>
      <c r="I323">
        <v>899</v>
      </c>
      <c r="J323">
        <v>916</v>
      </c>
      <c r="K323">
        <v>898</v>
      </c>
      <c r="L323">
        <v>838</v>
      </c>
      <c r="M323">
        <v>870</v>
      </c>
      <c r="N323">
        <v>15</v>
      </c>
      <c r="O323">
        <v>521</v>
      </c>
      <c r="P323">
        <v>489</v>
      </c>
      <c r="Q323">
        <v>31</v>
      </c>
      <c r="R323">
        <v>568</v>
      </c>
      <c r="S323">
        <f>SUM(Tabela1_1[[#This Row],[sales_month_1]:[sales_month_12]])</f>
        <v>7343</v>
      </c>
      <c r="T323" s="5">
        <f>Tabela1_1[[#This Row],[sales_total]]*Tabela1_1[[#This Row],[price]]</f>
        <v>2200843.9600000004</v>
      </c>
      <c r="U323" s="6">
        <f>Tabela1_1[[#This Row],[sales_total]]/12</f>
        <v>611.91666666666663</v>
      </c>
      <c r="X323" s="2"/>
    </row>
    <row r="324" spans="1:24" x14ac:dyDescent="0.3">
      <c r="A324">
        <v>712</v>
      </c>
      <c r="B324" s="2" t="s">
        <v>482</v>
      </c>
      <c r="C324" s="2" t="s">
        <v>18</v>
      </c>
      <c r="D324" s="8">
        <v>299.84000000000003</v>
      </c>
      <c r="E324">
        <v>1.2000000000000002</v>
      </c>
      <c r="F324">
        <v>574</v>
      </c>
      <c r="G324">
        <v>753</v>
      </c>
      <c r="H324">
        <v>827</v>
      </c>
      <c r="I324">
        <v>901</v>
      </c>
      <c r="J324">
        <v>845</v>
      </c>
      <c r="K324">
        <v>72</v>
      </c>
      <c r="L324">
        <v>107</v>
      </c>
      <c r="M324">
        <v>825</v>
      </c>
      <c r="N324">
        <v>112</v>
      </c>
      <c r="O324">
        <v>288</v>
      </c>
      <c r="P324">
        <v>111</v>
      </c>
      <c r="Q324">
        <v>220</v>
      </c>
      <c r="R324">
        <v>976</v>
      </c>
      <c r="S324">
        <f>SUM(Tabela1_1[[#This Row],[sales_month_1]:[sales_month_12]])</f>
        <v>6037</v>
      </c>
      <c r="T324" s="8">
        <f>Tabela1_1[[#This Row],[sales_total]]*Tabela1_1[[#This Row],[price]]</f>
        <v>1810134.0800000003</v>
      </c>
      <c r="U324" s="7">
        <f>Tabela1_1[[#This Row],[sales_total]]/12</f>
        <v>503.08333333333331</v>
      </c>
      <c r="X324" s="2"/>
    </row>
    <row r="325" spans="1:24" x14ac:dyDescent="0.3">
      <c r="A325">
        <v>980</v>
      </c>
      <c r="B325" s="2" t="s">
        <v>646</v>
      </c>
      <c r="C325" s="2" t="s">
        <v>19</v>
      </c>
      <c r="D325" s="8">
        <v>300.44</v>
      </c>
      <c r="E325">
        <v>4.4000000000000004</v>
      </c>
      <c r="F325">
        <v>116</v>
      </c>
      <c r="G325">
        <v>139</v>
      </c>
      <c r="H325">
        <v>727</v>
      </c>
      <c r="I325">
        <v>489</v>
      </c>
      <c r="J325">
        <v>190</v>
      </c>
      <c r="K325">
        <v>7</v>
      </c>
      <c r="L325">
        <v>371</v>
      </c>
      <c r="M325">
        <v>271</v>
      </c>
      <c r="N325">
        <v>410</v>
      </c>
      <c r="O325">
        <v>293</v>
      </c>
      <c r="P325">
        <v>845</v>
      </c>
      <c r="Q325">
        <v>821</v>
      </c>
      <c r="R325">
        <v>967</v>
      </c>
      <c r="S325">
        <f>SUM(Tabela1_1[[#This Row],[sales_month_1]:[sales_month_12]])</f>
        <v>5530</v>
      </c>
      <c r="T325" s="8">
        <f>Tabela1_1[[#This Row],[sales_total]]*Tabela1_1[[#This Row],[price]]</f>
        <v>1661433.2</v>
      </c>
      <c r="U325" s="7">
        <f>Tabela1_1[[#This Row],[sales_total]]/12</f>
        <v>460.83333333333331</v>
      </c>
      <c r="X325" s="2"/>
    </row>
    <row r="326" spans="1:24" x14ac:dyDescent="0.3">
      <c r="A326">
        <v>950</v>
      </c>
      <c r="B326" s="2" t="s">
        <v>628</v>
      </c>
      <c r="C326" s="2" t="s">
        <v>24</v>
      </c>
      <c r="D326" s="8">
        <v>300.72000000000003</v>
      </c>
      <c r="E326">
        <v>2.7</v>
      </c>
      <c r="F326">
        <v>587</v>
      </c>
      <c r="G326">
        <v>150</v>
      </c>
      <c r="H326">
        <v>206</v>
      </c>
      <c r="I326">
        <v>115</v>
      </c>
      <c r="J326">
        <v>747</v>
      </c>
      <c r="K326">
        <v>131</v>
      </c>
      <c r="L326">
        <v>127</v>
      </c>
      <c r="M326">
        <v>928</v>
      </c>
      <c r="N326">
        <v>148</v>
      </c>
      <c r="O326">
        <v>780</v>
      </c>
      <c r="P326">
        <v>688</v>
      </c>
      <c r="Q326">
        <v>397</v>
      </c>
      <c r="R326">
        <v>146</v>
      </c>
      <c r="S326">
        <f>SUM(Tabela1_1[[#This Row],[sales_month_1]:[sales_month_12]])</f>
        <v>4563</v>
      </c>
      <c r="T326" s="8">
        <f>Tabela1_1[[#This Row],[sales_total]]*Tabela1_1[[#This Row],[price]]</f>
        <v>1372185.36</v>
      </c>
      <c r="U326" s="7">
        <f>Tabela1_1[[#This Row],[sales_total]]/12</f>
        <v>380.25</v>
      </c>
      <c r="X326" s="2"/>
    </row>
    <row r="327" spans="1:24" x14ac:dyDescent="0.3">
      <c r="A327">
        <v>4</v>
      </c>
      <c r="B327" s="2" t="s">
        <v>22</v>
      </c>
      <c r="C327" s="2" t="s">
        <v>21</v>
      </c>
      <c r="D327" s="8">
        <v>301.34000000000003</v>
      </c>
      <c r="E327">
        <v>3.9000000000000004</v>
      </c>
      <c r="F327">
        <v>951</v>
      </c>
      <c r="G327">
        <v>725</v>
      </c>
      <c r="H327">
        <v>678</v>
      </c>
      <c r="I327">
        <v>59</v>
      </c>
      <c r="J327">
        <v>15</v>
      </c>
      <c r="K327">
        <v>937</v>
      </c>
      <c r="L327">
        <v>421</v>
      </c>
      <c r="M327">
        <v>670</v>
      </c>
      <c r="N327">
        <v>933</v>
      </c>
      <c r="O327">
        <v>56</v>
      </c>
      <c r="P327">
        <v>157</v>
      </c>
      <c r="Q327">
        <v>168</v>
      </c>
      <c r="R327">
        <v>203</v>
      </c>
      <c r="S327">
        <f>SUM(Tabela1_1[[#This Row],[sales_month_1]:[sales_month_12]])</f>
        <v>5022</v>
      </c>
      <c r="T327" s="8">
        <f>Tabela1_1[[#This Row],[sales_total]]*Tabela1_1[[#This Row],[price]]</f>
        <v>1513329.4800000002</v>
      </c>
      <c r="U327" s="7">
        <f>Tabela1_1[[#This Row],[sales_total]]/12</f>
        <v>418.5</v>
      </c>
      <c r="X327" s="2"/>
    </row>
    <row r="328" spans="1:24" x14ac:dyDescent="0.3">
      <c r="A328">
        <v>951</v>
      </c>
      <c r="B328" s="2" t="s">
        <v>629</v>
      </c>
      <c r="C328" s="2" t="s">
        <v>26</v>
      </c>
      <c r="D328" s="8">
        <v>302.26000000000005</v>
      </c>
      <c r="E328">
        <v>1.4000000000000001</v>
      </c>
      <c r="F328">
        <v>417</v>
      </c>
      <c r="G328">
        <v>513</v>
      </c>
      <c r="H328">
        <v>606</v>
      </c>
      <c r="I328">
        <v>238</v>
      </c>
      <c r="J328">
        <v>871</v>
      </c>
      <c r="K328">
        <v>849</v>
      </c>
      <c r="L328">
        <v>518</v>
      </c>
      <c r="M328">
        <v>927</v>
      </c>
      <c r="N328">
        <v>45</v>
      </c>
      <c r="O328">
        <v>193</v>
      </c>
      <c r="P328">
        <v>849</v>
      </c>
      <c r="Q328">
        <v>344</v>
      </c>
      <c r="R328">
        <v>957</v>
      </c>
      <c r="S328">
        <f>SUM(Tabela1_1[[#This Row],[sales_month_1]:[sales_month_12]])</f>
        <v>6910</v>
      </c>
      <c r="T328" s="8">
        <f>Tabela1_1[[#This Row],[sales_total]]*Tabela1_1[[#This Row],[price]]</f>
        <v>2088616.6000000003</v>
      </c>
      <c r="U328" s="7">
        <f>Tabela1_1[[#This Row],[sales_total]]/12</f>
        <v>575.83333333333337</v>
      </c>
      <c r="X328" s="2"/>
    </row>
    <row r="329" spans="1:24" x14ac:dyDescent="0.3">
      <c r="A329">
        <v>962</v>
      </c>
      <c r="B329" s="2" t="s">
        <v>635</v>
      </c>
      <c r="C329" s="2" t="s">
        <v>23</v>
      </c>
      <c r="D329" s="8">
        <v>303.56000000000006</v>
      </c>
      <c r="E329">
        <v>2.6</v>
      </c>
      <c r="F329">
        <v>465</v>
      </c>
      <c r="G329">
        <v>450</v>
      </c>
      <c r="H329">
        <v>784</v>
      </c>
      <c r="I329">
        <v>854</v>
      </c>
      <c r="J329">
        <v>863</v>
      </c>
      <c r="K329">
        <v>306</v>
      </c>
      <c r="L329">
        <v>910</v>
      </c>
      <c r="M329">
        <v>595</v>
      </c>
      <c r="N329">
        <v>472</v>
      </c>
      <c r="O329">
        <v>296</v>
      </c>
      <c r="P329">
        <v>679</v>
      </c>
      <c r="Q329">
        <v>857</v>
      </c>
      <c r="R329">
        <v>252</v>
      </c>
      <c r="S329">
        <f>SUM(Tabela1_1[[#This Row],[sales_month_1]:[sales_month_12]])</f>
        <v>7318</v>
      </c>
      <c r="T329" s="5">
        <f>Tabela1_1[[#This Row],[sales_total]]*Tabela1_1[[#This Row],[price]]</f>
        <v>2221452.0800000005</v>
      </c>
      <c r="U329" s="6">
        <f>Tabela1_1[[#This Row],[sales_total]]/12</f>
        <v>609.83333333333337</v>
      </c>
      <c r="X329" s="2"/>
    </row>
    <row r="330" spans="1:24" x14ac:dyDescent="0.3">
      <c r="A330">
        <v>663</v>
      </c>
      <c r="B330" s="2" t="s">
        <v>452</v>
      </c>
      <c r="C330" s="2" t="s">
        <v>26</v>
      </c>
      <c r="D330" s="8">
        <v>304.86000000000007</v>
      </c>
      <c r="E330">
        <v>4.7</v>
      </c>
      <c r="F330">
        <v>332</v>
      </c>
      <c r="G330">
        <v>113</v>
      </c>
      <c r="H330">
        <v>504</v>
      </c>
      <c r="I330">
        <v>731</v>
      </c>
      <c r="J330">
        <v>332</v>
      </c>
      <c r="K330">
        <v>100</v>
      </c>
      <c r="L330">
        <v>254</v>
      </c>
      <c r="M330">
        <v>780</v>
      </c>
      <c r="N330">
        <v>655</v>
      </c>
      <c r="O330">
        <v>76</v>
      </c>
      <c r="P330">
        <v>228</v>
      </c>
      <c r="Q330">
        <v>94</v>
      </c>
      <c r="R330">
        <v>308</v>
      </c>
      <c r="S330">
        <f>SUM(Tabela1_1[[#This Row],[sales_month_1]:[sales_month_12]])</f>
        <v>4175</v>
      </c>
      <c r="T330" s="8">
        <f>Tabela1_1[[#This Row],[sales_total]]*Tabela1_1[[#This Row],[price]]</f>
        <v>1272790.5000000002</v>
      </c>
      <c r="U330" s="7">
        <f>Tabela1_1[[#This Row],[sales_total]]/12</f>
        <v>347.91666666666669</v>
      </c>
      <c r="X330" s="2"/>
    </row>
    <row r="331" spans="1:24" x14ac:dyDescent="0.3">
      <c r="A331">
        <v>542</v>
      </c>
      <c r="B331" s="2" t="s">
        <v>371</v>
      </c>
      <c r="C331" s="2" t="s">
        <v>23</v>
      </c>
      <c r="D331" s="8">
        <v>305.06000000000006</v>
      </c>
      <c r="E331">
        <v>1.4000000000000001</v>
      </c>
      <c r="F331">
        <v>665</v>
      </c>
      <c r="G331">
        <v>831</v>
      </c>
      <c r="H331">
        <v>634</v>
      </c>
      <c r="I331">
        <v>587</v>
      </c>
      <c r="J331">
        <v>760</v>
      </c>
      <c r="K331">
        <v>799</v>
      </c>
      <c r="L331">
        <v>848</v>
      </c>
      <c r="M331">
        <v>878</v>
      </c>
      <c r="N331">
        <v>92</v>
      </c>
      <c r="O331">
        <v>826</v>
      </c>
      <c r="P331">
        <v>800</v>
      </c>
      <c r="Q331">
        <v>546</v>
      </c>
      <c r="R331">
        <v>13</v>
      </c>
      <c r="S331">
        <f>SUM(Tabela1_1[[#This Row],[sales_month_1]:[sales_month_12]])</f>
        <v>7614</v>
      </c>
      <c r="T331" s="5">
        <f>Tabela1_1[[#This Row],[sales_total]]*Tabela1_1[[#This Row],[price]]</f>
        <v>2322726.8400000003</v>
      </c>
      <c r="U331" s="6">
        <f>Tabela1_1[[#This Row],[sales_total]]/12</f>
        <v>634.5</v>
      </c>
      <c r="X331" s="2"/>
    </row>
    <row r="332" spans="1:24" x14ac:dyDescent="0.3">
      <c r="A332">
        <v>804</v>
      </c>
      <c r="B332" s="2" t="s">
        <v>536</v>
      </c>
      <c r="C332" s="2" t="s">
        <v>21</v>
      </c>
      <c r="D332" s="8">
        <v>305.32000000000005</v>
      </c>
      <c r="E332">
        <v>2.2000000000000002</v>
      </c>
      <c r="F332">
        <v>443</v>
      </c>
      <c r="G332">
        <v>184</v>
      </c>
      <c r="H332">
        <v>572</v>
      </c>
      <c r="I332">
        <v>24</v>
      </c>
      <c r="J332">
        <v>409</v>
      </c>
      <c r="K332">
        <v>300</v>
      </c>
      <c r="L332">
        <v>769</v>
      </c>
      <c r="M332">
        <v>376</v>
      </c>
      <c r="N332">
        <v>208</v>
      </c>
      <c r="O332">
        <v>75</v>
      </c>
      <c r="P332">
        <v>114</v>
      </c>
      <c r="Q332">
        <v>70</v>
      </c>
      <c r="R332">
        <v>545</v>
      </c>
      <c r="S332">
        <f>SUM(Tabela1_1[[#This Row],[sales_month_1]:[sales_month_12]])</f>
        <v>3646</v>
      </c>
      <c r="T332" s="8">
        <f>Tabela1_1[[#This Row],[sales_total]]*Tabela1_1[[#This Row],[price]]</f>
        <v>1113196.7200000002</v>
      </c>
      <c r="U332" s="7">
        <f>Tabela1_1[[#This Row],[sales_total]]/12</f>
        <v>303.83333333333331</v>
      </c>
      <c r="X332" s="2"/>
    </row>
    <row r="333" spans="1:24" x14ac:dyDescent="0.3">
      <c r="A333">
        <v>31</v>
      </c>
      <c r="B333" s="2" t="s">
        <v>41</v>
      </c>
      <c r="C333" s="2" t="s">
        <v>26</v>
      </c>
      <c r="D333" s="8">
        <v>305.73</v>
      </c>
      <c r="E333">
        <v>1.1000000000000001</v>
      </c>
      <c r="F333">
        <v>929</v>
      </c>
      <c r="G333">
        <v>326</v>
      </c>
      <c r="H333">
        <v>668</v>
      </c>
      <c r="I333">
        <v>10</v>
      </c>
      <c r="J333">
        <v>617</v>
      </c>
      <c r="K333">
        <v>507</v>
      </c>
      <c r="L333">
        <v>38</v>
      </c>
      <c r="M333">
        <v>113</v>
      </c>
      <c r="N333">
        <v>990</v>
      </c>
      <c r="O333">
        <v>433</v>
      </c>
      <c r="P333">
        <v>434</v>
      </c>
      <c r="Q333">
        <v>998</v>
      </c>
      <c r="R333">
        <v>377</v>
      </c>
      <c r="S333">
        <f>SUM(Tabela1_1[[#This Row],[sales_month_1]:[sales_month_12]])</f>
        <v>5511</v>
      </c>
      <c r="T333" s="8">
        <f>Tabela1_1[[#This Row],[sales_total]]*Tabela1_1[[#This Row],[price]]</f>
        <v>1684878.03</v>
      </c>
      <c r="U333" s="7">
        <f>Tabela1_1[[#This Row],[sales_total]]/12</f>
        <v>459.25</v>
      </c>
      <c r="X333" s="2"/>
    </row>
    <row r="334" spans="1:24" x14ac:dyDescent="0.3">
      <c r="A334">
        <v>147</v>
      </c>
      <c r="B334" s="2" t="s">
        <v>113</v>
      </c>
      <c r="C334" s="2" t="s">
        <v>18</v>
      </c>
      <c r="D334" s="8">
        <v>306.73</v>
      </c>
      <c r="E334">
        <v>4.2</v>
      </c>
      <c r="F334">
        <v>604</v>
      </c>
      <c r="G334">
        <v>52</v>
      </c>
      <c r="H334">
        <v>369</v>
      </c>
      <c r="I334">
        <v>421</v>
      </c>
      <c r="J334">
        <v>638</v>
      </c>
      <c r="K334">
        <v>898</v>
      </c>
      <c r="L334">
        <v>257</v>
      </c>
      <c r="M334">
        <v>220</v>
      </c>
      <c r="N334">
        <v>817</v>
      </c>
      <c r="O334">
        <v>955</v>
      </c>
      <c r="P334">
        <v>329</v>
      </c>
      <c r="Q334">
        <v>142</v>
      </c>
      <c r="R334">
        <v>201</v>
      </c>
      <c r="S334">
        <f>SUM(Tabela1_1[[#This Row],[sales_month_1]:[sales_month_12]])</f>
        <v>5299</v>
      </c>
      <c r="T334" s="8">
        <f>Tabela1_1[[#This Row],[sales_total]]*Tabela1_1[[#This Row],[price]]</f>
        <v>1625362.27</v>
      </c>
      <c r="U334" s="7">
        <f>Tabela1_1[[#This Row],[sales_total]]/12</f>
        <v>441.58333333333331</v>
      </c>
      <c r="X334" s="2"/>
    </row>
    <row r="335" spans="1:24" x14ac:dyDescent="0.3">
      <c r="A335">
        <v>696</v>
      </c>
      <c r="B335" s="2" t="s">
        <v>470</v>
      </c>
      <c r="C335" s="2" t="s">
        <v>35</v>
      </c>
      <c r="D335" s="8">
        <v>307.26000000000005</v>
      </c>
      <c r="E335">
        <v>1.3</v>
      </c>
      <c r="F335">
        <v>912</v>
      </c>
      <c r="G335">
        <v>402</v>
      </c>
      <c r="H335">
        <v>339</v>
      </c>
      <c r="I335">
        <v>457</v>
      </c>
      <c r="J335">
        <v>493</v>
      </c>
      <c r="K335">
        <v>660</v>
      </c>
      <c r="L335">
        <v>350</v>
      </c>
      <c r="M335">
        <v>28</v>
      </c>
      <c r="N335">
        <v>38</v>
      </c>
      <c r="O335">
        <v>263</v>
      </c>
      <c r="P335">
        <v>997</v>
      </c>
      <c r="Q335">
        <v>762</v>
      </c>
      <c r="R335">
        <v>675</v>
      </c>
      <c r="S335">
        <f>SUM(Tabela1_1[[#This Row],[sales_month_1]:[sales_month_12]])</f>
        <v>5464</v>
      </c>
      <c r="T335" s="8">
        <f>Tabela1_1[[#This Row],[sales_total]]*Tabela1_1[[#This Row],[price]]</f>
        <v>1678868.6400000004</v>
      </c>
      <c r="U335" s="7">
        <f>Tabela1_1[[#This Row],[sales_total]]/12</f>
        <v>455.33333333333331</v>
      </c>
      <c r="X335" s="2"/>
    </row>
    <row r="336" spans="1:24" x14ac:dyDescent="0.3">
      <c r="A336">
        <v>794</v>
      </c>
      <c r="B336" s="2" t="s">
        <v>531</v>
      </c>
      <c r="C336" s="2" t="s">
        <v>35</v>
      </c>
      <c r="D336" s="8">
        <v>307.67000000000007</v>
      </c>
      <c r="E336">
        <v>3.7</v>
      </c>
      <c r="F336">
        <v>833</v>
      </c>
      <c r="G336">
        <v>825</v>
      </c>
      <c r="H336">
        <v>338</v>
      </c>
      <c r="I336">
        <v>24</v>
      </c>
      <c r="J336">
        <v>698</v>
      </c>
      <c r="K336">
        <v>232</v>
      </c>
      <c r="L336">
        <v>140</v>
      </c>
      <c r="M336">
        <v>422</v>
      </c>
      <c r="N336">
        <v>675</v>
      </c>
      <c r="O336">
        <v>582</v>
      </c>
      <c r="P336">
        <v>81</v>
      </c>
      <c r="Q336">
        <v>360</v>
      </c>
      <c r="R336">
        <v>292</v>
      </c>
      <c r="S336">
        <f>SUM(Tabela1_1[[#This Row],[sales_month_1]:[sales_month_12]])</f>
        <v>4669</v>
      </c>
      <c r="T336" s="8">
        <f>Tabela1_1[[#This Row],[sales_total]]*Tabela1_1[[#This Row],[price]]</f>
        <v>1436511.2300000004</v>
      </c>
      <c r="U336" s="7">
        <f>Tabela1_1[[#This Row],[sales_total]]/12</f>
        <v>389.08333333333331</v>
      </c>
      <c r="X336" s="2"/>
    </row>
    <row r="337" spans="1:24" x14ac:dyDescent="0.3">
      <c r="A337">
        <v>21</v>
      </c>
      <c r="B337" s="2" t="s">
        <v>32</v>
      </c>
      <c r="C337" s="2" t="s">
        <v>18</v>
      </c>
      <c r="D337" s="8">
        <v>307.87000000000006</v>
      </c>
      <c r="E337">
        <v>3.8000000000000003</v>
      </c>
      <c r="F337">
        <v>696</v>
      </c>
      <c r="G337">
        <v>56</v>
      </c>
      <c r="H337">
        <v>28</v>
      </c>
      <c r="I337">
        <v>165</v>
      </c>
      <c r="J337">
        <v>606</v>
      </c>
      <c r="K337">
        <v>484</v>
      </c>
      <c r="L337">
        <v>562</v>
      </c>
      <c r="M337">
        <v>969</v>
      </c>
      <c r="N337">
        <v>909</v>
      </c>
      <c r="O337">
        <v>886</v>
      </c>
      <c r="P337">
        <v>380</v>
      </c>
      <c r="Q337">
        <v>172</v>
      </c>
      <c r="R337">
        <v>207</v>
      </c>
      <c r="S337">
        <f>SUM(Tabela1_1[[#This Row],[sales_month_1]:[sales_month_12]])</f>
        <v>5424</v>
      </c>
      <c r="T337" s="8">
        <f>Tabela1_1[[#This Row],[sales_total]]*Tabela1_1[[#This Row],[price]]</f>
        <v>1669886.8800000004</v>
      </c>
      <c r="U337" s="7">
        <f>Tabela1_1[[#This Row],[sales_total]]/12</f>
        <v>452</v>
      </c>
      <c r="X337" s="2"/>
    </row>
    <row r="338" spans="1:24" x14ac:dyDescent="0.3">
      <c r="A338">
        <v>511</v>
      </c>
      <c r="B338" s="2" t="s">
        <v>349</v>
      </c>
      <c r="C338" s="2" t="s">
        <v>21</v>
      </c>
      <c r="D338" s="8">
        <v>308.64000000000004</v>
      </c>
      <c r="E338">
        <v>4.3</v>
      </c>
      <c r="F338">
        <v>533</v>
      </c>
      <c r="G338">
        <v>301</v>
      </c>
      <c r="H338">
        <v>541</v>
      </c>
      <c r="I338">
        <v>818</v>
      </c>
      <c r="J338">
        <v>65</v>
      </c>
      <c r="K338">
        <v>585</v>
      </c>
      <c r="L338">
        <v>192</v>
      </c>
      <c r="M338">
        <v>187</v>
      </c>
      <c r="N338">
        <v>842</v>
      </c>
      <c r="O338">
        <v>127</v>
      </c>
      <c r="P338">
        <v>378</v>
      </c>
      <c r="Q338">
        <v>243</v>
      </c>
      <c r="R338">
        <v>76</v>
      </c>
      <c r="S338">
        <f>SUM(Tabela1_1[[#This Row],[sales_month_1]:[sales_month_12]])</f>
        <v>4355</v>
      </c>
      <c r="T338" s="8">
        <f>Tabela1_1[[#This Row],[sales_total]]*Tabela1_1[[#This Row],[price]]</f>
        <v>1344127.2000000002</v>
      </c>
      <c r="U338" s="7">
        <f>Tabela1_1[[#This Row],[sales_total]]/12</f>
        <v>362.91666666666669</v>
      </c>
      <c r="X338" s="2"/>
    </row>
    <row r="339" spans="1:24" x14ac:dyDescent="0.3">
      <c r="A339">
        <v>261</v>
      </c>
      <c r="B339" s="2" t="s">
        <v>192</v>
      </c>
      <c r="C339" s="2" t="s">
        <v>18</v>
      </c>
      <c r="D339" s="8">
        <v>309.43000000000006</v>
      </c>
      <c r="E339">
        <v>2.1</v>
      </c>
      <c r="F339">
        <v>916</v>
      </c>
      <c r="G339">
        <v>354</v>
      </c>
      <c r="H339">
        <v>91</v>
      </c>
      <c r="I339">
        <v>693</v>
      </c>
      <c r="J339">
        <v>128</v>
      </c>
      <c r="K339">
        <v>545</v>
      </c>
      <c r="L339">
        <v>376</v>
      </c>
      <c r="M339">
        <v>590</v>
      </c>
      <c r="N339">
        <v>292</v>
      </c>
      <c r="O339">
        <v>201</v>
      </c>
      <c r="P339">
        <v>355</v>
      </c>
      <c r="Q339">
        <v>163</v>
      </c>
      <c r="R339">
        <v>570</v>
      </c>
      <c r="S339">
        <f>SUM(Tabela1_1[[#This Row],[sales_month_1]:[sales_month_12]])</f>
        <v>4358</v>
      </c>
      <c r="T339" s="8">
        <f>Tabela1_1[[#This Row],[sales_total]]*Tabela1_1[[#This Row],[price]]</f>
        <v>1348495.9400000002</v>
      </c>
      <c r="U339" s="7">
        <f>Tabela1_1[[#This Row],[sales_total]]/12</f>
        <v>363.16666666666669</v>
      </c>
      <c r="X339" s="2"/>
    </row>
    <row r="340" spans="1:24" x14ac:dyDescent="0.3">
      <c r="A340">
        <v>346</v>
      </c>
      <c r="B340" s="2" t="s">
        <v>248</v>
      </c>
      <c r="C340" s="2" t="s">
        <v>35</v>
      </c>
      <c r="D340" s="8">
        <v>309.85000000000002</v>
      </c>
      <c r="E340">
        <v>2.7</v>
      </c>
      <c r="F340">
        <v>516</v>
      </c>
      <c r="G340">
        <v>883</v>
      </c>
      <c r="H340">
        <v>38</v>
      </c>
      <c r="I340">
        <v>268</v>
      </c>
      <c r="J340">
        <v>231</v>
      </c>
      <c r="K340">
        <v>326</v>
      </c>
      <c r="L340">
        <v>238</v>
      </c>
      <c r="M340">
        <v>979</v>
      </c>
      <c r="N340">
        <v>465</v>
      </c>
      <c r="O340">
        <v>425</v>
      </c>
      <c r="P340">
        <v>568</v>
      </c>
      <c r="Q340">
        <v>1000</v>
      </c>
      <c r="R340">
        <v>256</v>
      </c>
      <c r="S340">
        <f>SUM(Tabela1_1[[#This Row],[sales_month_1]:[sales_month_12]])</f>
        <v>5677</v>
      </c>
      <c r="T340" s="8">
        <f>Tabela1_1[[#This Row],[sales_total]]*Tabela1_1[[#This Row],[price]]</f>
        <v>1759018.4500000002</v>
      </c>
      <c r="U340" s="7">
        <f>Tabela1_1[[#This Row],[sales_total]]/12</f>
        <v>473.08333333333331</v>
      </c>
      <c r="X340" s="2"/>
    </row>
    <row r="341" spans="1:24" x14ac:dyDescent="0.3">
      <c r="A341">
        <v>545</v>
      </c>
      <c r="B341" s="2" t="s">
        <v>373</v>
      </c>
      <c r="C341" s="2" t="s">
        <v>35</v>
      </c>
      <c r="D341" s="8">
        <v>310.97000000000003</v>
      </c>
      <c r="E341">
        <v>4.9000000000000004</v>
      </c>
      <c r="F341">
        <v>573</v>
      </c>
      <c r="G341">
        <v>445</v>
      </c>
      <c r="H341">
        <v>322</v>
      </c>
      <c r="I341">
        <v>277</v>
      </c>
      <c r="J341">
        <v>969</v>
      </c>
      <c r="K341">
        <v>128</v>
      </c>
      <c r="L341">
        <v>274</v>
      </c>
      <c r="M341">
        <v>275</v>
      </c>
      <c r="N341">
        <v>955</v>
      </c>
      <c r="O341">
        <v>961</v>
      </c>
      <c r="P341">
        <v>522</v>
      </c>
      <c r="Q341">
        <v>380</v>
      </c>
      <c r="R341">
        <v>499</v>
      </c>
      <c r="S341">
        <f>SUM(Tabela1_1[[#This Row],[sales_month_1]:[sales_month_12]])</f>
        <v>6007</v>
      </c>
      <c r="T341" s="8">
        <f>Tabela1_1[[#This Row],[sales_total]]*Tabela1_1[[#This Row],[price]]</f>
        <v>1867996.7900000003</v>
      </c>
      <c r="U341" s="7">
        <f>Tabela1_1[[#This Row],[sales_total]]/12</f>
        <v>500.58333333333331</v>
      </c>
      <c r="X341" s="2"/>
    </row>
    <row r="342" spans="1:24" x14ac:dyDescent="0.3">
      <c r="A342">
        <v>625</v>
      </c>
      <c r="B342" s="2" t="s">
        <v>425</v>
      </c>
      <c r="C342" s="2" t="s">
        <v>21</v>
      </c>
      <c r="D342" s="8">
        <v>311.04000000000002</v>
      </c>
      <c r="E342">
        <v>1.7000000000000002</v>
      </c>
      <c r="F342">
        <v>268</v>
      </c>
      <c r="G342">
        <v>9</v>
      </c>
      <c r="H342">
        <v>843</v>
      </c>
      <c r="I342">
        <v>490</v>
      </c>
      <c r="J342">
        <v>442</v>
      </c>
      <c r="K342">
        <v>626</v>
      </c>
      <c r="L342">
        <v>640</v>
      </c>
      <c r="M342">
        <v>71</v>
      </c>
      <c r="N342">
        <v>165</v>
      </c>
      <c r="O342">
        <v>3</v>
      </c>
      <c r="P342">
        <v>183</v>
      </c>
      <c r="Q342">
        <v>28</v>
      </c>
      <c r="R342">
        <v>141</v>
      </c>
      <c r="S342">
        <f>SUM(Tabela1_1[[#This Row],[sales_month_1]:[sales_month_12]])</f>
        <v>3641</v>
      </c>
      <c r="T342" s="8">
        <f>Tabela1_1[[#This Row],[sales_total]]*Tabela1_1[[#This Row],[price]]</f>
        <v>1132496.6400000001</v>
      </c>
      <c r="U342" s="7">
        <f>Tabela1_1[[#This Row],[sales_total]]/12</f>
        <v>303.41666666666669</v>
      </c>
      <c r="X342" s="2"/>
    </row>
    <row r="343" spans="1:24" x14ac:dyDescent="0.3">
      <c r="A343">
        <v>757</v>
      </c>
      <c r="B343" s="2" t="s">
        <v>510</v>
      </c>
      <c r="C343" s="2" t="s">
        <v>26</v>
      </c>
      <c r="D343" s="8">
        <v>311.94000000000005</v>
      </c>
      <c r="E343">
        <v>4.8000000000000007</v>
      </c>
      <c r="F343">
        <v>679</v>
      </c>
      <c r="G343">
        <v>862</v>
      </c>
      <c r="H343">
        <v>252</v>
      </c>
      <c r="I343">
        <v>979</v>
      </c>
      <c r="J343">
        <v>174</v>
      </c>
      <c r="K343">
        <v>642</v>
      </c>
      <c r="L343">
        <v>137</v>
      </c>
      <c r="M343">
        <v>832</v>
      </c>
      <c r="N343">
        <v>995</v>
      </c>
      <c r="O343">
        <v>865</v>
      </c>
      <c r="P343">
        <v>774</v>
      </c>
      <c r="Q343">
        <v>248</v>
      </c>
      <c r="R343">
        <v>235</v>
      </c>
      <c r="S343">
        <f>SUM(Tabela1_1[[#This Row],[sales_month_1]:[sales_month_12]])</f>
        <v>6995</v>
      </c>
      <c r="T343" s="8">
        <f>Tabela1_1[[#This Row],[sales_total]]*Tabela1_1[[#This Row],[price]]</f>
        <v>2182020.3000000003</v>
      </c>
      <c r="U343" s="7">
        <f>Tabela1_1[[#This Row],[sales_total]]/12</f>
        <v>582.91666666666663</v>
      </c>
      <c r="X343" s="2"/>
    </row>
    <row r="344" spans="1:24" x14ac:dyDescent="0.3">
      <c r="A344">
        <v>492</v>
      </c>
      <c r="B344" s="2" t="s">
        <v>334</v>
      </c>
      <c r="C344" s="2" t="s">
        <v>26</v>
      </c>
      <c r="D344" s="8">
        <v>311.97000000000003</v>
      </c>
      <c r="E344">
        <v>2.5</v>
      </c>
      <c r="F344">
        <v>65</v>
      </c>
      <c r="G344">
        <v>945</v>
      </c>
      <c r="H344">
        <v>424</v>
      </c>
      <c r="I344">
        <v>4</v>
      </c>
      <c r="J344">
        <v>558</v>
      </c>
      <c r="K344">
        <v>709</v>
      </c>
      <c r="L344">
        <v>237</v>
      </c>
      <c r="M344">
        <v>984</v>
      </c>
      <c r="N344">
        <v>55</v>
      </c>
      <c r="O344">
        <v>707</v>
      </c>
      <c r="P344">
        <v>503</v>
      </c>
      <c r="Q344">
        <v>134</v>
      </c>
      <c r="R344">
        <v>226</v>
      </c>
      <c r="S344">
        <f>SUM(Tabela1_1[[#This Row],[sales_month_1]:[sales_month_12]])</f>
        <v>5486</v>
      </c>
      <c r="T344" s="8">
        <f>Tabela1_1[[#This Row],[sales_total]]*Tabela1_1[[#This Row],[price]]</f>
        <v>1711467.4200000002</v>
      </c>
      <c r="U344" s="7">
        <f>Tabela1_1[[#This Row],[sales_total]]/12</f>
        <v>457.16666666666669</v>
      </c>
      <c r="X344" s="2"/>
    </row>
    <row r="345" spans="1:24" x14ac:dyDescent="0.3">
      <c r="A345">
        <v>560</v>
      </c>
      <c r="B345" s="2" t="s">
        <v>384</v>
      </c>
      <c r="C345" s="2" t="s">
        <v>24</v>
      </c>
      <c r="D345" s="8">
        <v>312.05</v>
      </c>
      <c r="E345">
        <v>4.6000000000000005</v>
      </c>
      <c r="F345">
        <v>424</v>
      </c>
      <c r="G345">
        <v>619</v>
      </c>
      <c r="H345">
        <v>121</v>
      </c>
      <c r="I345">
        <v>677</v>
      </c>
      <c r="J345">
        <v>701</v>
      </c>
      <c r="K345">
        <v>390</v>
      </c>
      <c r="L345">
        <v>574</v>
      </c>
      <c r="M345">
        <v>26</v>
      </c>
      <c r="N345">
        <v>879</v>
      </c>
      <c r="O345">
        <v>381</v>
      </c>
      <c r="P345">
        <v>463</v>
      </c>
      <c r="Q345">
        <v>939</v>
      </c>
      <c r="R345">
        <v>546</v>
      </c>
      <c r="S345">
        <f>SUM(Tabela1_1[[#This Row],[sales_month_1]:[sales_month_12]])</f>
        <v>6316</v>
      </c>
      <c r="T345" s="8">
        <f>Tabela1_1[[#This Row],[sales_total]]*Tabela1_1[[#This Row],[price]]</f>
        <v>1970907.8</v>
      </c>
      <c r="U345" s="7">
        <f>Tabela1_1[[#This Row],[sales_total]]/12</f>
        <v>526.33333333333337</v>
      </c>
      <c r="X345" s="2"/>
    </row>
    <row r="346" spans="1:24" x14ac:dyDescent="0.3">
      <c r="A346">
        <v>574</v>
      </c>
      <c r="B346" s="2" t="s">
        <v>396</v>
      </c>
      <c r="C346" s="2" t="s">
        <v>24</v>
      </c>
      <c r="D346" s="8">
        <v>312.93000000000006</v>
      </c>
      <c r="E346">
        <v>4.5</v>
      </c>
      <c r="F346">
        <v>190</v>
      </c>
      <c r="G346">
        <v>519</v>
      </c>
      <c r="H346">
        <v>123</v>
      </c>
      <c r="I346">
        <v>589</v>
      </c>
      <c r="J346">
        <v>747</v>
      </c>
      <c r="K346">
        <v>828</v>
      </c>
      <c r="L346">
        <v>547</v>
      </c>
      <c r="M346">
        <v>608</v>
      </c>
      <c r="N346">
        <v>652</v>
      </c>
      <c r="O346">
        <v>680</v>
      </c>
      <c r="P346">
        <v>565</v>
      </c>
      <c r="Q346">
        <v>37</v>
      </c>
      <c r="R346">
        <v>708</v>
      </c>
      <c r="S346">
        <f>SUM(Tabela1_1[[#This Row],[sales_month_1]:[sales_month_12]])</f>
        <v>6603</v>
      </c>
      <c r="T346" s="8">
        <f>Tabela1_1[[#This Row],[sales_total]]*Tabela1_1[[#This Row],[price]]</f>
        <v>2066276.7900000005</v>
      </c>
      <c r="U346" s="7">
        <f>Tabela1_1[[#This Row],[sales_total]]/12</f>
        <v>550.25</v>
      </c>
      <c r="X346" s="2"/>
    </row>
    <row r="347" spans="1:24" x14ac:dyDescent="0.3">
      <c r="A347">
        <v>299</v>
      </c>
      <c r="B347" s="2" t="s">
        <v>220</v>
      </c>
      <c r="C347" s="2" t="s">
        <v>19</v>
      </c>
      <c r="D347" s="8">
        <v>313.33000000000004</v>
      </c>
      <c r="E347">
        <v>3.5</v>
      </c>
      <c r="F347">
        <v>417</v>
      </c>
      <c r="G347">
        <v>803</v>
      </c>
      <c r="H347">
        <v>454</v>
      </c>
      <c r="I347">
        <v>423</v>
      </c>
      <c r="J347">
        <v>948</v>
      </c>
      <c r="K347">
        <v>633</v>
      </c>
      <c r="L347">
        <v>424</v>
      </c>
      <c r="M347">
        <v>355</v>
      </c>
      <c r="N347">
        <v>774</v>
      </c>
      <c r="O347">
        <v>214</v>
      </c>
      <c r="P347">
        <v>384</v>
      </c>
      <c r="Q347">
        <v>540</v>
      </c>
      <c r="R347">
        <v>983</v>
      </c>
      <c r="S347">
        <f>SUM(Tabela1_1[[#This Row],[sales_month_1]:[sales_month_12]])</f>
        <v>6935</v>
      </c>
      <c r="T347" s="8">
        <f>Tabela1_1[[#This Row],[sales_total]]*Tabela1_1[[#This Row],[price]]</f>
        <v>2172943.5500000003</v>
      </c>
      <c r="U347" s="7">
        <f>Tabela1_1[[#This Row],[sales_total]]/12</f>
        <v>577.91666666666663</v>
      </c>
      <c r="X347" s="2"/>
    </row>
    <row r="348" spans="1:24" x14ac:dyDescent="0.3">
      <c r="A348">
        <v>82</v>
      </c>
      <c r="B348" s="2" t="s">
        <v>71</v>
      </c>
      <c r="C348" s="2" t="s">
        <v>18</v>
      </c>
      <c r="D348" s="8">
        <v>313.53000000000003</v>
      </c>
      <c r="E348">
        <v>1.4000000000000001</v>
      </c>
      <c r="F348">
        <v>593</v>
      </c>
      <c r="G348">
        <v>65</v>
      </c>
      <c r="H348">
        <v>413</v>
      </c>
      <c r="I348">
        <v>392</v>
      </c>
      <c r="J348">
        <v>467</v>
      </c>
      <c r="K348">
        <v>466</v>
      </c>
      <c r="L348">
        <v>87</v>
      </c>
      <c r="M348">
        <v>775</v>
      </c>
      <c r="N348">
        <v>526</v>
      </c>
      <c r="O348">
        <v>270</v>
      </c>
      <c r="P348">
        <v>435</v>
      </c>
      <c r="Q348">
        <v>727</v>
      </c>
      <c r="R348">
        <v>785</v>
      </c>
      <c r="S348">
        <f>SUM(Tabela1_1[[#This Row],[sales_month_1]:[sales_month_12]])</f>
        <v>5408</v>
      </c>
      <c r="T348" s="8">
        <f>Tabela1_1[[#This Row],[sales_total]]*Tabela1_1[[#This Row],[price]]</f>
        <v>1695570.2400000002</v>
      </c>
      <c r="U348" s="7">
        <f>Tabela1_1[[#This Row],[sales_total]]/12</f>
        <v>450.66666666666669</v>
      </c>
      <c r="X348" s="2"/>
    </row>
    <row r="349" spans="1:24" x14ac:dyDescent="0.3">
      <c r="A349">
        <v>613</v>
      </c>
      <c r="B349" s="2" t="s">
        <v>416</v>
      </c>
      <c r="C349" s="2" t="s">
        <v>23</v>
      </c>
      <c r="D349" s="8">
        <v>315.81000000000006</v>
      </c>
      <c r="E349">
        <v>3.1</v>
      </c>
      <c r="F349">
        <v>127</v>
      </c>
      <c r="G349">
        <v>455</v>
      </c>
      <c r="H349">
        <v>990</v>
      </c>
      <c r="I349">
        <v>784</v>
      </c>
      <c r="J349">
        <v>432</v>
      </c>
      <c r="K349">
        <v>9</v>
      </c>
      <c r="L349">
        <v>699</v>
      </c>
      <c r="M349">
        <v>421</v>
      </c>
      <c r="N349">
        <v>634</v>
      </c>
      <c r="O349">
        <v>971</v>
      </c>
      <c r="P349">
        <v>27</v>
      </c>
      <c r="Q349">
        <v>355</v>
      </c>
      <c r="R349">
        <v>317</v>
      </c>
      <c r="S349">
        <f>SUM(Tabela1_1[[#This Row],[sales_month_1]:[sales_month_12]])</f>
        <v>6094</v>
      </c>
      <c r="T349" s="5">
        <f>Tabela1_1[[#This Row],[sales_total]]*Tabela1_1[[#This Row],[price]]</f>
        <v>1924546.1400000004</v>
      </c>
      <c r="U349" s="6">
        <f>Tabela1_1[[#This Row],[sales_total]]/12</f>
        <v>507.83333333333331</v>
      </c>
      <c r="X349" s="2"/>
    </row>
    <row r="350" spans="1:24" x14ac:dyDescent="0.3">
      <c r="A350">
        <v>383</v>
      </c>
      <c r="B350" s="2" t="s">
        <v>270</v>
      </c>
      <c r="C350" s="2" t="s">
        <v>35</v>
      </c>
      <c r="D350" s="8">
        <v>316.33000000000004</v>
      </c>
      <c r="E350">
        <v>4.9000000000000004</v>
      </c>
      <c r="F350">
        <v>612</v>
      </c>
      <c r="G350">
        <v>32</v>
      </c>
      <c r="H350">
        <v>17</v>
      </c>
      <c r="I350">
        <v>183</v>
      </c>
      <c r="J350">
        <v>479</v>
      </c>
      <c r="K350">
        <v>228</v>
      </c>
      <c r="L350">
        <v>823</v>
      </c>
      <c r="M350">
        <v>28</v>
      </c>
      <c r="N350">
        <v>256</v>
      </c>
      <c r="O350">
        <v>782</v>
      </c>
      <c r="P350">
        <v>915</v>
      </c>
      <c r="Q350">
        <v>567</v>
      </c>
      <c r="R350">
        <v>365</v>
      </c>
      <c r="S350">
        <f>SUM(Tabela1_1[[#This Row],[sales_month_1]:[sales_month_12]])</f>
        <v>4675</v>
      </c>
      <c r="T350" s="8">
        <f>Tabela1_1[[#This Row],[sales_total]]*Tabela1_1[[#This Row],[price]]</f>
        <v>1478842.7500000002</v>
      </c>
      <c r="U350" s="7">
        <f>Tabela1_1[[#This Row],[sales_total]]/12</f>
        <v>389.58333333333331</v>
      </c>
      <c r="X350" s="2"/>
    </row>
    <row r="351" spans="1:24" x14ac:dyDescent="0.3">
      <c r="A351">
        <v>481</v>
      </c>
      <c r="B351" s="2" t="s">
        <v>328</v>
      </c>
      <c r="C351" s="2" t="s">
        <v>23</v>
      </c>
      <c r="D351" s="8">
        <v>316.55</v>
      </c>
      <c r="E351">
        <v>4.3</v>
      </c>
      <c r="F351">
        <v>684</v>
      </c>
      <c r="G351">
        <v>793</v>
      </c>
      <c r="H351">
        <v>24</v>
      </c>
      <c r="I351">
        <v>962</v>
      </c>
      <c r="J351">
        <v>810</v>
      </c>
      <c r="K351">
        <v>914</v>
      </c>
      <c r="L351">
        <v>261</v>
      </c>
      <c r="M351">
        <v>844</v>
      </c>
      <c r="N351">
        <v>445</v>
      </c>
      <c r="O351">
        <v>200</v>
      </c>
      <c r="P351">
        <v>888</v>
      </c>
      <c r="Q351">
        <v>696</v>
      </c>
      <c r="R351">
        <v>696</v>
      </c>
      <c r="S351">
        <f>SUM(Tabela1_1[[#This Row],[sales_month_1]:[sales_month_12]])</f>
        <v>7533</v>
      </c>
      <c r="T351" s="5">
        <f>Tabela1_1[[#This Row],[sales_total]]*Tabela1_1[[#This Row],[price]]</f>
        <v>2384571.15</v>
      </c>
      <c r="U351" s="6">
        <f>Tabela1_1[[#This Row],[sales_total]]/12</f>
        <v>627.75</v>
      </c>
      <c r="X351" s="2"/>
    </row>
    <row r="352" spans="1:24" x14ac:dyDescent="0.3">
      <c r="A352">
        <v>230</v>
      </c>
      <c r="B352" s="2" t="s">
        <v>169</v>
      </c>
      <c r="C352" s="2" t="s">
        <v>24</v>
      </c>
      <c r="D352" s="8">
        <v>317.41000000000008</v>
      </c>
      <c r="E352">
        <v>2.6</v>
      </c>
      <c r="F352">
        <v>787</v>
      </c>
      <c r="G352">
        <v>174</v>
      </c>
      <c r="H352">
        <v>72</v>
      </c>
      <c r="I352">
        <v>497</v>
      </c>
      <c r="J352">
        <v>961</v>
      </c>
      <c r="K352">
        <v>49</v>
      </c>
      <c r="L352">
        <v>755</v>
      </c>
      <c r="M352">
        <v>760</v>
      </c>
      <c r="N352">
        <v>674</v>
      </c>
      <c r="O352">
        <v>47</v>
      </c>
      <c r="P352">
        <v>745</v>
      </c>
      <c r="Q352">
        <v>468</v>
      </c>
      <c r="R352">
        <v>292</v>
      </c>
      <c r="S352">
        <f>SUM(Tabela1_1[[#This Row],[sales_month_1]:[sales_month_12]])</f>
        <v>5494</v>
      </c>
      <c r="T352" s="8">
        <f>Tabela1_1[[#This Row],[sales_total]]*Tabela1_1[[#This Row],[price]]</f>
        <v>1743850.5400000005</v>
      </c>
      <c r="U352" s="7">
        <f>Tabela1_1[[#This Row],[sales_total]]/12</f>
        <v>457.83333333333331</v>
      </c>
      <c r="X352" s="2"/>
    </row>
    <row r="353" spans="1:24" x14ac:dyDescent="0.3">
      <c r="A353">
        <v>415</v>
      </c>
      <c r="B353" s="2" t="s">
        <v>291</v>
      </c>
      <c r="C353" s="2" t="s">
        <v>35</v>
      </c>
      <c r="D353" s="8">
        <v>317.76000000000005</v>
      </c>
      <c r="E353">
        <v>3.1</v>
      </c>
      <c r="F353">
        <v>63</v>
      </c>
      <c r="G353">
        <v>194</v>
      </c>
      <c r="H353">
        <v>411</v>
      </c>
      <c r="I353">
        <v>459</v>
      </c>
      <c r="J353">
        <v>749</v>
      </c>
      <c r="K353">
        <v>362</v>
      </c>
      <c r="L353">
        <v>299</v>
      </c>
      <c r="M353">
        <v>254</v>
      </c>
      <c r="N353">
        <v>993</v>
      </c>
      <c r="O353">
        <v>709</v>
      </c>
      <c r="P353">
        <v>912</v>
      </c>
      <c r="Q353">
        <v>159</v>
      </c>
      <c r="R353">
        <v>217</v>
      </c>
      <c r="S353">
        <f>SUM(Tabela1_1[[#This Row],[sales_month_1]:[sales_month_12]])</f>
        <v>5718</v>
      </c>
      <c r="T353" s="8">
        <f>Tabela1_1[[#This Row],[sales_total]]*Tabela1_1[[#This Row],[price]]</f>
        <v>1816951.6800000002</v>
      </c>
      <c r="U353" s="7">
        <f>Tabela1_1[[#This Row],[sales_total]]/12</f>
        <v>476.5</v>
      </c>
      <c r="X353" s="2"/>
    </row>
    <row r="354" spans="1:24" x14ac:dyDescent="0.3">
      <c r="A354">
        <v>840</v>
      </c>
      <c r="B354" s="2" t="s">
        <v>564</v>
      </c>
      <c r="C354" s="2" t="s">
        <v>18</v>
      </c>
      <c r="D354" s="8">
        <v>317.97000000000003</v>
      </c>
      <c r="E354">
        <v>1.9000000000000001</v>
      </c>
      <c r="F354">
        <v>77</v>
      </c>
      <c r="G354">
        <v>435</v>
      </c>
      <c r="H354">
        <v>693</v>
      </c>
      <c r="I354">
        <v>952</v>
      </c>
      <c r="J354">
        <v>874</v>
      </c>
      <c r="K354">
        <v>790</v>
      </c>
      <c r="L354">
        <v>335</v>
      </c>
      <c r="M354">
        <v>559</v>
      </c>
      <c r="N354">
        <v>358</v>
      </c>
      <c r="O354">
        <v>938</v>
      </c>
      <c r="P354">
        <v>809</v>
      </c>
      <c r="Q354">
        <v>34</v>
      </c>
      <c r="R354">
        <v>707</v>
      </c>
      <c r="S354">
        <f>SUM(Tabela1_1[[#This Row],[sales_month_1]:[sales_month_12]])</f>
        <v>7484</v>
      </c>
      <c r="T354" s="8">
        <f>Tabela1_1[[#This Row],[sales_total]]*Tabela1_1[[#This Row],[price]]</f>
        <v>2379687.48</v>
      </c>
      <c r="U354" s="7">
        <f>Tabela1_1[[#This Row],[sales_total]]/12</f>
        <v>623.66666666666663</v>
      </c>
      <c r="X354" s="2"/>
    </row>
    <row r="355" spans="1:24" x14ac:dyDescent="0.3">
      <c r="A355">
        <v>162</v>
      </c>
      <c r="B355" s="2" t="s">
        <v>123</v>
      </c>
      <c r="C355" s="2" t="s">
        <v>21</v>
      </c>
      <c r="D355" s="8">
        <v>317.99</v>
      </c>
      <c r="E355">
        <v>1.5</v>
      </c>
      <c r="F355">
        <v>968</v>
      </c>
      <c r="G355">
        <v>973</v>
      </c>
      <c r="H355">
        <v>378</v>
      </c>
      <c r="I355">
        <v>176</v>
      </c>
      <c r="J355">
        <v>479</v>
      </c>
      <c r="K355">
        <v>178</v>
      </c>
      <c r="L355">
        <v>782</v>
      </c>
      <c r="M355">
        <v>128</v>
      </c>
      <c r="N355">
        <v>657</v>
      </c>
      <c r="O355">
        <v>496</v>
      </c>
      <c r="P355">
        <v>693</v>
      </c>
      <c r="Q355">
        <v>589</v>
      </c>
      <c r="R355">
        <v>823</v>
      </c>
      <c r="S355">
        <f>SUM(Tabela1_1[[#This Row],[sales_month_1]:[sales_month_12]])</f>
        <v>6352</v>
      </c>
      <c r="T355" s="8">
        <f>Tabela1_1[[#This Row],[sales_total]]*Tabela1_1[[#This Row],[price]]</f>
        <v>2019872.48</v>
      </c>
      <c r="U355" s="7">
        <f>Tabela1_1[[#This Row],[sales_total]]/12</f>
        <v>529.33333333333337</v>
      </c>
      <c r="X355" s="2"/>
    </row>
    <row r="356" spans="1:24" x14ac:dyDescent="0.3">
      <c r="A356">
        <v>194</v>
      </c>
      <c r="B356" s="2" t="s">
        <v>143</v>
      </c>
      <c r="C356" s="2" t="s">
        <v>19</v>
      </c>
      <c r="D356" s="8">
        <v>318.39000000000004</v>
      </c>
      <c r="E356">
        <v>3.5</v>
      </c>
      <c r="F356">
        <v>911</v>
      </c>
      <c r="G356">
        <v>667</v>
      </c>
      <c r="H356">
        <v>202</v>
      </c>
      <c r="I356">
        <v>480</v>
      </c>
      <c r="J356">
        <v>772</v>
      </c>
      <c r="K356">
        <v>842</v>
      </c>
      <c r="L356">
        <v>956</v>
      </c>
      <c r="M356">
        <v>896</v>
      </c>
      <c r="N356">
        <v>415</v>
      </c>
      <c r="O356">
        <v>633</v>
      </c>
      <c r="P356">
        <v>286</v>
      </c>
      <c r="Q356">
        <v>364</v>
      </c>
      <c r="R356">
        <v>250</v>
      </c>
      <c r="S356">
        <f>SUM(Tabela1_1[[#This Row],[sales_month_1]:[sales_month_12]])</f>
        <v>6763</v>
      </c>
      <c r="T356" s="8">
        <f>Tabela1_1[[#This Row],[sales_total]]*Tabela1_1[[#This Row],[price]]</f>
        <v>2153271.5700000003</v>
      </c>
      <c r="U356" s="7">
        <f>Tabela1_1[[#This Row],[sales_total]]/12</f>
        <v>563.58333333333337</v>
      </c>
      <c r="X356" s="2"/>
    </row>
    <row r="357" spans="1:24" x14ac:dyDescent="0.3">
      <c r="A357">
        <v>115</v>
      </c>
      <c r="B357" s="2" t="s">
        <v>92</v>
      </c>
      <c r="C357" s="2" t="s">
        <v>35</v>
      </c>
      <c r="D357" s="8">
        <v>318.53000000000003</v>
      </c>
      <c r="E357">
        <v>3.4000000000000004</v>
      </c>
      <c r="F357">
        <v>679</v>
      </c>
      <c r="G357">
        <v>320</v>
      </c>
      <c r="H357">
        <v>916</v>
      </c>
      <c r="I357">
        <v>228</v>
      </c>
      <c r="J357">
        <v>670</v>
      </c>
      <c r="K357">
        <v>499</v>
      </c>
      <c r="L357">
        <v>139</v>
      </c>
      <c r="M357">
        <v>548</v>
      </c>
      <c r="N357">
        <v>438</v>
      </c>
      <c r="O357">
        <v>605</v>
      </c>
      <c r="P357">
        <v>709</v>
      </c>
      <c r="Q357">
        <v>76</v>
      </c>
      <c r="R357">
        <v>956</v>
      </c>
      <c r="S357">
        <f>SUM(Tabela1_1[[#This Row],[sales_month_1]:[sales_month_12]])</f>
        <v>6104</v>
      </c>
      <c r="T357" s="8">
        <f>Tabela1_1[[#This Row],[sales_total]]*Tabela1_1[[#This Row],[price]]</f>
        <v>1944307.12</v>
      </c>
      <c r="U357" s="7">
        <f>Tabela1_1[[#This Row],[sales_total]]/12</f>
        <v>508.66666666666669</v>
      </c>
      <c r="X357" s="2"/>
    </row>
    <row r="358" spans="1:24" x14ac:dyDescent="0.3">
      <c r="A358">
        <v>929</v>
      </c>
      <c r="B358" s="2" t="s">
        <v>613</v>
      </c>
      <c r="C358" s="2" t="s">
        <v>18</v>
      </c>
      <c r="D358" s="8">
        <v>318.57000000000005</v>
      </c>
      <c r="E358">
        <v>3.6</v>
      </c>
      <c r="F358">
        <v>977</v>
      </c>
      <c r="G358">
        <v>452</v>
      </c>
      <c r="H358">
        <v>238</v>
      </c>
      <c r="I358">
        <v>29</v>
      </c>
      <c r="J358">
        <v>125</v>
      </c>
      <c r="K358">
        <v>545</v>
      </c>
      <c r="L358">
        <v>513</v>
      </c>
      <c r="M358">
        <v>56</v>
      </c>
      <c r="N358">
        <v>502</v>
      </c>
      <c r="O358">
        <v>579</v>
      </c>
      <c r="P358">
        <v>8</v>
      </c>
      <c r="Q358">
        <v>883</v>
      </c>
      <c r="R358">
        <v>29</v>
      </c>
      <c r="S358">
        <f>SUM(Tabela1_1[[#This Row],[sales_month_1]:[sales_month_12]])</f>
        <v>3959</v>
      </c>
      <c r="T358" s="8">
        <f>Tabela1_1[[#This Row],[sales_total]]*Tabela1_1[[#This Row],[price]]</f>
        <v>1261218.6300000001</v>
      </c>
      <c r="U358" s="7">
        <f>Tabela1_1[[#This Row],[sales_total]]/12</f>
        <v>329.91666666666669</v>
      </c>
      <c r="X358" s="2"/>
    </row>
    <row r="359" spans="1:24" x14ac:dyDescent="0.3">
      <c r="A359">
        <v>347</v>
      </c>
      <c r="B359" s="2" t="s">
        <v>249</v>
      </c>
      <c r="C359" s="2" t="s">
        <v>21</v>
      </c>
      <c r="D359" s="8">
        <v>319.37000000000006</v>
      </c>
      <c r="E359">
        <v>2.4000000000000004</v>
      </c>
      <c r="F359">
        <v>442</v>
      </c>
      <c r="G359">
        <v>535</v>
      </c>
      <c r="H359">
        <v>661</v>
      </c>
      <c r="I359">
        <v>307</v>
      </c>
      <c r="J359">
        <v>327</v>
      </c>
      <c r="K359">
        <v>960</v>
      </c>
      <c r="L359">
        <v>926</v>
      </c>
      <c r="M359">
        <v>513</v>
      </c>
      <c r="N359">
        <v>458</v>
      </c>
      <c r="O359">
        <v>100</v>
      </c>
      <c r="P359">
        <v>432</v>
      </c>
      <c r="Q359">
        <v>738</v>
      </c>
      <c r="R359">
        <v>811</v>
      </c>
      <c r="S359">
        <f>SUM(Tabela1_1[[#This Row],[sales_month_1]:[sales_month_12]])</f>
        <v>6768</v>
      </c>
      <c r="T359" s="8">
        <f>Tabela1_1[[#This Row],[sales_total]]*Tabela1_1[[#This Row],[price]]</f>
        <v>2161496.1600000006</v>
      </c>
      <c r="U359" s="7">
        <f>Tabela1_1[[#This Row],[sales_total]]/12</f>
        <v>564</v>
      </c>
      <c r="X359" s="2"/>
    </row>
    <row r="360" spans="1:24" x14ac:dyDescent="0.3">
      <c r="A360">
        <v>102</v>
      </c>
      <c r="B360" s="2" t="s">
        <v>85</v>
      </c>
      <c r="C360" s="2" t="s">
        <v>24</v>
      </c>
      <c r="D360" s="8">
        <v>320.02000000000004</v>
      </c>
      <c r="E360">
        <v>4.9000000000000004</v>
      </c>
      <c r="F360">
        <v>853</v>
      </c>
      <c r="G360">
        <v>450</v>
      </c>
      <c r="H360">
        <v>412</v>
      </c>
      <c r="I360">
        <v>17</v>
      </c>
      <c r="J360">
        <v>737</v>
      </c>
      <c r="K360">
        <v>518</v>
      </c>
      <c r="L360">
        <v>835</v>
      </c>
      <c r="M360">
        <v>604</v>
      </c>
      <c r="N360">
        <v>58</v>
      </c>
      <c r="O360">
        <v>913</v>
      </c>
      <c r="P360">
        <v>865</v>
      </c>
      <c r="Q360">
        <v>46</v>
      </c>
      <c r="R360">
        <v>248</v>
      </c>
      <c r="S360">
        <f>SUM(Tabela1_1[[#This Row],[sales_month_1]:[sales_month_12]])</f>
        <v>5703</v>
      </c>
      <c r="T360" s="8">
        <f>Tabela1_1[[#This Row],[sales_total]]*Tabela1_1[[#This Row],[price]]</f>
        <v>1825074.0600000003</v>
      </c>
      <c r="U360" s="7">
        <f>Tabela1_1[[#This Row],[sales_total]]/12</f>
        <v>475.25</v>
      </c>
      <c r="X360" s="2"/>
    </row>
    <row r="361" spans="1:24" x14ac:dyDescent="0.3">
      <c r="A361">
        <v>304</v>
      </c>
      <c r="B361" s="2" t="s">
        <v>223</v>
      </c>
      <c r="C361" s="2" t="s">
        <v>24</v>
      </c>
      <c r="D361" s="8">
        <v>320.53000000000003</v>
      </c>
      <c r="E361">
        <v>3.2</v>
      </c>
      <c r="F361">
        <v>41</v>
      </c>
      <c r="G361">
        <v>939</v>
      </c>
      <c r="H361">
        <v>594</v>
      </c>
      <c r="I361">
        <v>945</v>
      </c>
      <c r="J361">
        <v>967</v>
      </c>
      <c r="K361">
        <v>847</v>
      </c>
      <c r="L361">
        <v>27</v>
      </c>
      <c r="M361">
        <v>180</v>
      </c>
      <c r="N361">
        <v>289</v>
      </c>
      <c r="O361">
        <v>280</v>
      </c>
      <c r="P361">
        <v>567</v>
      </c>
      <c r="Q361">
        <v>516</v>
      </c>
      <c r="R361">
        <v>742</v>
      </c>
      <c r="S361">
        <f>SUM(Tabela1_1[[#This Row],[sales_month_1]:[sales_month_12]])</f>
        <v>6893</v>
      </c>
      <c r="T361" s="8">
        <f>Tabela1_1[[#This Row],[sales_total]]*Tabela1_1[[#This Row],[price]]</f>
        <v>2209413.29</v>
      </c>
      <c r="U361" s="7">
        <f>Tabela1_1[[#This Row],[sales_total]]/12</f>
        <v>574.41666666666663</v>
      </c>
      <c r="X361" s="2"/>
    </row>
    <row r="362" spans="1:24" x14ac:dyDescent="0.3">
      <c r="A362">
        <v>88</v>
      </c>
      <c r="B362" s="2" t="s">
        <v>76</v>
      </c>
      <c r="C362" s="2" t="s">
        <v>26</v>
      </c>
      <c r="D362" s="8">
        <v>320.59000000000003</v>
      </c>
      <c r="E362">
        <v>1.7000000000000002</v>
      </c>
      <c r="F362">
        <v>954</v>
      </c>
      <c r="G362">
        <v>379</v>
      </c>
      <c r="H362">
        <v>718</v>
      </c>
      <c r="I362">
        <v>81</v>
      </c>
      <c r="J362">
        <v>161</v>
      </c>
      <c r="K362">
        <v>215</v>
      </c>
      <c r="L362">
        <v>905</v>
      </c>
      <c r="M362">
        <v>532</v>
      </c>
      <c r="N362">
        <v>540</v>
      </c>
      <c r="O362">
        <v>55</v>
      </c>
      <c r="P362">
        <v>117</v>
      </c>
      <c r="Q362">
        <v>584</v>
      </c>
      <c r="R362">
        <v>891</v>
      </c>
      <c r="S362">
        <f>SUM(Tabela1_1[[#This Row],[sales_month_1]:[sales_month_12]])</f>
        <v>5178</v>
      </c>
      <c r="T362" s="8">
        <f>Tabela1_1[[#This Row],[sales_total]]*Tabela1_1[[#This Row],[price]]</f>
        <v>1660015.0200000003</v>
      </c>
      <c r="U362" s="7">
        <f>Tabela1_1[[#This Row],[sales_total]]/12</f>
        <v>431.5</v>
      </c>
      <c r="X362" s="2"/>
    </row>
    <row r="363" spans="1:24" x14ac:dyDescent="0.3">
      <c r="A363">
        <v>780</v>
      </c>
      <c r="B363" s="2" t="s">
        <v>521</v>
      </c>
      <c r="C363" s="2" t="s">
        <v>21</v>
      </c>
      <c r="D363" s="8">
        <v>322.37000000000006</v>
      </c>
      <c r="E363">
        <v>4.4000000000000004</v>
      </c>
      <c r="F363">
        <v>126</v>
      </c>
      <c r="G363">
        <v>690</v>
      </c>
      <c r="H363">
        <v>355</v>
      </c>
      <c r="I363">
        <v>174</v>
      </c>
      <c r="J363">
        <v>562</v>
      </c>
      <c r="K363">
        <v>265</v>
      </c>
      <c r="L363">
        <v>868</v>
      </c>
      <c r="M363">
        <v>725</v>
      </c>
      <c r="N363">
        <v>943</v>
      </c>
      <c r="O363">
        <v>360</v>
      </c>
      <c r="P363">
        <v>511</v>
      </c>
      <c r="Q363">
        <v>901</v>
      </c>
      <c r="R363">
        <v>986</v>
      </c>
      <c r="S363">
        <f>SUM(Tabela1_1[[#This Row],[sales_month_1]:[sales_month_12]])</f>
        <v>7340</v>
      </c>
      <c r="T363" s="8">
        <f>Tabela1_1[[#This Row],[sales_total]]*Tabela1_1[[#This Row],[price]]</f>
        <v>2366195.8000000003</v>
      </c>
      <c r="U363" s="7">
        <f>Tabela1_1[[#This Row],[sales_total]]/12</f>
        <v>611.66666666666663</v>
      </c>
      <c r="X363" s="2"/>
    </row>
    <row r="364" spans="1:24" x14ac:dyDescent="0.3">
      <c r="A364">
        <v>362</v>
      </c>
      <c r="B364" s="2" t="s">
        <v>257</v>
      </c>
      <c r="C364" s="2" t="s">
        <v>35</v>
      </c>
      <c r="D364" s="8">
        <v>323.43000000000006</v>
      </c>
      <c r="E364">
        <v>1.8</v>
      </c>
      <c r="F364">
        <v>401</v>
      </c>
      <c r="G364">
        <v>464</v>
      </c>
      <c r="H364">
        <v>456</v>
      </c>
      <c r="I364">
        <v>695</v>
      </c>
      <c r="J364">
        <v>877</v>
      </c>
      <c r="K364">
        <v>105</v>
      </c>
      <c r="L364">
        <v>460</v>
      </c>
      <c r="M364">
        <v>866</v>
      </c>
      <c r="N364">
        <v>769</v>
      </c>
      <c r="O364">
        <v>316</v>
      </c>
      <c r="P364">
        <v>671</v>
      </c>
      <c r="Q364">
        <v>844</v>
      </c>
      <c r="R364">
        <v>825</v>
      </c>
      <c r="S364">
        <f>SUM(Tabela1_1[[#This Row],[sales_month_1]:[sales_month_12]])</f>
        <v>7348</v>
      </c>
      <c r="T364" s="8">
        <f>Tabela1_1[[#This Row],[sales_total]]*Tabela1_1[[#This Row],[price]]</f>
        <v>2376563.6400000006</v>
      </c>
      <c r="U364" s="7">
        <f>Tabela1_1[[#This Row],[sales_total]]/12</f>
        <v>612.33333333333337</v>
      </c>
      <c r="X364" s="2"/>
    </row>
    <row r="365" spans="1:24" x14ac:dyDescent="0.3">
      <c r="A365">
        <v>175</v>
      </c>
      <c r="B365" s="2" t="s">
        <v>129</v>
      </c>
      <c r="C365" s="2" t="s">
        <v>26</v>
      </c>
      <c r="D365" s="8">
        <v>324.36000000000007</v>
      </c>
      <c r="E365">
        <v>3.5</v>
      </c>
      <c r="F365">
        <v>915</v>
      </c>
      <c r="G365">
        <v>240</v>
      </c>
      <c r="H365">
        <v>211</v>
      </c>
      <c r="I365">
        <v>724</v>
      </c>
      <c r="J365">
        <v>717</v>
      </c>
      <c r="K365">
        <v>311</v>
      </c>
      <c r="L365">
        <v>361</v>
      </c>
      <c r="M365">
        <v>564</v>
      </c>
      <c r="N365">
        <v>66</v>
      </c>
      <c r="O365">
        <v>284</v>
      </c>
      <c r="P365">
        <v>549</v>
      </c>
      <c r="Q365">
        <v>606</v>
      </c>
      <c r="R365">
        <v>750</v>
      </c>
      <c r="S365">
        <f>SUM(Tabela1_1[[#This Row],[sales_month_1]:[sales_month_12]])</f>
        <v>5383</v>
      </c>
      <c r="T365" s="8">
        <f>Tabela1_1[[#This Row],[sales_total]]*Tabela1_1[[#This Row],[price]]</f>
        <v>1746029.8800000004</v>
      </c>
      <c r="U365" s="7">
        <f>Tabela1_1[[#This Row],[sales_total]]/12</f>
        <v>448.58333333333331</v>
      </c>
      <c r="X365" s="2"/>
    </row>
    <row r="366" spans="1:24" x14ac:dyDescent="0.3">
      <c r="A366">
        <v>239</v>
      </c>
      <c r="B366" s="2" t="s">
        <v>176</v>
      </c>
      <c r="C366" s="2" t="s">
        <v>26</v>
      </c>
      <c r="D366" s="8">
        <v>324.51000000000005</v>
      </c>
      <c r="E366">
        <v>4.9000000000000004</v>
      </c>
      <c r="F366">
        <v>575</v>
      </c>
      <c r="G366">
        <v>875</v>
      </c>
      <c r="H366">
        <v>864</v>
      </c>
      <c r="I366">
        <v>660</v>
      </c>
      <c r="J366">
        <v>723</v>
      </c>
      <c r="K366">
        <v>561</v>
      </c>
      <c r="L366">
        <v>844</v>
      </c>
      <c r="M366">
        <v>836</v>
      </c>
      <c r="N366">
        <v>731</v>
      </c>
      <c r="O366">
        <v>548</v>
      </c>
      <c r="P366">
        <v>860</v>
      </c>
      <c r="Q366">
        <v>811</v>
      </c>
      <c r="R366">
        <v>411</v>
      </c>
      <c r="S366">
        <f>SUM(Tabela1_1[[#This Row],[sales_month_1]:[sales_month_12]])</f>
        <v>8724</v>
      </c>
      <c r="T366" s="8">
        <f>Tabela1_1[[#This Row],[sales_total]]*Tabela1_1[[#This Row],[price]]</f>
        <v>2831025.24</v>
      </c>
      <c r="U366" s="7">
        <f>Tabela1_1[[#This Row],[sales_total]]/12</f>
        <v>727</v>
      </c>
      <c r="X366" s="2"/>
    </row>
    <row r="367" spans="1:24" x14ac:dyDescent="0.3">
      <c r="A367">
        <v>659</v>
      </c>
      <c r="B367" s="2" t="s">
        <v>448</v>
      </c>
      <c r="C367" s="2" t="s">
        <v>19</v>
      </c>
      <c r="D367" s="8">
        <v>324.73</v>
      </c>
      <c r="E367">
        <v>2.6</v>
      </c>
      <c r="F367">
        <v>936</v>
      </c>
      <c r="G367">
        <v>90</v>
      </c>
      <c r="H367">
        <v>368</v>
      </c>
      <c r="I367">
        <v>835</v>
      </c>
      <c r="J367">
        <v>556</v>
      </c>
      <c r="K367">
        <v>992</v>
      </c>
      <c r="L367">
        <v>392</v>
      </c>
      <c r="M367">
        <v>78</v>
      </c>
      <c r="N367">
        <v>248</v>
      </c>
      <c r="O367">
        <v>87</v>
      </c>
      <c r="P367">
        <v>232</v>
      </c>
      <c r="Q367">
        <v>869</v>
      </c>
      <c r="R367">
        <v>781</v>
      </c>
      <c r="S367">
        <f>SUM(Tabela1_1[[#This Row],[sales_month_1]:[sales_month_12]])</f>
        <v>5528</v>
      </c>
      <c r="T367" s="8">
        <f>Tabela1_1[[#This Row],[sales_total]]*Tabela1_1[[#This Row],[price]]</f>
        <v>1795107.4400000002</v>
      </c>
      <c r="U367" s="7">
        <f>Tabela1_1[[#This Row],[sales_total]]/12</f>
        <v>460.66666666666669</v>
      </c>
      <c r="X367" s="2"/>
    </row>
    <row r="368" spans="1:24" x14ac:dyDescent="0.3">
      <c r="A368">
        <v>462</v>
      </c>
      <c r="B368" s="2" t="s">
        <v>317</v>
      </c>
      <c r="C368" s="2" t="s">
        <v>23</v>
      </c>
      <c r="D368" s="8">
        <v>326.36000000000007</v>
      </c>
      <c r="E368">
        <v>3.6</v>
      </c>
      <c r="F368">
        <v>477</v>
      </c>
      <c r="G368">
        <v>67</v>
      </c>
      <c r="H368">
        <v>816</v>
      </c>
      <c r="I368">
        <v>889</v>
      </c>
      <c r="J368">
        <v>426</v>
      </c>
      <c r="K368">
        <v>960</v>
      </c>
      <c r="L368">
        <v>677</v>
      </c>
      <c r="M368">
        <v>690</v>
      </c>
      <c r="N368">
        <v>64</v>
      </c>
      <c r="O368">
        <v>557</v>
      </c>
      <c r="P368">
        <v>925</v>
      </c>
      <c r="Q368">
        <v>234</v>
      </c>
      <c r="R368">
        <v>133</v>
      </c>
      <c r="S368">
        <f>SUM(Tabela1_1[[#This Row],[sales_month_1]:[sales_month_12]])</f>
        <v>6438</v>
      </c>
      <c r="T368" s="5">
        <f>Tabela1_1[[#This Row],[sales_total]]*Tabela1_1[[#This Row],[price]]</f>
        <v>2101105.6800000006</v>
      </c>
      <c r="U368" s="6">
        <f>Tabela1_1[[#This Row],[sales_total]]/12</f>
        <v>536.5</v>
      </c>
      <c r="X368" s="2"/>
    </row>
    <row r="369" spans="1:24" x14ac:dyDescent="0.3">
      <c r="A369">
        <v>219</v>
      </c>
      <c r="B369" s="2" t="s">
        <v>159</v>
      </c>
      <c r="C369" s="2" t="s">
        <v>23</v>
      </c>
      <c r="D369" s="8">
        <v>326.57000000000005</v>
      </c>
      <c r="E369">
        <v>3.6</v>
      </c>
      <c r="F369">
        <v>613</v>
      </c>
      <c r="G369">
        <v>697</v>
      </c>
      <c r="H369">
        <v>969</v>
      </c>
      <c r="I369">
        <v>271</v>
      </c>
      <c r="J369">
        <v>250</v>
      </c>
      <c r="K369">
        <v>367</v>
      </c>
      <c r="L369">
        <v>299</v>
      </c>
      <c r="M369">
        <v>483</v>
      </c>
      <c r="N369">
        <v>362</v>
      </c>
      <c r="O369">
        <v>904</v>
      </c>
      <c r="P369">
        <v>621</v>
      </c>
      <c r="Q369">
        <v>85</v>
      </c>
      <c r="R369">
        <v>592</v>
      </c>
      <c r="S369">
        <f>SUM(Tabela1_1[[#This Row],[sales_month_1]:[sales_month_12]])</f>
        <v>5900</v>
      </c>
      <c r="T369" s="5">
        <f>Tabela1_1[[#This Row],[sales_total]]*Tabela1_1[[#This Row],[price]]</f>
        <v>1926763.0000000002</v>
      </c>
      <c r="U369" s="6">
        <f>Tabela1_1[[#This Row],[sales_total]]/12</f>
        <v>491.66666666666669</v>
      </c>
      <c r="X369" s="2"/>
    </row>
    <row r="370" spans="1:24" x14ac:dyDescent="0.3">
      <c r="A370">
        <v>278</v>
      </c>
      <c r="B370" s="2" t="s">
        <v>205</v>
      </c>
      <c r="C370" s="2" t="s">
        <v>18</v>
      </c>
      <c r="D370" s="8">
        <v>326.73</v>
      </c>
      <c r="E370">
        <v>4.9000000000000004</v>
      </c>
      <c r="F370">
        <v>377</v>
      </c>
      <c r="G370">
        <v>30</v>
      </c>
      <c r="H370">
        <v>87</v>
      </c>
      <c r="I370">
        <v>71</v>
      </c>
      <c r="J370">
        <v>203</v>
      </c>
      <c r="K370">
        <v>13</v>
      </c>
      <c r="L370">
        <v>280</v>
      </c>
      <c r="M370">
        <v>546</v>
      </c>
      <c r="N370">
        <v>977</v>
      </c>
      <c r="O370">
        <v>200</v>
      </c>
      <c r="P370">
        <v>768</v>
      </c>
      <c r="Q370">
        <v>526</v>
      </c>
      <c r="R370">
        <v>181</v>
      </c>
      <c r="S370">
        <f>SUM(Tabela1_1[[#This Row],[sales_month_1]:[sales_month_12]])</f>
        <v>3882</v>
      </c>
      <c r="T370" s="8">
        <f>Tabela1_1[[#This Row],[sales_total]]*Tabela1_1[[#This Row],[price]]</f>
        <v>1268365.8600000001</v>
      </c>
      <c r="U370" s="7">
        <f>Tabela1_1[[#This Row],[sales_total]]/12</f>
        <v>323.5</v>
      </c>
      <c r="X370" s="2"/>
    </row>
    <row r="371" spans="1:24" x14ac:dyDescent="0.3">
      <c r="A371">
        <v>943</v>
      </c>
      <c r="B371" s="2" t="s">
        <v>623</v>
      </c>
      <c r="C371" s="2" t="s">
        <v>35</v>
      </c>
      <c r="D371" s="8">
        <v>327.45000000000005</v>
      </c>
      <c r="E371">
        <v>4.1000000000000005</v>
      </c>
      <c r="F371">
        <v>820</v>
      </c>
      <c r="G371">
        <v>554</v>
      </c>
      <c r="H371">
        <v>233</v>
      </c>
      <c r="I371">
        <v>366</v>
      </c>
      <c r="J371">
        <v>840</v>
      </c>
      <c r="K371">
        <v>937</v>
      </c>
      <c r="L371">
        <v>188</v>
      </c>
      <c r="M371">
        <v>445</v>
      </c>
      <c r="N371">
        <v>678</v>
      </c>
      <c r="O371">
        <v>848</v>
      </c>
      <c r="P371">
        <v>517</v>
      </c>
      <c r="Q371">
        <v>958</v>
      </c>
      <c r="R371">
        <v>46</v>
      </c>
      <c r="S371">
        <f>SUM(Tabela1_1[[#This Row],[sales_month_1]:[sales_month_12]])</f>
        <v>6610</v>
      </c>
      <c r="T371" s="8">
        <f>Tabela1_1[[#This Row],[sales_total]]*Tabela1_1[[#This Row],[price]]</f>
        <v>2164444.5000000005</v>
      </c>
      <c r="U371" s="7">
        <f>Tabela1_1[[#This Row],[sales_total]]/12</f>
        <v>550.83333333333337</v>
      </c>
      <c r="X371" s="2"/>
    </row>
    <row r="372" spans="1:24" x14ac:dyDescent="0.3">
      <c r="A372">
        <v>213</v>
      </c>
      <c r="B372" s="2" t="s">
        <v>153</v>
      </c>
      <c r="C372" s="2" t="s">
        <v>35</v>
      </c>
      <c r="D372" s="8">
        <v>327.72</v>
      </c>
      <c r="E372">
        <v>1.7000000000000002</v>
      </c>
      <c r="F372">
        <v>40</v>
      </c>
      <c r="G372">
        <v>623</v>
      </c>
      <c r="H372">
        <v>442</v>
      </c>
      <c r="I372">
        <v>934</v>
      </c>
      <c r="J372">
        <v>949</v>
      </c>
      <c r="K372">
        <v>686</v>
      </c>
      <c r="L372">
        <v>615</v>
      </c>
      <c r="M372">
        <v>535</v>
      </c>
      <c r="N372">
        <v>23</v>
      </c>
      <c r="O372">
        <v>978</v>
      </c>
      <c r="P372">
        <v>243</v>
      </c>
      <c r="Q372">
        <v>720</v>
      </c>
      <c r="R372">
        <v>68</v>
      </c>
      <c r="S372">
        <f>SUM(Tabela1_1[[#This Row],[sales_month_1]:[sales_month_12]])</f>
        <v>6816</v>
      </c>
      <c r="T372" s="8">
        <f>Tabela1_1[[#This Row],[sales_total]]*Tabela1_1[[#This Row],[price]]</f>
        <v>2233739.52</v>
      </c>
      <c r="U372" s="7">
        <f>Tabela1_1[[#This Row],[sales_total]]/12</f>
        <v>568</v>
      </c>
      <c r="X372" s="2"/>
    </row>
    <row r="373" spans="1:24" x14ac:dyDescent="0.3">
      <c r="A373">
        <v>221</v>
      </c>
      <c r="B373" s="2" t="s">
        <v>161</v>
      </c>
      <c r="C373" s="2" t="s">
        <v>19</v>
      </c>
      <c r="D373" s="8">
        <v>330.52000000000004</v>
      </c>
      <c r="E373">
        <v>4.8000000000000007</v>
      </c>
      <c r="F373">
        <v>892</v>
      </c>
      <c r="G373">
        <v>217</v>
      </c>
      <c r="H373">
        <v>832</v>
      </c>
      <c r="I373">
        <v>1</v>
      </c>
      <c r="J373">
        <v>290</v>
      </c>
      <c r="K373">
        <v>316</v>
      </c>
      <c r="L373">
        <v>601</v>
      </c>
      <c r="M373">
        <v>999</v>
      </c>
      <c r="N373">
        <v>999</v>
      </c>
      <c r="O373">
        <v>149</v>
      </c>
      <c r="P373">
        <v>906</v>
      </c>
      <c r="Q373">
        <v>842</v>
      </c>
      <c r="R373">
        <v>183</v>
      </c>
      <c r="S373">
        <f>SUM(Tabela1_1[[#This Row],[sales_month_1]:[sales_month_12]])</f>
        <v>6335</v>
      </c>
      <c r="T373" s="8">
        <f>Tabela1_1[[#This Row],[sales_total]]*Tabela1_1[[#This Row],[price]]</f>
        <v>2093844.2000000002</v>
      </c>
      <c r="U373" s="7">
        <f>Tabela1_1[[#This Row],[sales_total]]/12</f>
        <v>527.91666666666663</v>
      </c>
      <c r="X373" s="2"/>
    </row>
    <row r="374" spans="1:24" x14ac:dyDescent="0.3">
      <c r="A374">
        <v>353</v>
      </c>
      <c r="B374" s="2" t="s">
        <v>252</v>
      </c>
      <c r="C374" s="2" t="s">
        <v>19</v>
      </c>
      <c r="D374" s="8">
        <v>331.05</v>
      </c>
      <c r="E374">
        <v>2.8000000000000003</v>
      </c>
      <c r="F374">
        <v>533</v>
      </c>
      <c r="G374">
        <v>187</v>
      </c>
      <c r="H374">
        <v>464</v>
      </c>
      <c r="I374">
        <v>246</v>
      </c>
      <c r="J374">
        <v>262</v>
      </c>
      <c r="K374">
        <v>259</v>
      </c>
      <c r="L374">
        <v>609</v>
      </c>
      <c r="M374">
        <v>593</v>
      </c>
      <c r="N374">
        <v>618</v>
      </c>
      <c r="O374">
        <v>678</v>
      </c>
      <c r="P374">
        <v>576</v>
      </c>
      <c r="Q374">
        <v>363</v>
      </c>
      <c r="R374">
        <v>414</v>
      </c>
      <c r="S374">
        <f>SUM(Tabela1_1[[#This Row],[sales_month_1]:[sales_month_12]])</f>
        <v>5269</v>
      </c>
      <c r="T374" s="8">
        <f>Tabela1_1[[#This Row],[sales_total]]*Tabela1_1[[#This Row],[price]]</f>
        <v>1744302.45</v>
      </c>
      <c r="U374" s="7">
        <f>Tabela1_1[[#This Row],[sales_total]]/12</f>
        <v>439.08333333333331</v>
      </c>
      <c r="X374" s="2"/>
    </row>
    <row r="375" spans="1:24" x14ac:dyDescent="0.3">
      <c r="A375">
        <v>186</v>
      </c>
      <c r="B375" s="2" t="s">
        <v>136</v>
      </c>
      <c r="C375" s="2" t="s">
        <v>24</v>
      </c>
      <c r="D375" s="8">
        <v>331.69000000000005</v>
      </c>
      <c r="E375">
        <v>4.7</v>
      </c>
      <c r="F375">
        <v>297</v>
      </c>
      <c r="G375">
        <v>775</v>
      </c>
      <c r="H375">
        <v>574</v>
      </c>
      <c r="I375">
        <v>625</v>
      </c>
      <c r="J375">
        <v>526</v>
      </c>
      <c r="K375">
        <v>730</v>
      </c>
      <c r="L375">
        <v>739</v>
      </c>
      <c r="M375">
        <v>102</v>
      </c>
      <c r="N375">
        <v>479</v>
      </c>
      <c r="O375">
        <v>799</v>
      </c>
      <c r="P375">
        <v>168</v>
      </c>
      <c r="Q375">
        <v>623</v>
      </c>
      <c r="R375">
        <v>546</v>
      </c>
      <c r="S375">
        <f>SUM(Tabela1_1[[#This Row],[sales_month_1]:[sales_month_12]])</f>
        <v>6686</v>
      </c>
      <c r="T375" s="8">
        <f>Tabela1_1[[#This Row],[sales_total]]*Tabela1_1[[#This Row],[price]]</f>
        <v>2217679.3400000003</v>
      </c>
      <c r="U375" s="7">
        <f>Tabela1_1[[#This Row],[sales_total]]/12</f>
        <v>557.16666666666663</v>
      </c>
      <c r="X375" s="2"/>
    </row>
    <row r="376" spans="1:24" x14ac:dyDescent="0.3">
      <c r="A376">
        <v>46</v>
      </c>
      <c r="B376" s="2" t="s">
        <v>48</v>
      </c>
      <c r="C376" s="2" t="s">
        <v>19</v>
      </c>
      <c r="D376" s="8">
        <v>332.95000000000005</v>
      </c>
      <c r="E376">
        <v>3.5</v>
      </c>
      <c r="F376">
        <v>917</v>
      </c>
      <c r="G376">
        <v>187</v>
      </c>
      <c r="H376">
        <v>944</v>
      </c>
      <c r="I376">
        <v>111</v>
      </c>
      <c r="J376">
        <v>194</v>
      </c>
      <c r="K376">
        <v>668</v>
      </c>
      <c r="L376">
        <v>109</v>
      </c>
      <c r="M376">
        <v>345</v>
      </c>
      <c r="N376">
        <v>858</v>
      </c>
      <c r="O376">
        <v>245</v>
      </c>
      <c r="P376">
        <v>837</v>
      </c>
      <c r="Q376">
        <v>639</v>
      </c>
      <c r="R376">
        <v>559</v>
      </c>
      <c r="S376">
        <f>SUM(Tabela1_1[[#This Row],[sales_month_1]:[sales_month_12]])</f>
        <v>5696</v>
      </c>
      <c r="T376" s="8">
        <f>Tabela1_1[[#This Row],[sales_total]]*Tabela1_1[[#This Row],[price]]</f>
        <v>1896483.2000000002</v>
      </c>
      <c r="U376" s="7">
        <f>Tabela1_1[[#This Row],[sales_total]]/12</f>
        <v>474.66666666666669</v>
      </c>
      <c r="X376" s="2"/>
    </row>
    <row r="377" spans="1:24" x14ac:dyDescent="0.3">
      <c r="A377">
        <v>208</v>
      </c>
      <c r="B377" s="2" t="s">
        <v>150</v>
      </c>
      <c r="C377" s="2" t="s">
        <v>26</v>
      </c>
      <c r="D377" s="8">
        <v>333.43000000000006</v>
      </c>
      <c r="E377">
        <v>2.8000000000000003</v>
      </c>
      <c r="F377">
        <v>877</v>
      </c>
      <c r="G377">
        <v>818</v>
      </c>
      <c r="H377">
        <v>337</v>
      </c>
      <c r="I377">
        <v>314</v>
      </c>
      <c r="J377">
        <v>354</v>
      </c>
      <c r="K377">
        <v>388</v>
      </c>
      <c r="L377">
        <v>143</v>
      </c>
      <c r="M377">
        <v>491</v>
      </c>
      <c r="N377">
        <v>46</v>
      </c>
      <c r="O377">
        <v>560</v>
      </c>
      <c r="P377">
        <v>794</v>
      </c>
      <c r="Q377">
        <v>551</v>
      </c>
      <c r="R377">
        <v>765</v>
      </c>
      <c r="S377">
        <f>SUM(Tabela1_1[[#This Row],[sales_month_1]:[sales_month_12]])</f>
        <v>5561</v>
      </c>
      <c r="T377" s="8">
        <f>Tabela1_1[[#This Row],[sales_total]]*Tabela1_1[[#This Row],[price]]</f>
        <v>1854204.2300000004</v>
      </c>
      <c r="U377" s="7">
        <f>Tabela1_1[[#This Row],[sales_total]]/12</f>
        <v>463.41666666666669</v>
      </c>
      <c r="X377" s="2"/>
    </row>
    <row r="378" spans="1:24" x14ac:dyDescent="0.3">
      <c r="A378">
        <v>842</v>
      </c>
      <c r="B378" s="2" t="s">
        <v>565</v>
      </c>
      <c r="C378" s="2" t="s">
        <v>23</v>
      </c>
      <c r="D378" s="8">
        <v>333.45000000000005</v>
      </c>
      <c r="E378">
        <v>2.7</v>
      </c>
      <c r="F378">
        <v>431</v>
      </c>
      <c r="G378">
        <v>152</v>
      </c>
      <c r="H378">
        <v>887</v>
      </c>
      <c r="I378">
        <v>490</v>
      </c>
      <c r="J378">
        <v>351</v>
      </c>
      <c r="K378">
        <v>253</v>
      </c>
      <c r="L378">
        <v>172</v>
      </c>
      <c r="M378">
        <v>824</v>
      </c>
      <c r="N378">
        <v>312</v>
      </c>
      <c r="O378">
        <v>621</v>
      </c>
      <c r="P378">
        <v>520</v>
      </c>
      <c r="Q378">
        <v>455</v>
      </c>
      <c r="R378">
        <v>470</v>
      </c>
      <c r="S378">
        <f>SUM(Tabela1_1[[#This Row],[sales_month_1]:[sales_month_12]])</f>
        <v>5507</v>
      </c>
      <c r="T378" s="5">
        <f>Tabela1_1[[#This Row],[sales_total]]*Tabela1_1[[#This Row],[price]]</f>
        <v>1836309.1500000001</v>
      </c>
      <c r="U378" s="6">
        <f>Tabela1_1[[#This Row],[sales_total]]/12</f>
        <v>458.91666666666669</v>
      </c>
      <c r="X378" s="2"/>
    </row>
    <row r="379" spans="1:24" x14ac:dyDescent="0.3">
      <c r="A379">
        <v>971</v>
      </c>
      <c r="B379" s="2" t="s">
        <v>642</v>
      </c>
      <c r="C379" s="2" t="s">
        <v>26</v>
      </c>
      <c r="D379" s="8">
        <v>333.52000000000004</v>
      </c>
      <c r="E379">
        <v>1.1000000000000001</v>
      </c>
      <c r="F379">
        <v>751</v>
      </c>
      <c r="G379">
        <v>123</v>
      </c>
      <c r="H379">
        <v>945</v>
      </c>
      <c r="I379">
        <v>801</v>
      </c>
      <c r="J379">
        <v>273</v>
      </c>
      <c r="K379">
        <v>761</v>
      </c>
      <c r="L379">
        <v>181</v>
      </c>
      <c r="M379">
        <v>399</v>
      </c>
      <c r="N379">
        <v>661</v>
      </c>
      <c r="O379">
        <v>350</v>
      </c>
      <c r="P379">
        <v>892</v>
      </c>
      <c r="Q379">
        <v>621</v>
      </c>
      <c r="R379">
        <v>563</v>
      </c>
      <c r="S379">
        <f>SUM(Tabela1_1[[#This Row],[sales_month_1]:[sales_month_12]])</f>
        <v>6570</v>
      </c>
      <c r="T379" s="8">
        <f>Tabela1_1[[#This Row],[sales_total]]*Tabela1_1[[#This Row],[price]]</f>
        <v>2191226.4000000004</v>
      </c>
      <c r="U379" s="7">
        <f>Tabela1_1[[#This Row],[sales_total]]/12</f>
        <v>547.5</v>
      </c>
      <c r="X379" s="2"/>
    </row>
    <row r="380" spans="1:24" x14ac:dyDescent="0.3">
      <c r="A380">
        <v>952</v>
      </c>
      <c r="B380" s="2" t="s">
        <v>630</v>
      </c>
      <c r="C380" s="2" t="s">
        <v>23</v>
      </c>
      <c r="D380" s="8">
        <v>334.19000000000005</v>
      </c>
      <c r="E380">
        <v>1.9000000000000001</v>
      </c>
      <c r="F380">
        <v>958</v>
      </c>
      <c r="G380">
        <v>375</v>
      </c>
      <c r="H380">
        <v>884</v>
      </c>
      <c r="I380">
        <v>334</v>
      </c>
      <c r="J380">
        <v>438</v>
      </c>
      <c r="K380">
        <v>196</v>
      </c>
      <c r="L380">
        <v>425</v>
      </c>
      <c r="M380">
        <v>700</v>
      </c>
      <c r="N380">
        <v>143</v>
      </c>
      <c r="O380">
        <v>379</v>
      </c>
      <c r="P380">
        <v>832</v>
      </c>
      <c r="Q380">
        <v>583</v>
      </c>
      <c r="R380">
        <v>461</v>
      </c>
      <c r="S380">
        <f>SUM(Tabela1_1[[#This Row],[sales_month_1]:[sales_month_12]])</f>
        <v>5750</v>
      </c>
      <c r="T380" s="5">
        <f>Tabela1_1[[#This Row],[sales_total]]*Tabela1_1[[#This Row],[price]]</f>
        <v>1921592.5000000002</v>
      </c>
      <c r="U380" s="6">
        <f>Tabela1_1[[#This Row],[sales_total]]/12</f>
        <v>479.16666666666669</v>
      </c>
      <c r="X380" s="2"/>
    </row>
    <row r="381" spans="1:24" x14ac:dyDescent="0.3">
      <c r="A381">
        <v>733</v>
      </c>
      <c r="B381" s="2" t="s">
        <v>494</v>
      </c>
      <c r="C381" s="2" t="s">
        <v>23</v>
      </c>
      <c r="D381" s="8">
        <v>334.27000000000004</v>
      </c>
      <c r="E381">
        <v>3.1</v>
      </c>
      <c r="F381">
        <v>634</v>
      </c>
      <c r="G381">
        <v>706</v>
      </c>
      <c r="H381">
        <v>330</v>
      </c>
      <c r="I381">
        <v>623</v>
      </c>
      <c r="J381">
        <v>248</v>
      </c>
      <c r="K381">
        <v>530</v>
      </c>
      <c r="L381">
        <v>555</v>
      </c>
      <c r="M381">
        <v>833</v>
      </c>
      <c r="N381">
        <v>866</v>
      </c>
      <c r="O381">
        <v>229</v>
      </c>
      <c r="P381">
        <v>991</v>
      </c>
      <c r="Q381">
        <v>660</v>
      </c>
      <c r="R381">
        <v>463</v>
      </c>
      <c r="S381">
        <f>SUM(Tabela1_1[[#This Row],[sales_month_1]:[sales_month_12]])</f>
        <v>7034</v>
      </c>
      <c r="T381" s="5">
        <f>Tabela1_1[[#This Row],[sales_total]]*Tabela1_1[[#This Row],[price]]</f>
        <v>2351255.1800000002</v>
      </c>
      <c r="U381" s="6">
        <f>Tabela1_1[[#This Row],[sales_total]]/12</f>
        <v>586.16666666666663</v>
      </c>
      <c r="X381" s="2"/>
    </row>
    <row r="382" spans="1:24" x14ac:dyDescent="0.3">
      <c r="A382">
        <v>597</v>
      </c>
      <c r="B382" s="2" t="s">
        <v>408</v>
      </c>
      <c r="C382" s="2" t="s">
        <v>26</v>
      </c>
      <c r="D382" s="8">
        <v>335.44000000000005</v>
      </c>
      <c r="E382">
        <v>2.1</v>
      </c>
      <c r="F382">
        <v>529</v>
      </c>
      <c r="G382">
        <v>73</v>
      </c>
      <c r="H382">
        <v>210</v>
      </c>
      <c r="I382">
        <v>816</v>
      </c>
      <c r="J382">
        <v>425</v>
      </c>
      <c r="K382">
        <v>582</v>
      </c>
      <c r="L382">
        <v>209</v>
      </c>
      <c r="M382">
        <v>790</v>
      </c>
      <c r="N382">
        <v>288</v>
      </c>
      <c r="O382">
        <v>731</v>
      </c>
      <c r="P382">
        <v>532</v>
      </c>
      <c r="Q382">
        <v>885</v>
      </c>
      <c r="R382">
        <v>948</v>
      </c>
      <c r="S382">
        <f>SUM(Tabela1_1[[#This Row],[sales_month_1]:[sales_month_12]])</f>
        <v>6489</v>
      </c>
      <c r="T382" s="8">
        <f>Tabela1_1[[#This Row],[sales_total]]*Tabela1_1[[#This Row],[price]]</f>
        <v>2176670.16</v>
      </c>
      <c r="U382" s="7">
        <f>Tabela1_1[[#This Row],[sales_total]]/12</f>
        <v>540.75</v>
      </c>
      <c r="X382" s="2"/>
    </row>
    <row r="383" spans="1:24" x14ac:dyDescent="0.3">
      <c r="A383">
        <v>684</v>
      </c>
      <c r="B383" s="2" t="s">
        <v>463</v>
      </c>
      <c r="C383" s="2" t="s">
        <v>21</v>
      </c>
      <c r="D383" s="8">
        <v>335.98</v>
      </c>
      <c r="E383">
        <v>4.3</v>
      </c>
      <c r="F383">
        <v>377</v>
      </c>
      <c r="G383">
        <v>732</v>
      </c>
      <c r="H383">
        <v>998</v>
      </c>
      <c r="I383">
        <v>961</v>
      </c>
      <c r="J383">
        <v>207</v>
      </c>
      <c r="K383">
        <v>648</v>
      </c>
      <c r="L383">
        <v>815</v>
      </c>
      <c r="M383">
        <v>459</v>
      </c>
      <c r="N383">
        <v>698</v>
      </c>
      <c r="O383">
        <v>157</v>
      </c>
      <c r="P383">
        <v>685</v>
      </c>
      <c r="Q383">
        <v>669</v>
      </c>
      <c r="R383">
        <v>729</v>
      </c>
      <c r="S383">
        <f>SUM(Tabela1_1[[#This Row],[sales_month_1]:[sales_month_12]])</f>
        <v>7758</v>
      </c>
      <c r="T383" s="8">
        <f>Tabela1_1[[#This Row],[sales_total]]*Tabela1_1[[#This Row],[price]]</f>
        <v>2606532.8400000003</v>
      </c>
      <c r="U383" s="7">
        <f>Tabela1_1[[#This Row],[sales_total]]/12</f>
        <v>646.5</v>
      </c>
      <c r="X383" s="2"/>
    </row>
    <row r="384" spans="1:24" x14ac:dyDescent="0.3">
      <c r="A384">
        <v>548</v>
      </c>
      <c r="B384" s="2" t="s">
        <v>375</v>
      </c>
      <c r="C384" s="2" t="s">
        <v>18</v>
      </c>
      <c r="D384" s="8">
        <v>337.43000000000006</v>
      </c>
      <c r="E384">
        <v>3.2</v>
      </c>
      <c r="F384">
        <v>730</v>
      </c>
      <c r="G384">
        <v>356</v>
      </c>
      <c r="H384">
        <v>693</v>
      </c>
      <c r="I384">
        <v>110</v>
      </c>
      <c r="J384">
        <v>629</v>
      </c>
      <c r="K384">
        <v>500</v>
      </c>
      <c r="L384">
        <v>902</v>
      </c>
      <c r="M384">
        <v>274</v>
      </c>
      <c r="N384">
        <v>222</v>
      </c>
      <c r="O384">
        <v>949</v>
      </c>
      <c r="P384">
        <v>383</v>
      </c>
      <c r="Q384">
        <v>971</v>
      </c>
      <c r="R384">
        <v>548</v>
      </c>
      <c r="S384">
        <f>SUM(Tabela1_1[[#This Row],[sales_month_1]:[sales_month_12]])</f>
        <v>6537</v>
      </c>
      <c r="T384" s="8">
        <f>Tabela1_1[[#This Row],[sales_total]]*Tabela1_1[[#This Row],[price]]</f>
        <v>2205779.9100000006</v>
      </c>
      <c r="U384" s="7">
        <f>Tabela1_1[[#This Row],[sales_total]]/12</f>
        <v>544.75</v>
      </c>
      <c r="X384" s="2"/>
    </row>
    <row r="385" spans="1:24" x14ac:dyDescent="0.3">
      <c r="A385">
        <v>882</v>
      </c>
      <c r="B385" s="2" t="s">
        <v>588</v>
      </c>
      <c r="C385" s="2" t="s">
        <v>23</v>
      </c>
      <c r="D385" s="8">
        <v>337.59000000000003</v>
      </c>
      <c r="E385">
        <v>4.5</v>
      </c>
      <c r="F385">
        <v>280</v>
      </c>
      <c r="G385">
        <v>244</v>
      </c>
      <c r="H385">
        <v>206</v>
      </c>
      <c r="I385">
        <v>719</v>
      </c>
      <c r="J385">
        <v>176</v>
      </c>
      <c r="K385">
        <v>773</v>
      </c>
      <c r="L385">
        <v>918</v>
      </c>
      <c r="M385">
        <v>727</v>
      </c>
      <c r="N385">
        <v>323</v>
      </c>
      <c r="O385">
        <v>256</v>
      </c>
      <c r="P385">
        <v>985</v>
      </c>
      <c r="Q385">
        <v>144</v>
      </c>
      <c r="R385">
        <v>211</v>
      </c>
      <c r="S385">
        <f>SUM(Tabela1_1[[#This Row],[sales_month_1]:[sales_month_12]])</f>
        <v>5682</v>
      </c>
      <c r="T385" s="5">
        <f>Tabela1_1[[#This Row],[sales_total]]*Tabela1_1[[#This Row],[price]]</f>
        <v>1918186.3800000001</v>
      </c>
      <c r="U385" s="6">
        <f>Tabela1_1[[#This Row],[sales_total]]/12</f>
        <v>473.5</v>
      </c>
      <c r="X385" s="2"/>
    </row>
    <row r="386" spans="1:24" x14ac:dyDescent="0.3">
      <c r="A386">
        <v>157</v>
      </c>
      <c r="B386" s="2" t="s">
        <v>119</v>
      </c>
      <c r="C386" s="2" t="s">
        <v>24</v>
      </c>
      <c r="D386" s="8">
        <v>337.71000000000004</v>
      </c>
      <c r="E386">
        <v>1.6</v>
      </c>
      <c r="F386">
        <v>66</v>
      </c>
      <c r="G386">
        <v>775</v>
      </c>
      <c r="H386">
        <v>923</v>
      </c>
      <c r="I386">
        <v>905</v>
      </c>
      <c r="J386">
        <v>147</v>
      </c>
      <c r="K386">
        <v>183</v>
      </c>
      <c r="L386">
        <v>935</v>
      </c>
      <c r="M386">
        <v>833</v>
      </c>
      <c r="N386">
        <v>370</v>
      </c>
      <c r="O386">
        <v>705</v>
      </c>
      <c r="P386">
        <v>711</v>
      </c>
      <c r="Q386">
        <v>83</v>
      </c>
      <c r="R386">
        <v>870</v>
      </c>
      <c r="S386">
        <f>SUM(Tabela1_1[[#This Row],[sales_month_1]:[sales_month_12]])</f>
        <v>7440</v>
      </c>
      <c r="T386" s="8">
        <f>Tabela1_1[[#This Row],[sales_total]]*Tabela1_1[[#This Row],[price]]</f>
        <v>2512562.4000000004</v>
      </c>
      <c r="U386" s="7">
        <f>Tabela1_1[[#This Row],[sales_total]]/12</f>
        <v>620</v>
      </c>
      <c r="X386" s="2"/>
    </row>
    <row r="387" spans="1:24" x14ac:dyDescent="0.3">
      <c r="A387">
        <v>171</v>
      </c>
      <c r="B387" s="2" t="s">
        <v>127</v>
      </c>
      <c r="C387" s="2" t="s">
        <v>24</v>
      </c>
      <c r="D387" s="8">
        <v>340.39000000000004</v>
      </c>
      <c r="E387">
        <v>3.5</v>
      </c>
      <c r="F387">
        <v>601</v>
      </c>
      <c r="G387">
        <v>560</v>
      </c>
      <c r="H387">
        <v>376</v>
      </c>
      <c r="I387">
        <v>126</v>
      </c>
      <c r="J387">
        <v>754</v>
      </c>
      <c r="K387">
        <v>896</v>
      </c>
      <c r="L387">
        <v>692</v>
      </c>
      <c r="M387">
        <v>5</v>
      </c>
      <c r="N387">
        <v>225</v>
      </c>
      <c r="O387">
        <v>565</v>
      </c>
      <c r="P387">
        <v>676</v>
      </c>
      <c r="Q387">
        <v>565</v>
      </c>
      <c r="R387">
        <v>281</v>
      </c>
      <c r="S387">
        <f>SUM(Tabela1_1[[#This Row],[sales_month_1]:[sales_month_12]])</f>
        <v>5721</v>
      </c>
      <c r="T387" s="8">
        <f>Tabela1_1[[#This Row],[sales_total]]*Tabela1_1[[#This Row],[price]]</f>
        <v>1947371.1900000002</v>
      </c>
      <c r="U387" s="7">
        <f>Tabela1_1[[#This Row],[sales_total]]/12</f>
        <v>476.75</v>
      </c>
      <c r="X387" s="2"/>
    </row>
    <row r="388" spans="1:24" x14ac:dyDescent="0.3">
      <c r="A388">
        <v>648</v>
      </c>
      <c r="B388" s="2" t="s">
        <v>439</v>
      </c>
      <c r="C388" s="2" t="s">
        <v>35</v>
      </c>
      <c r="D388" s="8">
        <v>341.16000000000008</v>
      </c>
      <c r="E388">
        <v>4.3</v>
      </c>
      <c r="F388">
        <v>962</v>
      </c>
      <c r="G388">
        <v>358</v>
      </c>
      <c r="H388">
        <v>592</v>
      </c>
      <c r="I388">
        <v>799</v>
      </c>
      <c r="J388">
        <v>146</v>
      </c>
      <c r="K388">
        <v>113</v>
      </c>
      <c r="L388">
        <v>821</v>
      </c>
      <c r="M388">
        <v>103</v>
      </c>
      <c r="N388">
        <v>974</v>
      </c>
      <c r="O388">
        <v>76</v>
      </c>
      <c r="P388">
        <v>857</v>
      </c>
      <c r="Q388">
        <v>402</v>
      </c>
      <c r="R388">
        <v>608</v>
      </c>
      <c r="S388">
        <f>SUM(Tabela1_1[[#This Row],[sales_month_1]:[sales_month_12]])</f>
        <v>5849</v>
      </c>
      <c r="T388" s="8">
        <f>Tabela1_1[[#This Row],[sales_total]]*Tabela1_1[[#This Row],[price]]</f>
        <v>1995444.8400000005</v>
      </c>
      <c r="U388" s="7">
        <f>Tabela1_1[[#This Row],[sales_total]]/12</f>
        <v>487.41666666666669</v>
      </c>
      <c r="X388" s="2"/>
    </row>
    <row r="389" spans="1:24" x14ac:dyDescent="0.3">
      <c r="A389">
        <v>710</v>
      </c>
      <c r="B389" s="2" t="s">
        <v>480</v>
      </c>
      <c r="C389" s="2" t="s">
        <v>18</v>
      </c>
      <c r="D389" s="8">
        <v>342.34000000000003</v>
      </c>
      <c r="E389">
        <v>3.6</v>
      </c>
      <c r="F389">
        <v>357</v>
      </c>
      <c r="G389">
        <v>83</v>
      </c>
      <c r="H389">
        <v>590</v>
      </c>
      <c r="I389">
        <v>452</v>
      </c>
      <c r="J389">
        <v>140</v>
      </c>
      <c r="K389">
        <v>81</v>
      </c>
      <c r="L389">
        <v>462</v>
      </c>
      <c r="M389">
        <v>138</v>
      </c>
      <c r="N389">
        <v>966</v>
      </c>
      <c r="O389">
        <v>306</v>
      </c>
      <c r="P389">
        <v>30</v>
      </c>
      <c r="Q389">
        <v>126</v>
      </c>
      <c r="R389">
        <v>572</v>
      </c>
      <c r="S389">
        <f>SUM(Tabela1_1[[#This Row],[sales_month_1]:[sales_month_12]])</f>
        <v>3946</v>
      </c>
      <c r="T389" s="8">
        <f>Tabela1_1[[#This Row],[sales_total]]*Tabela1_1[[#This Row],[price]]</f>
        <v>1350873.6400000001</v>
      </c>
      <c r="U389" s="7">
        <f>Tabela1_1[[#This Row],[sales_total]]/12</f>
        <v>328.83333333333331</v>
      </c>
      <c r="X389" s="2"/>
    </row>
    <row r="390" spans="1:24" x14ac:dyDescent="0.3">
      <c r="A390">
        <v>505</v>
      </c>
      <c r="B390" s="2" t="s">
        <v>344</v>
      </c>
      <c r="C390" s="2" t="s">
        <v>35</v>
      </c>
      <c r="D390" s="8">
        <v>343.94000000000005</v>
      </c>
      <c r="E390">
        <v>2.5</v>
      </c>
      <c r="F390">
        <v>659</v>
      </c>
      <c r="G390">
        <v>573</v>
      </c>
      <c r="H390">
        <v>428</v>
      </c>
      <c r="I390">
        <v>570</v>
      </c>
      <c r="J390">
        <v>488</v>
      </c>
      <c r="K390">
        <v>679</v>
      </c>
      <c r="L390">
        <v>709</v>
      </c>
      <c r="M390">
        <v>312</v>
      </c>
      <c r="N390">
        <v>707</v>
      </c>
      <c r="O390">
        <v>842</v>
      </c>
      <c r="P390">
        <v>648</v>
      </c>
      <c r="Q390">
        <v>220</v>
      </c>
      <c r="R390">
        <v>926</v>
      </c>
      <c r="S390">
        <f>SUM(Tabela1_1[[#This Row],[sales_month_1]:[sales_month_12]])</f>
        <v>7102</v>
      </c>
      <c r="T390" s="8">
        <f>Tabela1_1[[#This Row],[sales_total]]*Tabela1_1[[#This Row],[price]]</f>
        <v>2442661.8800000004</v>
      </c>
      <c r="U390" s="7">
        <f>Tabela1_1[[#This Row],[sales_total]]/12</f>
        <v>591.83333333333337</v>
      </c>
      <c r="X390" s="2"/>
    </row>
    <row r="391" spans="1:24" x14ac:dyDescent="0.3">
      <c r="A391">
        <v>987</v>
      </c>
      <c r="B391" s="2" t="s">
        <v>650</v>
      </c>
      <c r="C391" s="2" t="s">
        <v>21</v>
      </c>
      <c r="D391" s="8">
        <v>345.76000000000005</v>
      </c>
      <c r="E391">
        <v>3.9000000000000004</v>
      </c>
      <c r="F391">
        <v>840</v>
      </c>
      <c r="G391">
        <v>845</v>
      </c>
      <c r="H391">
        <v>898</v>
      </c>
      <c r="I391">
        <v>188</v>
      </c>
      <c r="J391">
        <v>208</v>
      </c>
      <c r="K391">
        <v>751</v>
      </c>
      <c r="L391">
        <v>992</v>
      </c>
      <c r="M391">
        <v>20</v>
      </c>
      <c r="N391">
        <v>626</v>
      </c>
      <c r="O391">
        <v>973</v>
      </c>
      <c r="P391">
        <v>549</v>
      </c>
      <c r="Q391">
        <v>650</v>
      </c>
      <c r="R391">
        <v>416</v>
      </c>
      <c r="S391">
        <f>SUM(Tabela1_1[[#This Row],[sales_month_1]:[sales_month_12]])</f>
        <v>7116</v>
      </c>
      <c r="T391" s="8">
        <f>Tabela1_1[[#This Row],[sales_total]]*Tabela1_1[[#This Row],[price]]</f>
        <v>2460428.16</v>
      </c>
      <c r="U391" s="7">
        <f>Tabela1_1[[#This Row],[sales_total]]/12</f>
        <v>593</v>
      </c>
      <c r="X391" s="2"/>
    </row>
    <row r="392" spans="1:24" x14ac:dyDescent="0.3">
      <c r="A392">
        <v>610</v>
      </c>
      <c r="B392" s="2" t="s">
        <v>414</v>
      </c>
      <c r="C392" s="2" t="s">
        <v>26</v>
      </c>
      <c r="D392" s="8">
        <v>346.75</v>
      </c>
      <c r="E392">
        <v>3.2</v>
      </c>
      <c r="F392">
        <v>659</v>
      </c>
      <c r="G392">
        <v>871</v>
      </c>
      <c r="H392">
        <v>400</v>
      </c>
      <c r="I392">
        <v>753</v>
      </c>
      <c r="J392">
        <v>219</v>
      </c>
      <c r="K392">
        <v>735</v>
      </c>
      <c r="L392">
        <v>270</v>
      </c>
      <c r="M392">
        <v>687</v>
      </c>
      <c r="N392">
        <v>380</v>
      </c>
      <c r="O392">
        <v>701</v>
      </c>
      <c r="P392">
        <v>836</v>
      </c>
      <c r="Q392">
        <v>480</v>
      </c>
      <c r="R392">
        <v>723</v>
      </c>
      <c r="S392">
        <f>SUM(Tabela1_1[[#This Row],[sales_month_1]:[sales_month_12]])</f>
        <v>7055</v>
      </c>
      <c r="T392" s="8">
        <f>Tabela1_1[[#This Row],[sales_total]]*Tabela1_1[[#This Row],[price]]</f>
        <v>2446321.25</v>
      </c>
      <c r="U392" s="7">
        <f>Tabela1_1[[#This Row],[sales_total]]/12</f>
        <v>587.91666666666663</v>
      </c>
      <c r="X392" s="2"/>
    </row>
    <row r="393" spans="1:24" x14ac:dyDescent="0.3">
      <c r="A393">
        <v>177</v>
      </c>
      <c r="B393" s="2" t="s">
        <v>130</v>
      </c>
      <c r="C393" s="2" t="s">
        <v>19</v>
      </c>
      <c r="D393" s="8">
        <v>347.01000000000005</v>
      </c>
      <c r="E393">
        <v>4.1000000000000005</v>
      </c>
      <c r="F393">
        <v>307</v>
      </c>
      <c r="G393">
        <v>153</v>
      </c>
      <c r="H393">
        <v>679</v>
      </c>
      <c r="I393">
        <v>595</v>
      </c>
      <c r="J393">
        <v>395</v>
      </c>
      <c r="K393">
        <v>34</v>
      </c>
      <c r="L393">
        <v>638</v>
      </c>
      <c r="M393">
        <v>825</v>
      </c>
      <c r="N393">
        <v>611</v>
      </c>
      <c r="O393">
        <v>386</v>
      </c>
      <c r="P393">
        <v>338</v>
      </c>
      <c r="Q393">
        <v>8</v>
      </c>
      <c r="R393">
        <v>916</v>
      </c>
      <c r="S393">
        <f>SUM(Tabela1_1[[#This Row],[sales_month_1]:[sales_month_12]])</f>
        <v>5578</v>
      </c>
      <c r="T393" s="8">
        <f>Tabela1_1[[#This Row],[sales_total]]*Tabela1_1[[#This Row],[price]]</f>
        <v>1935621.7800000003</v>
      </c>
      <c r="U393" s="7">
        <f>Tabela1_1[[#This Row],[sales_total]]/12</f>
        <v>464.83333333333331</v>
      </c>
      <c r="X393" s="2"/>
    </row>
    <row r="394" spans="1:24" x14ac:dyDescent="0.3">
      <c r="A394">
        <v>212</v>
      </c>
      <c r="B394" s="2" t="s">
        <v>152</v>
      </c>
      <c r="C394" s="2" t="s">
        <v>26</v>
      </c>
      <c r="D394" s="8">
        <v>347.49</v>
      </c>
      <c r="E394">
        <v>2.8000000000000003</v>
      </c>
      <c r="F394">
        <v>875</v>
      </c>
      <c r="G394">
        <v>197</v>
      </c>
      <c r="H394">
        <v>163</v>
      </c>
      <c r="I394">
        <v>780</v>
      </c>
      <c r="J394">
        <v>109</v>
      </c>
      <c r="K394">
        <v>371</v>
      </c>
      <c r="L394">
        <v>67</v>
      </c>
      <c r="M394">
        <v>448</v>
      </c>
      <c r="N394">
        <v>757</v>
      </c>
      <c r="O394">
        <v>564</v>
      </c>
      <c r="P394">
        <v>784</v>
      </c>
      <c r="Q394">
        <v>586</v>
      </c>
      <c r="R394">
        <v>58</v>
      </c>
      <c r="S394">
        <f>SUM(Tabela1_1[[#This Row],[sales_month_1]:[sales_month_12]])</f>
        <v>4884</v>
      </c>
      <c r="T394" s="8">
        <f>Tabela1_1[[#This Row],[sales_total]]*Tabela1_1[[#This Row],[price]]</f>
        <v>1697141.1600000001</v>
      </c>
      <c r="U394" s="7">
        <f>Tabela1_1[[#This Row],[sales_total]]/12</f>
        <v>407</v>
      </c>
      <c r="X394" s="2"/>
    </row>
    <row r="395" spans="1:24" x14ac:dyDescent="0.3">
      <c r="A395">
        <v>992</v>
      </c>
      <c r="B395" s="2" t="s">
        <v>654</v>
      </c>
      <c r="C395" s="2" t="s">
        <v>19</v>
      </c>
      <c r="D395" s="8">
        <v>348.87000000000006</v>
      </c>
      <c r="E395">
        <v>1.6</v>
      </c>
      <c r="F395">
        <v>443</v>
      </c>
      <c r="G395">
        <v>32</v>
      </c>
      <c r="H395">
        <v>295</v>
      </c>
      <c r="I395">
        <v>287</v>
      </c>
      <c r="J395">
        <v>819</v>
      </c>
      <c r="K395">
        <v>660</v>
      </c>
      <c r="L395">
        <v>45</v>
      </c>
      <c r="M395">
        <v>287</v>
      </c>
      <c r="N395">
        <v>559</v>
      </c>
      <c r="O395">
        <v>275</v>
      </c>
      <c r="P395">
        <v>143</v>
      </c>
      <c r="Q395">
        <v>958</v>
      </c>
      <c r="R395">
        <v>618</v>
      </c>
      <c r="S395">
        <f>SUM(Tabela1_1[[#This Row],[sales_month_1]:[sales_month_12]])</f>
        <v>4978</v>
      </c>
      <c r="T395" s="8">
        <f>Tabela1_1[[#This Row],[sales_total]]*Tabela1_1[[#This Row],[price]]</f>
        <v>1736674.8600000003</v>
      </c>
      <c r="U395" s="7">
        <f>Tabela1_1[[#This Row],[sales_total]]/12</f>
        <v>414.83333333333331</v>
      </c>
      <c r="X395" s="2"/>
    </row>
    <row r="396" spans="1:24" x14ac:dyDescent="0.3">
      <c r="A396">
        <v>316</v>
      </c>
      <c r="B396" s="2" t="s">
        <v>233</v>
      </c>
      <c r="C396" s="2" t="s">
        <v>26</v>
      </c>
      <c r="D396" s="8">
        <v>349.51000000000005</v>
      </c>
      <c r="E396">
        <v>3.6</v>
      </c>
      <c r="F396">
        <v>837</v>
      </c>
      <c r="G396">
        <v>524</v>
      </c>
      <c r="H396">
        <v>664</v>
      </c>
      <c r="I396">
        <v>138</v>
      </c>
      <c r="J396">
        <v>19</v>
      </c>
      <c r="K396">
        <v>984</v>
      </c>
      <c r="L396">
        <v>784</v>
      </c>
      <c r="M396">
        <v>614</v>
      </c>
      <c r="N396">
        <v>792</v>
      </c>
      <c r="O396">
        <v>818</v>
      </c>
      <c r="P396">
        <v>441</v>
      </c>
      <c r="Q396">
        <v>137</v>
      </c>
      <c r="R396">
        <v>254</v>
      </c>
      <c r="S396">
        <f>SUM(Tabela1_1[[#This Row],[sales_month_1]:[sales_month_12]])</f>
        <v>6169</v>
      </c>
      <c r="T396" s="8">
        <f>Tabela1_1[[#This Row],[sales_total]]*Tabela1_1[[#This Row],[price]]</f>
        <v>2156127.1900000004</v>
      </c>
      <c r="U396" s="7">
        <f>Tabela1_1[[#This Row],[sales_total]]/12</f>
        <v>514.08333333333337</v>
      </c>
      <c r="X396" s="2"/>
    </row>
    <row r="397" spans="1:24" x14ac:dyDescent="0.3">
      <c r="A397">
        <v>799</v>
      </c>
      <c r="B397" s="2" t="s">
        <v>533</v>
      </c>
      <c r="C397" s="2" t="s">
        <v>18</v>
      </c>
      <c r="D397" s="8">
        <v>349.84000000000003</v>
      </c>
      <c r="E397">
        <v>1.3</v>
      </c>
      <c r="F397">
        <v>434</v>
      </c>
      <c r="G397">
        <v>536</v>
      </c>
      <c r="H397">
        <v>382</v>
      </c>
      <c r="I397">
        <v>313</v>
      </c>
      <c r="J397">
        <v>691</v>
      </c>
      <c r="K397">
        <v>333</v>
      </c>
      <c r="L397">
        <v>743</v>
      </c>
      <c r="M397">
        <v>219</v>
      </c>
      <c r="N397">
        <v>310</v>
      </c>
      <c r="O397">
        <v>270</v>
      </c>
      <c r="P397">
        <v>11</v>
      </c>
      <c r="Q397">
        <v>868</v>
      </c>
      <c r="R397">
        <v>316</v>
      </c>
      <c r="S397">
        <f>SUM(Tabela1_1[[#This Row],[sales_month_1]:[sales_month_12]])</f>
        <v>4992</v>
      </c>
      <c r="T397" s="8">
        <f>Tabela1_1[[#This Row],[sales_total]]*Tabela1_1[[#This Row],[price]]</f>
        <v>1746401.2800000003</v>
      </c>
      <c r="U397" s="7">
        <f>Tabela1_1[[#This Row],[sales_total]]/12</f>
        <v>416</v>
      </c>
      <c r="X397" s="2"/>
    </row>
    <row r="398" spans="1:24" x14ac:dyDescent="0.3">
      <c r="A398">
        <v>382</v>
      </c>
      <c r="B398" s="2" t="s">
        <v>269</v>
      </c>
      <c r="C398" s="2" t="s">
        <v>35</v>
      </c>
      <c r="D398" s="8">
        <v>349.88000000000005</v>
      </c>
      <c r="E398">
        <v>2.6</v>
      </c>
      <c r="F398">
        <v>142</v>
      </c>
      <c r="G398">
        <v>664</v>
      </c>
      <c r="H398">
        <v>619</v>
      </c>
      <c r="I398">
        <v>911</v>
      </c>
      <c r="J398">
        <v>74</v>
      </c>
      <c r="K398">
        <v>112</v>
      </c>
      <c r="L398">
        <v>468</v>
      </c>
      <c r="M398">
        <v>696</v>
      </c>
      <c r="N398">
        <v>154</v>
      </c>
      <c r="O398">
        <v>591</v>
      </c>
      <c r="P398">
        <v>443</v>
      </c>
      <c r="Q398">
        <v>216</v>
      </c>
      <c r="R398">
        <v>520</v>
      </c>
      <c r="S398">
        <f>SUM(Tabela1_1[[#This Row],[sales_month_1]:[sales_month_12]])</f>
        <v>5468</v>
      </c>
      <c r="T398" s="8">
        <f>Tabela1_1[[#This Row],[sales_total]]*Tabela1_1[[#This Row],[price]]</f>
        <v>1913143.8400000003</v>
      </c>
      <c r="U398" s="7">
        <f>Tabela1_1[[#This Row],[sales_total]]/12</f>
        <v>455.66666666666669</v>
      </c>
      <c r="X398" s="2"/>
    </row>
    <row r="399" spans="1:24" x14ac:dyDescent="0.3">
      <c r="A399">
        <v>267</v>
      </c>
      <c r="B399" s="2" t="s">
        <v>196</v>
      </c>
      <c r="C399" s="2" t="s">
        <v>21</v>
      </c>
      <c r="D399" s="8">
        <v>350.02000000000004</v>
      </c>
      <c r="E399">
        <v>2.6</v>
      </c>
      <c r="F399">
        <v>701</v>
      </c>
      <c r="G399">
        <v>226</v>
      </c>
      <c r="H399">
        <v>138</v>
      </c>
      <c r="I399">
        <v>97</v>
      </c>
      <c r="J399">
        <v>7</v>
      </c>
      <c r="K399">
        <v>348</v>
      </c>
      <c r="L399">
        <v>594</v>
      </c>
      <c r="M399">
        <v>643</v>
      </c>
      <c r="N399">
        <v>934</v>
      </c>
      <c r="O399">
        <v>588</v>
      </c>
      <c r="P399">
        <v>733</v>
      </c>
      <c r="Q399">
        <v>169</v>
      </c>
      <c r="R399">
        <v>210</v>
      </c>
      <c r="S399">
        <f>SUM(Tabela1_1[[#This Row],[sales_month_1]:[sales_month_12]])</f>
        <v>4687</v>
      </c>
      <c r="T399" s="8">
        <f>Tabela1_1[[#This Row],[sales_total]]*Tabela1_1[[#This Row],[price]]</f>
        <v>1640543.7400000002</v>
      </c>
      <c r="U399" s="7">
        <f>Tabela1_1[[#This Row],[sales_total]]/12</f>
        <v>390.58333333333331</v>
      </c>
      <c r="X399" s="2"/>
    </row>
    <row r="400" spans="1:24" x14ac:dyDescent="0.3">
      <c r="A400">
        <v>501</v>
      </c>
      <c r="B400" s="2" t="s">
        <v>340</v>
      </c>
      <c r="C400" s="2" t="s">
        <v>21</v>
      </c>
      <c r="D400" s="8">
        <v>350.59000000000003</v>
      </c>
      <c r="E400">
        <v>3.1</v>
      </c>
      <c r="F400">
        <v>174</v>
      </c>
      <c r="G400">
        <v>557</v>
      </c>
      <c r="H400">
        <v>338</v>
      </c>
      <c r="I400">
        <v>869</v>
      </c>
      <c r="J400">
        <v>941</v>
      </c>
      <c r="K400">
        <v>491</v>
      </c>
      <c r="L400">
        <v>631</v>
      </c>
      <c r="M400">
        <v>834</v>
      </c>
      <c r="N400">
        <v>414</v>
      </c>
      <c r="O400">
        <v>752</v>
      </c>
      <c r="P400">
        <v>679</v>
      </c>
      <c r="Q400">
        <v>912</v>
      </c>
      <c r="R400">
        <v>854</v>
      </c>
      <c r="S400">
        <f>SUM(Tabela1_1[[#This Row],[sales_month_1]:[sales_month_12]])</f>
        <v>8272</v>
      </c>
      <c r="T400" s="8">
        <f>Tabela1_1[[#This Row],[sales_total]]*Tabela1_1[[#This Row],[price]]</f>
        <v>2900080.4800000004</v>
      </c>
      <c r="U400" s="7">
        <f>Tabela1_1[[#This Row],[sales_total]]/12</f>
        <v>689.33333333333337</v>
      </c>
      <c r="X400" s="2"/>
    </row>
    <row r="401" spans="1:24" x14ac:dyDescent="0.3">
      <c r="A401">
        <v>436</v>
      </c>
      <c r="B401" s="2" t="s">
        <v>301</v>
      </c>
      <c r="C401" s="2" t="s">
        <v>26</v>
      </c>
      <c r="D401" s="8">
        <v>351.98</v>
      </c>
      <c r="E401">
        <v>1.1000000000000001</v>
      </c>
      <c r="F401">
        <v>376</v>
      </c>
      <c r="G401">
        <v>979</v>
      </c>
      <c r="H401">
        <v>757</v>
      </c>
      <c r="I401">
        <v>577</v>
      </c>
      <c r="J401">
        <v>216</v>
      </c>
      <c r="K401">
        <v>693</v>
      </c>
      <c r="L401">
        <v>357</v>
      </c>
      <c r="M401">
        <v>580</v>
      </c>
      <c r="N401">
        <v>747</v>
      </c>
      <c r="O401">
        <v>457</v>
      </c>
      <c r="P401">
        <v>236</v>
      </c>
      <c r="Q401">
        <v>249</v>
      </c>
      <c r="R401">
        <v>397</v>
      </c>
      <c r="S401">
        <f>SUM(Tabela1_1[[#This Row],[sales_month_1]:[sales_month_12]])</f>
        <v>6245</v>
      </c>
      <c r="T401" s="8">
        <f>Tabela1_1[[#This Row],[sales_total]]*Tabela1_1[[#This Row],[price]]</f>
        <v>2198115.1</v>
      </c>
      <c r="U401" s="7">
        <f>Tabela1_1[[#This Row],[sales_total]]/12</f>
        <v>520.41666666666663</v>
      </c>
      <c r="X401" s="2"/>
    </row>
    <row r="402" spans="1:24" x14ac:dyDescent="0.3">
      <c r="A402">
        <v>279</v>
      </c>
      <c r="B402" s="2" t="s">
        <v>206</v>
      </c>
      <c r="C402" s="2" t="s">
        <v>21</v>
      </c>
      <c r="D402" s="8">
        <v>352.47</v>
      </c>
      <c r="E402">
        <v>1.6</v>
      </c>
      <c r="F402">
        <v>395</v>
      </c>
      <c r="G402">
        <v>897</v>
      </c>
      <c r="H402">
        <v>835</v>
      </c>
      <c r="I402">
        <v>666</v>
      </c>
      <c r="J402">
        <v>211</v>
      </c>
      <c r="K402">
        <v>391</v>
      </c>
      <c r="L402">
        <v>214</v>
      </c>
      <c r="M402">
        <v>111</v>
      </c>
      <c r="N402">
        <v>363</v>
      </c>
      <c r="O402">
        <v>539</v>
      </c>
      <c r="P402">
        <v>746</v>
      </c>
      <c r="Q402">
        <v>687</v>
      </c>
      <c r="R402">
        <v>633</v>
      </c>
      <c r="S402">
        <f>SUM(Tabela1_1[[#This Row],[sales_month_1]:[sales_month_12]])</f>
        <v>6293</v>
      </c>
      <c r="T402" s="8">
        <f>Tabela1_1[[#This Row],[sales_total]]*Tabela1_1[[#This Row],[price]]</f>
        <v>2218093.71</v>
      </c>
      <c r="U402" s="7">
        <f>Tabela1_1[[#This Row],[sales_total]]/12</f>
        <v>524.41666666666663</v>
      </c>
      <c r="X402" s="2"/>
    </row>
    <row r="403" spans="1:24" x14ac:dyDescent="0.3">
      <c r="A403">
        <v>268</v>
      </c>
      <c r="B403" s="2" t="s">
        <v>197</v>
      </c>
      <c r="C403" s="2" t="s">
        <v>24</v>
      </c>
      <c r="D403" s="8">
        <v>352.73</v>
      </c>
      <c r="E403">
        <v>2.9000000000000004</v>
      </c>
      <c r="F403">
        <v>476</v>
      </c>
      <c r="G403">
        <v>235</v>
      </c>
      <c r="H403">
        <v>697</v>
      </c>
      <c r="I403">
        <v>719</v>
      </c>
      <c r="J403">
        <v>28</v>
      </c>
      <c r="K403">
        <v>97</v>
      </c>
      <c r="L403">
        <v>181</v>
      </c>
      <c r="M403">
        <v>275</v>
      </c>
      <c r="N403">
        <v>189</v>
      </c>
      <c r="O403">
        <v>600</v>
      </c>
      <c r="P403">
        <v>90</v>
      </c>
      <c r="Q403">
        <v>316</v>
      </c>
      <c r="R403">
        <v>446</v>
      </c>
      <c r="S403">
        <f>SUM(Tabela1_1[[#This Row],[sales_month_1]:[sales_month_12]])</f>
        <v>3873</v>
      </c>
      <c r="T403" s="8">
        <f>Tabela1_1[[#This Row],[sales_total]]*Tabela1_1[[#This Row],[price]]</f>
        <v>1366123.29</v>
      </c>
      <c r="U403" s="7">
        <f>Tabela1_1[[#This Row],[sales_total]]/12</f>
        <v>322.75</v>
      </c>
      <c r="X403" s="2"/>
    </row>
    <row r="404" spans="1:24" x14ac:dyDescent="0.3">
      <c r="A404">
        <v>338</v>
      </c>
      <c r="B404" s="2" t="s">
        <v>244</v>
      </c>
      <c r="C404" s="2" t="s">
        <v>35</v>
      </c>
      <c r="D404" s="8">
        <v>353.31000000000006</v>
      </c>
      <c r="E404">
        <v>3.7</v>
      </c>
      <c r="F404">
        <v>124</v>
      </c>
      <c r="G404">
        <v>674</v>
      </c>
      <c r="H404">
        <v>96</v>
      </c>
      <c r="I404">
        <v>243</v>
      </c>
      <c r="J404">
        <v>941</v>
      </c>
      <c r="K404">
        <v>673</v>
      </c>
      <c r="L404">
        <v>214</v>
      </c>
      <c r="M404">
        <v>58</v>
      </c>
      <c r="N404">
        <v>751</v>
      </c>
      <c r="O404">
        <v>445</v>
      </c>
      <c r="P404">
        <v>460</v>
      </c>
      <c r="Q404">
        <v>380</v>
      </c>
      <c r="R404">
        <v>617</v>
      </c>
      <c r="S404">
        <f>SUM(Tabela1_1[[#This Row],[sales_month_1]:[sales_month_12]])</f>
        <v>5552</v>
      </c>
      <c r="T404" s="8">
        <f>Tabela1_1[[#This Row],[sales_total]]*Tabela1_1[[#This Row],[price]]</f>
        <v>1961577.1200000003</v>
      </c>
      <c r="U404" s="7">
        <f>Tabela1_1[[#This Row],[sales_total]]/12</f>
        <v>462.66666666666669</v>
      </c>
      <c r="X404" s="2"/>
    </row>
    <row r="405" spans="1:24" x14ac:dyDescent="0.3">
      <c r="A405">
        <v>561</v>
      </c>
      <c r="B405" s="2" t="s">
        <v>385</v>
      </c>
      <c r="C405" s="2" t="s">
        <v>21</v>
      </c>
      <c r="D405" s="8">
        <v>353.52000000000004</v>
      </c>
      <c r="E405">
        <v>2.4000000000000004</v>
      </c>
      <c r="F405">
        <v>142</v>
      </c>
      <c r="G405">
        <v>882</v>
      </c>
      <c r="H405">
        <v>478</v>
      </c>
      <c r="I405">
        <v>610</v>
      </c>
      <c r="J405">
        <v>116</v>
      </c>
      <c r="K405">
        <v>846</v>
      </c>
      <c r="L405">
        <v>573</v>
      </c>
      <c r="M405">
        <v>701</v>
      </c>
      <c r="N405">
        <v>269</v>
      </c>
      <c r="O405">
        <v>137</v>
      </c>
      <c r="P405">
        <v>786</v>
      </c>
      <c r="Q405">
        <v>704</v>
      </c>
      <c r="R405">
        <v>726</v>
      </c>
      <c r="S405">
        <f>SUM(Tabela1_1[[#This Row],[sales_month_1]:[sales_month_12]])</f>
        <v>6828</v>
      </c>
      <c r="T405" s="8">
        <f>Tabela1_1[[#This Row],[sales_total]]*Tabela1_1[[#This Row],[price]]</f>
        <v>2413834.56</v>
      </c>
      <c r="U405" s="7">
        <f>Tabela1_1[[#This Row],[sales_total]]/12</f>
        <v>569</v>
      </c>
      <c r="X405" s="2"/>
    </row>
    <row r="406" spans="1:24" x14ac:dyDescent="0.3">
      <c r="A406">
        <v>439</v>
      </c>
      <c r="B406" s="2" t="s">
        <v>303</v>
      </c>
      <c r="C406" s="2" t="s">
        <v>23</v>
      </c>
      <c r="D406" s="8">
        <v>354.59000000000003</v>
      </c>
      <c r="E406">
        <v>1.8</v>
      </c>
      <c r="F406">
        <v>654</v>
      </c>
      <c r="G406">
        <v>142</v>
      </c>
      <c r="H406">
        <v>92</v>
      </c>
      <c r="I406">
        <v>377</v>
      </c>
      <c r="J406">
        <v>277</v>
      </c>
      <c r="K406">
        <v>535</v>
      </c>
      <c r="L406">
        <v>127</v>
      </c>
      <c r="M406">
        <v>648</v>
      </c>
      <c r="N406">
        <v>160</v>
      </c>
      <c r="O406">
        <v>585</v>
      </c>
      <c r="P406">
        <v>828</v>
      </c>
      <c r="Q406">
        <v>554</v>
      </c>
      <c r="R406">
        <v>115</v>
      </c>
      <c r="S406">
        <f>SUM(Tabela1_1[[#This Row],[sales_month_1]:[sales_month_12]])</f>
        <v>4440</v>
      </c>
      <c r="T406" s="5">
        <f>Tabela1_1[[#This Row],[sales_total]]*Tabela1_1[[#This Row],[price]]</f>
        <v>1574379.6</v>
      </c>
      <c r="U406" s="6">
        <f>Tabela1_1[[#This Row],[sales_total]]/12</f>
        <v>370</v>
      </c>
      <c r="X406" s="2"/>
    </row>
    <row r="407" spans="1:24" x14ac:dyDescent="0.3">
      <c r="A407">
        <v>801</v>
      </c>
      <c r="B407" s="2" t="s">
        <v>534</v>
      </c>
      <c r="C407" s="2" t="s">
        <v>35</v>
      </c>
      <c r="D407" s="8">
        <v>355.08000000000004</v>
      </c>
      <c r="E407">
        <v>4.8000000000000007</v>
      </c>
      <c r="F407">
        <v>926</v>
      </c>
      <c r="G407">
        <v>410</v>
      </c>
      <c r="H407">
        <v>682</v>
      </c>
      <c r="I407">
        <v>374</v>
      </c>
      <c r="J407">
        <v>125</v>
      </c>
      <c r="K407">
        <v>160</v>
      </c>
      <c r="L407">
        <v>354</v>
      </c>
      <c r="M407">
        <v>30</v>
      </c>
      <c r="N407">
        <v>902</v>
      </c>
      <c r="O407">
        <v>110</v>
      </c>
      <c r="P407">
        <v>745</v>
      </c>
      <c r="Q407">
        <v>60</v>
      </c>
      <c r="R407">
        <v>323</v>
      </c>
      <c r="S407">
        <f>SUM(Tabela1_1[[#This Row],[sales_month_1]:[sales_month_12]])</f>
        <v>4275</v>
      </c>
      <c r="T407" s="8">
        <f>Tabela1_1[[#This Row],[sales_total]]*Tabela1_1[[#This Row],[price]]</f>
        <v>1517967.0000000002</v>
      </c>
      <c r="U407" s="7">
        <f>Tabela1_1[[#This Row],[sales_total]]/12</f>
        <v>356.25</v>
      </c>
      <c r="X407" s="2"/>
    </row>
    <row r="408" spans="1:24" x14ac:dyDescent="0.3">
      <c r="A408">
        <v>215</v>
      </c>
      <c r="B408" s="2" t="s">
        <v>155</v>
      </c>
      <c r="C408" s="2" t="s">
        <v>35</v>
      </c>
      <c r="D408" s="8">
        <v>357.53000000000003</v>
      </c>
      <c r="E408">
        <v>3.8000000000000003</v>
      </c>
      <c r="F408">
        <v>929</v>
      </c>
      <c r="G408">
        <v>971</v>
      </c>
      <c r="H408">
        <v>588</v>
      </c>
      <c r="I408">
        <v>496</v>
      </c>
      <c r="J408">
        <v>982</v>
      </c>
      <c r="K408">
        <v>610</v>
      </c>
      <c r="L408">
        <v>670</v>
      </c>
      <c r="M408">
        <v>457</v>
      </c>
      <c r="N408">
        <v>273</v>
      </c>
      <c r="O408">
        <v>891</v>
      </c>
      <c r="P408">
        <v>986</v>
      </c>
      <c r="Q408">
        <v>434</v>
      </c>
      <c r="R408">
        <v>387</v>
      </c>
      <c r="S408">
        <f>SUM(Tabela1_1[[#This Row],[sales_month_1]:[sales_month_12]])</f>
        <v>7745</v>
      </c>
      <c r="T408" s="8">
        <f>Tabela1_1[[#This Row],[sales_total]]*Tabela1_1[[#This Row],[price]]</f>
        <v>2769069.85</v>
      </c>
      <c r="U408" s="7">
        <f>Tabela1_1[[#This Row],[sales_total]]/12</f>
        <v>645.41666666666663</v>
      </c>
      <c r="X408" s="2"/>
    </row>
    <row r="409" spans="1:24" x14ac:dyDescent="0.3">
      <c r="A409">
        <v>92</v>
      </c>
      <c r="B409" s="2" t="s">
        <v>78</v>
      </c>
      <c r="C409" s="2" t="s">
        <v>24</v>
      </c>
      <c r="D409" s="8">
        <v>358.06000000000006</v>
      </c>
      <c r="E409">
        <v>3.6</v>
      </c>
      <c r="F409">
        <v>598</v>
      </c>
      <c r="G409">
        <v>321</v>
      </c>
      <c r="H409">
        <v>480</v>
      </c>
      <c r="I409">
        <v>446</v>
      </c>
      <c r="J409">
        <v>321</v>
      </c>
      <c r="K409">
        <v>216</v>
      </c>
      <c r="L409">
        <v>138</v>
      </c>
      <c r="M409">
        <v>852</v>
      </c>
      <c r="N409">
        <v>363</v>
      </c>
      <c r="O409">
        <v>620</v>
      </c>
      <c r="P409">
        <v>589</v>
      </c>
      <c r="Q409">
        <v>207</v>
      </c>
      <c r="R409">
        <v>7</v>
      </c>
      <c r="S409">
        <f>SUM(Tabela1_1[[#This Row],[sales_month_1]:[sales_month_12]])</f>
        <v>4560</v>
      </c>
      <c r="T409" s="8">
        <f>Tabela1_1[[#This Row],[sales_total]]*Tabela1_1[[#This Row],[price]]</f>
        <v>1632753.6000000003</v>
      </c>
      <c r="U409" s="7">
        <f>Tabela1_1[[#This Row],[sales_total]]/12</f>
        <v>380</v>
      </c>
      <c r="X409" s="2"/>
    </row>
    <row r="410" spans="1:24" x14ac:dyDescent="0.3">
      <c r="A410">
        <v>322</v>
      </c>
      <c r="B410" s="2" t="s">
        <v>236</v>
      </c>
      <c r="C410" s="2" t="s">
        <v>21</v>
      </c>
      <c r="D410" s="8">
        <v>358.72</v>
      </c>
      <c r="E410">
        <v>1.6</v>
      </c>
      <c r="F410">
        <v>931</v>
      </c>
      <c r="G410">
        <v>564</v>
      </c>
      <c r="H410">
        <v>855</v>
      </c>
      <c r="I410">
        <v>62</v>
      </c>
      <c r="J410">
        <v>779</v>
      </c>
      <c r="K410">
        <v>818</v>
      </c>
      <c r="L410">
        <v>685</v>
      </c>
      <c r="M410">
        <v>596</v>
      </c>
      <c r="N410">
        <v>38</v>
      </c>
      <c r="O410">
        <v>168</v>
      </c>
      <c r="P410">
        <v>937</v>
      </c>
      <c r="Q410">
        <v>683</v>
      </c>
      <c r="R410">
        <v>91</v>
      </c>
      <c r="S410">
        <f>SUM(Tabela1_1[[#This Row],[sales_month_1]:[sales_month_12]])</f>
        <v>6276</v>
      </c>
      <c r="T410" s="8">
        <f>Tabela1_1[[#This Row],[sales_total]]*Tabela1_1[[#This Row],[price]]</f>
        <v>2251326.7200000002</v>
      </c>
      <c r="U410" s="7">
        <f>Tabela1_1[[#This Row],[sales_total]]/12</f>
        <v>523</v>
      </c>
      <c r="X410" s="2"/>
    </row>
    <row r="411" spans="1:24" x14ac:dyDescent="0.3">
      <c r="A411">
        <v>877</v>
      </c>
      <c r="B411" s="2" t="s">
        <v>585</v>
      </c>
      <c r="C411" s="2" t="s">
        <v>18</v>
      </c>
      <c r="D411" s="8">
        <v>359.41000000000008</v>
      </c>
      <c r="E411">
        <v>3.4000000000000004</v>
      </c>
      <c r="F411">
        <v>836</v>
      </c>
      <c r="G411">
        <v>140</v>
      </c>
      <c r="H411">
        <v>111</v>
      </c>
      <c r="I411">
        <v>803</v>
      </c>
      <c r="J411">
        <v>89</v>
      </c>
      <c r="K411">
        <v>999</v>
      </c>
      <c r="L411">
        <v>656</v>
      </c>
      <c r="M411">
        <v>600</v>
      </c>
      <c r="N411">
        <v>668</v>
      </c>
      <c r="O411">
        <v>354</v>
      </c>
      <c r="P411">
        <v>410</v>
      </c>
      <c r="Q411">
        <v>577</v>
      </c>
      <c r="R411">
        <v>756</v>
      </c>
      <c r="S411">
        <f>SUM(Tabela1_1[[#This Row],[sales_month_1]:[sales_month_12]])</f>
        <v>6163</v>
      </c>
      <c r="T411" s="8">
        <f>Tabela1_1[[#This Row],[sales_total]]*Tabela1_1[[#This Row],[price]]</f>
        <v>2215043.8300000005</v>
      </c>
      <c r="U411" s="7">
        <f>Tabela1_1[[#This Row],[sales_total]]/12</f>
        <v>513.58333333333337</v>
      </c>
      <c r="X411" s="2"/>
    </row>
    <row r="412" spans="1:24" x14ac:dyDescent="0.3">
      <c r="A412">
        <v>967</v>
      </c>
      <c r="B412" s="2" t="s">
        <v>638</v>
      </c>
      <c r="C412" s="2" t="s">
        <v>24</v>
      </c>
      <c r="D412" s="8">
        <v>360.93000000000006</v>
      </c>
      <c r="E412">
        <v>1.7000000000000002</v>
      </c>
      <c r="F412">
        <v>82</v>
      </c>
      <c r="G412">
        <v>209</v>
      </c>
      <c r="H412">
        <v>914</v>
      </c>
      <c r="I412">
        <v>953</v>
      </c>
      <c r="J412">
        <v>286</v>
      </c>
      <c r="K412">
        <v>651</v>
      </c>
      <c r="L412">
        <v>146</v>
      </c>
      <c r="M412">
        <v>343</v>
      </c>
      <c r="N412">
        <v>597</v>
      </c>
      <c r="O412">
        <v>639</v>
      </c>
      <c r="P412">
        <v>94</v>
      </c>
      <c r="Q412">
        <v>949</v>
      </c>
      <c r="R412">
        <v>440</v>
      </c>
      <c r="S412">
        <f>SUM(Tabela1_1[[#This Row],[sales_month_1]:[sales_month_12]])</f>
        <v>6221</v>
      </c>
      <c r="T412" s="8">
        <f>Tabela1_1[[#This Row],[sales_total]]*Tabela1_1[[#This Row],[price]]</f>
        <v>2245345.5300000003</v>
      </c>
      <c r="U412" s="7">
        <f>Tabela1_1[[#This Row],[sales_total]]/12</f>
        <v>518.41666666666663</v>
      </c>
      <c r="X412" s="2"/>
    </row>
    <row r="413" spans="1:24" x14ac:dyDescent="0.3">
      <c r="A413">
        <v>891</v>
      </c>
      <c r="B413" s="2" t="s">
        <v>590</v>
      </c>
      <c r="C413" s="2" t="s">
        <v>21</v>
      </c>
      <c r="D413" s="8">
        <v>362.52000000000004</v>
      </c>
      <c r="E413">
        <v>1.4000000000000001</v>
      </c>
      <c r="F413">
        <v>509</v>
      </c>
      <c r="G413">
        <v>182</v>
      </c>
      <c r="H413">
        <v>183</v>
      </c>
      <c r="I413">
        <v>662</v>
      </c>
      <c r="J413">
        <v>936</v>
      </c>
      <c r="K413">
        <v>68</v>
      </c>
      <c r="L413">
        <v>334</v>
      </c>
      <c r="M413">
        <v>689</v>
      </c>
      <c r="N413">
        <v>454</v>
      </c>
      <c r="O413">
        <v>146</v>
      </c>
      <c r="P413">
        <v>30</v>
      </c>
      <c r="Q413">
        <v>577</v>
      </c>
      <c r="R413">
        <v>478</v>
      </c>
      <c r="S413">
        <f>SUM(Tabela1_1[[#This Row],[sales_month_1]:[sales_month_12]])</f>
        <v>4739</v>
      </c>
      <c r="T413" s="8">
        <f>Tabela1_1[[#This Row],[sales_total]]*Tabela1_1[[#This Row],[price]]</f>
        <v>1717982.2800000003</v>
      </c>
      <c r="U413" s="7">
        <f>Tabela1_1[[#This Row],[sales_total]]/12</f>
        <v>394.91666666666669</v>
      </c>
      <c r="X413" s="2"/>
    </row>
    <row r="414" spans="1:24" x14ac:dyDescent="0.3">
      <c r="A414">
        <v>778</v>
      </c>
      <c r="B414" s="2" t="s">
        <v>520</v>
      </c>
      <c r="C414" s="2" t="s">
        <v>23</v>
      </c>
      <c r="D414" s="8">
        <v>362.52000000000004</v>
      </c>
      <c r="E414">
        <v>2.8000000000000003</v>
      </c>
      <c r="F414">
        <v>479</v>
      </c>
      <c r="G414">
        <v>514</v>
      </c>
      <c r="H414">
        <v>432</v>
      </c>
      <c r="I414">
        <v>82</v>
      </c>
      <c r="J414">
        <v>232</v>
      </c>
      <c r="K414">
        <v>560</v>
      </c>
      <c r="L414">
        <v>258</v>
      </c>
      <c r="M414">
        <v>247</v>
      </c>
      <c r="N414">
        <v>913</v>
      </c>
      <c r="O414">
        <v>721</v>
      </c>
      <c r="P414">
        <v>38</v>
      </c>
      <c r="Q414">
        <v>199</v>
      </c>
      <c r="R414">
        <v>7</v>
      </c>
      <c r="S414">
        <f>SUM(Tabela1_1[[#This Row],[sales_month_1]:[sales_month_12]])</f>
        <v>4203</v>
      </c>
      <c r="T414" s="5">
        <f>Tabela1_1[[#This Row],[sales_total]]*Tabela1_1[[#This Row],[price]]</f>
        <v>1523671.56</v>
      </c>
      <c r="U414" s="6">
        <f>Tabela1_1[[#This Row],[sales_total]]/12</f>
        <v>350.25</v>
      </c>
      <c r="X414" s="2"/>
    </row>
    <row r="415" spans="1:24" x14ac:dyDescent="0.3">
      <c r="A415">
        <v>236</v>
      </c>
      <c r="B415" s="2" t="s">
        <v>174</v>
      </c>
      <c r="C415" s="2" t="s">
        <v>35</v>
      </c>
      <c r="D415" s="8">
        <v>362.61000000000007</v>
      </c>
      <c r="E415">
        <v>2.5</v>
      </c>
      <c r="F415">
        <v>887</v>
      </c>
      <c r="G415">
        <v>100</v>
      </c>
      <c r="H415">
        <v>368</v>
      </c>
      <c r="I415">
        <v>170</v>
      </c>
      <c r="J415">
        <v>71</v>
      </c>
      <c r="K415">
        <v>581</v>
      </c>
      <c r="L415">
        <v>481</v>
      </c>
      <c r="M415">
        <v>114</v>
      </c>
      <c r="N415">
        <v>721</v>
      </c>
      <c r="O415">
        <v>783</v>
      </c>
      <c r="P415">
        <v>554</v>
      </c>
      <c r="Q415">
        <v>781</v>
      </c>
      <c r="R415">
        <v>691</v>
      </c>
      <c r="S415">
        <f>SUM(Tabela1_1[[#This Row],[sales_month_1]:[sales_month_12]])</f>
        <v>5415</v>
      </c>
      <c r="T415" s="8">
        <f>Tabela1_1[[#This Row],[sales_total]]*Tabela1_1[[#This Row],[price]]</f>
        <v>1963533.1500000004</v>
      </c>
      <c r="U415" s="7">
        <f>Tabela1_1[[#This Row],[sales_total]]/12</f>
        <v>451.25</v>
      </c>
      <c r="X415" s="2"/>
    </row>
    <row r="416" spans="1:24" x14ac:dyDescent="0.3">
      <c r="A416">
        <v>510</v>
      </c>
      <c r="B416" s="2" t="s">
        <v>348</v>
      </c>
      <c r="C416" s="2" t="s">
        <v>23</v>
      </c>
      <c r="D416" s="8">
        <v>364.23</v>
      </c>
      <c r="E416">
        <v>4.1000000000000005</v>
      </c>
      <c r="F416">
        <v>232</v>
      </c>
      <c r="G416">
        <v>713</v>
      </c>
      <c r="H416">
        <v>941</v>
      </c>
      <c r="I416">
        <v>699</v>
      </c>
      <c r="J416">
        <v>202</v>
      </c>
      <c r="K416">
        <v>611</v>
      </c>
      <c r="L416">
        <v>864</v>
      </c>
      <c r="M416">
        <v>810</v>
      </c>
      <c r="N416">
        <v>476</v>
      </c>
      <c r="O416">
        <v>74</v>
      </c>
      <c r="P416">
        <v>911</v>
      </c>
      <c r="Q416">
        <v>3</v>
      </c>
      <c r="R416">
        <v>191</v>
      </c>
      <c r="S416">
        <f>SUM(Tabela1_1[[#This Row],[sales_month_1]:[sales_month_12]])</f>
        <v>6495</v>
      </c>
      <c r="T416" s="5">
        <f>Tabela1_1[[#This Row],[sales_total]]*Tabela1_1[[#This Row],[price]]</f>
        <v>2365673.85</v>
      </c>
      <c r="U416" s="6">
        <f>Tabela1_1[[#This Row],[sales_total]]/12</f>
        <v>541.25</v>
      </c>
      <c r="X416" s="2"/>
    </row>
    <row r="417" spans="1:24" x14ac:dyDescent="0.3">
      <c r="A417">
        <v>197</v>
      </c>
      <c r="B417" s="2" t="s">
        <v>146</v>
      </c>
      <c r="C417" s="2" t="s">
        <v>21</v>
      </c>
      <c r="D417" s="8">
        <v>364.35</v>
      </c>
      <c r="E417">
        <v>4.9000000000000004</v>
      </c>
      <c r="F417">
        <v>104</v>
      </c>
      <c r="G417">
        <v>576</v>
      </c>
      <c r="H417">
        <v>962</v>
      </c>
      <c r="I417">
        <v>972</v>
      </c>
      <c r="J417">
        <v>371</v>
      </c>
      <c r="K417">
        <v>928</v>
      </c>
      <c r="L417">
        <v>220</v>
      </c>
      <c r="M417">
        <v>748</v>
      </c>
      <c r="N417">
        <v>343</v>
      </c>
      <c r="O417">
        <v>848</v>
      </c>
      <c r="P417">
        <v>742</v>
      </c>
      <c r="Q417">
        <v>946</v>
      </c>
      <c r="R417">
        <v>762</v>
      </c>
      <c r="S417">
        <f>SUM(Tabela1_1[[#This Row],[sales_month_1]:[sales_month_12]])</f>
        <v>8418</v>
      </c>
      <c r="T417" s="8">
        <f>Tabela1_1[[#This Row],[sales_total]]*Tabela1_1[[#This Row],[price]]</f>
        <v>3067098.3000000003</v>
      </c>
      <c r="U417" s="7">
        <f>Tabela1_1[[#This Row],[sales_total]]/12</f>
        <v>701.5</v>
      </c>
      <c r="X417" s="2"/>
    </row>
    <row r="418" spans="1:24" x14ac:dyDescent="0.3">
      <c r="A418">
        <v>305</v>
      </c>
      <c r="B418" s="2" t="s">
        <v>224</v>
      </c>
      <c r="C418" s="2" t="s">
        <v>23</v>
      </c>
      <c r="D418" s="8">
        <v>364.42000000000007</v>
      </c>
      <c r="E418">
        <v>3.8000000000000003</v>
      </c>
      <c r="F418">
        <v>307</v>
      </c>
      <c r="G418">
        <v>148</v>
      </c>
      <c r="H418">
        <v>802</v>
      </c>
      <c r="I418">
        <v>613</v>
      </c>
      <c r="J418">
        <v>199</v>
      </c>
      <c r="K418">
        <v>441</v>
      </c>
      <c r="L418">
        <v>681</v>
      </c>
      <c r="M418">
        <v>465</v>
      </c>
      <c r="N418">
        <v>873</v>
      </c>
      <c r="O418">
        <v>986</v>
      </c>
      <c r="P418">
        <v>798</v>
      </c>
      <c r="Q418">
        <v>761</v>
      </c>
      <c r="R418">
        <v>645</v>
      </c>
      <c r="S418">
        <f>SUM(Tabela1_1[[#This Row],[sales_month_1]:[sales_month_12]])</f>
        <v>7412</v>
      </c>
      <c r="T418" s="5">
        <f>Tabela1_1[[#This Row],[sales_total]]*Tabela1_1[[#This Row],[price]]</f>
        <v>2701081.0400000005</v>
      </c>
      <c r="U418" s="6">
        <f>Tabela1_1[[#This Row],[sales_total]]/12</f>
        <v>617.66666666666663</v>
      </c>
      <c r="X418" s="2"/>
    </row>
    <row r="419" spans="1:24" x14ac:dyDescent="0.3">
      <c r="A419">
        <v>985</v>
      </c>
      <c r="B419" s="2" t="s">
        <v>648</v>
      </c>
      <c r="C419" s="2" t="s">
        <v>23</v>
      </c>
      <c r="D419" s="8">
        <v>365.45000000000005</v>
      </c>
      <c r="E419">
        <v>1.5</v>
      </c>
      <c r="F419">
        <v>737</v>
      </c>
      <c r="G419">
        <v>568</v>
      </c>
      <c r="H419">
        <v>484</v>
      </c>
      <c r="I419">
        <v>440</v>
      </c>
      <c r="J419">
        <v>153</v>
      </c>
      <c r="K419">
        <v>252</v>
      </c>
      <c r="L419">
        <v>202</v>
      </c>
      <c r="M419">
        <v>802</v>
      </c>
      <c r="N419">
        <v>834</v>
      </c>
      <c r="O419">
        <v>203</v>
      </c>
      <c r="P419">
        <v>344</v>
      </c>
      <c r="Q419">
        <v>372</v>
      </c>
      <c r="R419">
        <v>277</v>
      </c>
      <c r="S419">
        <f>SUM(Tabela1_1[[#This Row],[sales_month_1]:[sales_month_12]])</f>
        <v>4931</v>
      </c>
      <c r="T419" s="5">
        <f>Tabela1_1[[#This Row],[sales_total]]*Tabela1_1[[#This Row],[price]]</f>
        <v>1802033.9500000002</v>
      </c>
      <c r="U419" s="6">
        <f>Tabela1_1[[#This Row],[sales_total]]/12</f>
        <v>410.91666666666669</v>
      </c>
      <c r="X419" s="2"/>
    </row>
    <row r="420" spans="1:24" x14ac:dyDescent="0.3">
      <c r="A420">
        <v>160</v>
      </c>
      <c r="B420" s="2" t="s">
        <v>121</v>
      </c>
      <c r="C420" s="2" t="s">
        <v>23</v>
      </c>
      <c r="D420" s="8">
        <v>365.47</v>
      </c>
      <c r="E420">
        <v>1.1000000000000001</v>
      </c>
      <c r="F420">
        <v>254</v>
      </c>
      <c r="G420">
        <v>630</v>
      </c>
      <c r="H420">
        <v>643</v>
      </c>
      <c r="I420">
        <v>698</v>
      </c>
      <c r="J420">
        <v>194</v>
      </c>
      <c r="K420">
        <v>826</v>
      </c>
      <c r="L420">
        <v>328</v>
      </c>
      <c r="M420">
        <v>884</v>
      </c>
      <c r="N420">
        <v>660</v>
      </c>
      <c r="O420">
        <v>749</v>
      </c>
      <c r="P420">
        <v>600</v>
      </c>
      <c r="Q420">
        <v>516</v>
      </c>
      <c r="R420">
        <v>723</v>
      </c>
      <c r="S420">
        <f>SUM(Tabela1_1[[#This Row],[sales_month_1]:[sales_month_12]])</f>
        <v>7451</v>
      </c>
      <c r="T420" s="5">
        <f>Tabela1_1[[#This Row],[sales_total]]*Tabela1_1[[#This Row],[price]]</f>
        <v>2723116.97</v>
      </c>
      <c r="U420" s="6">
        <f>Tabela1_1[[#This Row],[sales_total]]/12</f>
        <v>620.91666666666663</v>
      </c>
      <c r="X420" s="2"/>
    </row>
    <row r="421" spans="1:24" x14ac:dyDescent="0.3">
      <c r="A421">
        <v>76</v>
      </c>
      <c r="B421" s="2" t="s">
        <v>67</v>
      </c>
      <c r="C421" s="2" t="s">
        <v>21</v>
      </c>
      <c r="D421" s="8">
        <v>365.86000000000007</v>
      </c>
      <c r="E421">
        <v>2.7</v>
      </c>
      <c r="F421">
        <v>708</v>
      </c>
      <c r="G421">
        <v>44</v>
      </c>
      <c r="H421">
        <v>107</v>
      </c>
      <c r="I421">
        <v>830</v>
      </c>
      <c r="J421">
        <v>420</v>
      </c>
      <c r="K421">
        <v>191</v>
      </c>
      <c r="L421">
        <v>434</v>
      </c>
      <c r="M421">
        <v>829</v>
      </c>
      <c r="N421">
        <v>998</v>
      </c>
      <c r="O421">
        <v>252</v>
      </c>
      <c r="P421">
        <v>773</v>
      </c>
      <c r="Q421">
        <v>124</v>
      </c>
      <c r="R421">
        <v>866</v>
      </c>
      <c r="S421">
        <f>SUM(Tabela1_1[[#This Row],[sales_month_1]:[sales_month_12]])</f>
        <v>5868</v>
      </c>
      <c r="T421" s="8">
        <f>Tabela1_1[[#This Row],[sales_total]]*Tabela1_1[[#This Row],[price]]</f>
        <v>2146866.4800000004</v>
      </c>
      <c r="U421" s="7">
        <f>Tabela1_1[[#This Row],[sales_total]]/12</f>
        <v>489</v>
      </c>
      <c r="X421" s="2"/>
    </row>
    <row r="422" spans="1:24" x14ac:dyDescent="0.3">
      <c r="A422">
        <v>87</v>
      </c>
      <c r="B422" s="2" t="s">
        <v>75</v>
      </c>
      <c r="C422" s="2" t="s">
        <v>35</v>
      </c>
      <c r="D422" s="8">
        <v>366.16000000000008</v>
      </c>
      <c r="E422">
        <v>3.5</v>
      </c>
      <c r="F422">
        <v>28</v>
      </c>
      <c r="G422">
        <v>745</v>
      </c>
      <c r="H422">
        <v>133</v>
      </c>
      <c r="I422">
        <v>980</v>
      </c>
      <c r="J422">
        <v>335</v>
      </c>
      <c r="K422">
        <v>383</v>
      </c>
      <c r="L422">
        <v>308</v>
      </c>
      <c r="M422">
        <v>485</v>
      </c>
      <c r="N422">
        <v>462</v>
      </c>
      <c r="O422">
        <v>322</v>
      </c>
      <c r="P422">
        <v>980</v>
      </c>
      <c r="Q422">
        <v>541</v>
      </c>
      <c r="R422">
        <v>630</v>
      </c>
      <c r="S422">
        <f>SUM(Tabela1_1[[#This Row],[sales_month_1]:[sales_month_12]])</f>
        <v>6304</v>
      </c>
      <c r="T422" s="8">
        <f>Tabela1_1[[#This Row],[sales_total]]*Tabela1_1[[#This Row],[price]]</f>
        <v>2308272.6400000006</v>
      </c>
      <c r="U422" s="7">
        <f>Tabela1_1[[#This Row],[sales_total]]/12</f>
        <v>525.33333333333337</v>
      </c>
      <c r="X422" s="2"/>
    </row>
    <row r="423" spans="1:24" x14ac:dyDescent="0.3">
      <c r="A423">
        <v>3</v>
      </c>
      <c r="B423" s="2" t="s">
        <v>20</v>
      </c>
      <c r="C423" s="2" t="s">
        <v>21</v>
      </c>
      <c r="D423" s="8">
        <v>367.34000000000003</v>
      </c>
      <c r="E423">
        <v>4.5</v>
      </c>
      <c r="F423">
        <v>163</v>
      </c>
      <c r="G423">
        <v>348</v>
      </c>
      <c r="H423">
        <v>558</v>
      </c>
      <c r="I423">
        <v>567</v>
      </c>
      <c r="J423">
        <v>143</v>
      </c>
      <c r="K423">
        <v>771</v>
      </c>
      <c r="L423">
        <v>409</v>
      </c>
      <c r="M423">
        <v>290</v>
      </c>
      <c r="N423">
        <v>828</v>
      </c>
      <c r="O423">
        <v>340</v>
      </c>
      <c r="P423">
        <v>667</v>
      </c>
      <c r="Q423">
        <v>267</v>
      </c>
      <c r="R423">
        <v>392</v>
      </c>
      <c r="S423">
        <f>SUM(Tabela1_1[[#This Row],[sales_month_1]:[sales_month_12]])</f>
        <v>5580</v>
      </c>
      <c r="T423" s="8">
        <f>Tabela1_1[[#This Row],[sales_total]]*Tabela1_1[[#This Row],[price]]</f>
        <v>2049757.2000000002</v>
      </c>
      <c r="U423" s="7">
        <f>Tabela1_1[[#This Row],[sales_total]]/12</f>
        <v>465</v>
      </c>
      <c r="X423" s="2"/>
    </row>
    <row r="424" spans="1:24" x14ac:dyDescent="0.3">
      <c r="A424">
        <v>973</v>
      </c>
      <c r="B424" s="2" t="s">
        <v>644</v>
      </c>
      <c r="C424" s="2" t="s">
        <v>35</v>
      </c>
      <c r="D424" s="8">
        <v>367.62000000000006</v>
      </c>
      <c r="E424">
        <v>2.1</v>
      </c>
      <c r="F424">
        <v>903</v>
      </c>
      <c r="G424">
        <v>112</v>
      </c>
      <c r="H424">
        <v>363</v>
      </c>
      <c r="I424">
        <v>809</v>
      </c>
      <c r="J424">
        <v>599</v>
      </c>
      <c r="K424">
        <v>635</v>
      </c>
      <c r="L424">
        <v>178</v>
      </c>
      <c r="M424">
        <v>444</v>
      </c>
      <c r="N424">
        <v>112</v>
      </c>
      <c r="O424">
        <v>649</v>
      </c>
      <c r="P424">
        <v>230</v>
      </c>
      <c r="Q424">
        <v>835</v>
      </c>
      <c r="R424">
        <v>545</v>
      </c>
      <c r="S424">
        <f>SUM(Tabela1_1[[#This Row],[sales_month_1]:[sales_month_12]])</f>
        <v>5511</v>
      </c>
      <c r="T424" s="8">
        <f>Tabela1_1[[#This Row],[sales_total]]*Tabela1_1[[#This Row],[price]]</f>
        <v>2025953.8200000003</v>
      </c>
      <c r="U424" s="7">
        <f>Tabela1_1[[#This Row],[sales_total]]/12</f>
        <v>459.25</v>
      </c>
      <c r="X424" s="2"/>
    </row>
    <row r="425" spans="1:24" x14ac:dyDescent="0.3">
      <c r="A425">
        <v>385</v>
      </c>
      <c r="B425" s="2" t="s">
        <v>271</v>
      </c>
      <c r="C425" s="2" t="s">
        <v>35</v>
      </c>
      <c r="D425" s="8">
        <v>368.86000000000007</v>
      </c>
      <c r="E425">
        <v>3.6</v>
      </c>
      <c r="F425">
        <v>840</v>
      </c>
      <c r="G425">
        <v>953</v>
      </c>
      <c r="H425">
        <v>661</v>
      </c>
      <c r="I425">
        <v>286</v>
      </c>
      <c r="J425">
        <v>6</v>
      </c>
      <c r="K425">
        <v>294</v>
      </c>
      <c r="L425">
        <v>862</v>
      </c>
      <c r="M425">
        <v>113</v>
      </c>
      <c r="N425">
        <v>499</v>
      </c>
      <c r="O425">
        <v>539</v>
      </c>
      <c r="P425">
        <v>642</v>
      </c>
      <c r="Q425">
        <v>868</v>
      </c>
      <c r="R425">
        <v>93</v>
      </c>
      <c r="S425">
        <f>SUM(Tabela1_1[[#This Row],[sales_month_1]:[sales_month_12]])</f>
        <v>5816</v>
      </c>
      <c r="T425" s="8">
        <f>Tabela1_1[[#This Row],[sales_total]]*Tabela1_1[[#This Row],[price]]</f>
        <v>2145289.7600000002</v>
      </c>
      <c r="U425" s="7">
        <f>Tabela1_1[[#This Row],[sales_total]]/12</f>
        <v>484.66666666666669</v>
      </c>
      <c r="X425" s="2"/>
    </row>
    <row r="426" spans="1:24" x14ac:dyDescent="0.3">
      <c r="A426">
        <v>806</v>
      </c>
      <c r="B426" s="2" t="s">
        <v>538</v>
      </c>
      <c r="C426" s="2" t="s">
        <v>35</v>
      </c>
      <c r="D426" s="8">
        <v>369.54</v>
      </c>
      <c r="E426">
        <v>4.1000000000000005</v>
      </c>
      <c r="F426">
        <v>75</v>
      </c>
      <c r="G426">
        <v>495</v>
      </c>
      <c r="H426">
        <v>664</v>
      </c>
      <c r="I426">
        <v>354</v>
      </c>
      <c r="J426">
        <v>609</v>
      </c>
      <c r="K426">
        <v>574</v>
      </c>
      <c r="L426">
        <v>588</v>
      </c>
      <c r="M426">
        <v>999</v>
      </c>
      <c r="N426">
        <v>93</v>
      </c>
      <c r="O426">
        <v>531</v>
      </c>
      <c r="P426">
        <v>648</v>
      </c>
      <c r="Q426">
        <v>906</v>
      </c>
      <c r="R426">
        <v>864</v>
      </c>
      <c r="S426">
        <f>SUM(Tabela1_1[[#This Row],[sales_month_1]:[sales_month_12]])</f>
        <v>7325</v>
      </c>
      <c r="T426" s="8">
        <f>Tabela1_1[[#This Row],[sales_total]]*Tabela1_1[[#This Row],[price]]</f>
        <v>2706880.5</v>
      </c>
      <c r="U426" s="7">
        <f>Tabela1_1[[#This Row],[sales_total]]/12</f>
        <v>610.41666666666663</v>
      </c>
      <c r="X426" s="2"/>
    </row>
    <row r="427" spans="1:24" x14ac:dyDescent="0.3">
      <c r="A427">
        <v>829</v>
      </c>
      <c r="B427" s="2" t="s">
        <v>555</v>
      </c>
      <c r="C427" s="2" t="s">
        <v>35</v>
      </c>
      <c r="D427" s="8">
        <v>370.06000000000006</v>
      </c>
      <c r="E427">
        <v>4.2</v>
      </c>
      <c r="F427">
        <v>170</v>
      </c>
      <c r="G427">
        <v>253</v>
      </c>
      <c r="H427">
        <v>467</v>
      </c>
      <c r="I427">
        <v>53</v>
      </c>
      <c r="J427">
        <v>743</v>
      </c>
      <c r="K427">
        <v>660</v>
      </c>
      <c r="L427">
        <v>824</v>
      </c>
      <c r="M427">
        <v>25</v>
      </c>
      <c r="N427">
        <v>395</v>
      </c>
      <c r="O427">
        <v>611</v>
      </c>
      <c r="P427">
        <v>917</v>
      </c>
      <c r="Q427">
        <v>761</v>
      </c>
      <c r="R427">
        <v>362</v>
      </c>
      <c r="S427">
        <f>SUM(Tabela1_1[[#This Row],[sales_month_1]:[sales_month_12]])</f>
        <v>6071</v>
      </c>
      <c r="T427" s="8">
        <f>Tabela1_1[[#This Row],[sales_total]]*Tabela1_1[[#This Row],[price]]</f>
        <v>2246634.2600000002</v>
      </c>
      <c r="U427" s="7">
        <f>Tabela1_1[[#This Row],[sales_total]]/12</f>
        <v>505.91666666666669</v>
      </c>
      <c r="X427" s="2"/>
    </row>
    <row r="428" spans="1:24" x14ac:dyDescent="0.3">
      <c r="A428">
        <v>326</v>
      </c>
      <c r="B428" s="2" t="s">
        <v>239</v>
      </c>
      <c r="C428" s="2" t="s">
        <v>19</v>
      </c>
      <c r="D428" s="8">
        <v>370.26000000000005</v>
      </c>
      <c r="E428">
        <v>2.3000000000000003</v>
      </c>
      <c r="F428">
        <v>272</v>
      </c>
      <c r="G428">
        <v>585</v>
      </c>
      <c r="H428">
        <v>813</v>
      </c>
      <c r="I428">
        <v>667</v>
      </c>
      <c r="J428">
        <v>973</v>
      </c>
      <c r="K428">
        <v>712</v>
      </c>
      <c r="L428">
        <v>89</v>
      </c>
      <c r="M428">
        <v>670</v>
      </c>
      <c r="N428">
        <v>538</v>
      </c>
      <c r="O428">
        <v>13</v>
      </c>
      <c r="P428">
        <v>848</v>
      </c>
      <c r="Q428">
        <v>518</v>
      </c>
      <c r="R428">
        <v>764</v>
      </c>
      <c r="S428">
        <f>SUM(Tabela1_1[[#This Row],[sales_month_1]:[sales_month_12]])</f>
        <v>7190</v>
      </c>
      <c r="T428" s="8">
        <f>Tabela1_1[[#This Row],[sales_total]]*Tabela1_1[[#This Row],[price]]</f>
        <v>2662169.4000000004</v>
      </c>
      <c r="U428" s="7">
        <f>Tabela1_1[[#This Row],[sales_total]]/12</f>
        <v>599.16666666666663</v>
      </c>
      <c r="X428" s="2"/>
    </row>
    <row r="429" spans="1:24" x14ac:dyDescent="0.3">
      <c r="A429">
        <v>960</v>
      </c>
      <c r="B429" s="2" t="s">
        <v>634</v>
      </c>
      <c r="C429" s="2" t="s">
        <v>35</v>
      </c>
      <c r="D429" s="8">
        <v>370.33000000000004</v>
      </c>
      <c r="E429">
        <v>4.1000000000000005</v>
      </c>
      <c r="F429">
        <v>499</v>
      </c>
      <c r="G429">
        <v>951</v>
      </c>
      <c r="H429">
        <v>267</v>
      </c>
      <c r="I429">
        <v>516</v>
      </c>
      <c r="J429">
        <v>633</v>
      </c>
      <c r="K429">
        <v>391</v>
      </c>
      <c r="L429">
        <v>737</v>
      </c>
      <c r="M429">
        <v>612</v>
      </c>
      <c r="N429">
        <v>343</v>
      </c>
      <c r="O429">
        <v>14</v>
      </c>
      <c r="P429">
        <v>324</v>
      </c>
      <c r="Q429">
        <v>227</v>
      </c>
      <c r="R429">
        <v>685</v>
      </c>
      <c r="S429">
        <f>SUM(Tabela1_1[[#This Row],[sales_month_1]:[sales_month_12]])</f>
        <v>5700</v>
      </c>
      <c r="T429" s="8">
        <f>Tabela1_1[[#This Row],[sales_total]]*Tabela1_1[[#This Row],[price]]</f>
        <v>2110881.0000000005</v>
      </c>
      <c r="U429" s="7">
        <f>Tabela1_1[[#This Row],[sales_total]]/12</f>
        <v>475</v>
      </c>
      <c r="X429" s="2"/>
    </row>
    <row r="430" spans="1:24" x14ac:dyDescent="0.3">
      <c r="A430">
        <v>266</v>
      </c>
      <c r="B430" s="2" t="s">
        <v>195</v>
      </c>
      <c r="C430" s="2" t="s">
        <v>18</v>
      </c>
      <c r="D430" s="8">
        <v>371.68000000000006</v>
      </c>
      <c r="E430">
        <v>1.3</v>
      </c>
      <c r="F430">
        <v>227</v>
      </c>
      <c r="G430">
        <v>973</v>
      </c>
      <c r="H430">
        <v>511</v>
      </c>
      <c r="I430">
        <v>842</v>
      </c>
      <c r="J430">
        <v>325</v>
      </c>
      <c r="K430">
        <v>888</v>
      </c>
      <c r="L430">
        <v>220</v>
      </c>
      <c r="M430">
        <v>927</v>
      </c>
      <c r="N430">
        <v>91</v>
      </c>
      <c r="O430">
        <v>643</v>
      </c>
      <c r="P430">
        <v>997</v>
      </c>
      <c r="Q430">
        <v>416</v>
      </c>
      <c r="R430">
        <v>619</v>
      </c>
      <c r="S430">
        <f>SUM(Tabela1_1[[#This Row],[sales_month_1]:[sales_month_12]])</f>
        <v>7452</v>
      </c>
      <c r="T430" s="8">
        <f>Tabela1_1[[#This Row],[sales_total]]*Tabela1_1[[#This Row],[price]]</f>
        <v>2769759.3600000003</v>
      </c>
      <c r="U430" s="7">
        <f>Tabela1_1[[#This Row],[sales_total]]/12</f>
        <v>621</v>
      </c>
      <c r="X430" s="2"/>
    </row>
    <row r="431" spans="1:24" x14ac:dyDescent="0.3">
      <c r="A431">
        <v>724</v>
      </c>
      <c r="B431" s="2" t="s">
        <v>489</v>
      </c>
      <c r="C431" s="2" t="s">
        <v>26</v>
      </c>
      <c r="D431" s="8">
        <v>371.85</v>
      </c>
      <c r="E431">
        <v>1.4000000000000001</v>
      </c>
      <c r="F431">
        <v>107</v>
      </c>
      <c r="G431">
        <v>493</v>
      </c>
      <c r="H431">
        <v>766</v>
      </c>
      <c r="I431">
        <v>782</v>
      </c>
      <c r="J431">
        <v>110</v>
      </c>
      <c r="K431">
        <v>619</v>
      </c>
      <c r="L431">
        <v>673</v>
      </c>
      <c r="M431">
        <v>841</v>
      </c>
      <c r="N431">
        <v>417</v>
      </c>
      <c r="O431">
        <v>736</v>
      </c>
      <c r="P431">
        <v>698</v>
      </c>
      <c r="Q431">
        <v>674</v>
      </c>
      <c r="R431">
        <v>672</v>
      </c>
      <c r="S431">
        <f>SUM(Tabela1_1[[#This Row],[sales_month_1]:[sales_month_12]])</f>
        <v>7481</v>
      </c>
      <c r="T431" s="8">
        <f>Tabela1_1[[#This Row],[sales_total]]*Tabela1_1[[#This Row],[price]]</f>
        <v>2781809.85</v>
      </c>
      <c r="U431" s="7">
        <f>Tabela1_1[[#This Row],[sales_total]]/12</f>
        <v>623.41666666666663</v>
      </c>
      <c r="X431" s="2"/>
    </row>
    <row r="432" spans="1:24" x14ac:dyDescent="0.3">
      <c r="A432">
        <v>654</v>
      </c>
      <c r="B432" s="2" t="s">
        <v>444</v>
      </c>
      <c r="C432" s="2" t="s">
        <v>35</v>
      </c>
      <c r="D432" s="8">
        <v>373.99</v>
      </c>
      <c r="E432">
        <v>2.4000000000000004</v>
      </c>
      <c r="F432">
        <v>594</v>
      </c>
      <c r="G432">
        <v>684</v>
      </c>
      <c r="H432">
        <v>857</v>
      </c>
      <c r="I432">
        <v>397</v>
      </c>
      <c r="J432">
        <v>174</v>
      </c>
      <c r="K432">
        <v>443</v>
      </c>
      <c r="L432">
        <v>401</v>
      </c>
      <c r="M432">
        <v>393</v>
      </c>
      <c r="N432">
        <v>115</v>
      </c>
      <c r="O432">
        <v>844</v>
      </c>
      <c r="P432">
        <v>917</v>
      </c>
      <c r="Q432">
        <v>665</v>
      </c>
      <c r="R432">
        <v>734</v>
      </c>
      <c r="S432">
        <f>SUM(Tabela1_1[[#This Row],[sales_month_1]:[sales_month_12]])</f>
        <v>6624</v>
      </c>
      <c r="T432" s="8">
        <f>Tabela1_1[[#This Row],[sales_total]]*Tabela1_1[[#This Row],[price]]</f>
        <v>2477309.7600000002</v>
      </c>
      <c r="U432" s="7">
        <f>Tabela1_1[[#This Row],[sales_total]]/12</f>
        <v>552</v>
      </c>
      <c r="X432" s="2"/>
    </row>
    <row r="433" spans="1:24" x14ac:dyDescent="0.3">
      <c r="A433">
        <v>463</v>
      </c>
      <c r="B433" s="2" t="s">
        <v>318</v>
      </c>
      <c r="C433" s="2" t="s">
        <v>24</v>
      </c>
      <c r="D433" s="8">
        <v>374.29</v>
      </c>
      <c r="E433">
        <v>1.4000000000000001</v>
      </c>
      <c r="F433">
        <v>62</v>
      </c>
      <c r="G433">
        <v>862</v>
      </c>
      <c r="H433">
        <v>102</v>
      </c>
      <c r="I433">
        <v>900</v>
      </c>
      <c r="J433">
        <v>501</v>
      </c>
      <c r="K433">
        <v>542</v>
      </c>
      <c r="L433">
        <v>170</v>
      </c>
      <c r="M433">
        <v>140</v>
      </c>
      <c r="N433">
        <v>275</v>
      </c>
      <c r="O433">
        <v>324</v>
      </c>
      <c r="P433">
        <v>738</v>
      </c>
      <c r="Q433">
        <v>676</v>
      </c>
      <c r="R433">
        <v>420</v>
      </c>
      <c r="S433">
        <f>SUM(Tabela1_1[[#This Row],[sales_month_1]:[sales_month_12]])</f>
        <v>5650</v>
      </c>
      <c r="T433" s="8">
        <f>Tabela1_1[[#This Row],[sales_total]]*Tabela1_1[[#This Row],[price]]</f>
        <v>2114738.5</v>
      </c>
      <c r="U433" s="7">
        <f>Tabela1_1[[#This Row],[sales_total]]/12</f>
        <v>470.83333333333331</v>
      </c>
      <c r="X433" s="2"/>
    </row>
    <row r="434" spans="1:24" x14ac:dyDescent="0.3">
      <c r="A434">
        <v>218</v>
      </c>
      <c r="B434" s="2" t="s">
        <v>158</v>
      </c>
      <c r="C434" s="2" t="s">
        <v>24</v>
      </c>
      <c r="D434" s="8">
        <v>374.51000000000005</v>
      </c>
      <c r="E434">
        <v>3.7</v>
      </c>
      <c r="F434">
        <v>520</v>
      </c>
      <c r="G434">
        <v>400</v>
      </c>
      <c r="H434">
        <v>386</v>
      </c>
      <c r="I434">
        <v>700</v>
      </c>
      <c r="J434">
        <v>908</v>
      </c>
      <c r="K434">
        <v>446</v>
      </c>
      <c r="L434">
        <v>408</v>
      </c>
      <c r="M434">
        <v>539</v>
      </c>
      <c r="N434">
        <v>312</v>
      </c>
      <c r="O434">
        <v>451</v>
      </c>
      <c r="P434">
        <v>590</v>
      </c>
      <c r="Q434">
        <v>775</v>
      </c>
      <c r="R434">
        <v>226</v>
      </c>
      <c r="S434">
        <f>SUM(Tabela1_1[[#This Row],[sales_month_1]:[sales_month_12]])</f>
        <v>6141</v>
      </c>
      <c r="T434" s="8">
        <f>Tabela1_1[[#This Row],[sales_total]]*Tabela1_1[[#This Row],[price]]</f>
        <v>2299865.91</v>
      </c>
      <c r="U434" s="7">
        <f>Tabela1_1[[#This Row],[sales_total]]/12</f>
        <v>511.75</v>
      </c>
      <c r="X434" s="2"/>
    </row>
    <row r="435" spans="1:24" x14ac:dyDescent="0.3">
      <c r="A435">
        <v>743</v>
      </c>
      <c r="B435" s="2" t="s">
        <v>504</v>
      </c>
      <c r="C435" s="2" t="s">
        <v>26</v>
      </c>
      <c r="D435" s="8">
        <v>375.07000000000005</v>
      </c>
      <c r="E435">
        <v>4.1000000000000005</v>
      </c>
      <c r="F435">
        <v>847</v>
      </c>
      <c r="G435">
        <v>535</v>
      </c>
      <c r="H435">
        <v>298</v>
      </c>
      <c r="I435">
        <v>387</v>
      </c>
      <c r="J435">
        <v>605</v>
      </c>
      <c r="K435">
        <v>337</v>
      </c>
      <c r="L435">
        <v>853</v>
      </c>
      <c r="M435">
        <v>767</v>
      </c>
      <c r="N435">
        <v>176</v>
      </c>
      <c r="O435">
        <v>984</v>
      </c>
      <c r="P435">
        <v>955</v>
      </c>
      <c r="Q435">
        <v>434</v>
      </c>
      <c r="R435">
        <v>571</v>
      </c>
      <c r="S435">
        <f>SUM(Tabela1_1[[#This Row],[sales_month_1]:[sales_month_12]])</f>
        <v>6902</v>
      </c>
      <c r="T435" s="8">
        <f>Tabela1_1[[#This Row],[sales_total]]*Tabela1_1[[#This Row],[price]]</f>
        <v>2588733.14</v>
      </c>
      <c r="U435" s="7">
        <f>Tabela1_1[[#This Row],[sales_total]]/12</f>
        <v>575.16666666666663</v>
      </c>
      <c r="X435" s="2"/>
    </row>
    <row r="436" spans="1:24" x14ac:dyDescent="0.3">
      <c r="A436">
        <v>620</v>
      </c>
      <c r="B436" s="2" t="s">
        <v>421</v>
      </c>
      <c r="C436" s="2" t="s">
        <v>18</v>
      </c>
      <c r="D436" s="8">
        <v>375.39000000000004</v>
      </c>
      <c r="E436">
        <v>3.9000000000000004</v>
      </c>
      <c r="F436">
        <v>332</v>
      </c>
      <c r="G436">
        <v>348</v>
      </c>
      <c r="H436">
        <v>484</v>
      </c>
      <c r="I436">
        <v>555</v>
      </c>
      <c r="J436">
        <v>726</v>
      </c>
      <c r="K436">
        <v>125</v>
      </c>
      <c r="L436">
        <v>659</v>
      </c>
      <c r="M436">
        <v>105</v>
      </c>
      <c r="N436">
        <v>207</v>
      </c>
      <c r="O436">
        <v>686</v>
      </c>
      <c r="P436">
        <v>784</v>
      </c>
      <c r="Q436">
        <v>672</v>
      </c>
      <c r="R436">
        <v>233</v>
      </c>
      <c r="S436">
        <f>SUM(Tabela1_1[[#This Row],[sales_month_1]:[sales_month_12]])</f>
        <v>5584</v>
      </c>
      <c r="T436" s="8">
        <f>Tabela1_1[[#This Row],[sales_total]]*Tabela1_1[[#This Row],[price]]</f>
        <v>2096177.7600000002</v>
      </c>
      <c r="U436" s="7">
        <f>Tabela1_1[[#This Row],[sales_total]]/12</f>
        <v>465.33333333333331</v>
      </c>
      <c r="X436" s="2"/>
    </row>
    <row r="437" spans="1:24" x14ac:dyDescent="0.3">
      <c r="A437">
        <v>852</v>
      </c>
      <c r="B437" s="2" t="s">
        <v>570</v>
      </c>
      <c r="C437" s="2" t="s">
        <v>35</v>
      </c>
      <c r="D437" s="8">
        <v>376.23</v>
      </c>
      <c r="E437">
        <v>4.3</v>
      </c>
      <c r="F437">
        <v>489</v>
      </c>
      <c r="G437">
        <v>803</v>
      </c>
      <c r="H437">
        <v>856</v>
      </c>
      <c r="I437">
        <v>757</v>
      </c>
      <c r="J437">
        <v>614</v>
      </c>
      <c r="K437">
        <v>267</v>
      </c>
      <c r="L437">
        <v>183</v>
      </c>
      <c r="M437">
        <v>696</v>
      </c>
      <c r="N437">
        <v>588</v>
      </c>
      <c r="O437">
        <v>147</v>
      </c>
      <c r="P437">
        <v>489</v>
      </c>
      <c r="Q437">
        <v>11</v>
      </c>
      <c r="R437">
        <v>819</v>
      </c>
      <c r="S437">
        <f>SUM(Tabela1_1[[#This Row],[sales_month_1]:[sales_month_12]])</f>
        <v>6230</v>
      </c>
      <c r="T437" s="8">
        <f>Tabela1_1[[#This Row],[sales_total]]*Tabela1_1[[#This Row],[price]]</f>
        <v>2343912.9</v>
      </c>
      <c r="U437" s="7">
        <f>Tabela1_1[[#This Row],[sales_total]]/12</f>
        <v>519.16666666666663</v>
      </c>
      <c r="X437" s="2"/>
    </row>
    <row r="438" spans="1:24" x14ac:dyDescent="0.3">
      <c r="A438">
        <v>389</v>
      </c>
      <c r="B438" s="2" t="s">
        <v>274</v>
      </c>
      <c r="C438" s="2" t="s">
        <v>26</v>
      </c>
      <c r="D438" s="8">
        <v>376.55</v>
      </c>
      <c r="E438">
        <v>4.9000000000000004</v>
      </c>
      <c r="F438">
        <v>542</v>
      </c>
      <c r="G438">
        <v>637</v>
      </c>
      <c r="H438">
        <v>720</v>
      </c>
      <c r="I438">
        <v>748</v>
      </c>
      <c r="J438">
        <v>347</v>
      </c>
      <c r="K438">
        <v>78</v>
      </c>
      <c r="L438">
        <v>854</v>
      </c>
      <c r="M438">
        <v>389</v>
      </c>
      <c r="N438">
        <v>799</v>
      </c>
      <c r="O438">
        <v>620</v>
      </c>
      <c r="P438">
        <v>963</v>
      </c>
      <c r="Q438">
        <v>352</v>
      </c>
      <c r="R438">
        <v>335</v>
      </c>
      <c r="S438">
        <f>SUM(Tabela1_1[[#This Row],[sales_month_1]:[sales_month_12]])</f>
        <v>6842</v>
      </c>
      <c r="T438" s="8">
        <f>Tabela1_1[[#This Row],[sales_total]]*Tabela1_1[[#This Row],[price]]</f>
        <v>2576355.1</v>
      </c>
      <c r="U438" s="7">
        <f>Tabela1_1[[#This Row],[sales_total]]/12</f>
        <v>570.16666666666663</v>
      </c>
      <c r="X438" s="2"/>
    </row>
    <row r="439" spans="1:24" x14ac:dyDescent="0.3">
      <c r="A439">
        <v>399</v>
      </c>
      <c r="B439" s="2" t="s">
        <v>281</v>
      </c>
      <c r="C439" s="2" t="s">
        <v>23</v>
      </c>
      <c r="D439" s="8">
        <v>376.68000000000006</v>
      </c>
      <c r="E439">
        <v>3.5</v>
      </c>
      <c r="F439">
        <v>614</v>
      </c>
      <c r="G439">
        <v>622</v>
      </c>
      <c r="H439">
        <v>931</v>
      </c>
      <c r="I439">
        <v>281</v>
      </c>
      <c r="J439">
        <v>312</v>
      </c>
      <c r="K439">
        <v>834</v>
      </c>
      <c r="L439">
        <v>974</v>
      </c>
      <c r="M439">
        <v>944</v>
      </c>
      <c r="N439">
        <v>86</v>
      </c>
      <c r="O439">
        <v>991</v>
      </c>
      <c r="P439">
        <v>246</v>
      </c>
      <c r="Q439">
        <v>678</v>
      </c>
      <c r="R439">
        <v>580</v>
      </c>
      <c r="S439">
        <f>SUM(Tabela1_1[[#This Row],[sales_month_1]:[sales_month_12]])</f>
        <v>7479</v>
      </c>
      <c r="T439" s="5">
        <f>Tabela1_1[[#This Row],[sales_total]]*Tabela1_1[[#This Row],[price]]</f>
        <v>2817189.7200000007</v>
      </c>
      <c r="U439" s="6">
        <f>Tabela1_1[[#This Row],[sales_total]]/12</f>
        <v>623.25</v>
      </c>
      <c r="X439" s="2"/>
    </row>
    <row r="440" spans="1:24" x14ac:dyDescent="0.3">
      <c r="A440">
        <v>420</v>
      </c>
      <c r="B440" s="2" t="s">
        <v>295</v>
      </c>
      <c r="C440" s="2" t="s">
        <v>24</v>
      </c>
      <c r="D440" s="8">
        <v>377.43000000000006</v>
      </c>
      <c r="E440">
        <v>4.7</v>
      </c>
      <c r="F440">
        <v>633</v>
      </c>
      <c r="G440">
        <v>225</v>
      </c>
      <c r="H440">
        <v>136</v>
      </c>
      <c r="I440">
        <v>686</v>
      </c>
      <c r="J440">
        <v>78</v>
      </c>
      <c r="K440">
        <v>520</v>
      </c>
      <c r="L440">
        <v>579</v>
      </c>
      <c r="M440">
        <v>312</v>
      </c>
      <c r="N440">
        <v>7</v>
      </c>
      <c r="O440">
        <v>19</v>
      </c>
      <c r="P440">
        <v>782</v>
      </c>
      <c r="Q440">
        <v>501</v>
      </c>
      <c r="R440">
        <v>730</v>
      </c>
      <c r="S440">
        <f>SUM(Tabela1_1[[#This Row],[sales_month_1]:[sales_month_12]])</f>
        <v>4575</v>
      </c>
      <c r="T440" s="8">
        <f>Tabela1_1[[#This Row],[sales_total]]*Tabela1_1[[#This Row],[price]]</f>
        <v>1726742.2500000002</v>
      </c>
      <c r="U440" s="7">
        <f>Tabela1_1[[#This Row],[sales_total]]/12</f>
        <v>381.25</v>
      </c>
      <c r="X440" s="2"/>
    </row>
    <row r="441" spans="1:24" x14ac:dyDescent="0.3">
      <c r="A441">
        <v>448</v>
      </c>
      <c r="B441" s="2" t="s">
        <v>310</v>
      </c>
      <c r="C441" s="2" t="s">
        <v>23</v>
      </c>
      <c r="D441" s="8">
        <v>377.92000000000007</v>
      </c>
      <c r="E441">
        <v>4.4000000000000004</v>
      </c>
      <c r="F441">
        <v>68</v>
      </c>
      <c r="G441">
        <v>198</v>
      </c>
      <c r="H441">
        <v>924</v>
      </c>
      <c r="I441">
        <v>480</v>
      </c>
      <c r="J441">
        <v>380</v>
      </c>
      <c r="K441">
        <v>827</v>
      </c>
      <c r="L441">
        <v>84</v>
      </c>
      <c r="M441">
        <v>28</v>
      </c>
      <c r="N441">
        <v>443</v>
      </c>
      <c r="O441">
        <v>105</v>
      </c>
      <c r="P441">
        <v>758</v>
      </c>
      <c r="Q441">
        <v>143</v>
      </c>
      <c r="R441">
        <v>234</v>
      </c>
      <c r="S441">
        <f>SUM(Tabela1_1[[#This Row],[sales_month_1]:[sales_month_12]])</f>
        <v>4604</v>
      </c>
      <c r="T441" s="5">
        <f>Tabela1_1[[#This Row],[sales_total]]*Tabela1_1[[#This Row],[price]]</f>
        <v>1739943.6800000004</v>
      </c>
      <c r="U441" s="6">
        <f>Tabela1_1[[#This Row],[sales_total]]/12</f>
        <v>383.66666666666669</v>
      </c>
      <c r="X441" s="2"/>
    </row>
    <row r="442" spans="1:24" x14ac:dyDescent="0.3">
      <c r="A442">
        <v>559</v>
      </c>
      <c r="B442" s="2" t="s">
        <v>383</v>
      </c>
      <c r="C442" s="2" t="s">
        <v>24</v>
      </c>
      <c r="D442" s="8">
        <v>378.79</v>
      </c>
      <c r="E442">
        <v>4.4000000000000004</v>
      </c>
      <c r="F442">
        <v>867</v>
      </c>
      <c r="G442">
        <v>259</v>
      </c>
      <c r="H442">
        <v>842</v>
      </c>
      <c r="I442">
        <v>21</v>
      </c>
      <c r="J442">
        <v>746</v>
      </c>
      <c r="K442">
        <v>460</v>
      </c>
      <c r="L442">
        <v>257</v>
      </c>
      <c r="M442">
        <v>25</v>
      </c>
      <c r="N442">
        <v>735</v>
      </c>
      <c r="O442">
        <v>866</v>
      </c>
      <c r="P442">
        <v>618</v>
      </c>
      <c r="Q442">
        <v>126</v>
      </c>
      <c r="R442">
        <v>814</v>
      </c>
      <c r="S442">
        <f>SUM(Tabela1_1[[#This Row],[sales_month_1]:[sales_month_12]])</f>
        <v>5769</v>
      </c>
      <c r="T442" s="8">
        <f>Tabela1_1[[#This Row],[sales_total]]*Tabela1_1[[#This Row],[price]]</f>
        <v>2185239.5100000002</v>
      </c>
      <c r="U442" s="7">
        <f>Tabela1_1[[#This Row],[sales_total]]/12</f>
        <v>480.75</v>
      </c>
      <c r="X442" s="2"/>
    </row>
    <row r="443" spans="1:24" x14ac:dyDescent="0.3">
      <c r="A443">
        <v>332</v>
      </c>
      <c r="B443" s="2" t="s">
        <v>242</v>
      </c>
      <c r="C443" s="2" t="s">
        <v>26</v>
      </c>
      <c r="D443" s="8">
        <v>380.13000000000005</v>
      </c>
      <c r="E443">
        <v>3.9000000000000004</v>
      </c>
      <c r="F443">
        <v>156</v>
      </c>
      <c r="G443">
        <v>769</v>
      </c>
      <c r="H443">
        <v>621</v>
      </c>
      <c r="I443">
        <v>27</v>
      </c>
      <c r="J443">
        <v>805</v>
      </c>
      <c r="K443">
        <v>874</v>
      </c>
      <c r="L443">
        <v>131</v>
      </c>
      <c r="M443">
        <v>100</v>
      </c>
      <c r="N443">
        <v>766</v>
      </c>
      <c r="O443">
        <v>665</v>
      </c>
      <c r="P443">
        <v>576</v>
      </c>
      <c r="Q443">
        <v>396</v>
      </c>
      <c r="R443">
        <v>565</v>
      </c>
      <c r="S443">
        <f>SUM(Tabela1_1[[#This Row],[sales_month_1]:[sales_month_12]])</f>
        <v>6295</v>
      </c>
      <c r="T443" s="8">
        <f>Tabela1_1[[#This Row],[sales_total]]*Tabela1_1[[#This Row],[price]]</f>
        <v>2392918.3500000006</v>
      </c>
      <c r="U443" s="7">
        <f>Tabela1_1[[#This Row],[sales_total]]/12</f>
        <v>524.58333333333337</v>
      </c>
      <c r="X443" s="2"/>
    </row>
    <row r="444" spans="1:24" x14ac:dyDescent="0.3">
      <c r="A444">
        <v>711</v>
      </c>
      <c r="B444" s="2" t="s">
        <v>481</v>
      </c>
      <c r="C444" s="2" t="s">
        <v>18</v>
      </c>
      <c r="D444" s="8">
        <v>381.31000000000006</v>
      </c>
      <c r="E444">
        <v>1.6</v>
      </c>
      <c r="F444">
        <v>213</v>
      </c>
      <c r="G444">
        <v>398</v>
      </c>
      <c r="H444">
        <v>516</v>
      </c>
      <c r="I444">
        <v>349</v>
      </c>
      <c r="J444">
        <v>554</v>
      </c>
      <c r="K444">
        <v>528</v>
      </c>
      <c r="L444">
        <v>989</v>
      </c>
      <c r="M444">
        <v>502</v>
      </c>
      <c r="N444">
        <v>889</v>
      </c>
      <c r="O444">
        <v>245</v>
      </c>
      <c r="P444">
        <v>984</v>
      </c>
      <c r="Q444">
        <v>196</v>
      </c>
      <c r="R444">
        <v>999</v>
      </c>
      <c r="S444">
        <f>SUM(Tabela1_1[[#This Row],[sales_month_1]:[sales_month_12]])</f>
        <v>7149</v>
      </c>
      <c r="T444" s="8">
        <f>Tabela1_1[[#This Row],[sales_total]]*Tabela1_1[[#This Row],[price]]</f>
        <v>2725985.1900000004</v>
      </c>
      <c r="U444" s="7">
        <f>Tabela1_1[[#This Row],[sales_total]]/12</f>
        <v>595.75</v>
      </c>
      <c r="X444" s="2"/>
    </row>
    <row r="445" spans="1:24" x14ac:dyDescent="0.3">
      <c r="A445">
        <v>93</v>
      </c>
      <c r="B445" s="2" t="s">
        <v>79</v>
      </c>
      <c r="C445" s="2" t="s">
        <v>23</v>
      </c>
      <c r="D445" s="8">
        <v>381.59000000000003</v>
      </c>
      <c r="E445">
        <v>3.4000000000000004</v>
      </c>
      <c r="F445">
        <v>177</v>
      </c>
      <c r="G445">
        <v>449</v>
      </c>
      <c r="H445">
        <v>351</v>
      </c>
      <c r="I445">
        <v>843</v>
      </c>
      <c r="J445">
        <v>11</v>
      </c>
      <c r="K445">
        <v>491</v>
      </c>
      <c r="L445">
        <v>193</v>
      </c>
      <c r="M445">
        <v>447</v>
      </c>
      <c r="N445">
        <v>129</v>
      </c>
      <c r="O445">
        <v>627</v>
      </c>
      <c r="P445">
        <v>658</v>
      </c>
      <c r="Q445">
        <v>212</v>
      </c>
      <c r="R445">
        <v>992</v>
      </c>
      <c r="S445">
        <f>SUM(Tabela1_1[[#This Row],[sales_month_1]:[sales_month_12]])</f>
        <v>5403</v>
      </c>
      <c r="T445" s="5">
        <f>Tabela1_1[[#This Row],[sales_total]]*Tabela1_1[[#This Row],[price]]</f>
        <v>2061730.7700000003</v>
      </c>
      <c r="U445" s="6">
        <f>Tabela1_1[[#This Row],[sales_total]]/12</f>
        <v>450.25</v>
      </c>
      <c r="X445" s="2"/>
    </row>
    <row r="446" spans="1:24" x14ac:dyDescent="0.3">
      <c r="A446">
        <v>432</v>
      </c>
      <c r="B446" s="2" t="s">
        <v>300</v>
      </c>
      <c r="C446" s="2" t="s">
        <v>23</v>
      </c>
      <c r="D446" s="8">
        <v>381.95000000000005</v>
      </c>
      <c r="E446">
        <v>3.1</v>
      </c>
      <c r="F446">
        <v>286</v>
      </c>
      <c r="G446">
        <v>630</v>
      </c>
      <c r="H446">
        <v>945</v>
      </c>
      <c r="I446">
        <v>367</v>
      </c>
      <c r="J446">
        <v>505</v>
      </c>
      <c r="K446">
        <v>410</v>
      </c>
      <c r="L446">
        <v>452</v>
      </c>
      <c r="M446">
        <v>97</v>
      </c>
      <c r="N446">
        <v>807</v>
      </c>
      <c r="O446">
        <v>264</v>
      </c>
      <c r="P446">
        <v>414</v>
      </c>
      <c r="Q446">
        <v>717</v>
      </c>
      <c r="R446">
        <v>838</v>
      </c>
      <c r="S446">
        <f>SUM(Tabela1_1[[#This Row],[sales_month_1]:[sales_month_12]])</f>
        <v>6446</v>
      </c>
      <c r="T446" s="5">
        <f>Tabela1_1[[#This Row],[sales_total]]*Tabela1_1[[#This Row],[price]]</f>
        <v>2462049.7000000002</v>
      </c>
      <c r="U446" s="6">
        <f>Tabela1_1[[#This Row],[sales_total]]/12</f>
        <v>537.16666666666663</v>
      </c>
      <c r="X446" s="2"/>
    </row>
    <row r="447" spans="1:24" x14ac:dyDescent="0.3">
      <c r="A447">
        <v>767</v>
      </c>
      <c r="B447" s="2" t="s">
        <v>513</v>
      </c>
      <c r="C447" s="2" t="s">
        <v>26</v>
      </c>
      <c r="D447" s="8">
        <v>382.42000000000007</v>
      </c>
      <c r="E447">
        <v>3.9000000000000004</v>
      </c>
      <c r="F447">
        <v>193</v>
      </c>
      <c r="G447">
        <v>325</v>
      </c>
      <c r="H447">
        <v>925</v>
      </c>
      <c r="I447">
        <v>75</v>
      </c>
      <c r="J447">
        <v>146</v>
      </c>
      <c r="K447">
        <v>629</v>
      </c>
      <c r="L447">
        <v>904</v>
      </c>
      <c r="M447">
        <v>16</v>
      </c>
      <c r="N447">
        <v>322</v>
      </c>
      <c r="O447">
        <v>175</v>
      </c>
      <c r="P447">
        <v>929</v>
      </c>
      <c r="Q447">
        <v>641</v>
      </c>
      <c r="R447">
        <v>460</v>
      </c>
      <c r="S447">
        <f>SUM(Tabela1_1[[#This Row],[sales_month_1]:[sales_month_12]])</f>
        <v>5547</v>
      </c>
      <c r="T447" s="8">
        <f>Tabela1_1[[#This Row],[sales_total]]*Tabela1_1[[#This Row],[price]]</f>
        <v>2121283.7400000002</v>
      </c>
      <c r="U447" s="7">
        <f>Tabela1_1[[#This Row],[sales_total]]/12</f>
        <v>462.25</v>
      </c>
      <c r="X447" s="2"/>
    </row>
    <row r="448" spans="1:24" x14ac:dyDescent="0.3">
      <c r="A448">
        <v>919</v>
      </c>
      <c r="B448" s="2" t="s">
        <v>608</v>
      </c>
      <c r="C448" s="2" t="s">
        <v>35</v>
      </c>
      <c r="D448" s="8">
        <v>382.98</v>
      </c>
      <c r="E448">
        <v>2.6</v>
      </c>
      <c r="F448">
        <v>685</v>
      </c>
      <c r="G448">
        <v>314</v>
      </c>
      <c r="H448">
        <v>627</v>
      </c>
      <c r="I448">
        <v>830</v>
      </c>
      <c r="J448">
        <v>343</v>
      </c>
      <c r="K448">
        <v>630</v>
      </c>
      <c r="L448">
        <v>299</v>
      </c>
      <c r="M448">
        <v>662</v>
      </c>
      <c r="N448">
        <v>604</v>
      </c>
      <c r="O448">
        <v>417</v>
      </c>
      <c r="P448">
        <v>426</v>
      </c>
      <c r="Q448">
        <v>886</v>
      </c>
      <c r="R448">
        <v>400</v>
      </c>
      <c r="S448">
        <f>SUM(Tabela1_1[[#This Row],[sales_month_1]:[sales_month_12]])</f>
        <v>6438</v>
      </c>
      <c r="T448" s="8">
        <f>Tabela1_1[[#This Row],[sales_total]]*Tabela1_1[[#This Row],[price]]</f>
        <v>2465625.2400000002</v>
      </c>
      <c r="U448" s="7">
        <f>Tabela1_1[[#This Row],[sales_total]]/12</f>
        <v>536.5</v>
      </c>
      <c r="X448" s="2"/>
    </row>
    <row r="449" spans="1:24" x14ac:dyDescent="0.3">
      <c r="A449">
        <v>535</v>
      </c>
      <c r="B449" s="2" t="s">
        <v>365</v>
      </c>
      <c r="C449" s="2" t="s">
        <v>21</v>
      </c>
      <c r="D449" s="8">
        <v>385.65000000000003</v>
      </c>
      <c r="E449">
        <v>2.7</v>
      </c>
      <c r="F449">
        <v>361</v>
      </c>
      <c r="G449">
        <v>680</v>
      </c>
      <c r="H449">
        <v>833</v>
      </c>
      <c r="I449">
        <v>695</v>
      </c>
      <c r="J449">
        <v>18</v>
      </c>
      <c r="K449">
        <v>433</v>
      </c>
      <c r="L449">
        <v>197</v>
      </c>
      <c r="M449">
        <v>254</v>
      </c>
      <c r="N449">
        <v>344</v>
      </c>
      <c r="O449">
        <v>972</v>
      </c>
      <c r="P449">
        <v>572</v>
      </c>
      <c r="Q449">
        <v>1000</v>
      </c>
      <c r="R449">
        <v>436</v>
      </c>
      <c r="S449">
        <f>SUM(Tabela1_1[[#This Row],[sales_month_1]:[sales_month_12]])</f>
        <v>6434</v>
      </c>
      <c r="T449" s="8">
        <f>Tabela1_1[[#This Row],[sales_total]]*Tabela1_1[[#This Row],[price]]</f>
        <v>2481272.1</v>
      </c>
      <c r="U449" s="7">
        <f>Tabela1_1[[#This Row],[sales_total]]/12</f>
        <v>536.16666666666663</v>
      </c>
      <c r="X449" s="2"/>
    </row>
    <row r="450" spans="1:24" x14ac:dyDescent="0.3">
      <c r="A450">
        <v>297</v>
      </c>
      <c r="B450" s="2" t="s">
        <v>218</v>
      </c>
      <c r="C450" s="2" t="s">
        <v>26</v>
      </c>
      <c r="D450" s="8">
        <v>386.15000000000003</v>
      </c>
      <c r="E450">
        <v>1.7000000000000002</v>
      </c>
      <c r="F450">
        <v>218</v>
      </c>
      <c r="G450">
        <v>775</v>
      </c>
      <c r="H450">
        <v>20</v>
      </c>
      <c r="I450">
        <v>724</v>
      </c>
      <c r="J450">
        <v>51</v>
      </c>
      <c r="K450">
        <v>783</v>
      </c>
      <c r="L450">
        <v>771</v>
      </c>
      <c r="M450">
        <v>356</v>
      </c>
      <c r="N450">
        <v>834</v>
      </c>
      <c r="O450">
        <v>319</v>
      </c>
      <c r="P450">
        <v>458</v>
      </c>
      <c r="Q450">
        <v>829</v>
      </c>
      <c r="R450">
        <v>929</v>
      </c>
      <c r="S450">
        <f>SUM(Tabela1_1[[#This Row],[sales_month_1]:[sales_month_12]])</f>
        <v>6849</v>
      </c>
      <c r="T450" s="8">
        <f>Tabela1_1[[#This Row],[sales_total]]*Tabela1_1[[#This Row],[price]]</f>
        <v>2644741.35</v>
      </c>
      <c r="U450" s="7">
        <f>Tabela1_1[[#This Row],[sales_total]]/12</f>
        <v>570.75</v>
      </c>
      <c r="X450" s="2"/>
    </row>
    <row r="451" spans="1:24" x14ac:dyDescent="0.3">
      <c r="A451">
        <v>95</v>
      </c>
      <c r="B451" s="2" t="s">
        <v>81</v>
      </c>
      <c r="C451" s="2" t="s">
        <v>24</v>
      </c>
      <c r="D451" s="8">
        <v>386.63000000000005</v>
      </c>
      <c r="E451">
        <v>1.9000000000000001</v>
      </c>
      <c r="F451">
        <v>610</v>
      </c>
      <c r="G451">
        <v>12</v>
      </c>
      <c r="H451">
        <v>325</v>
      </c>
      <c r="I451">
        <v>37</v>
      </c>
      <c r="J451">
        <v>72</v>
      </c>
      <c r="K451">
        <v>546</v>
      </c>
      <c r="L451">
        <v>217</v>
      </c>
      <c r="M451">
        <v>787</v>
      </c>
      <c r="N451">
        <v>270</v>
      </c>
      <c r="O451">
        <v>137</v>
      </c>
      <c r="P451">
        <v>381</v>
      </c>
      <c r="Q451">
        <v>265</v>
      </c>
      <c r="R451">
        <v>490</v>
      </c>
      <c r="S451">
        <f>SUM(Tabela1_1[[#This Row],[sales_month_1]:[sales_month_12]])</f>
        <v>3539</v>
      </c>
      <c r="T451" s="8">
        <f>Tabela1_1[[#This Row],[sales_total]]*Tabela1_1[[#This Row],[price]]</f>
        <v>1368283.5700000003</v>
      </c>
      <c r="U451" s="7">
        <f>Tabela1_1[[#This Row],[sales_total]]/12</f>
        <v>294.91666666666669</v>
      </c>
      <c r="X451" s="2"/>
    </row>
    <row r="452" spans="1:24" x14ac:dyDescent="0.3">
      <c r="A452">
        <v>77</v>
      </c>
      <c r="B452" s="2" t="s">
        <v>68</v>
      </c>
      <c r="C452" s="2" t="s">
        <v>19</v>
      </c>
      <c r="D452" s="8">
        <v>386.78000000000003</v>
      </c>
      <c r="E452">
        <v>2.5</v>
      </c>
      <c r="F452">
        <v>895</v>
      </c>
      <c r="G452">
        <v>572</v>
      </c>
      <c r="H452">
        <v>402</v>
      </c>
      <c r="I452">
        <v>502</v>
      </c>
      <c r="J452">
        <v>245</v>
      </c>
      <c r="K452">
        <v>324</v>
      </c>
      <c r="L452">
        <v>881</v>
      </c>
      <c r="M452">
        <v>357</v>
      </c>
      <c r="N452">
        <v>99</v>
      </c>
      <c r="O452">
        <v>1000</v>
      </c>
      <c r="P452">
        <v>509</v>
      </c>
      <c r="Q452">
        <v>40</v>
      </c>
      <c r="R452">
        <v>348</v>
      </c>
      <c r="S452">
        <f>SUM(Tabela1_1[[#This Row],[sales_month_1]:[sales_month_12]])</f>
        <v>5279</v>
      </c>
      <c r="T452" s="8">
        <f>Tabela1_1[[#This Row],[sales_total]]*Tabela1_1[[#This Row],[price]]</f>
        <v>2041811.62</v>
      </c>
      <c r="U452" s="7">
        <f>Tabela1_1[[#This Row],[sales_total]]/12</f>
        <v>439.91666666666669</v>
      </c>
      <c r="X452" s="2"/>
    </row>
    <row r="453" spans="1:24" x14ac:dyDescent="0.3">
      <c r="A453">
        <v>71</v>
      </c>
      <c r="B453" s="2" t="s">
        <v>64</v>
      </c>
      <c r="C453" s="2" t="s">
        <v>19</v>
      </c>
      <c r="D453" s="8">
        <v>387.26000000000005</v>
      </c>
      <c r="E453">
        <v>2.2000000000000002</v>
      </c>
      <c r="F453">
        <v>445</v>
      </c>
      <c r="G453">
        <v>187</v>
      </c>
      <c r="H453">
        <v>19</v>
      </c>
      <c r="I453">
        <v>912</v>
      </c>
      <c r="J453">
        <v>844</v>
      </c>
      <c r="K453">
        <v>98</v>
      </c>
      <c r="L453">
        <v>928</v>
      </c>
      <c r="M453">
        <v>437</v>
      </c>
      <c r="N453">
        <v>958</v>
      </c>
      <c r="O453">
        <v>663</v>
      </c>
      <c r="P453">
        <v>888</v>
      </c>
      <c r="Q453">
        <v>779</v>
      </c>
      <c r="R453">
        <v>53</v>
      </c>
      <c r="S453">
        <f>SUM(Tabela1_1[[#This Row],[sales_month_1]:[sales_month_12]])</f>
        <v>6766</v>
      </c>
      <c r="T453" s="8">
        <f>Tabela1_1[[#This Row],[sales_total]]*Tabela1_1[[#This Row],[price]]</f>
        <v>2620201.16</v>
      </c>
      <c r="U453" s="7">
        <f>Tabela1_1[[#This Row],[sales_total]]/12</f>
        <v>563.83333333333337</v>
      </c>
      <c r="X453" s="2"/>
    </row>
    <row r="454" spans="1:24" x14ac:dyDescent="0.3">
      <c r="A454">
        <v>52</v>
      </c>
      <c r="B454" s="2" t="s">
        <v>52</v>
      </c>
      <c r="C454" s="2" t="s">
        <v>18</v>
      </c>
      <c r="D454" s="8">
        <v>388.69000000000005</v>
      </c>
      <c r="E454">
        <v>3.1</v>
      </c>
      <c r="F454">
        <v>142</v>
      </c>
      <c r="G454">
        <v>546</v>
      </c>
      <c r="H454">
        <v>777</v>
      </c>
      <c r="I454">
        <v>246</v>
      </c>
      <c r="J454">
        <v>181</v>
      </c>
      <c r="K454">
        <v>88</v>
      </c>
      <c r="L454">
        <v>24</v>
      </c>
      <c r="M454">
        <v>260</v>
      </c>
      <c r="N454">
        <v>877</v>
      </c>
      <c r="O454">
        <v>547</v>
      </c>
      <c r="P454">
        <v>233</v>
      </c>
      <c r="Q454">
        <v>726</v>
      </c>
      <c r="R454">
        <v>841</v>
      </c>
      <c r="S454">
        <f>SUM(Tabela1_1[[#This Row],[sales_month_1]:[sales_month_12]])</f>
        <v>5346</v>
      </c>
      <c r="T454" s="8">
        <f>Tabela1_1[[#This Row],[sales_total]]*Tabela1_1[[#This Row],[price]]</f>
        <v>2077936.7400000002</v>
      </c>
      <c r="U454" s="7">
        <f>Tabela1_1[[#This Row],[sales_total]]/12</f>
        <v>445.5</v>
      </c>
      <c r="X454" s="2"/>
    </row>
    <row r="455" spans="1:24" x14ac:dyDescent="0.3">
      <c r="A455">
        <v>861</v>
      </c>
      <c r="B455" s="2" t="s">
        <v>574</v>
      </c>
      <c r="C455" s="2" t="s">
        <v>18</v>
      </c>
      <c r="D455" s="8">
        <v>388.89000000000004</v>
      </c>
      <c r="E455">
        <v>4.1000000000000005</v>
      </c>
      <c r="F455">
        <v>947</v>
      </c>
      <c r="G455">
        <v>422</v>
      </c>
      <c r="H455">
        <v>259</v>
      </c>
      <c r="I455">
        <v>702</v>
      </c>
      <c r="J455">
        <v>679</v>
      </c>
      <c r="K455">
        <v>555</v>
      </c>
      <c r="L455">
        <v>236</v>
      </c>
      <c r="M455">
        <v>471</v>
      </c>
      <c r="N455">
        <v>903</v>
      </c>
      <c r="O455">
        <v>491</v>
      </c>
      <c r="P455">
        <v>83</v>
      </c>
      <c r="Q455">
        <v>132</v>
      </c>
      <c r="R455">
        <v>970</v>
      </c>
      <c r="S455">
        <f>SUM(Tabela1_1[[#This Row],[sales_month_1]:[sales_month_12]])</f>
        <v>5903</v>
      </c>
      <c r="T455" s="8">
        <f>Tabela1_1[[#This Row],[sales_total]]*Tabela1_1[[#This Row],[price]]</f>
        <v>2295617.6700000004</v>
      </c>
      <c r="U455" s="7">
        <f>Tabela1_1[[#This Row],[sales_total]]/12</f>
        <v>491.91666666666669</v>
      </c>
      <c r="X455" s="2"/>
    </row>
    <row r="456" spans="1:24" x14ac:dyDescent="0.3">
      <c r="A456">
        <v>394</v>
      </c>
      <c r="B456" s="2" t="s">
        <v>278</v>
      </c>
      <c r="C456" s="2" t="s">
        <v>26</v>
      </c>
      <c r="D456" s="8">
        <v>389.32000000000005</v>
      </c>
      <c r="E456">
        <v>3.1</v>
      </c>
      <c r="F456">
        <v>281</v>
      </c>
      <c r="G456">
        <v>372</v>
      </c>
      <c r="H456">
        <v>498</v>
      </c>
      <c r="I456">
        <v>249</v>
      </c>
      <c r="J456">
        <v>790</v>
      </c>
      <c r="K456">
        <v>797</v>
      </c>
      <c r="L456">
        <v>150</v>
      </c>
      <c r="M456">
        <v>860</v>
      </c>
      <c r="N456">
        <v>568</v>
      </c>
      <c r="O456">
        <v>908</v>
      </c>
      <c r="P456">
        <v>169</v>
      </c>
      <c r="Q456">
        <v>190</v>
      </c>
      <c r="R456">
        <v>39</v>
      </c>
      <c r="S456">
        <f>SUM(Tabela1_1[[#This Row],[sales_month_1]:[sales_month_12]])</f>
        <v>5590</v>
      </c>
      <c r="T456" s="8">
        <f>Tabela1_1[[#This Row],[sales_total]]*Tabela1_1[[#This Row],[price]]</f>
        <v>2176298.8000000003</v>
      </c>
      <c r="U456" s="7">
        <f>Tabela1_1[[#This Row],[sales_total]]/12</f>
        <v>465.83333333333331</v>
      </c>
      <c r="X456" s="2"/>
    </row>
    <row r="457" spans="1:24" x14ac:dyDescent="0.3">
      <c r="A457">
        <v>200</v>
      </c>
      <c r="B457" s="2" t="s">
        <v>148</v>
      </c>
      <c r="C457" s="2" t="s">
        <v>35</v>
      </c>
      <c r="D457" s="8">
        <v>391.04</v>
      </c>
      <c r="E457">
        <v>1.5</v>
      </c>
      <c r="F457">
        <v>828</v>
      </c>
      <c r="G457">
        <v>136</v>
      </c>
      <c r="H457">
        <v>160</v>
      </c>
      <c r="I457">
        <v>57</v>
      </c>
      <c r="J457">
        <v>767</v>
      </c>
      <c r="K457">
        <v>483</v>
      </c>
      <c r="L457">
        <v>236</v>
      </c>
      <c r="M457">
        <v>494</v>
      </c>
      <c r="N457">
        <v>849</v>
      </c>
      <c r="O457">
        <v>742</v>
      </c>
      <c r="P457">
        <v>22</v>
      </c>
      <c r="Q457">
        <v>18</v>
      </c>
      <c r="R457">
        <v>718</v>
      </c>
      <c r="S457">
        <f>SUM(Tabela1_1[[#This Row],[sales_month_1]:[sales_month_12]])</f>
        <v>4682</v>
      </c>
      <c r="T457" s="8">
        <f>Tabela1_1[[#This Row],[sales_total]]*Tabela1_1[[#This Row],[price]]</f>
        <v>1830849.28</v>
      </c>
      <c r="U457" s="7">
        <f>Tabela1_1[[#This Row],[sales_total]]/12</f>
        <v>390.16666666666669</v>
      </c>
      <c r="X457" s="2"/>
    </row>
    <row r="458" spans="1:24" x14ac:dyDescent="0.3">
      <c r="A458">
        <v>572</v>
      </c>
      <c r="B458" s="2" t="s">
        <v>394</v>
      </c>
      <c r="C458" s="2" t="s">
        <v>21</v>
      </c>
      <c r="D458" s="8">
        <v>392.91000000000008</v>
      </c>
      <c r="E458">
        <v>1.7000000000000002</v>
      </c>
      <c r="F458">
        <v>302</v>
      </c>
      <c r="G458">
        <v>929</v>
      </c>
      <c r="H458">
        <v>347</v>
      </c>
      <c r="I458">
        <v>848</v>
      </c>
      <c r="J458">
        <v>682</v>
      </c>
      <c r="K458">
        <v>184</v>
      </c>
      <c r="L458">
        <v>80</v>
      </c>
      <c r="M458">
        <v>228</v>
      </c>
      <c r="N458">
        <v>821</v>
      </c>
      <c r="O458">
        <v>330</v>
      </c>
      <c r="P458">
        <v>779</v>
      </c>
      <c r="Q458">
        <v>234</v>
      </c>
      <c r="R458">
        <v>130</v>
      </c>
      <c r="S458">
        <f>SUM(Tabela1_1[[#This Row],[sales_month_1]:[sales_month_12]])</f>
        <v>5592</v>
      </c>
      <c r="T458" s="8">
        <f>Tabela1_1[[#This Row],[sales_total]]*Tabela1_1[[#This Row],[price]]</f>
        <v>2197152.7200000007</v>
      </c>
      <c r="U458" s="7">
        <f>Tabela1_1[[#This Row],[sales_total]]/12</f>
        <v>466</v>
      </c>
      <c r="X458" s="2"/>
    </row>
    <row r="459" spans="1:24" x14ac:dyDescent="0.3">
      <c r="A459">
        <v>26</v>
      </c>
      <c r="B459" s="2" t="s">
        <v>37</v>
      </c>
      <c r="C459" s="2" t="s">
        <v>18</v>
      </c>
      <c r="D459" s="8">
        <v>393.66000000000008</v>
      </c>
      <c r="E459">
        <v>2.9000000000000004</v>
      </c>
      <c r="F459">
        <v>875</v>
      </c>
      <c r="G459">
        <v>369</v>
      </c>
      <c r="H459">
        <v>360</v>
      </c>
      <c r="I459">
        <v>470</v>
      </c>
      <c r="J459">
        <v>991</v>
      </c>
      <c r="K459">
        <v>375</v>
      </c>
      <c r="L459">
        <v>247</v>
      </c>
      <c r="M459">
        <v>187</v>
      </c>
      <c r="N459">
        <v>766</v>
      </c>
      <c r="O459">
        <v>748</v>
      </c>
      <c r="P459">
        <v>316</v>
      </c>
      <c r="Q459">
        <v>66</v>
      </c>
      <c r="R459">
        <v>265</v>
      </c>
      <c r="S459">
        <f>SUM(Tabela1_1[[#This Row],[sales_month_1]:[sales_month_12]])</f>
        <v>5160</v>
      </c>
      <c r="T459" s="8">
        <f>Tabela1_1[[#This Row],[sales_total]]*Tabela1_1[[#This Row],[price]]</f>
        <v>2031285.6000000003</v>
      </c>
      <c r="U459" s="7">
        <f>Tabela1_1[[#This Row],[sales_total]]/12</f>
        <v>430</v>
      </c>
      <c r="X459" s="2"/>
    </row>
    <row r="460" spans="1:24" x14ac:dyDescent="0.3">
      <c r="A460">
        <v>760</v>
      </c>
      <c r="B460" s="2" t="s">
        <v>512</v>
      </c>
      <c r="C460" s="2" t="s">
        <v>21</v>
      </c>
      <c r="D460" s="8">
        <v>395.36000000000007</v>
      </c>
      <c r="E460">
        <v>3.2</v>
      </c>
      <c r="F460">
        <v>668</v>
      </c>
      <c r="G460">
        <v>829</v>
      </c>
      <c r="H460">
        <v>802</v>
      </c>
      <c r="I460">
        <v>758</v>
      </c>
      <c r="J460">
        <v>494</v>
      </c>
      <c r="K460">
        <v>566</v>
      </c>
      <c r="L460">
        <v>528</v>
      </c>
      <c r="M460">
        <v>361</v>
      </c>
      <c r="N460">
        <v>743</v>
      </c>
      <c r="O460">
        <v>132</v>
      </c>
      <c r="P460">
        <v>112</v>
      </c>
      <c r="Q460">
        <v>947</v>
      </c>
      <c r="R460">
        <v>56</v>
      </c>
      <c r="S460">
        <f>SUM(Tabela1_1[[#This Row],[sales_month_1]:[sales_month_12]])</f>
        <v>6328</v>
      </c>
      <c r="T460" s="8">
        <f>Tabela1_1[[#This Row],[sales_total]]*Tabela1_1[[#This Row],[price]]</f>
        <v>2501838.0800000005</v>
      </c>
      <c r="U460" s="7">
        <f>Tabela1_1[[#This Row],[sales_total]]/12</f>
        <v>527.33333333333337</v>
      </c>
      <c r="X460" s="2"/>
    </row>
    <row r="461" spans="1:24" x14ac:dyDescent="0.3">
      <c r="A461">
        <v>649</v>
      </c>
      <c r="B461" s="2" t="s">
        <v>440</v>
      </c>
      <c r="C461" s="2" t="s">
        <v>19</v>
      </c>
      <c r="D461" s="8">
        <v>395.64000000000004</v>
      </c>
      <c r="E461">
        <v>4.1000000000000005</v>
      </c>
      <c r="F461">
        <v>324</v>
      </c>
      <c r="G461">
        <v>602</v>
      </c>
      <c r="H461">
        <v>729</v>
      </c>
      <c r="I461">
        <v>163</v>
      </c>
      <c r="J461">
        <v>66</v>
      </c>
      <c r="K461">
        <v>198</v>
      </c>
      <c r="L461">
        <v>478</v>
      </c>
      <c r="M461">
        <v>945</v>
      </c>
      <c r="N461">
        <v>223</v>
      </c>
      <c r="O461">
        <v>815</v>
      </c>
      <c r="P461">
        <v>387</v>
      </c>
      <c r="Q461">
        <v>668</v>
      </c>
      <c r="R461">
        <v>655</v>
      </c>
      <c r="S461">
        <f>SUM(Tabela1_1[[#This Row],[sales_month_1]:[sales_month_12]])</f>
        <v>5929</v>
      </c>
      <c r="T461" s="8">
        <f>Tabela1_1[[#This Row],[sales_total]]*Tabela1_1[[#This Row],[price]]</f>
        <v>2345749.56</v>
      </c>
      <c r="U461" s="7">
        <f>Tabela1_1[[#This Row],[sales_total]]/12</f>
        <v>494.08333333333331</v>
      </c>
      <c r="X461" s="2"/>
    </row>
    <row r="462" spans="1:24" x14ac:dyDescent="0.3">
      <c r="A462">
        <v>421</v>
      </c>
      <c r="B462" s="2" t="s">
        <v>296</v>
      </c>
      <c r="C462" s="2" t="s">
        <v>24</v>
      </c>
      <c r="D462" s="8">
        <v>396.83000000000004</v>
      </c>
      <c r="E462">
        <v>2.3000000000000003</v>
      </c>
      <c r="F462">
        <v>508</v>
      </c>
      <c r="G462">
        <v>411</v>
      </c>
      <c r="H462">
        <v>174</v>
      </c>
      <c r="I462">
        <v>161</v>
      </c>
      <c r="J462">
        <v>621</v>
      </c>
      <c r="K462">
        <v>762</v>
      </c>
      <c r="L462">
        <v>506</v>
      </c>
      <c r="M462">
        <v>997</v>
      </c>
      <c r="N462">
        <v>806</v>
      </c>
      <c r="O462">
        <v>559</v>
      </c>
      <c r="P462">
        <v>605</v>
      </c>
      <c r="Q462">
        <v>165</v>
      </c>
      <c r="R462">
        <v>463</v>
      </c>
      <c r="S462">
        <f>SUM(Tabela1_1[[#This Row],[sales_month_1]:[sales_month_12]])</f>
        <v>6230</v>
      </c>
      <c r="T462" s="8">
        <f>Tabela1_1[[#This Row],[sales_total]]*Tabela1_1[[#This Row],[price]]</f>
        <v>2472250.9000000004</v>
      </c>
      <c r="U462" s="7">
        <f>Tabela1_1[[#This Row],[sales_total]]/12</f>
        <v>519.16666666666663</v>
      </c>
      <c r="X462" s="2"/>
    </row>
    <row r="463" spans="1:24" x14ac:dyDescent="0.3">
      <c r="A463">
        <v>756</v>
      </c>
      <c r="B463" s="2" t="s">
        <v>509</v>
      </c>
      <c r="C463" s="2" t="s">
        <v>26</v>
      </c>
      <c r="D463" s="8">
        <v>398.04</v>
      </c>
      <c r="E463">
        <v>4.2</v>
      </c>
      <c r="F463">
        <v>920</v>
      </c>
      <c r="G463">
        <v>580</v>
      </c>
      <c r="H463">
        <v>399</v>
      </c>
      <c r="I463">
        <v>192</v>
      </c>
      <c r="J463">
        <v>369</v>
      </c>
      <c r="K463">
        <v>830</v>
      </c>
      <c r="L463">
        <v>3</v>
      </c>
      <c r="M463">
        <v>760</v>
      </c>
      <c r="N463">
        <v>289</v>
      </c>
      <c r="O463">
        <v>72</v>
      </c>
      <c r="P463">
        <v>308</v>
      </c>
      <c r="Q463">
        <v>153</v>
      </c>
      <c r="R463">
        <v>68</v>
      </c>
      <c r="S463">
        <f>SUM(Tabela1_1[[#This Row],[sales_month_1]:[sales_month_12]])</f>
        <v>4023</v>
      </c>
      <c r="T463" s="8">
        <f>Tabela1_1[[#This Row],[sales_total]]*Tabela1_1[[#This Row],[price]]</f>
        <v>1601314.9200000002</v>
      </c>
      <c r="U463" s="7">
        <f>Tabela1_1[[#This Row],[sales_total]]/12</f>
        <v>335.25</v>
      </c>
      <c r="X463" s="2"/>
    </row>
    <row r="464" spans="1:24" x14ac:dyDescent="0.3">
      <c r="A464">
        <v>231</v>
      </c>
      <c r="B464" s="2" t="s">
        <v>170</v>
      </c>
      <c r="C464" s="2" t="s">
        <v>26</v>
      </c>
      <c r="D464" s="8">
        <v>398.43000000000006</v>
      </c>
      <c r="E464">
        <v>4.6000000000000005</v>
      </c>
      <c r="F464">
        <v>544</v>
      </c>
      <c r="G464">
        <v>22</v>
      </c>
      <c r="H464">
        <v>508</v>
      </c>
      <c r="I464">
        <v>732</v>
      </c>
      <c r="J464">
        <v>940</v>
      </c>
      <c r="K464">
        <v>501</v>
      </c>
      <c r="L464">
        <v>693</v>
      </c>
      <c r="M464">
        <v>993</v>
      </c>
      <c r="N464">
        <v>115</v>
      </c>
      <c r="O464">
        <v>637</v>
      </c>
      <c r="P464">
        <v>771</v>
      </c>
      <c r="Q464">
        <v>601</v>
      </c>
      <c r="R464">
        <v>292</v>
      </c>
      <c r="S464">
        <f>SUM(Tabela1_1[[#This Row],[sales_month_1]:[sales_month_12]])</f>
        <v>6805</v>
      </c>
      <c r="T464" s="8">
        <f>Tabela1_1[[#This Row],[sales_total]]*Tabela1_1[[#This Row],[price]]</f>
        <v>2711316.1500000004</v>
      </c>
      <c r="U464" s="7">
        <f>Tabela1_1[[#This Row],[sales_total]]/12</f>
        <v>567.08333333333337</v>
      </c>
      <c r="X464" s="2"/>
    </row>
    <row r="465" spans="1:24" x14ac:dyDescent="0.3">
      <c r="A465">
        <v>309</v>
      </c>
      <c r="B465" s="2" t="s">
        <v>228</v>
      </c>
      <c r="C465" s="2" t="s">
        <v>23</v>
      </c>
      <c r="D465" s="8">
        <v>398.62000000000006</v>
      </c>
      <c r="E465">
        <v>2.4000000000000004</v>
      </c>
      <c r="F465">
        <v>75</v>
      </c>
      <c r="G465">
        <v>437</v>
      </c>
      <c r="H465">
        <v>195</v>
      </c>
      <c r="I465">
        <v>498</v>
      </c>
      <c r="J465">
        <v>626</v>
      </c>
      <c r="K465">
        <v>596</v>
      </c>
      <c r="L465">
        <v>68</v>
      </c>
      <c r="M465">
        <v>913</v>
      </c>
      <c r="N465">
        <v>303</v>
      </c>
      <c r="O465">
        <v>161</v>
      </c>
      <c r="P465">
        <v>858</v>
      </c>
      <c r="Q465">
        <v>466</v>
      </c>
      <c r="R465">
        <v>636</v>
      </c>
      <c r="S465">
        <f>SUM(Tabela1_1[[#This Row],[sales_month_1]:[sales_month_12]])</f>
        <v>5757</v>
      </c>
      <c r="T465" s="5">
        <f>Tabela1_1[[#This Row],[sales_total]]*Tabela1_1[[#This Row],[price]]</f>
        <v>2294855.3400000003</v>
      </c>
      <c r="U465" s="6">
        <f>Tabela1_1[[#This Row],[sales_total]]/12</f>
        <v>479.75</v>
      </c>
      <c r="X465" s="2"/>
    </row>
    <row r="466" spans="1:24" x14ac:dyDescent="0.3">
      <c r="A466">
        <v>775</v>
      </c>
      <c r="B466" s="2" t="s">
        <v>518</v>
      </c>
      <c r="C466" s="2" t="s">
        <v>23</v>
      </c>
      <c r="D466" s="8">
        <v>399.66000000000008</v>
      </c>
      <c r="E466">
        <v>4.1000000000000005</v>
      </c>
      <c r="F466">
        <v>988</v>
      </c>
      <c r="G466">
        <v>84</v>
      </c>
      <c r="H466">
        <v>461</v>
      </c>
      <c r="I466">
        <v>840</v>
      </c>
      <c r="J466">
        <v>556</v>
      </c>
      <c r="K466">
        <v>821</v>
      </c>
      <c r="L466">
        <v>151</v>
      </c>
      <c r="M466">
        <v>230</v>
      </c>
      <c r="N466">
        <v>783</v>
      </c>
      <c r="O466">
        <v>309</v>
      </c>
      <c r="P466">
        <v>793</v>
      </c>
      <c r="Q466">
        <v>235</v>
      </c>
      <c r="R466">
        <v>454</v>
      </c>
      <c r="S466">
        <f>SUM(Tabela1_1[[#This Row],[sales_month_1]:[sales_month_12]])</f>
        <v>5717</v>
      </c>
      <c r="T466" s="5">
        <f>Tabela1_1[[#This Row],[sales_total]]*Tabela1_1[[#This Row],[price]]</f>
        <v>2284856.2200000007</v>
      </c>
      <c r="U466" s="6">
        <f>Tabela1_1[[#This Row],[sales_total]]/12</f>
        <v>476.41666666666669</v>
      </c>
      <c r="X466" s="2"/>
    </row>
    <row r="467" spans="1:24" x14ac:dyDescent="0.3">
      <c r="A467">
        <v>991</v>
      </c>
      <c r="B467" s="2" t="s">
        <v>653</v>
      </c>
      <c r="C467" s="2" t="s">
        <v>21</v>
      </c>
      <c r="D467" s="8">
        <v>400.71000000000004</v>
      </c>
      <c r="E467">
        <v>4.1000000000000005</v>
      </c>
      <c r="F467">
        <v>323</v>
      </c>
      <c r="G467">
        <v>58</v>
      </c>
      <c r="H467">
        <v>583</v>
      </c>
      <c r="I467">
        <v>180</v>
      </c>
      <c r="J467">
        <v>888</v>
      </c>
      <c r="K467">
        <v>853</v>
      </c>
      <c r="L467">
        <v>101</v>
      </c>
      <c r="M467">
        <v>784</v>
      </c>
      <c r="N467">
        <v>994</v>
      </c>
      <c r="O467">
        <v>53</v>
      </c>
      <c r="P467">
        <v>540</v>
      </c>
      <c r="Q467">
        <v>792</v>
      </c>
      <c r="R467">
        <v>802</v>
      </c>
      <c r="S467">
        <f>SUM(Tabela1_1[[#This Row],[sales_month_1]:[sales_month_12]])</f>
        <v>6628</v>
      </c>
      <c r="T467" s="8">
        <f>Tabela1_1[[#This Row],[sales_total]]*Tabela1_1[[#This Row],[price]]</f>
        <v>2655905.8800000004</v>
      </c>
      <c r="U467" s="7">
        <f>Tabela1_1[[#This Row],[sales_total]]/12</f>
        <v>552.33333333333337</v>
      </c>
      <c r="X467" s="2"/>
    </row>
    <row r="468" spans="1:24" x14ac:dyDescent="0.3">
      <c r="A468">
        <v>612</v>
      </c>
      <c r="B468" s="2" t="s">
        <v>415</v>
      </c>
      <c r="C468" s="2" t="s">
        <v>26</v>
      </c>
      <c r="D468" s="8">
        <v>400.71000000000004</v>
      </c>
      <c r="E468">
        <v>3.6</v>
      </c>
      <c r="F468">
        <v>333</v>
      </c>
      <c r="G468">
        <v>566</v>
      </c>
      <c r="H468">
        <v>726</v>
      </c>
      <c r="I468">
        <v>387</v>
      </c>
      <c r="J468">
        <v>630</v>
      </c>
      <c r="K468">
        <v>102</v>
      </c>
      <c r="L468">
        <v>919</v>
      </c>
      <c r="M468">
        <v>752</v>
      </c>
      <c r="N468">
        <v>575</v>
      </c>
      <c r="O468">
        <v>916</v>
      </c>
      <c r="P468">
        <v>505</v>
      </c>
      <c r="Q468">
        <v>141</v>
      </c>
      <c r="R468">
        <v>206</v>
      </c>
      <c r="S468">
        <f>SUM(Tabela1_1[[#This Row],[sales_month_1]:[sales_month_12]])</f>
        <v>6425</v>
      </c>
      <c r="T468" s="8">
        <f>Tabela1_1[[#This Row],[sales_total]]*Tabela1_1[[#This Row],[price]]</f>
        <v>2574561.7500000005</v>
      </c>
      <c r="U468" s="7">
        <f>Tabela1_1[[#This Row],[sales_total]]/12</f>
        <v>535.41666666666663</v>
      </c>
      <c r="X468" s="2"/>
    </row>
    <row r="469" spans="1:24" x14ac:dyDescent="0.3">
      <c r="A469">
        <v>924</v>
      </c>
      <c r="B469" s="2" t="s">
        <v>610</v>
      </c>
      <c r="C469" s="2" t="s">
        <v>24</v>
      </c>
      <c r="D469" s="8">
        <v>400.93000000000006</v>
      </c>
      <c r="E469">
        <v>2.4000000000000004</v>
      </c>
      <c r="F469">
        <v>758</v>
      </c>
      <c r="G469">
        <v>992</v>
      </c>
      <c r="H469">
        <v>746</v>
      </c>
      <c r="I469">
        <v>783</v>
      </c>
      <c r="J469">
        <v>995</v>
      </c>
      <c r="K469">
        <v>651</v>
      </c>
      <c r="L469">
        <v>821</v>
      </c>
      <c r="M469">
        <v>800</v>
      </c>
      <c r="N469">
        <v>656</v>
      </c>
      <c r="O469">
        <v>726</v>
      </c>
      <c r="P469">
        <v>495</v>
      </c>
      <c r="Q469">
        <v>67</v>
      </c>
      <c r="R469">
        <v>793</v>
      </c>
      <c r="S469">
        <f>SUM(Tabela1_1[[#This Row],[sales_month_1]:[sales_month_12]])</f>
        <v>8525</v>
      </c>
      <c r="T469" s="8">
        <f>Tabela1_1[[#This Row],[sales_total]]*Tabela1_1[[#This Row],[price]]</f>
        <v>3417928.2500000005</v>
      </c>
      <c r="U469" s="7">
        <f>Tabela1_1[[#This Row],[sales_total]]/12</f>
        <v>710.41666666666663</v>
      </c>
      <c r="X469" s="2"/>
    </row>
    <row r="470" spans="1:24" x14ac:dyDescent="0.3">
      <c r="A470">
        <v>885</v>
      </c>
      <c r="B470" s="2" t="s">
        <v>589</v>
      </c>
      <c r="C470" s="2" t="s">
        <v>23</v>
      </c>
      <c r="D470" s="8">
        <v>400.96000000000004</v>
      </c>
      <c r="E470">
        <v>1.6</v>
      </c>
      <c r="F470">
        <v>909</v>
      </c>
      <c r="G470">
        <v>574</v>
      </c>
      <c r="H470">
        <v>117</v>
      </c>
      <c r="I470">
        <v>629</v>
      </c>
      <c r="J470">
        <v>100</v>
      </c>
      <c r="K470">
        <v>564</v>
      </c>
      <c r="L470">
        <v>69</v>
      </c>
      <c r="M470">
        <v>171</v>
      </c>
      <c r="N470">
        <v>624</v>
      </c>
      <c r="O470">
        <v>442</v>
      </c>
      <c r="P470">
        <v>109</v>
      </c>
      <c r="Q470">
        <v>854</v>
      </c>
      <c r="R470">
        <v>593</v>
      </c>
      <c r="S470">
        <f>SUM(Tabela1_1[[#This Row],[sales_month_1]:[sales_month_12]])</f>
        <v>4846</v>
      </c>
      <c r="T470" s="5">
        <f>Tabela1_1[[#This Row],[sales_total]]*Tabela1_1[[#This Row],[price]]</f>
        <v>1943052.1600000001</v>
      </c>
      <c r="U470" s="6">
        <f>Tabela1_1[[#This Row],[sales_total]]/12</f>
        <v>403.83333333333331</v>
      </c>
      <c r="X470" s="2"/>
    </row>
    <row r="471" spans="1:24" x14ac:dyDescent="0.3">
      <c r="A471">
        <v>68</v>
      </c>
      <c r="B471" s="2" t="s">
        <v>62</v>
      </c>
      <c r="C471" s="2" t="s">
        <v>23</v>
      </c>
      <c r="D471" s="8">
        <v>402.09000000000003</v>
      </c>
      <c r="E471">
        <v>1.4000000000000001</v>
      </c>
      <c r="F471">
        <v>853</v>
      </c>
      <c r="G471">
        <v>583</v>
      </c>
      <c r="H471">
        <v>668</v>
      </c>
      <c r="I471">
        <v>370</v>
      </c>
      <c r="J471">
        <v>297</v>
      </c>
      <c r="K471">
        <v>581</v>
      </c>
      <c r="L471">
        <v>257</v>
      </c>
      <c r="M471">
        <v>746</v>
      </c>
      <c r="N471">
        <v>859</v>
      </c>
      <c r="O471">
        <v>424</v>
      </c>
      <c r="P471">
        <v>179</v>
      </c>
      <c r="Q471">
        <v>58</v>
      </c>
      <c r="R471">
        <v>174</v>
      </c>
      <c r="S471">
        <f>SUM(Tabela1_1[[#This Row],[sales_month_1]:[sales_month_12]])</f>
        <v>5196</v>
      </c>
      <c r="T471" s="5">
        <f>Tabela1_1[[#This Row],[sales_total]]*Tabela1_1[[#This Row],[price]]</f>
        <v>2089259.6400000001</v>
      </c>
      <c r="U471" s="6">
        <f>Tabela1_1[[#This Row],[sales_total]]/12</f>
        <v>433</v>
      </c>
      <c r="X471" s="2"/>
    </row>
    <row r="472" spans="1:24" x14ac:dyDescent="0.3">
      <c r="A472">
        <v>821</v>
      </c>
      <c r="B472" s="2" t="s">
        <v>548</v>
      </c>
      <c r="C472" s="2" t="s">
        <v>23</v>
      </c>
      <c r="D472" s="8">
        <v>402.41000000000008</v>
      </c>
      <c r="E472">
        <v>1.8</v>
      </c>
      <c r="F472">
        <v>911</v>
      </c>
      <c r="G472">
        <v>570</v>
      </c>
      <c r="H472">
        <v>562</v>
      </c>
      <c r="I472">
        <v>447</v>
      </c>
      <c r="J472">
        <v>684</v>
      </c>
      <c r="K472">
        <v>928</v>
      </c>
      <c r="L472">
        <v>395</v>
      </c>
      <c r="M472">
        <v>254</v>
      </c>
      <c r="N472">
        <v>652</v>
      </c>
      <c r="O472">
        <v>12</v>
      </c>
      <c r="P472">
        <v>897</v>
      </c>
      <c r="Q472">
        <v>997</v>
      </c>
      <c r="R472">
        <v>941</v>
      </c>
      <c r="S472">
        <f>SUM(Tabela1_1[[#This Row],[sales_month_1]:[sales_month_12]])</f>
        <v>7339</v>
      </c>
      <c r="T472" s="5">
        <f>Tabela1_1[[#This Row],[sales_total]]*Tabela1_1[[#This Row],[price]]</f>
        <v>2953286.9900000007</v>
      </c>
      <c r="U472" s="6">
        <f>Tabela1_1[[#This Row],[sales_total]]/12</f>
        <v>611.58333333333337</v>
      </c>
      <c r="X472" s="2"/>
    </row>
    <row r="473" spans="1:24" x14ac:dyDescent="0.3">
      <c r="A473">
        <v>386</v>
      </c>
      <c r="B473" s="2" t="s">
        <v>272</v>
      </c>
      <c r="C473" s="2" t="s">
        <v>19</v>
      </c>
      <c r="D473" s="8">
        <v>402.72</v>
      </c>
      <c r="E473">
        <v>2.3000000000000003</v>
      </c>
      <c r="F473">
        <v>702</v>
      </c>
      <c r="G473">
        <v>518</v>
      </c>
      <c r="H473">
        <v>757</v>
      </c>
      <c r="I473">
        <v>471</v>
      </c>
      <c r="J473">
        <v>365</v>
      </c>
      <c r="K473">
        <v>188</v>
      </c>
      <c r="L473">
        <v>43</v>
      </c>
      <c r="M473">
        <v>461</v>
      </c>
      <c r="N473">
        <v>288</v>
      </c>
      <c r="O473">
        <v>734</v>
      </c>
      <c r="P473">
        <v>554</v>
      </c>
      <c r="Q473">
        <v>58</v>
      </c>
      <c r="R473">
        <v>372</v>
      </c>
      <c r="S473">
        <f>SUM(Tabela1_1[[#This Row],[sales_month_1]:[sales_month_12]])</f>
        <v>4809</v>
      </c>
      <c r="T473" s="8">
        <f>Tabela1_1[[#This Row],[sales_total]]*Tabela1_1[[#This Row],[price]]</f>
        <v>1936680.4800000002</v>
      </c>
      <c r="U473" s="7">
        <f>Tabela1_1[[#This Row],[sales_total]]/12</f>
        <v>400.75</v>
      </c>
      <c r="X473" s="2"/>
    </row>
    <row r="474" spans="1:24" x14ac:dyDescent="0.3">
      <c r="A474">
        <v>117</v>
      </c>
      <c r="B474" s="2" t="s">
        <v>94</v>
      </c>
      <c r="C474" s="2" t="s">
        <v>24</v>
      </c>
      <c r="D474" s="8">
        <v>402.82000000000005</v>
      </c>
      <c r="E474">
        <v>1.4000000000000001</v>
      </c>
      <c r="F474">
        <v>588</v>
      </c>
      <c r="G474">
        <v>232</v>
      </c>
      <c r="H474">
        <v>247</v>
      </c>
      <c r="I474">
        <v>978</v>
      </c>
      <c r="J474">
        <v>77</v>
      </c>
      <c r="K474">
        <v>553</v>
      </c>
      <c r="L474">
        <v>545</v>
      </c>
      <c r="M474">
        <v>838</v>
      </c>
      <c r="N474">
        <v>909</v>
      </c>
      <c r="O474">
        <v>132</v>
      </c>
      <c r="P474">
        <v>859</v>
      </c>
      <c r="Q474">
        <v>982</v>
      </c>
      <c r="R474">
        <v>891</v>
      </c>
      <c r="S474">
        <f>SUM(Tabela1_1[[#This Row],[sales_month_1]:[sales_month_12]])</f>
        <v>7243</v>
      </c>
      <c r="T474" s="8">
        <f>Tabela1_1[[#This Row],[sales_total]]*Tabela1_1[[#This Row],[price]]</f>
        <v>2917625.2600000002</v>
      </c>
      <c r="U474" s="7">
        <f>Tabela1_1[[#This Row],[sales_total]]/12</f>
        <v>603.58333333333337</v>
      </c>
      <c r="X474" s="2"/>
    </row>
    <row r="475" spans="1:24" x14ac:dyDescent="0.3">
      <c r="A475">
        <v>619</v>
      </c>
      <c r="B475" s="2" t="s">
        <v>420</v>
      </c>
      <c r="C475" s="2" t="s">
        <v>23</v>
      </c>
      <c r="D475" s="8">
        <v>404.07000000000005</v>
      </c>
      <c r="E475">
        <v>3.2</v>
      </c>
      <c r="F475">
        <v>19</v>
      </c>
      <c r="G475">
        <v>888</v>
      </c>
      <c r="H475">
        <v>489</v>
      </c>
      <c r="I475">
        <v>383</v>
      </c>
      <c r="J475">
        <v>452</v>
      </c>
      <c r="K475">
        <v>916</v>
      </c>
      <c r="L475">
        <v>75</v>
      </c>
      <c r="M475">
        <v>677</v>
      </c>
      <c r="N475">
        <v>144</v>
      </c>
      <c r="O475">
        <v>52</v>
      </c>
      <c r="P475">
        <v>590</v>
      </c>
      <c r="Q475">
        <v>901</v>
      </c>
      <c r="R475">
        <v>792</v>
      </c>
      <c r="S475">
        <f>SUM(Tabela1_1[[#This Row],[sales_month_1]:[sales_month_12]])</f>
        <v>6359</v>
      </c>
      <c r="T475" s="5">
        <f>Tabela1_1[[#This Row],[sales_total]]*Tabela1_1[[#This Row],[price]]</f>
        <v>2569481.1300000004</v>
      </c>
      <c r="U475" s="6">
        <f>Tabela1_1[[#This Row],[sales_total]]/12</f>
        <v>529.91666666666663</v>
      </c>
      <c r="X475" s="2"/>
    </row>
    <row r="476" spans="1:24" x14ac:dyDescent="0.3">
      <c r="A476">
        <v>390</v>
      </c>
      <c r="B476" s="2" t="s">
        <v>275</v>
      </c>
      <c r="C476" s="2" t="s">
        <v>19</v>
      </c>
      <c r="D476" s="8">
        <v>404.38000000000005</v>
      </c>
      <c r="E476">
        <v>2.8000000000000003</v>
      </c>
      <c r="F476">
        <v>846</v>
      </c>
      <c r="G476">
        <v>11</v>
      </c>
      <c r="H476">
        <v>637</v>
      </c>
      <c r="I476">
        <v>536</v>
      </c>
      <c r="J476">
        <v>437</v>
      </c>
      <c r="K476">
        <v>657</v>
      </c>
      <c r="L476">
        <v>245</v>
      </c>
      <c r="M476">
        <v>631</v>
      </c>
      <c r="N476">
        <v>708</v>
      </c>
      <c r="O476">
        <v>618</v>
      </c>
      <c r="P476">
        <v>976</v>
      </c>
      <c r="Q476">
        <v>934</v>
      </c>
      <c r="R476">
        <v>663</v>
      </c>
      <c r="S476">
        <f>SUM(Tabela1_1[[#This Row],[sales_month_1]:[sales_month_12]])</f>
        <v>7053</v>
      </c>
      <c r="T476" s="8">
        <f>Tabela1_1[[#This Row],[sales_total]]*Tabela1_1[[#This Row],[price]]</f>
        <v>2852092.1400000006</v>
      </c>
      <c r="U476" s="7">
        <f>Tabela1_1[[#This Row],[sales_total]]/12</f>
        <v>587.75</v>
      </c>
      <c r="X476" s="2"/>
    </row>
    <row r="477" spans="1:24" x14ac:dyDescent="0.3">
      <c r="A477">
        <v>121</v>
      </c>
      <c r="B477" s="2" t="s">
        <v>97</v>
      </c>
      <c r="C477" s="2" t="s">
        <v>21</v>
      </c>
      <c r="D477" s="8">
        <v>404.68000000000006</v>
      </c>
      <c r="E477">
        <v>4.6000000000000005</v>
      </c>
      <c r="F477">
        <v>956</v>
      </c>
      <c r="G477">
        <v>532</v>
      </c>
      <c r="H477">
        <v>413</v>
      </c>
      <c r="I477">
        <v>269</v>
      </c>
      <c r="J477">
        <v>523</v>
      </c>
      <c r="K477">
        <v>972</v>
      </c>
      <c r="L477">
        <v>56</v>
      </c>
      <c r="M477">
        <v>92</v>
      </c>
      <c r="N477">
        <v>904</v>
      </c>
      <c r="O477">
        <v>375</v>
      </c>
      <c r="P477">
        <v>12</v>
      </c>
      <c r="Q477">
        <v>454</v>
      </c>
      <c r="R477">
        <v>837</v>
      </c>
      <c r="S477">
        <f>SUM(Tabela1_1[[#This Row],[sales_month_1]:[sales_month_12]])</f>
        <v>5439</v>
      </c>
      <c r="T477" s="8">
        <f>Tabela1_1[[#This Row],[sales_total]]*Tabela1_1[[#This Row],[price]]</f>
        <v>2201054.5200000005</v>
      </c>
      <c r="U477" s="7">
        <f>Tabela1_1[[#This Row],[sales_total]]/12</f>
        <v>453.25</v>
      </c>
      <c r="X477" s="2"/>
    </row>
    <row r="478" spans="1:24" x14ac:dyDescent="0.3">
      <c r="A478">
        <v>114</v>
      </c>
      <c r="B478" s="2" t="s">
        <v>91</v>
      </c>
      <c r="C478" s="2" t="s">
        <v>35</v>
      </c>
      <c r="D478" s="8">
        <v>405.02000000000004</v>
      </c>
      <c r="E478">
        <v>3.1</v>
      </c>
      <c r="F478">
        <v>637</v>
      </c>
      <c r="G478">
        <v>806</v>
      </c>
      <c r="H478">
        <v>559</v>
      </c>
      <c r="I478">
        <v>848</v>
      </c>
      <c r="J478">
        <v>385</v>
      </c>
      <c r="K478">
        <v>591</v>
      </c>
      <c r="L478">
        <v>832</v>
      </c>
      <c r="M478">
        <v>885</v>
      </c>
      <c r="N478">
        <v>273</v>
      </c>
      <c r="O478">
        <v>933</v>
      </c>
      <c r="P478">
        <v>698</v>
      </c>
      <c r="Q478">
        <v>260</v>
      </c>
      <c r="R478">
        <v>252</v>
      </c>
      <c r="S478">
        <f>SUM(Tabela1_1[[#This Row],[sales_month_1]:[sales_month_12]])</f>
        <v>7322</v>
      </c>
      <c r="T478" s="8">
        <f>Tabela1_1[[#This Row],[sales_total]]*Tabela1_1[[#This Row],[price]]</f>
        <v>2965556.4400000004</v>
      </c>
      <c r="U478" s="7">
        <f>Tabela1_1[[#This Row],[sales_total]]/12</f>
        <v>610.16666666666663</v>
      </c>
      <c r="X478" s="2"/>
    </row>
    <row r="479" spans="1:24" x14ac:dyDescent="0.3">
      <c r="A479">
        <v>36</v>
      </c>
      <c r="B479" s="2" t="s">
        <v>43</v>
      </c>
      <c r="C479" s="2" t="s">
        <v>19</v>
      </c>
      <c r="D479" s="8">
        <v>405.16000000000008</v>
      </c>
      <c r="E479">
        <v>3.8000000000000003</v>
      </c>
      <c r="F479">
        <v>399</v>
      </c>
      <c r="G479">
        <v>291</v>
      </c>
      <c r="H479">
        <v>569</v>
      </c>
      <c r="I479">
        <v>452</v>
      </c>
      <c r="J479">
        <v>771</v>
      </c>
      <c r="K479">
        <v>757</v>
      </c>
      <c r="L479">
        <v>951</v>
      </c>
      <c r="M479">
        <v>48</v>
      </c>
      <c r="N479">
        <v>909</v>
      </c>
      <c r="O479">
        <v>124</v>
      </c>
      <c r="P479">
        <v>527</v>
      </c>
      <c r="Q479">
        <v>918</v>
      </c>
      <c r="R479">
        <v>186</v>
      </c>
      <c r="S479">
        <f>SUM(Tabela1_1[[#This Row],[sales_month_1]:[sales_month_12]])</f>
        <v>6503</v>
      </c>
      <c r="T479" s="8">
        <f>Tabela1_1[[#This Row],[sales_total]]*Tabela1_1[[#This Row],[price]]</f>
        <v>2634755.4800000004</v>
      </c>
      <c r="U479" s="7">
        <f>Tabela1_1[[#This Row],[sales_total]]/12</f>
        <v>541.91666666666663</v>
      </c>
      <c r="X479" s="2"/>
    </row>
    <row r="480" spans="1:24" x14ac:dyDescent="0.3">
      <c r="A480">
        <v>271</v>
      </c>
      <c r="B480" s="2" t="s">
        <v>200</v>
      </c>
      <c r="C480" s="2" t="s">
        <v>23</v>
      </c>
      <c r="D480" s="8">
        <v>405.63000000000005</v>
      </c>
      <c r="E480">
        <v>3.8000000000000003</v>
      </c>
      <c r="F480">
        <v>372</v>
      </c>
      <c r="G480">
        <v>454</v>
      </c>
      <c r="H480">
        <v>771</v>
      </c>
      <c r="I480">
        <v>782</v>
      </c>
      <c r="J480">
        <v>672</v>
      </c>
      <c r="K480">
        <v>966</v>
      </c>
      <c r="L480">
        <v>395</v>
      </c>
      <c r="M480">
        <v>675</v>
      </c>
      <c r="N480">
        <v>510</v>
      </c>
      <c r="O480">
        <v>764</v>
      </c>
      <c r="P480">
        <v>206</v>
      </c>
      <c r="Q480">
        <v>344</v>
      </c>
      <c r="R480">
        <v>459</v>
      </c>
      <c r="S480">
        <f>SUM(Tabela1_1[[#This Row],[sales_month_1]:[sales_month_12]])</f>
        <v>6998</v>
      </c>
      <c r="T480" s="5">
        <f>Tabela1_1[[#This Row],[sales_total]]*Tabela1_1[[#This Row],[price]]</f>
        <v>2838598.74</v>
      </c>
      <c r="U480" s="6">
        <f>Tabela1_1[[#This Row],[sales_total]]/12</f>
        <v>583.16666666666663</v>
      </c>
      <c r="X480" s="2"/>
    </row>
    <row r="481" spans="1:24" x14ac:dyDescent="0.3">
      <c r="A481">
        <v>708</v>
      </c>
      <c r="B481" s="2" t="s">
        <v>478</v>
      </c>
      <c r="C481" s="2" t="s">
        <v>23</v>
      </c>
      <c r="D481" s="8">
        <v>405.89000000000004</v>
      </c>
      <c r="E481">
        <v>1.9000000000000001</v>
      </c>
      <c r="F481">
        <v>975</v>
      </c>
      <c r="G481">
        <v>790</v>
      </c>
      <c r="H481">
        <v>607</v>
      </c>
      <c r="I481">
        <v>172</v>
      </c>
      <c r="J481">
        <v>529</v>
      </c>
      <c r="K481">
        <v>100</v>
      </c>
      <c r="L481">
        <v>449</v>
      </c>
      <c r="M481">
        <v>405</v>
      </c>
      <c r="N481">
        <v>33</v>
      </c>
      <c r="O481">
        <v>957</v>
      </c>
      <c r="P481">
        <v>670</v>
      </c>
      <c r="Q481">
        <v>462</v>
      </c>
      <c r="R481">
        <v>163</v>
      </c>
      <c r="S481">
        <f>SUM(Tabela1_1[[#This Row],[sales_month_1]:[sales_month_12]])</f>
        <v>5337</v>
      </c>
      <c r="T481" s="5">
        <f>Tabela1_1[[#This Row],[sales_total]]*Tabela1_1[[#This Row],[price]]</f>
        <v>2166234.9300000002</v>
      </c>
      <c r="U481" s="6">
        <f>Tabela1_1[[#This Row],[sales_total]]/12</f>
        <v>444.75</v>
      </c>
      <c r="X481" s="2"/>
    </row>
    <row r="482" spans="1:24" x14ac:dyDescent="0.3">
      <c r="A482">
        <v>272</v>
      </c>
      <c r="B482" s="2" t="s">
        <v>201</v>
      </c>
      <c r="C482" s="2" t="s">
        <v>23</v>
      </c>
      <c r="D482" s="8">
        <v>406.01000000000005</v>
      </c>
      <c r="E482">
        <v>4.4000000000000004</v>
      </c>
      <c r="F482">
        <v>486</v>
      </c>
      <c r="G482">
        <v>1000</v>
      </c>
      <c r="H482">
        <v>213</v>
      </c>
      <c r="I482">
        <v>139</v>
      </c>
      <c r="J482">
        <v>130</v>
      </c>
      <c r="K482">
        <v>476</v>
      </c>
      <c r="L482">
        <v>3</v>
      </c>
      <c r="M482">
        <v>799</v>
      </c>
      <c r="N482">
        <v>461</v>
      </c>
      <c r="O482">
        <v>855</v>
      </c>
      <c r="P482">
        <v>281</v>
      </c>
      <c r="Q482">
        <v>444</v>
      </c>
      <c r="R482">
        <v>915</v>
      </c>
      <c r="S482">
        <f>SUM(Tabela1_1[[#This Row],[sales_month_1]:[sales_month_12]])</f>
        <v>5716</v>
      </c>
      <c r="T482" s="5">
        <f>Tabela1_1[[#This Row],[sales_total]]*Tabela1_1[[#This Row],[price]]</f>
        <v>2320753.16</v>
      </c>
      <c r="U482" s="6">
        <f>Tabela1_1[[#This Row],[sales_total]]/12</f>
        <v>476.33333333333331</v>
      </c>
      <c r="X482" s="2"/>
    </row>
    <row r="483" spans="1:24" x14ac:dyDescent="0.3">
      <c r="A483">
        <v>518</v>
      </c>
      <c r="B483" s="2" t="s">
        <v>352</v>
      </c>
      <c r="C483" s="2" t="s">
        <v>24</v>
      </c>
      <c r="D483" s="8">
        <v>406.22</v>
      </c>
      <c r="E483">
        <v>4.6000000000000005</v>
      </c>
      <c r="F483">
        <v>132</v>
      </c>
      <c r="G483">
        <v>92</v>
      </c>
      <c r="H483">
        <v>193</v>
      </c>
      <c r="I483">
        <v>601</v>
      </c>
      <c r="J483">
        <v>692</v>
      </c>
      <c r="K483">
        <v>390</v>
      </c>
      <c r="L483">
        <v>551</v>
      </c>
      <c r="M483">
        <v>522</v>
      </c>
      <c r="N483">
        <v>395</v>
      </c>
      <c r="O483">
        <v>158</v>
      </c>
      <c r="P483">
        <v>169</v>
      </c>
      <c r="Q483">
        <v>727</v>
      </c>
      <c r="R483">
        <v>901</v>
      </c>
      <c r="S483">
        <f>SUM(Tabela1_1[[#This Row],[sales_month_1]:[sales_month_12]])</f>
        <v>5391</v>
      </c>
      <c r="T483" s="8">
        <f>Tabela1_1[[#This Row],[sales_total]]*Tabela1_1[[#This Row],[price]]</f>
        <v>2189932.02</v>
      </c>
      <c r="U483" s="7">
        <f>Tabela1_1[[#This Row],[sales_total]]/12</f>
        <v>449.25</v>
      </c>
      <c r="X483" s="2"/>
    </row>
    <row r="484" spans="1:24" x14ac:dyDescent="0.3">
      <c r="A484">
        <v>445</v>
      </c>
      <c r="B484" s="2" t="s">
        <v>307</v>
      </c>
      <c r="C484" s="2" t="s">
        <v>26</v>
      </c>
      <c r="D484" s="8">
        <v>407.34000000000003</v>
      </c>
      <c r="E484">
        <v>4.5</v>
      </c>
      <c r="F484">
        <v>222</v>
      </c>
      <c r="G484">
        <v>570</v>
      </c>
      <c r="H484">
        <v>244</v>
      </c>
      <c r="I484">
        <v>725</v>
      </c>
      <c r="J484">
        <v>440</v>
      </c>
      <c r="K484">
        <v>830</v>
      </c>
      <c r="L484">
        <v>880</v>
      </c>
      <c r="M484">
        <v>541</v>
      </c>
      <c r="N484">
        <v>732</v>
      </c>
      <c r="O484">
        <v>349</v>
      </c>
      <c r="P484">
        <v>771</v>
      </c>
      <c r="Q484">
        <v>255</v>
      </c>
      <c r="R484">
        <v>127</v>
      </c>
      <c r="S484">
        <f>SUM(Tabela1_1[[#This Row],[sales_month_1]:[sales_month_12]])</f>
        <v>6464</v>
      </c>
      <c r="T484" s="8">
        <f>Tabela1_1[[#This Row],[sales_total]]*Tabela1_1[[#This Row],[price]]</f>
        <v>2633045.7600000002</v>
      </c>
      <c r="U484" s="7">
        <f>Tabela1_1[[#This Row],[sales_total]]/12</f>
        <v>538.66666666666663</v>
      </c>
      <c r="X484" s="2"/>
    </row>
    <row r="485" spans="1:24" x14ac:dyDescent="0.3">
      <c r="A485">
        <v>531</v>
      </c>
      <c r="B485" s="2" t="s">
        <v>361</v>
      </c>
      <c r="C485" s="2" t="s">
        <v>18</v>
      </c>
      <c r="D485" s="8">
        <v>407.39000000000004</v>
      </c>
      <c r="E485">
        <v>2.2000000000000002</v>
      </c>
      <c r="F485">
        <v>984</v>
      </c>
      <c r="G485">
        <v>862</v>
      </c>
      <c r="H485">
        <v>824</v>
      </c>
      <c r="I485">
        <v>614</v>
      </c>
      <c r="J485">
        <v>43</v>
      </c>
      <c r="K485">
        <v>607</v>
      </c>
      <c r="L485">
        <v>183</v>
      </c>
      <c r="M485">
        <v>698</v>
      </c>
      <c r="N485">
        <v>332</v>
      </c>
      <c r="O485">
        <v>667</v>
      </c>
      <c r="P485">
        <v>565</v>
      </c>
      <c r="Q485">
        <v>879</v>
      </c>
      <c r="R485">
        <v>919</v>
      </c>
      <c r="S485">
        <f>SUM(Tabela1_1[[#This Row],[sales_month_1]:[sales_month_12]])</f>
        <v>7193</v>
      </c>
      <c r="T485" s="8">
        <f>Tabela1_1[[#This Row],[sales_total]]*Tabela1_1[[#This Row],[price]]</f>
        <v>2930356.2700000005</v>
      </c>
      <c r="U485" s="7">
        <f>Tabela1_1[[#This Row],[sales_total]]/12</f>
        <v>599.41666666666663</v>
      </c>
      <c r="X485" s="2"/>
    </row>
    <row r="486" spans="1:24" x14ac:dyDescent="0.3">
      <c r="A486">
        <v>504</v>
      </c>
      <c r="B486" s="2" t="s">
        <v>343</v>
      </c>
      <c r="C486" s="2" t="s">
        <v>18</v>
      </c>
      <c r="D486" s="8">
        <v>407.83000000000004</v>
      </c>
      <c r="E486">
        <v>2.4000000000000004</v>
      </c>
      <c r="F486">
        <v>873</v>
      </c>
      <c r="G486">
        <v>293</v>
      </c>
      <c r="H486">
        <v>936</v>
      </c>
      <c r="I486">
        <v>584</v>
      </c>
      <c r="J486">
        <v>38</v>
      </c>
      <c r="K486">
        <v>53</v>
      </c>
      <c r="L486">
        <v>942</v>
      </c>
      <c r="M486">
        <v>25</v>
      </c>
      <c r="N486">
        <v>854</v>
      </c>
      <c r="O486">
        <v>476</v>
      </c>
      <c r="P486">
        <v>956</v>
      </c>
      <c r="Q486">
        <v>109</v>
      </c>
      <c r="R486">
        <v>733</v>
      </c>
      <c r="S486">
        <f>SUM(Tabela1_1[[#This Row],[sales_month_1]:[sales_month_12]])</f>
        <v>5999</v>
      </c>
      <c r="T486" s="8">
        <f>Tabela1_1[[#This Row],[sales_total]]*Tabela1_1[[#This Row],[price]]</f>
        <v>2446572.1700000004</v>
      </c>
      <c r="U486" s="7">
        <f>Tabela1_1[[#This Row],[sales_total]]/12</f>
        <v>499.91666666666669</v>
      </c>
      <c r="X486" s="2"/>
    </row>
    <row r="487" spans="1:24" x14ac:dyDescent="0.3">
      <c r="A487">
        <v>379</v>
      </c>
      <c r="B487" s="2" t="s">
        <v>267</v>
      </c>
      <c r="C487" s="2" t="s">
        <v>19</v>
      </c>
      <c r="D487" s="8">
        <v>408.16000000000008</v>
      </c>
      <c r="E487">
        <v>2.4000000000000004</v>
      </c>
      <c r="F487">
        <v>888</v>
      </c>
      <c r="G487">
        <v>991</v>
      </c>
      <c r="H487">
        <v>449</v>
      </c>
      <c r="I487">
        <v>922</v>
      </c>
      <c r="J487">
        <v>115</v>
      </c>
      <c r="K487">
        <v>17</v>
      </c>
      <c r="L487">
        <v>816</v>
      </c>
      <c r="M487">
        <v>657</v>
      </c>
      <c r="N487">
        <v>748</v>
      </c>
      <c r="O487">
        <v>332</v>
      </c>
      <c r="P487">
        <v>784</v>
      </c>
      <c r="Q487">
        <v>827</v>
      </c>
      <c r="R487">
        <v>381</v>
      </c>
      <c r="S487">
        <f>SUM(Tabela1_1[[#This Row],[sales_month_1]:[sales_month_12]])</f>
        <v>7039</v>
      </c>
      <c r="T487" s="8">
        <f>Tabela1_1[[#This Row],[sales_total]]*Tabela1_1[[#This Row],[price]]</f>
        <v>2873038.2400000007</v>
      </c>
      <c r="U487" s="7">
        <f>Tabela1_1[[#This Row],[sales_total]]/12</f>
        <v>586.58333333333337</v>
      </c>
      <c r="X487" s="2"/>
    </row>
    <row r="488" spans="1:24" x14ac:dyDescent="0.3">
      <c r="A488">
        <v>732</v>
      </c>
      <c r="B488" s="2" t="s">
        <v>493</v>
      </c>
      <c r="C488" s="2" t="s">
        <v>26</v>
      </c>
      <c r="D488" s="8">
        <v>408.21000000000004</v>
      </c>
      <c r="E488">
        <v>3.5</v>
      </c>
      <c r="F488">
        <v>998</v>
      </c>
      <c r="G488">
        <v>896</v>
      </c>
      <c r="H488">
        <v>263</v>
      </c>
      <c r="I488">
        <v>5</v>
      </c>
      <c r="J488">
        <v>813</v>
      </c>
      <c r="K488">
        <v>246</v>
      </c>
      <c r="L488">
        <v>417</v>
      </c>
      <c r="M488">
        <v>214</v>
      </c>
      <c r="N488">
        <v>393</v>
      </c>
      <c r="O488">
        <v>63</v>
      </c>
      <c r="P488">
        <v>620</v>
      </c>
      <c r="Q488">
        <v>469</v>
      </c>
      <c r="R488">
        <v>949</v>
      </c>
      <c r="S488">
        <f>SUM(Tabela1_1[[#This Row],[sales_month_1]:[sales_month_12]])</f>
        <v>5348</v>
      </c>
      <c r="T488" s="8">
        <f>Tabela1_1[[#This Row],[sales_total]]*Tabela1_1[[#This Row],[price]]</f>
        <v>2183107.08</v>
      </c>
      <c r="U488" s="7">
        <f>Tabela1_1[[#This Row],[sales_total]]/12</f>
        <v>445.66666666666669</v>
      </c>
      <c r="X488" s="2"/>
    </row>
    <row r="489" spans="1:24" x14ac:dyDescent="0.3">
      <c r="A489">
        <v>74</v>
      </c>
      <c r="B489" s="2" t="s">
        <v>66</v>
      </c>
      <c r="C489" s="2" t="s">
        <v>23</v>
      </c>
      <c r="D489" s="8">
        <v>408.65000000000003</v>
      </c>
      <c r="E489">
        <v>1.1000000000000001</v>
      </c>
      <c r="F489">
        <v>178</v>
      </c>
      <c r="G489">
        <v>991</v>
      </c>
      <c r="H489">
        <v>949</v>
      </c>
      <c r="I489">
        <v>270</v>
      </c>
      <c r="J489">
        <v>553</v>
      </c>
      <c r="K489">
        <v>885</v>
      </c>
      <c r="L489">
        <v>595</v>
      </c>
      <c r="M489">
        <v>89</v>
      </c>
      <c r="N489">
        <v>432</v>
      </c>
      <c r="O489">
        <v>286</v>
      </c>
      <c r="P489">
        <v>887</v>
      </c>
      <c r="Q489">
        <v>972</v>
      </c>
      <c r="R489">
        <v>402</v>
      </c>
      <c r="S489">
        <f>SUM(Tabela1_1[[#This Row],[sales_month_1]:[sales_month_12]])</f>
        <v>7311</v>
      </c>
      <c r="T489" s="5">
        <f>Tabela1_1[[#This Row],[sales_total]]*Tabela1_1[[#This Row],[price]]</f>
        <v>2987640.1500000004</v>
      </c>
      <c r="U489" s="6">
        <f>Tabela1_1[[#This Row],[sales_total]]/12</f>
        <v>609.25</v>
      </c>
      <c r="X489" s="2"/>
    </row>
    <row r="490" spans="1:24" x14ac:dyDescent="0.3">
      <c r="A490">
        <v>738</v>
      </c>
      <c r="B490" s="2" t="s">
        <v>499</v>
      </c>
      <c r="C490" s="2" t="s">
        <v>21</v>
      </c>
      <c r="D490" s="8">
        <v>409.22</v>
      </c>
      <c r="E490">
        <v>1.8</v>
      </c>
      <c r="F490">
        <v>800</v>
      </c>
      <c r="G490">
        <v>958</v>
      </c>
      <c r="H490">
        <v>549</v>
      </c>
      <c r="I490">
        <v>105</v>
      </c>
      <c r="J490">
        <v>517</v>
      </c>
      <c r="K490">
        <v>153</v>
      </c>
      <c r="L490">
        <v>356</v>
      </c>
      <c r="M490">
        <v>793</v>
      </c>
      <c r="N490">
        <v>107</v>
      </c>
      <c r="O490">
        <v>939</v>
      </c>
      <c r="P490">
        <v>247</v>
      </c>
      <c r="Q490">
        <v>936</v>
      </c>
      <c r="R490">
        <v>186</v>
      </c>
      <c r="S490">
        <f>SUM(Tabela1_1[[#This Row],[sales_month_1]:[sales_month_12]])</f>
        <v>5846</v>
      </c>
      <c r="T490" s="8">
        <f>Tabela1_1[[#This Row],[sales_total]]*Tabela1_1[[#This Row],[price]]</f>
        <v>2392300.12</v>
      </c>
      <c r="U490" s="7">
        <f>Tabela1_1[[#This Row],[sales_total]]/12</f>
        <v>487.16666666666669</v>
      </c>
      <c r="X490" s="2"/>
    </row>
    <row r="491" spans="1:24" x14ac:dyDescent="0.3">
      <c r="A491">
        <v>681</v>
      </c>
      <c r="B491" s="2" t="s">
        <v>461</v>
      </c>
      <c r="C491" s="2" t="s">
        <v>35</v>
      </c>
      <c r="D491" s="8">
        <v>409.45000000000005</v>
      </c>
      <c r="E491">
        <v>2.4000000000000004</v>
      </c>
      <c r="F491">
        <v>563</v>
      </c>
      <c r="G491">
        <v>353</v>
      </c>
      <c r="H491">
        <v>902</v>
      </c>
      <c r="I491">
        <v>200</v>
      </c>
      <c r="J491">
        <v>0</v>
      </c>
      <c r="K491">
        <v>888</v>
      </c>
      <c r="L491">
        <v>149</v>
      </c>
      <c r="M491">
        <v>614</v>
      </c>
      <c r="N491">
        <v>790</v>
      </c>
      <c r="O491">
        <v>544</v>
      </c>
      <c r="P491">
        <v>60</v>
      </c>
      <c r="Q491">
        <v>54</v>
      </c>
      <c r="R491">
        <v>954</v>
      </c>
      <c r="S491">
        <f>SUM(Tabela1_1[[#This Row],[sales_month_1]:[sales_month_12]])</f>
        <v>5508</v>
      </c>
      <c r="T491" s="8">
        <f>Tabela1_1[[#This Row],[sales_total]]*Tabela1_1[[#This Row],[price]]</f>
        <v>2255250.6</v>
      </c>
      <c r="U491" s="7">
        <f>Tabela1_1[[#This Row],[sales_total]]/12</f>
        <v>459</v>
      </c>
      <c r="X491" s="2"/>
    </row>
    <row r="492" spans="1:24" x14ac:dyDescent="0.3">
      <c r="A492">
        <v>187</v>
      </c>
      <c r="B492" s="2" t="s">
        <v>137</v>
      </c>
      <c r="C492" s="2" t="s">
        <v>23</v>
      </c>
      <c r="D492" s="8">
        <v>409.52000000000004</v>
      </c>
      <c r="E492">
        <v>3.8000000000000003</v>
      </c>
      <c r="F492">
        <v>164</v>
      </c>
      <c r="G492">
        <v>936</v>
      </c>
      <c r="H492">
        <v>736</v>
      </c>
      <c r="I492">
        <v>944</v>
      </c>
      <c r="J492">
        <v>555</v>
      </c>
      <c r="K492">
        <v>463</v>
      </c>
      <c r="L492">
        <v>852</v>
      </c>
      <c r="M492">
        <v>535</v>
      </c>
      <c r="N492">
        <v>646</v>
      </c>
      <c r="O492">
        <v>425</v>
      </c>
      <c r="P492">
        <v>338</v>
      </c>
      <c r="Q492">
        <v>862</v>
      </c>
      <c r="R492">
        <v>270</v>
      </c>
      <c r="S492">
        <f>SUM(Tabela1_1[[#This Row],[sales_month_1]:[sales_month_12]])</f>
        <v>7562</v>
      </c>
      <c r="T492" s="5">
        <f>Tabela1_1[[#This Row],[sales_total]]*Tabela1_1[[#This Row],[price]]</f>
        <v>3096790.24</v>
      </c>
      <c r="U492" s="6">
        <f>Tabela1_1[[#This Row],[sales_total]]/12</f>
        <v>630.16666666666663</v>
      </c>
      <c r="X492" s="2"/>
    </row>
    <row r="493" spans="1:24" x14ac:dyDescent="0.3">
      <c r="A493">
        <v>907</v>
      </c>
      <c r="B493" s="2" t="s">
        <v>599</v>
      </c>
      <c r="C493" s="2" t="s">
        <v>23</v>
      </c>
      <c r="D493" s="8">
        <v>409.63000000000005</v>
      </c>
      <c r="E493">
        <v>4.8000000000000007</v>
      </c>
      <c r="F493">
        <v>517</v>
      </c>
      <c r="G493">
        <v>883</v>
      </c>
      <c r="H493">
        <v>935</v>
      </c>
      <c r="I493">
        <v>786</v>
      </c>
      <c r="J493">
        <v>770</v>
      </c>
      <c r="K493">
        <v>153</v>
      </c>
      <c r="L493">
        <v>373</v>
      </c>
      <c r="M493">
        <v>145</v>
      </c>
      <c r="N493">
        <v>339</v>
      </c>
      <c r="O493">
        <v>857</v>
      </c>
      <c r="P493">
        <v>183</v>
      </c>
      <c r="Q493">
        <v>506</v>
      </c>
      <c r="R493">
        <v>613</v>
      </c>
      <c r="S493">
        <f>SUM(Tabela1_1[[#This Row],[sales_month_1]:[sales_month_12]])</f>
        <v>6543</v>
      </c>
      <c r="T493" s="5">
        <f>Tabela1_1[[#This Row],[sales_total]]*Tabela1_1[[#This Row],[price]]</f>
        <v>2680209.0900000003</v>
      </c>
      <c r="U493" s="6">
        <f>Tabela1_1[[#This Row],[sales_total]]/12</f>
        <v>545.25</v>
      </c>
      <c r="X493" s="2"/>
    </row>
    <row r="494" spans="1:24" x14ac:dyDescent="0.3">
      <c r="A494">
        <v>127</v>
      </c>
      <c r="B494" s="2" t="s">
        <v>102</v>
      </c>
      <c r="C494" s="2" t="s">
        <v>21</v>
      </c>
      <c r="D494" s="8">
        <v>409.92</v>
      </c>
      <c r="E494">
        <v>1.3</v>
      </c>
      <c r="F494">
        <v>831</v>
      </c>
      <c r="G494">
        <v>725</v>
      </c>
      <c r="H494">
        <v>67</v>
      </c>
      <c r="I494">
        <v>792</v>
      </c>
      <c r="J494">
        <v>279</v>
      </c>
      <c r="K494">
        <v>920</v>
      </c>
      <c r="L494">
        <v>12</v>
      </c>
      <c r="M494">
        <v>158</v>
      </c>
      <c r="N494">
        <v>834</v>
      </c>
      <c r="O494">
        <v>572</v>
      </c>
      <c r="P494">
        <v>730</v>
      </c>
      <c r="Q494">
        <v>860</v>
      </c>
      <c r="R494">
        <v>729</v>
      </c>
      <c r="S494">
        <f>SUM(Tabela1_1[[#This Row],[sales_month_1]:[sales_month_12]])</f>
        <v>6678</v>
      </c>
      <c r="T494" s="8">
        <f>Tabela1_1[[#This Row],[sales_total]]*Tabela1_1[[#This Row],[price]]</f>
        <v>2737445.7600000002</v>
      </c>
      <c r="U494" s="7">
        <f>Tabela1_1[[#This Row],[sales_total]]/12</f>
        <v>556.5</v>
      </c>
      <c r="X494" s="2"/>
    </row>
    <row r="495" spans="1:24" x14ac:dyDescent="0.3">
      <c r="A495">
        <v>990</v>
      </c>
      <c r="B495" s="2" t="s">
        <v>652</v>
      </c>
      <c r="C495" s="2" t="s">
        <v>24</v>
      </c>
      <c r="D495" s="8">
        <v>410.46000000000004</v>
      </c>
      <c r="E495">
        <v>3.9000000000000004</v>
      </c>
      <c r="F495">
        <v>806</v>
      </c>
      <c r="G495">
        <v>887</v>
      </c>
      <c r="H495">
        <v>807</v>
      </c>
      <c r="I495">
        <v>606</v>
      </c>
      <c r="J495">
        <v>610</v>
      </c>
      <c r="K495">
        <v>980</v>
      </c>
      <c r="L495">
        <v>734</v>
      </c>
      <c r="M495">
        <v>227</v>
      </c>
      <c r="N495">
        <v>605</v>
      </c>
      <c r="O495">
        <v>841</v>
      </c>
      <c r="P495">
        <v>819</v>
      </c>
      <c r="Q495">
        <v>323</v>
      </c>
      <c r="R495">
        <v>236</v>
      </c>
      <c r="S495">
        <f>SUM(Tabela1_1[[#This Row],[sales_month_1]:[sales_month_12]])</f>
        <v>7675</v>
      </c>
      <c r="T495" s="8">
        <f>Tabela1_1[[#This Row],[sales_total]]*Tabela1_1[[#This Row],[price]]</f>
        <v>3150280.5000000005</v>
      </c>
      <c r="U495" s="7">
        <f>Tabela1_1[[#This Row],[sales_total]]/12</f>
        <v>639.58333333333337</v>
      </c>
      <c r="X495" s="2"/>
    </row>
    <row r="496" spans="1:24" x14ac:dyDescent="0.3">
      <c r="A496">
        <v>770</v>
      </c>
      <c r="B496" s="2" t="s">
        <v>515</v>
      </c>
      <c r="C496" s="2" t="s">
        <v>21</v>
      </c>
      <c r="D496" s="8">
        <v>411.52</v>
      </c>
      <c r="E496">
        <v>2.6</v>
      </c>
      <c r="F496">
        <v>787</v>
      </c>
      <c r="G496">
        <v>649</v>
      </c>
      <c r="H496">
        <v>500</v>
      </c>
      <c r="I496">
        <v>224</v>
      </c>
      <c r="J496">
        <v>308</v>
      </c>
      <c r="K496">
        <v>301</v>
      </c>
      <c r="L496">
        <v>722</v>
      </c>
      <c r="M496">
        <v>679</v>
      </c>
      <c r="N496">
        <v>498</v>
      </c>
      <c r="O496">
        <v>782</v>
      </c>
      <c r="P496">
        <v>120</v>
      </c>
      <c r="Q496">
        <v>771</v>
      </c>
      <c r="R496">
        <v>573</v>
      </c>
      <c r="S496">
        <f>SUM(Tabela1_1[[#This Row],[sales_month_1]:[sales_month_12]])</f>
        <v>6127</v>
      </c>
      <c r="T496" s="8">
        <f>Tabela1_1[[#This Row],[sales_total]]*Tabela1_1[[#This Row],[price]]</f>
        <v>2521383.04</v>
      </c>
      <c r="U496" s="7">
        <f>Tabela1_1[[#This Row],[sales_total]]/12</f>
        <v>510.58333333333331</v>
      </c>
      <c r="X496" s="2"/>
    </row>
    <row r="497" spans="1:24" x14ac:dyDescent="0.3">
      <c r="A497">
        <v>438</v>
      </c>
      <c r="B497" s="2" t="s">
        <v>302</v>
      </c>
      <c r="C497" s="2" t="s">
        <v>26</v>
      </c>
      <c r="D497" s="8">
        <v>411.82</v>
      </c>
      <c r="E497">
        <v>3.8000000000000003</v>
      </c>
      <c r="F497">
        <v>89</v>
      </c>
      <c r="G497">
        <v>330</v>
      </c>
      <c r="H497">
        <v>929</v>
      </c>
      <c r="I497">
        <v>898</v>
      </c>
      <c r="J497">
        <v>518</v>
      </c>
      <c r="K497">
        <v>368</v>
      </c>
      <c r="L497">
        <v>443</v>
      </c>
      <c r="M497">
        <v>556</v>
      </c>
      <c r="N497">
        <v>272</v>
      </c>
      <c r="O497">
        <v>42</v>
      </c>
      <c r="P497">
        <v>180</v>
      </c>
      <c r="Q497">
        <v>674</v>
      </c>
      <c r="R497">
        <v>682</v>
      </c>
      <c r="S497">
        <f>SUM(Tabela1_1[[#This Row],[sales_month_1]:[sales_month_12]])</f>
        <v>5892</v>
      </c>
      <c r="T497" s="8">
        <f>Tabela1_1[[#This Row],[sales_total]]*Tabela1_1[[#This Row],[price]]</f>
        <v>2426443.44</v>
      </c>
      <c r="U497" s="7">
        <f>Tabela1_1[[#This Row],[sales_total]]/12</f>
        <v>491</v>
      </c>
      <c r="X497" s="2"/>
    </row>
    <row r="498" spans="1:24" x14ac:dyDescent="0.3">
      <c r="A498">
        <v>508</v>
      </c>
      <c r="B498" s="2" t="s">
        <v>346</v>
      </c>
      <c r="C498" s="2" t="s">
        <v>18</v>
      </c>
      <c r="D498" s="8">
        <v>412.16000000000008</v>
      </c>
      <c r="E498">
        <v>3.1</v>
      </c>
      <c r="F498">
        <v>605</v>
      </c>
      <c r="G498">
        <v>209</v>
      </c>
      <c r="H498">
        <v>138</v>
      </c>
      <c r="I498">
        <v>448</v>
      </c>
      <c r="J498">
        <v>669</v>
      </c>
      <c r="K498">
        <v>987</v>
      </c>
      <c r="L498">
        <v>18</v>
      </c>
      <c r="M498">
        <v>564</v>
      </c>
      <c r="N498">
        <v>646</v>
      </c>
      <c r="O498">
        <v>152</v>
      </c>
      <c r="P498">
        <v>188</v>
      </c>
      <c r="Q498">
        <v>435</v>
      </c>
      <c r="R498">
        <v>171</v>
      </c>
      <c r="S498">
        <f>SUM(Tabela1_1[[#This Row],[sales_month_1]:[sales_month_12]])</f>
        <v>4625</v>
      </c>
      <c r="T498" s="8">
        <f>Tabela1_1[[#This Row],[sales_total]]*Tabela1_1[[#This Row],[price]]</f>
        <v>1906240.0000000005</v>
      </c>
      <c r="U498" s="7">
        <f>Tabela1_1[[#This Row],[sales_total]]/12</f>
        <v>385.41666666666669</v>
      </c>
      <c r="X498" s="2"/>
    </row>
    <row r="499" spans="1:24" x14ac:dyDescent="0.3">
      <c r="A499">
        <v>293</v>
      </c>
      <c r="B499" s="2" t="s">
        <v>215</v>
      </c>
      <c r="C499" s="2" t="s">
        <v>24</v>
      </c>
      <c r="D499" s="8">
        <v>412.19000000000005</v>
      </c>
      <c r="E499">
        <v>3.3000000000000003</v>
      </c>
      <c r="F499">
        <v>986</v>
      </c>
      <c r="G499">
        <v>748</v>
      </c>
      <c r="H499">
        <v>924</v>
      </c>
      <c r="I499">
        <v>480</v>
      </c>
      <c r="J499">
        <v>187</v>
      </c>
      <c r="K499">
        <v>756</v>
      </c>
      <c r="L499">
        <v>632</v>
      </c>
      <c r="M499">
        <v>727</v>
      </c>
      <c r="N499">
        <v>239</v>
      </c>
      <c r="O499">
        <v>836</v>
      </c>
      <c r="P499">
        <v>532</v>
      </c>
      <c r="Q499">
        <v>440</v>
      </c>
      <c r="R499">
        <v>784</v>
      </c>
      <c r="S499">
        <f>SUM(Tabela1_1[[#This Row],[sales_month_1]:[sales_month_12]])</f>
        <v>7285</v>
      </c>
      <c r="T499" s="8">
        <f>Tabela1_1[[#This Row],[sales_total]]*Tabela1_1[[#This Row],[price]]</f>
        <v>3002804.1500000004</v>
      </c>
      <c r="U499" s="7">
        <f>Tabela1_1[[#This Row],[sales_total]]/12</f>
        <v>607.08333333333337</v>
      </c>
      <c r="X499" s="2"/>
    </row>
    <row r="500" spans="1:24" x14ac:dyDescent="0.3">
      <c r="A500">
        <v>63</v>
      </c>
      <c r="B500" s="2" t="s">
        <v>59</v>
      </c>
      <c r="C500" s="2" t="s">
        <v>26</v>
      </c>
      <c r="D500" s="8">
        <v>415.23</v>
      </c>
      <c r="E500">
        <v>4.1000000000000005</v>
      </c>
      <c r="F500">
        <v>984</v>
      </c>
      <c r="G500">
        <v>413</v>
      </c>
      <c r="H500">
        <v>153</v>
      </c>
      <c r="I500">
        <v>789</v>
      </c>
      <c r="J500">
        <v>792</v>
      </c>
      <c r="K500">
        <v>633</v>
      </c>
      <c r="L500">
        <v>575</v>
      </c>
      <c r="M500">
        <v>862</v>
      </c>
      <c r="N500">
        <v>873</v>
      </c>
      <c r="O500">
        <v>563</v>
      </c>
      <c r="P500">
        <v>802</v>
      </c>
      <c r="Q500">
        <v>122</v>
      </c>
      <c r="R500">
        <v>472</v>
      </c>
      <c r="S500">
        <f>SUM(Tabela1_1[[#This Row],[sales_month_1]:[sales_month_12]])</f>
        <v>7049</v>
      </c>
      <c r="T500" s="8">
        <f>Tabela1_1[[#This Row],[sales_total]]*Tabela1_1[[#This Row],[price]]</f>
        <v>2926956.27</v>
      </c>
      <c r="U500" s="7">
        <f>Tabela1_1[[#This Row],[sales_total]]/12</f>
        <v>587.41666666666663</v>
      </c>
      <c r="X500" s="2"/>
    </row>
    <row r="501" spans="1:24" x14ac:dyDescent="0.3">
      <c r="A501">
        <v>944</v>
      </c>
      <c r="B501" s="2" t="s">
        <v>624</v>
      </c>
      <c r="C501" s="2" t="s">
        <v>19</v>
      </c>
      <c r="D501" s="8">
        <v>415.72</v>
      </c>
      <c r="E501">
        <v>3.8000000000000003</v>
      </c>
      <c r="F501">
        <v>864</v>
      </c>
      <c r="G501">
        <v>457</v>
      </c>
      <c r="H501">
        <v>464</v>
      </c>
      <c r="I501">
        <v>931</v>
      </c>
      <c r="J501">
        <v>640</v>
      </c>
      <c r="K501">
        <v>396</v>
      </c>
      <c r="L501">
        <v>858</v>
      </c>
      <c r="M501">
        <v>749</v>
      </c>
      <c r="N501">
        <v>467</v>
      </c>
      <c r="O501">
        <v>102</v>
      </c>
      <c r="P501">
        <v>808</v>
      </c>
      <c r="Q501">
        <v>832</v>
      </c>
      <c r="R501">
        <v>598</v>
      </c>
      <c r="S501">
        <f>SUM(Tabela1_1[[#This Row],[sales_month_1]:[sales_month_12]])</f>
        <v>7302</v>
      </c>
      <c r="T501" s="8">
        <f>Tabela1_1[[#This Row],[sales_total]]*Tabela1_1[[#This Row],[price]]</f>
        <v>3035587.4400000004</v>
      </c>
      <c r="U501" s="7">
        <f>Tabela1_1[[#This Row],[sales_total]]/12</f>
        <v>608.5</v>
      </c>
      <c r="X501" s="2"/>
    </row>
    <row r="502" spans="1:24" x14ac:dyDescent="0.3">
      <c r="A502">
        <v>893</v>
      </c>
      <c r="B502" s="2" t="s">
        <v>592</v>
      </c>
      <c r="C502" s="2" t="s">
        <v>26</v>
      </c>
      <c r="D502" s="8">
        <v>415.96000000000004</v>
      </c>
      <c r="E502">
        <v>4.2</v>
      </c>
      <c r="F502">
        <v>99</v>
      </c>
      <c r="G502">
        <v>64</v>
      </c>
      <c r="H502">
        <v>93</v>
      </c>
      <c r="I502">
        <v>781</v>
      </c>
      <c r="J502">
        <v>536</v>
      </c>
      <c r="K502">
        <v>142</v>
      </c>
      <c r="L502">
        <v>368</v>
      </c>
      <c r="M502">
        <v>699</v>
      </c>
      <c r="N502">
        <v>152</v>
      </c>
      <c r="O502">
        <v>520</v>
      </c>
      <c r="P502">
        <v>380</v>
      </c>
      <c r="Q502">
        <v>318</v>
      </c>
      <c r="R502">
        <v>912</v>
      </c>
      <c r="S502">
        <f>SUM(Tabela1_1[[#This Row],[sales_month_1]:[sales_month_12]])</f>
        <v>4965</v>
      </c>
      <c r="T502" s="8">
        <f>Tabela1_1[[#This Row],[sales_total]]*Tabela1_1[[#This Row],[price]]</f>
        <v>2065241.4000000001</v>
      </c>
      <c r="U502" s="7">
        <f>Tabela1_1[[#This Row],[sales_total]]/12</f>
        <v>413.75</v>
      </c>
      <c r="X502" s="2"/>
    </row>
    <row r="503" spans="1:24" x14ac:dyDescent="0.3">
      <c r="A503">
        <v>717</v>
      </c>
      <c r="B503" s="2" t="s">
        <v>486</v>
      </c>
      <c r="C503" s="2" t="s">
        <v>35</v>
      </c>
      <c r="D503" s="8">
        <v>416.16000000000008</v>
      </c>
      <c r="E503">
        <v>1.2000000000000002</v>
      </c>
      <c r="F503">
        <v>279</v>
      </c>
      <c r="G503">
        <v>552</v>
      </c>
      <c r="H503">
        <v>901</v>
      </c>
      <c r="I503">
        <v>3</v>
      </c>
      <c r="J503">
        <v>318</v>
      </c>
      <c r="K503">
        <v>131</v>
      </c>
      <c r="L503">
        <v>317</v>
      </c>
      <c r="M503">
        <v>654</v>
      </c>
      <c r="N503">
        <v>646</v>
      </c>
      <c r="O503">
        <v>849</v>
      </c>
      <c r="P503">
        <v>649</v>
      </c>
      <c r="Q503">
        <v>543</v>
      </c>
      <c r="R503">
        <v>154</v>
      </c>
      <c r="S503">
        <f>SUM(Tabela1_1[[#This Row],[sales_month_1]:[sales_month_12]])</f>
        <v>5717</v>
      </c>
      <c r="T503" s="8">
        <f>Tabela1_1[[#This Row],[sales_total]]*Tabela1_1[[#This Row],[price]]</f>
        <v>2379186.7200000007</v>
      </c>
      <c r="U503" s="7">
        <f>Tabela1_1[[#This Row],[sales_total]]/12</f>
        <v>476.41666666666669</v>
      </c>
      <c r="X503" s="2"/>
    </row>
    <row r="504" spans="1:24" x14ac:dyDescent="0.3">
      <c r="A504">
        <v>13</v>
      </c>
      <c r="B504" s="2" t="s">
        <v>27</v>
      </c>
      <c r="C504" s="2" t="s">
        <v>24</v>
      </c>
      <c r="D504" s="8">
        <v>417.06000000000006</v>
      </c>
      <c r="E504">
        <v>4.8000000000000007</v>
      </c>
      <c r="F504">
        <v>618</v>
      </c>
      <c r="G504">
        <v>975</v>
      </c>
      <c r="H504">
        <v>525</v>
      </c>
      <c r="I504">
        <v>35</v>
      </c>
      <c r="J504">
        <v>886</v>
      </c>
      <c r="K504">
        <v>190</v>
      </c>
      <c r="L504">
        <v>445</v>
      </c>
      <c r="M504">
        <v>702</v>
      </c>
      <c r="N504">
        <v>197</v>
      </c>
      <c r="O504">
        <v>329</v>
      </c>
      <c r="P504">
        <v>100</v>
      </c>
      <c r="Q504">
        <v>392</v>
      </c>
      <c r="R504">
        <v>442</v>
      </c>
      <c r="S504">
        <f>SUM(Tabela1_1[[#This Row],[sales_month_1]:[sales_month_12]])</f>
        <v>5218</v>
      </c>
      <c r="T504" s="8">
        <f>Tabela1_1[[#This Row],[sales_total]]*Tabela1_1[[#This Row],[price]]</f>
        <v>2176219.0800000005</v>
      </c>
      <c r="U504" s="7">
        <f>Tabela1_1[[#This Row],[sales_total]]/12</f>
        <v>434.83333333333331</v>
      </c>
      <c r="X504" s="2"/>
    </row>
    <row r="505" spans="1:24" x14ac:dyDescent="0.3">
      <c r="A505">
        <v>932</v>
      </c>
      <c r="B505" s="2" t="s">
        <v>615</v>
      </c>
      <c r="C505" s="2" t="s">
        <v>21</v>
      </c>
      <c r="D505" s="8">
        <v>418.29000000000008</v>
      </c>
      <c r="E505">
        <v>3.2</v>
      </c>
      <c r="F505">
        <v>937</v>
      </c>
      <c r="G505">
        <v>389</v>
      </c>
      <c r="H505">
        <v>154</v>
      </c>
      <c r="I505">
        <v>470</v>
      </c>
      <c r="J505">
        <v>344</v>
      </c>
      <c r="K505">
        <v>633</v>
      </c>
      <c r="L505">
        <v>680</v>
      </c>
      <c r="M505">
        <v>397</v>
      </c>
      <c r="N505">
        <v>771</v>
      </c>
      <c r="O505">
        <v>372</v>
      </c>
      <c r="P505">
        <v>272</v>
      </c>
      <c r="Q505">
        <v>261</v>
      </c>
      <c r="R505">
        <v>491</v>
      </c>
      <c r="S505">
        <f>SUM(Tabela1_1[[#This Row],[sales_month_1]:[sales_month_12]])</f>
        <v>5234</v>
      </c>
      <c r="T505" s="8">
        <f>Tabela1_1[[#This Row],[sales_total]]*Tabela1_1[[#This Row],[price]]</f>
        <v>2189329.8600000003</v>
      </c>
      <c r="U505" s="7">
        <f>Tabela1_1[[#This Row],[sales_total]]/12</f>
        <v>436.16666666666669</v>
      </c>
      <c r="X505" s="2"/>
    </row>
    <row r="506" spans="1:24" x14ac:dyDescent="0.3">
      <c r="A506">
        <v>166</v>
      </c>
      <c r="B506" s="2" t="s">
        <v>124</v>
      </c>
      <c r="C506" s="2" t="s">
        <v>24</v>
      </c>
      <c r="D506" s="8">
        <v>418.47</v>
      </c>
      <c r="E506">
        <v>4.3</v>
      </c>
      <c r="F506">
        <v>227</v>
      </c>
      <c r="G506">
        <v>353</v>
      </c>
      <c r="H506">
        <v>914</v>
      </c>
      <c r="I506">
        <v>254</v>
      </c>
      <c r="J506">
        <v>698</v>
      </c>
      <c r="K506">
        <v>725</v>
      </c>
      <c r="L506">
        <v>458</v>
      </c>
      <c r="M506">
        <v>947</v>
      </c>
      <c r="N506">
        <v>752</v>
      </c>
      <c r="O506">
        <v>810</v>
      </c>
      <c r="P506">
        <v>870</v>
      </c>
      <c r="Q506">
        <v>103</v>
      </c>
      <c r="R506">
        <v>251</v>
      </c>
      <c r="S506">
        <f>SUM(Tabela1_1[[#This Row],[sales_month_1]:[sales_month_12]])</f>
        <v>7135</v>
      </c>
      <c r="T506" s="8">
        <f>Tabela1_1[[#This Row],[sales_total]]*Tabela1_1[[#This Row],[price]]</f>
        <v>2985783.45</v>
      </c>
      <c r="U506" s="7">
        <f>Tabela1_1[[#This Row],[sales_total]]/12</f>
        <v>594.58333333333337</v>
      </c>
      <c r="X506" s="2"/>
    </row>
    <row r="507" spans="1:24" x14ac:dyDescent="0.3">
      <c r="A507">
        <v>315</v>
      </c>
      <c r="B507" s="2" t="s">
        <v>232</v>
      </c>
      <c r="C507" s="2" t="s">
        <v>35</v>
      </c>
      <c r="D507" s="8">
        <v>418.81000000000006</v>
      </c>
      <c r="E507">
        <v>2.8000000000000003</v>
      </c>
      <c r="F507">
        <v>273</v>
      </c>
      <c r="G507">
        <v>226</v>
      </c>
      <c r="H507">
        <v>534</v>
      </c>
      <c r="I507">
        <v>370</v>
      </c>
      <c r="J507">
        <v>136</v>
      </c>
      <c r="K507">
        <v>998</v>
      </c>
      <c r="L507">
        <v>729</v>
      </c>
      <c r="M507">
        <v>811</v>
      </c>
      <c r="N507">
        <v>233</v>
      </c>
      <c r="O507">
        <v>224</v>
      </c>
      <c r="P507">
        <v>324</v>
      </c>
      <c r="Q507">
        <v>140</v>
      </c>
      <c r="R507">
        <v>907</v>
      </c>
      <c r="S507">
        <f>SUM(Tabela1_1[[#This Row],[sales_month_1]:[sales_month_12]])</f>
        <v>5632</v>
      </c>
      <c r="T507" s="8">
        <f>Tabela1_1[[#This Row],[sales_total]]*Tabela1_1[[#This Row],[price]]</f>
        <v>2358737.9200000004</v>
      </c>
      <c r="U507" s="7">
        <f>Tabela1_1[[#This Row],[sales_total]]/12</f>
        <v>469.33333333333331</v>
      </c>
      <c r="X507" s="2"/>
    </row>
    <row r="508" spans="1:24" x14ac:dyDescent="0.3">
      <c r="A508">
        <v>525</v>
      </c>
      <c r="B508" s="2" t="s">
        <v>357</v>
      </c>
      <c r="C508" s="2" t="s">
        <v>19</v>
      </c>
      <c r="D508" s="8">
        <v>419.97</v>
      </c>
      <c r="E508">
        <v>2.9000000000000004</v>
      </c>
      <c r="F508">
        <v>76</v>
      </c>
      <c r="G508">
        <v>720</v>
      </c>
      <c r="H508">
        <v>184</v>
      </c>
      <c r="I508">
        <v>892</v>
      </c>
      <c r="J508">
        <v>857</v>
      </c>
      <c r="K508">
        <v>813</v>
      </c>
      <c r="L508">
        <v>979</v>
      </c>
      <c r="M508">
        <v>615</v>
      </c>
      <c r="N508">
        <v>239</v>
      </c>
      <c r="O508">
        <v>524</v>
      </c>
      <c r="P508">
        <v>669</v>
      </c>
      <c r="Q508">
        <v>399</v>
      </c>
      <c r="R508">
        <v>111</v>
      </c>
      <c r="S508">
        <f>SUM(Tabela1_1[[#This Row],[sales_month_1]:[sales_month_12]])</f>
        <v>7002</v>
      </c>
      <c r="T508" s="8">
        <f>Tabela1_1[[#This Row],[sales_total]]*Tabela1_1[[#This Row],[price]]</f>
        <v>2940629.9400000004</v>
      </c>
      <c r="U508" s="7">
        <f>Tabela1_1[[#This Row],[sales_total]]/12</f>
        <v>583.5</v>
      </c>
      <c r="X508" s="2"/>
    </row>
    <row r="509" spans="1:24" x14ac:dyDescent="0.3">
      <c r="A509">
        <v>812</v>
      </c>
      <c r="B509" s="2" t="s">
        <v>542</v>
      </c>
      <c r="C509" s="2" t="s">
        <v>18</v>
      </c>
      <c r="D509" s="8">
        <v>420.25</v>
      </c>
      <c r="E509">
        <v>4.1000000000000005</v>
      </c>
      <c r="F509">
        <v>363</v>
      </c>
      <c r="G509">
        <v>527</v>
      </c>
      <c r="H509">
        <v>650</v>
      </c>
      <c r="I509">
        <v>458</v>
      </c>
      <c r="J509">
        <v>844</v>
      </c>
      <c r="K509">
        <v>458</v>
      </c>
      <c r="L509">
        <v>473</v>
      </c>
      <c r="M509">
        <v>100</v>
      </c>
      <c r="N509">
        <v>10</v>
      </c>
      <c r="O509">
        <v>166</v>
      </c>
      <c r="P509">
        <v>845</v>
      </c>
      <c r="Q509">
        <v>220</v>
      </c>
      <c r="R509">
        <v>87</v>
      </c>
      <c r="S509">
        <f>SUM(Tabela1_1[[#This Row],[sales_month_1]:[sales_month_12]])</f>
        <v>4838</v>
      </c>
      <c r="T509" s="8">
        <f>Tabela1_1[[#This Row],[sales_total]]*Tabela1_1[[#This Row],[price]]</f>
        <v>2033169.5</v>
      </c>
      <c r="U509" s="7">
        <f>Tabela1_1[[#This Row],[sales_total]]/12</f>
        <v>403.16666666666669</v>
      </c>
      <c r="X509" s="2"/>
    </row>
    <row r="510" spans="1:24" x14ac:dyDescent="0.3">
      <c r="A510">
        <v>726</v>
      </c>
      <c r="B510" s="2" t="s">
        <v>491</v>
      </c>
      <c r="C510" s="2" t="s">
        <v>35</v>
      </c>
      <c r="D510" s="8">
        <v>421.71000000000004</v>
      </c>
      <c r="E510">
        <v>1.2000000000000002</v>
      </c>
      <c r="F510">
        <v>420</v>
      </c>
      <c r="G510">
        <v>474</v>
      </c>
      <c r="H510">
        <v>454</v>
      </c>
      <c r="I510">
        <v>889</v>
      </c>
      <c r="J510">
        <v>231</v>
      </c>
      <c r="K510">
        <v>204</v>
      </c>
      <c r="L510">
        <v>497</v>
      </c>
      <c r="M510">
        <v>191</v>
      </c>
      <c r="N510">
        <v>43</v>
      </c>
      <c r="O510">
        <v>829</v>
      </c>
      <c r="P510">
        <v>563</v>
      </c>
      <c r="Q510">
        <v>437</v>
      </c>
      <c r="R510">
        <v>448</v>
      </c>
      <c r="S510">
        <f>SUM(Tabela1_1[[#This Row],[sales_month_1]:[sales_month_12]])</f>
        <v>5260</v>
      </c>
      <c r="T510" s="8">
        <f>Tabela1_1[[#This Row],[sales_total]]*Tabela1_1[[#This Row],[price]]</f>
        <v>2218194.6</v>
      </c>
      <c r="U510" s="7">
        <f>Tabela1_1[[#This Row],[sales_total]]/12</f>
        <v>438.33333333333331</v>
      </c>
      <c r="X510" s="2"/>
    </row>
    <row r="511" spans="1:24" x14ac:dyDescent="0.3">
      <c r="A511">
        <v>524</v>
      </c>
      <c r="B511" s="2" t="s">
        <v>356</v>
      </c>
      <c r="C511" s="2" t="s">
        <v>26</v>
      </c>
      <c r="D511" s="8">
        <v>421.85</v>
      </c>
      <c r="E511">
        <v>1.4000000000000001</v>
      </c>
      <c r="F511">
        <v>406</v>
      </c>
      <c r="G511">
        <v>160</v>
      </c>
      <c r="H511">
        <v>750</v>
      </c>
      <c r="I511">
        <v>444</v>
      </c>
      <c r="J511">
        <v>441</v>
      </c>
      <c r="K511">
        <v>161</v>
      </c>
      <c r="L511">
        <v>54</v>
      </c>
      <c r="M511">
        <v>99</v>
      </c>
      <c r="N511">
        <v>573</v>
      </c>
      <c r="O511">
        <v>46</v>
      </c>
      <c r="P511">
        <v>194</v>
      </c>
      <c r="Q511">
        <v>930</v>
      </c>
      <c r="R511">
        <v>776</v>
      </c>
      <c r="S511">
        <f>SUM(Tabela1_1[[#This Row],[sales_month_1]:[sales_month_12]])</f>
        <v>4628</v>
      </c>
      <c r="T511" s="8">
        <f>Tabela1_1[[#This Row],[sales_total]]*Tabela1_1[[#This Row],[price]]</f>
        <v>1952321.8</v>
      </c>
      <c r="U511" s="7">
        <f>Tabela1_1[[#This Row],[sales_total]]/12</f>
        <v>385.66666666666669</v>
      </c>
      <c r="X511" s="2"/>
    </row>
    <row r="512" spans="1:24" x14ac:dyDescent="0.3">
      <c r="A512">
        <v>377</v>
      </c>
      <c r="B512" s="2" t="s">
        <v>266</v>
      </c>
      <c r="C512" s="2" t="s">
        <v>35</v>
      </c>
      <c r="D512" s="8">
        <v>423.21000000000004</v>
      </c>
      <c r="E512">
        <v>2.8000000000000003</v>
      </c>
      <c r="F512">
        <v>603</v>
      </c>
      <c r="G512">
        <v>133</v>
      </c>
      <c r="H512">
        <v>615</v>
      </c>
      <c r="I512">
        <v>933</v>
      </c>
      <c r="J512">
        <v>565</v>
      </c>
      <c r="K512">
        <v>12</v>
      </c>
      <c r="L512">
        <v>502</v>
      </c>
      <c r="M512">
        <v>995</v>
      </c>
      <c r="N512">
        <v>126</v>
      </c>
      <c r="O512">
        <v>851</v>
      </c>
      <c r="P512">
        <v>419</v>
      </c>
      <c r="Q512">
        <v>742</v>
      </c>
      <c r="R512">
        <v>486</v>
      </c>
      <c r="S512">
        <f>SUM(Tabela1_1[[#This Row],[sales_month_1]:[sales_month_12]])</f>
        <v>6379</v>
      </c>
      <c r="T512" s="8">
        <f>Tabela1_1[[#This Row],[sales_total]]*Tabela1_1[[#This Row],[price]]</f>
        <v>2699656.5900000003</v>
      </c>
      <c r="U512" s="7">
        <f>Tabela1_1[[#This Row],[sales_total]]/12</f>
        <v>531.58333333333337</v>
      </c>
      <c r="X512" s="2"/>
    </row>
    <row r="513" spans="1:24" x14ac:dyDescent="0.3">
      <c r="A513">
        <v>772</v>
      </c>
      <c r="B513" s="2" t="s">
        <v>516</v>
      </c>
      <c r="C513" s="2" t="s">
        <v>21</v>
      </c>
      <c r="D513" s="8">
        <v>423.99000000000007</v>
      </c>
      <c r="E513">
        <v>4.1000000000000005</v>
      </c>
      <c r="F513">
        <v>202</v>
      </c>
      <c r="G513">
        <v>390</v>
      </c>
      <c r="H513">
        <v>597</v>
      </c>
      <c r="I513">
        <v>112</v>
      </c>
      <c r="J513">
        <v>749</v>
      </c>
      <c r="K513">
        <v>911</v>
      </c>
      <c r="L513">
        <v>535</v>
      </c>
      <c r="M513">
        <v>755</v>
      </c>
      <c r="N513">
        <v>82</v>
      </c>
      <c r="O513">
        <v>661</v>
      </c>
      <c r="P513">
        <v>805</v>
      </c>
      <c r="Q513">
        <v>652</v>
      </c>
      <c r="R513">
        <v>468</v>
      </c>
      <c r="S513">
        <f>SUM(Tabela1_1[[#This Row],[sales_month_1]:[sales_month_12]])</f>
        <v>6717</v>
      </c>
      <c r="T513" s="8">
        <f>Tabela1_1[[#This Row],[sales_total]]*Tabela1_1[[#This Row],[price]]</f>
        <v>2847940.8300000005</v>
      </c>
      <c r="U513" s="7">
        <f>Tabela1_1[[#This Row],[sales_total]]/12</f>
        <v>559.75</v>
      </c>
      <c r="X513" s="2"/>
    </row>
    <row r="514" spans="1:24" x14ac:dyDescent="0.3">
      <c r="A514">
        <v>220</v>
      </c>
      <c r="B514" s="2" t="s">
        <v>160</v>
      </c>
      <c r="C514" s="2" t="s">
        <v>18</v>
      </c>
      <c r="D514" s="8">
        <v>425.37</v>
      </c>
      <c r="E514">
        <v>2.1</v>
      </c>
      <c r="F514">
        <v>928</v>
      </c>
      <c r="G514">
        <v>470</v>
      </c>
      <c r="H514">
        <v>869</v>
      </c>
      <c r="I514">
        <v>886</v>
      </c>
      <c r="J514">
        <v>723</v>
      </c>
      <c r="K514">
        <v>252</v>
      </c>
      <c r="L514">
        <v>907</v>
      </c>
      <c r="M514">
        <v>975</v>
      </c>
      <c r="N514">
        <v>667</v>
      </c>
      <c r="O514">
        <v>104</v>
      </c>
      <c r="P514">
        <v>12</v>
      </c>
      <c r="Q514">
        <v>835</v>
      </c>
      <c r="R514">
        <v>625</v>
      </c>
      <c r="S514">
        <f>SUM(Tabela1_1[[#This Row],[sales_month_1]:[sales_month_12]])</f>
        <v>7325</v>
      </c>
      <c r="T514" s="8">
        <f>Tabela1_1[[#This Row],[sales_total]]*Tabela1_1[[#This Row],[price]]</f>
        <v>3115835.25</v>
      </c>
      <c r="U514" s="7">
        <f>Tabela1_1[[#This Row],[sales_total]]/12</f>
        <v>610.41666666666663</v>
      </c>
      <c r="X514" s="2"/>
    </row>
    <row r="515" spans="1:24" x14ac:dyDescent="0.3">
      <c r="A515">
        <v>537</v>
      </c>
      <c r="B515" s="2" t="s">
        <v>367</v>
      </c>
      <c r="C515" s="2" t="s">
        <v>18</v>
      </c>
      <c r="D515" s="8">
        <v>425.58000000000004</v>
      </c>
      <c r="E515">
        <v>1.7000000000000002</v>
      </c>
      <c r="F515">
        <v>584</v>
      </c>
      <c r="G515">
        <v>579</v>
      </c>
      <c r="H515">
        <v>556</v>
      </c>
      <c r="I515">
        <v>673</v>
      </c>
      <c r="J515">
        <v>913</v>
      </c>
      <c r="K515">
        <v>80</v>
      </c>
      <c r="L515">
        <v>372</v>
      </c>
      <c r="M515">
        <v>891</v>
      </c>
      <c r="N515">
        <v>427</v>
      </c>
      <c r="O515">
        <v>84</v>
      </c>
      <c r="P515">
        <v>769</v>
      </c>
      <c r="Q515">
        <v>758</v>
      </c>
      <c r="R515">
        <v>169</v>
      </c>
      <c r="S515">
        <f>SUM(Tabela1_1[[#This Row],[sales_month_1]:[sales_month_12]])</f>
        <v>6271</v>
      </c>
      <c r="T515" s="8">
        <f>Tabela1_1[[#This Row],[sales_total]]*Tabela1_1[[#This Row],[price]]</f>
        <v>2668812.1800000002</v>
      </c>
      <c r="U515" s="7">
        <f>Tabela1_1[[#This Row],[sales_total]]/12</f>
        <v>522.58333333333337</v>
      </c>
      <c r="X515" s="2"/>
    </row>
    <row r="516" spans="1:24" x14ac:dyDescent="0.3">
      <c r="A516">
        <v>253</v>
      </c>
      <c r="B516" s="2" t="s">
        <v>188</v>
      </c>
      <c r="C516" s="2" t="s">
        <v>18</v>
      </c>
      <c r="D516" s="8">
        <v>426.31000000000006</v>
      </c>
      <c r="E516">
        <v>1.5</v>
      </c>
      <c r="F516">
        <v>640</v>
      </c>
      <c r="G516">
        <v>809</v>
      </c>
      <c r="H516">
        <v>741</v>
      </c>
      <c r="I516">
        <v>470</v>
      </c>
      <c r="J516">
        <v>531</v>
      </c>
      <c r="K516">
        <v>700</v>
      </c>
      <c r="L516">
        <v>567</v>
      </c>
      <c r="M516">
        <v>258</v>
      </c>
      <c r="N516">
        <v>353</v>
      </c>
      <c r="O516">
        <v>577</v>
      </c>
      <c r="P516">
        <v>441</v>
      </c>
      <c r="Q516">
        <v>188</v>
      </c>
      <c r="R516">
        <v>646</v>
      </c>
      <c r="S516">
        <f>SUM(Tabela1_1[[#This Row],[sales_month_1]:[sales_month_12]])</f>
        <v>6281</v>
      </c>
      <c r="T516" s="8">
        <f>Tabela1_1[[#This Row],[sales_total]]*Tabela1_1[[#This Row],[price]]</f>
        <v>2677653.1100000003</v>
      </c>
      <c r="U516" s="7">
        <f>Tabela1_1[[#This Row],[sales_total]]/12</f>
        <v>523.41666666666663</v>
      </c>
      <c r="X516" s="2"/>
    </row>
    <row r="517" spans="1:24" x14ac:dyDescent="0.3">
      <c r="A517">
        <v>552</v>
      </c>
      <c r="B517" s="2" t="s">
        <v>378</v>
      </c>
      <c r="C517" s="2" t="s">
        <v>26</v>
      </c>
      <c r="D517" s="8">
        <v>426.83000000000004</v>
      </c>
      <c r="E517">
        <v>3.4000000000000004</v>
      </c>
      <c r="F517">
        <v>380</v>
      </c>
      <c r="G517">
        <v>982</v>
      </c>
      <c r="H517">
        <v>58</v>
      </c>
      <c r="I517">
        <v>190</v>
      </c>
      <c r="J517">
        <v>904</v>
      </c>
      <c r="K517">
        <v>913</v>
      </c>
      <c r="L517">
        <v>41</v>
      </c>
      <c r="M517">
        <v>895</v>
      </c>
      <c r="N517">
        <v>275</v>
      </c>
      <c r="O517">
        <v>420</v>
      </c>
      <c r="P517">
        <v>687</v>
      </c>
      <c r="Q517">
        <v>162</v>
      </c>
      <c r="R517">
        <v>491</v>
      </c>
      <c r="S517">
        <f>SUM(Tabela1_1[[#This Row],[sales_month_1]:[sales_month_12]])</f>
        <v>6018</v>
      </c>
      <c r="T517" s="8">
        <f>Tabela1_1[[#This Row],[sales_total]]*Tabela1_1[[#This Row],[price]]</f>
        <v>2568662.9400000004</v>
      </c>
      <c r="U517" s="7">
        <f>Tabela1_1[[#This Row],[sales_total]]/12</f>
        <v>501.5</v>
      </c>
      <c r="X517" s="2"/>
    </row>
    <row r="518" spans="1:24" x14ac:dyDescent="0.3">
      <c r="A518">
        <v>250</v>
      </c>
      <c r="B518" s="2" t="s">
        <v>185</v>
      </c>
      <c r="C518" s="2" t="s">
        <v>35</v>
      </c>
      <c r="D518" s="8">
        <v>427.24000000000007</v>
      </c>
      <c r="E518">
        <v>3.5</v>
      </c>
      <c r="F518">
        <v>735</v>
      </c>
      <c r="G518">
        <v>722</v>
      </c>
      <c r="H518">
        <v>362</v>
      </c>
      <c r="I518">
        <v>363</v>
      </c>
      <c r="J518">
        <v>729</v>
      </c>
      <c r="K518">
        <v>983</v>
      </c>
      <c r="L518">
        <v>180</v>
      </c>
      <c r="M518">
        <v>966</v>
      </c>
      <c r="N518">
        <v>260</v>
      </c>
      <c r="O518">
        <v>956</v>
      </c>
      <c r="P518">
        <v>885</v>
      </c>
      <c r="Q518">
        <v>792</v>
      </c>
      <c r="R518">
        <v>423</v>
      </c>
      <c r="S518">
        <f>SUM(Tabela1_1[[#This Row],[sales_month_1]:[sales_month_12]])</f>
        <v>7621</v>
      </c>
      <c r="T518" s="8">
        <f>Tabela1_1[[#This Row],[sales_total]]*Tabela1_1[[#This Row],[price]]</f>
        <v>3255996.0400000005</v>
      </c>
      <c r="U518" s="7">
        <f>Tabela1_1[[#This Row],[sales_total]]/12</f>
        <v>635.08333333333337</v>
      </c>
      <c r="X518" s="2"/>
    </row>
    <row r="519" spans="1:24" x14ac:dyDescent="0.3">
      <c r="A519">
        <v>337</v>
      </c>
      <c r="B519" s="2" t="s">
        <v>243</v>
      </c>
      <c r="C519" s="2" t="s">
        <v>21</v>
      </c>
      <c r="D519" s="8">
        <v>428.45000000000005</v>
      </c>
      <c r="E519">
        <v>1.8</v>
      </c>
      <c r="F519">
        <v>660</v>
      </c>
      <c r="G519">
        <v>137</v>
      </c>
      <c r="H519">
        <v>847</v>
      </c>
      <c r="I519">
        <v>370</v>
      </c>
      <c r="J519">
        <v>901</v>
      </c>
      <c r="K519">
        <v>277</v>
      </c>
      <c r="L519">
        <v>198</v>
      </c>
      <c r="M519">
        <v>909</v>
      </c>
      <c r="N519">
        <v>928</v>
      </c>
      <c r="O519">
        <v>707</v>
      </c>
      <c r="P519">
        <v>409</v>
      </c>
      <c r="Q519">
        <v>914</v>
      </c>
      <c r="R519">
        <v>870</v>
      </c>
      <c r="S519">
        <f>SUM(Tabela1_1[[#This Row],[sales_month_1]:[sales_month_12]])</f>
        <v>7467</v>
      </c>
      <c r="T519" s="8">
        <f>Tabela1_1[[#This Row],[sales_total]]*Tabela1_1[[#This Row],[price]]</f>
        <v>3199236.1500000004</v>
      </c>
      <c r="U519" s="7">
        <f>Tabela1_1[[#This Row],[sales_total]]/12</f>
        <v>622.25</v>
      </c>
      <c r="X519" s="2"/>
    </row>
    <row r="520" spans="1:24" x14ac:dyDescent="0.3">
      <c r="A520">
        <v>892</v>
      </c>
      <c r="B520" s="2" t="s">
        <v>591</v>
      </c>
      <c r="C520" s="2" t="s">
        <v>18</v>
      </c>
      <c r="D520" s="8">
        <v>428.57</v>
      </c>
      <c r="E520">
        <v>2.6</v>
      </c>
      <c r="F520">
        <v>273</v>
      </c>
      <c r="G520">
        <v>191</v>
      </c>
      <c r="H520">
        <v>89</v>
      </c>
      <c r="I520">
        <v>399</v>
      </c>
      <c r="J520">
        <v>961</v>
      </c>
      <c r="K520">
        <v>522</v>
      </c>
      <c r="L520">
        <v>763</v>
      </c>
      <c r="M520">
        <v>588</v>
      </c>
      <c r="N520">
        <v>968</v>
      </c>
      <c r="O520">
        <v>278</v>
      </c>
      <c r="P520">
        <v>950</v>
      </c>
      <c r="Q520">
        <v>636</v>
      </c>
      <c r="R520">
        <v>560</v>
      </c>
      <c r="S520">
        <f>SUM(Tabela1_1[[#This Row],[sales_month_1]:[sales_month_12]])</f>
        <v>6905</v>
      </c>
      <c r="T520" s="8">
        <f>Tabela1_1[[#This Row],[sales_total]]*Tabela1_1[[#This Row],[price]]</f>
        <v>2959275.85</v>
      </c>
      <c r="U520" s="7">
        <f>Tabela1_1[[#This Row],[sales_total]]/12</f>
        <v>575.41666666666663</v>
      </c>
      <c r="X520" s="2"/>
    </row>
    <row r="521" spans="1:24" x14ac:dyDescent="0.3">
      <c r="A521">
        <v>352</v>
      </c>
      <c r="B521" s="2" t="s">
        <v>251</v>
      </c>
      <c r="C521" s="2" t="s">
        <v>21</v>
      </c>
      <c r="D521" s="8">
        <v>428.96000000000004</v>
      </c>
      <c r="E521">
        <v>3.3000000000000003</v>
      </c>
      <c r="F521">
        <v>191</v>
      </c>
      <c r="G521">
        <v>377</v>
      </c>
      <c r="H521">
        <v>86</v>
      </c>
      <c r="I521">
        <v>227</v>
      </c>
      <c r="J521">
        <v>375</v>
      </c>
      <c r="K521">
        <v>131</v>
      </c>
      <c r="L521">
        <v>810</v>
      </c>
      <c r="M521">
        <v>228</v>
      </c>
      <c r="N521">
        <v>773</v>
      </c>
      <c r="O521">
        <v>105</v>
      </c>
      <c r="P521">
        <v>55</v>
      </c>
      <c r="Q521">
        <v>824</v>
      </c>
      <c r="R521">
        <v>719</v>
      </c>
      <c r="S521">
        <f>SUM(Tabela1_1[[#This Row],[sales_month_1]:[sales_month_12]])</f>
        <v>4710</v>
      </c>
      <c r="T521" s="8">
        <f>Tabela1_1[[#This Row],[sales_total]]*Tabela1_1[[#This Row],[price]]</f>
        <v>2020401.6</v>
      </c>
      <c r="U521" s="7">
        <f>Tabela1_1[[#This Row],[sales_total]]/12</f>
        <v>392.5</v>
      </c>
      <c r="X521" s="2"/>
    </row>
    <row r="522" spans="1:24" x14ac:dyDescent="0.3">
      <c r="A522">
        <v>397</v>
      </c>
      <c r="B522" s="2" t="s">
        <v>280</v>
      </c>
      <c r="C522" s="2" t="s">
        <v>26</v>
      </c>
      <c r="D522" s="8">
        <v>429.91000000000008</v>
      </c>
      <c r="E522">
        <v>2.7</v>
      </c>
      <c r="F522">
        <v>270</v>
      </c>
      <c r="G522">
        <v>646</v>
      </c>
      <c r="H522">
        <v>649</v>
      </c>
      <c r="I522">
        <v>629</v>
      </c>
      <c r="J522">
        <v>746</v>
      </c>
      <c r="K522">
        <v>825</v>
      </c>
      <c r="L522">
        <v>164</v>
      </c>
      <c r="M522">
        <v>753</v>
      </c>
      <c r="N522">
        <v>136</v>
      </c>
      <c r="O522">
        <v>795</v>
      </c>
      <c r="P522">
        <v>847</v>
      </c>
      <c r="Q522">
        <v>912</v>
      </c>
      <c r="R522">
        <v>253</v>
      </c>
      <c r="S522">
        <f>SUM(Tabela1_1[[#This Row],[sales_month_1]:[sales_month_12]])</f>
        <v>7355</v>
      </c>
      <c r="T522" s="8">
        <f>Tabela1_1[[#This Row],[sales_total]]*Tabela1_1[[#This Row],[price]]</f>
        <v>3161988.0500000007</v>
      </c>
      <c r="U522" s="7">
        <f>Tabela1_1[[#This Row],[sales_total]]/12</f>
        <v>612.91666666666663</v>
      </c>
      <c r="X522" s="2"/>
    </row>
    <row r="523" spans="1:24" x14ac:dyDescent="0.3">
      <c r="A523">
        <v>128</v>
      </c>
      <c r="B523" s="2" t="s">
        <v>103</v>
      </c>
      <c r="C523" s="2" t="s">
        <v>18</v>
      </c>
      <c r="D523" s="8">
        <v>431.06000000000006</v>
      </c>
      <c r="E523">
        <v>2.6</v>
      </c>
      <c r="F523">
        <v>561</v>
      </c>
      <c r="G523">
        <v>30</v>
      </c>
      <c r="H523">
        <v>6</v>
      </c>
      <c r="I523">
        <v>844</v>
      </c>
      <c r="J523">
        <v>916</v>
      </c>
      <c r="K523">
        <v>517</v>
      </c>
      <c r="L523">
        <v>338</v>
      </c>
      <c r="M523">
        <v>13</v>
      </c>
      <c r="N523">
        <v>692</v>
      </c>
      <c r="O523">
        <v>470</v>
      </c>
      <c r="P523">
        <v>121</v>
      </c>
      <c r="Q523">
        <v>541</v>
      </c>
      <c r="R523">
        <v>752</v>
      </c>
      <c r="S523">
        <f>SUM(Tabela1_1[[#This Row],[sales_month_1]:[sales_month_12]])</f>
        <v>5240</v>
      </c>
      <c r="T523" s="8">
        <f>Tabela1_1[[#This Row],[sales_total]]*Tabela1_1[[#This Row],[price]]</f>
        <v>2258754.4000000004</v>
      </c>
      <c r="U523" s="7">
        <f>Tabela1_1[[#This Row],[sales_total]]/12</f>
        <v>436.66666666666669</v>
      </c>
      <c r="X523" s="2"/>
    </row>
    <row r="524" spans="1:24" x14ac:dyDescent="0.3">
      <c r="A524">
        <v>869</v>
      </c>
      <c r="B524" s="2" t="s">
        <v>580</v>
      </c>
      <c r="C524" s="2" t="s">
        <v>21</v>
      </c>
      <c r="D524" s="8">
        <v>431.58000000000004</v>
      </c>
      <c r="E524">
        <v>1.5</v>
      </c>
      <c r="F524">
        <v>497</v>
      </c>
      <c r="G524">
        <v>637</v>
      </c>
      <c r="H524">
        <v>942</v>
      </c>
      <c r="I524">
        <v>140</v>
      </c>
      <c r="J524">
        <v>645</v>
      </c>
      <c r="K524">
        <v>17</v>
      </c>
      <c r="L524">
        <v>440</v>
      </c>
      <c r="M524">
        <v>507</v>
      </c>
      <c r="N524">
        <v>965</v>
      </c>
      <c r="O524">
        <v>10</v>
      </c>
      <c r="P524">
        <v>959</v>
      </c>
      <c r="Q524">
        <v>515</v>
      </c>
      <c r="R524">
        <v>899</v>
      </c>
      <c r="S524">
        <f>SUM(Tabela1_1[[#This Row],[sales_month_1]:[sales_month_12]])</f>
        <v>6676</v>
      </c>
      <c r="T524" s="8">
        <f>Tabela1_1[[#This Row],[sales_total]]*Tabela1_1[[#This Row],[price]]</f>
        <v>2881228.08</v>
      </c>
      <c r="U524" s="7">
        <f>Tabela1_1[[#This Row],[sales_total]]/12</f>
        <v>556.33333333333337</v>
      </c>
      <c r="X524" s="2"/>
    </row>
    <row r="525" spans="1:24" x14ac:dyDescent="0.3">
      <c r="A525">
        <v>575</v>
      </c>
      <c r="B525" s="2" t="s">
        <v>397</v>
      </c>
      <c r="C525" s="2" t="s">
        <v>35</v>
      </c>
      <c r="D525" s="8">
        <v>431.87</v>
      </c>
      <c r="E525">
        <v>1.9000000000000001</v>
      </c>
      <c r="F525">
        <v>136</v>
      </c>
      <c r="G525">
        <v>140</v>
      </c>
      <c r="H525">
        <v>481</v>
      </c>
      <c r="I525">
        <v>428</v>
      </c>
      <c r="J525">
        <v>421</v>
      </c>
      <c r="K525">
        <v>129</v>
      </c>
      <c r="L525">
        <v>423</v>
      </c>
      <c r="M525">
        <v>366</v>
      </c>
      <c r="N525">
        <v>667</v>
      </c>
      <c r="O525">
        <v>962</v>
      </c>
      <c r="P525">
        <v>885</v>
      </c>
      <c r="Q525">
        <v>138</v>
      </c>
      <c r="R525">
        <v>979</v>
      </c>
      <c r="S525">
        <f>SUM(Tabela1_1[[#This Row],[sales_month_1]:[sales_month_12]])</f>
        <v>6019</v>
      </c>
      <c r="T525" s="8">
        <f>Tabela1_1[[#This Row],[sales_total]]*Tabela1_1[[#This Row],[price]]</f>
        <v>2599425.5299999998</v>
      </c>
      <c r="U525" s="7">
        <f>Tabela1_1[[#This Row],[sales_total]]/12</f>
        <v>501.58333333333331</v>
      </c>
      <c r="X525" s="2"/>
    </row>
    <row r="526" spans="1:24" x14ac:dyDescent="0.3">
      <c r="A526">
        <v>81</v>
      </c>
      <c r="B526" s="2" t="s">
        <v>70</v>
      </c>
      <c r="C526" s="2" t="s">
        <v>35</v>
      </c>
      <c r="D526" s="8">
        <v>432.24000000000007</v>
      </c>
      <c r="E526">
        <v>4.1000000000000005</v>
      </c>
      <c r="F526">
        <v>289</v>
      </c>
      <c r="G526">
        <v>527</v>
      </c>
      <c r="H526">
        <v>833</v>
      </c>
      <c r="I526">
        <v>31</v>
      </c>
      <c r="J526">
        <v>184</v>
      </c>
      <c r="K526">
        <v>955</v>
      </c>
      <c r="L526">
        <v>765</v>
      </c>
      <c r="M526">
        <v>455</v>
      </c>
      <c r="N526">
        <v>395</v>
      </c>
      <c r="O526">
        <v>229</v>
      </c>
      <c r="P526">
        <v>799</v>
      </c>
      <c r="Q526">
        <v>470</v>
      </c>
      <c r="R526">
        <v>539</v>
      </c>
      <c r="S526">
        <f>SUM(Tabela1_1[[#This Row],[sales_month_1]:[sales_month_12]])</f>
        <v>6182</v>
      </c>
      <c r="T526" s="8">
        <f>Tabela1_1[[#This Row],[sales_total]]*Tabela1_1[[#This Row],[price]]</f>
        <v>2672107.6800000006</v>
      </c>
      <c r="U526" s="7">
        <f>Tabela1_1[[#This Row],[sales_total]]/12</f>
        <v>515.16666666666663</v>
      </c>
      <c r="X526" s="2"/>
    </row>
    <row r="527" spans="1:24" x14ac:dyDescent="0.3">
      <c r="A527">
        <v>530</v>
      </c>
      <c r="B527" s="2" t="s">
        <v>360</v>
      </c>
      <c r="C527" s="2" t="s">
        <v>23</v>
      </c>
      <c r="D527" s="8">
        <v>433.04000000000008</v>
      </c>
      <c r="E527">
        <v>3.2</v>
      </c>
      <c r="F527">
        <v>194</v>
      </c>
      <c r="G527">
        <v>522</v>
      </c>
      <c r="H527">
        <v>115</v>
      </c>
      <c r="I527">
        <v>456</v>
      </c>
      <c r="J527">
        <v>581</v>
      </c>
      <c r="K527">
        <v>326</v>
      </c>
      <c r="L527">
        <v>980</v>
      </c>
      <c r="M527">
        <v>692</v>
      </c>
      <c r="N527">
        <v>353</v>
      </c>
      <c r="O527">
        <v>584</v>
      </c>
      <c r="P527">
        <v>978</v>
      </c>
      <c r="Q527">
        <v>100</v>
      </c>
      <c r="R527">
        <v>220</v>
      </c>
      <c r="S527">
        <f>SUM(Tabela1_1[[#This Row],[sales_month_1]:[sales_month_12]])</f>
        <v>5907</v>
      </c>
      <c r="T527" s="5">
        <f>Tabela1_1[[#This Row],[sales_total]]*Tabela1_1[[#This Row],[price]]</f>
        <v>2557967.2800000003</v>
      </c>
      <c r="U527" s="6">
        <f>Tabela1_1[[#This Row],[sales_total]]/12</f>
        <v>492.25</v>
      </c>
      <c r="X527" s="2"/>
    </row>
    <row r="528" spans="1:24" x14ac:dyDescent="0.3">
      <c r="A528">
        <v>680</v>
      </c>
      <c r="B528" s="2" t="s">
        <v>460</v>
      </c>
      <c r="C528" s="2" t="s">
        <v>18</v>
      </c>
      <c r="D528" s="8">
        <v>433.43000000000006</v>
      </c>
      <c r="E528">
        <v>3.8000000000000003</v>
      </c>
      <c r="F528">
        <v>210</v>
      </c>
      <c r="G528">
        <v>277</v>
      </c>
      <c r="H528">
        <v>867</v>
      </c>
      <c r="I528">
        <v>158</v>
      </c>
      <c r="J528">
        <v>427</v>
      </c>
      <c r="K528">
        <v>351</v>
      </c>
      <c r="L528">
        <v>717</v>
      </c>
      <c r="M528">
        <v>209</v>
      </c>
      <c r="N528">
        <v>132</v>
      </c>
      <c r="O528">
        <v>351</v>
      </c>
      <c r="P528">
        <v>755</v>
      </c>
      <c r="Q528">
        <v>132</v>
      </c>
      <c r="R528">
        <v>231</v>
      </c>
      <c r="S528">
        <f>SUM(Tabela1_1[[#This Row],[sales_month_1]:[sales_month_12]])</f>
        <v>4607</v>
      </c>
      <c r="T528" s="8">
        <f>Tabela1_1[[#This Row],[sales_total]]*Tabela1_1[[#This Row],[price]]</f>
        <v>1996812.0100000002</v>
      </c>
      <c r="U528" s="7">
        <f>Tabela1_1[[#This Row],[sales_total]]/12</f>
        <v>383.91666666666669</v>
      </c>
      <c r="X528" s="2"/>
    </row>
    <row r="529" spans="1:24" x14ac:dyDescent="0.3">
      <c r="A529">
        <v>8</v>
      </c>
      <c r="B529" s="2" t="s">
        <v>25</v>
      </c>
      <c r="C529" s="2" t="s">
        <v>24</v>
      </c>
      <c r="D529" s="8">
        <v>433.76000000000005</v>
      </c>
      <c r="E529">
        <v>4.4000000000000004</v>
      </c>
      <c r="F529">
        <v>906</v>
      </c>
      <c r="G529">
        <v>905</v>
      </c>
      <c r="H529">
        <v>83</v>
      </c>
      <c r="I529">
        <v>48</v>
      </c>
      <c r="J529">
        <v>926</v>
      </c>
      <c r="K529">
        <v>94</v>
      </c>
      <c r="L529">
        <v>555</v>
      </c>
      <c r="M529">
        <v>280</v>
      </c>
      <c r="N529">
        <v>102</v>
      </c>
      <c r="O529">
        <v>202</v>
      </c>
      <c r="P529">
        <v>753</v>
      </c>
      <c r="Q529">
        <v>376</v>
      </c>
      <c r="R529">
        <v>445</v>
      </c>
      <c r="S529">
        <f>SUM(Tabela1_1[[#This Row],[sales_month_1]:[sales_month_12]])</f>
        <v>4769</v>
      </c>
      <c r="T529" s="8">
        <f>Tabela1_1[[#This Row],[sales_total]]*Tabela1_1[[#This Row],[price]]</f>
        <v>2068601.4400000002</v>
      </c>
      <c r="U529" s="7">
        <f>Tabela1_1[[#This Row],[sales_total]]/12</f>
        <v>397.41666666666669</v>
      </c>
      <c r="X529" s="2"/>
    </row>
    <row r="530" spans="1:24" x14ac:dyDescent="0.3">
      <c r="A530">
        <v>921</v>
      </c>
      <c r="B530" s="2" t="s">
        <v>609</v>
      </c>
      <c r="C530" s="2" t="s">
        <v>23</v>
      </c>
      <c r="D530" s="8">
        <v>434.8900000000001</v>
      </c>
      <c r="E530">
        <v>3.8000000000000003</v>
      </c>
      <c r="F530">
        <v>140</v>
      </c>
      <c r="G530">
        <v>850</v>
      </c>
      <c r="H530">
        <v>143</v>
      </c>
      <c r="I530">
        <v>897</v>
      </c>
      <c r="J530">
        <v>34</v>
      </c>
      <c r="K530">
        <v>502</v>
      </c>
      <c r="L530">
        <v>86</v>
      </c>
      <c r="M530">
        <v>781</v>
      </c>
      <c r="N530">
        <v>996</v>
      </c>
      <c r="O530">
        <v>282</v>
      </c>
      <c r="P530">
        <v>58</v>
      </c>
      <c r="Q530">
        <v>325</v>
      </c>
      <c r="R530">
        <v>64</v>
      </c>
      <c r="S530">
        <f>SUM(Tabela1_1[[#This Row],[sales_month_1]:[sales_month_12]])</f>
        <v>5018</v>
      </c>
      <c r="T530" s="5">
        <f>Tabela1_1[[#This Row],[sales_total]]*Tabela1_1[[#This Row],[price]]</f>
        <v>2182278.0200000005</v>
      </c>
      <c r="U530" s="6">
        <f>Tabela1_1[[#This Row],[sales_total]]/12</f>
        <v>418.16666666666669</v>
      </c>
      <c r="X530" s="2"/>
    </row>
    <row r="531" spans="1:24" x14ac:dyDescent="0.3">
      <c r="A531">
        <v>468</v>
      </c>
      <c r="B531" s="2" t="s">
        <v>322</v>
      </c>
      <c r="C531" s="2" t="s">
        <v>26</v>
      </c>
      <c r="D531" s="8">
        <v>434.96000000000004</v>
      </c>
      <c r="E531">
        <v>2.6</v>
      </c>
      <c r="F531">
        <v>35</v>
      </c>
      <c r="G531">
        <v>48</v>
      </c>
      <c r="H531">
        <v>528</v>
      </c>
      <c r="I531">
        <v>363</v>
      </c>
      <c r="J531">
        <v>477</v>
      </c>
      <c r="K531">
        <v>121</v>
      </c>
      <c r="L531">
        <v>672</v>
      </c>
      <c r="M531">
        <v>470</v>
      </c>
      <c r="N531">
        <v>521</v>
      </c>
      <c r="O531">
        <v>138</v>
      </c>
      <c r="P531">
        <v>554</v>
      </c>
      <c r="Q531">
        <v>844</v>
      </c>
      <c r="R531">
        <v>165</v>
      </c>
      <c r="S531">
        <f>SUM(Tabela1_1[[#This Row],[sales_month_1]:[sales_month_12]])</f>
        <v>4901</v>
      </c>
      <c r="T531" s="8">
        <f>Tabela1_1[[#This Row],[sales_total]]*Tabela1_1[[#This Row],[price]]</f>
        <v>2131738.96</v>
      </c>
      <c r="U531" s="7">
        <f>Tabela1_1[[#This Row],[sales_total]]/12</f>
        <v>408.41666666666669</v>
      </c>
      <c r="X531" s="2"/>
    </row>
    <row r="532" spans="1:24" x14ac:dyDescent="0.3">
      <c r="A532">
        <v>116</v>
      </c>
      <c r="B532" s="2" t="s">
        <v>93</v>
      </c>
      <c r="C532" s="2" t="s">
        <v>24</v>
      </c>
      <c r="D532" s="8">
        <v>436.37</v>
      </c>
      <c r="E532">
        <v>3.3000000000000003</v>
      </c>
      <c r="F532">
        <v>86</v>
      </c>
      <c r="G532">
        <v>912</v>
      </c>
      <c r="H532">
        <v>890</v>
      </c>
      <c r="I532">
        <v>389</v>
      </c>
      <c r="J532">
        <v>568</v>
      </c>
      <c r="K532">
        <v>594</v>
      </c>
      <c r="L532">
        <v>791</v>
      </c>
      <c r="M532">
        <v>341</v>
      </c>
      <c r="N532">
        <v>561</v>
      </c>
      <c r="O532">
        <v>809</v>
      </c>
      <c r="P532">
        <v>589</v>
      </c>
      <c r="Q532">
        <v>768</v>
      </c>
      <c r="R532">
        <v>121</v>
      </c>
      <c r="S532">
        <f>SUM(Tabela1_1[[#This Row],[sales_month_1]:[sales_month_12]])</f>
        <v>7333</v>
      </c>
      <c r="T532" s="8">
        <f>Tabela1_1[[#This Row],[sales_total]]*Tabela1_1[[#This Row],[price]]</f>
        <v>3199901.21</v>
      </c>
      <c r="U532" s="7">
        <f>Tabela1_1[[#This Row],[sales_total]]/12</f>
        <v>611.08333333333337</v>
      </c>
      <c r="X532" s="2"/>
    </row>
    <row r="533" spans="1:24" x14ac:dyDescent="0.3">
      <c r="A533">
        <v>615</v>
      </c>
      <c r="B533" s="2" t="s">
        <v>417</v>
      </c>
      <c r="C533" s="2" t="s">
        <v>21</v>
      </c>
      <c r="D533" s="8">
        <v>437.42</v>
      </c>
      <c r="E533">
        <v>2.3000000000000003</v>
      </c>
      <c r="F533">
        <v>557</v>
      </c>
      <c r="G533">
        <v>602</v>
      </c>
      <c r="H533">
        <v>788</v>
      </c>
      <c r="I533">
        <v>525</v>
      </c>
      <c r="J533">
        <v>953</v>
      </c>
      <c r="K533">
        <v>89</v>
      </c>
      <c r="L533">
        <v>725</v>
      </c>
      <c r="M533">
        <v>368</v>
      </c>
      <c r="N533">
        <v>476</v>
      </c>
      <c r="O533">
        <v>991</v>
      </c>
      <c r="P533">
        <v>627</v>
      </c>
      <c r="Q533">
        <v>470</v>
      </c>
      <c r="R533">
        <v>756</v>
      </c>
      <c r="S533">
        <f>SUM(Tabela1_1[[#This Row],[sales_month_1]:[sales_month_12]])</f>
        <v>7370</v>
      </c>
      <c r="T533" s="8">
        <f>Tabela1_1[[#This Row],[sales_total]]*Tabela1_1[[#This Row],[price]]</f>
        <v>3223785.4</v>
      </c>
      <c r="U533" s="7">
        <f>Tabela1_1[[#This Row],[sales_total]]/12</f>
        <v>614.16666666666663</v>
      </c>
      <c r="X533" s="2"/>
    </row>
    <row r="534" spans="1:24" x14ac:dyDescent="0.3">
      <c r="A534">
        <v>949</v>
      </c>
      <c r="B534" s="2" t="s">
        <v>627</v>
      </c>
      <c r="C534" s="2" t="s">
        <v>24</v>
      </c>
      <c r="D534" s="8">
        <v>437.58000000000004</v>
      </c>
      <c r="E534">
        <v>2.3000000000000003</v>
      </c>
      <c r="F534">
        <v>102</v>
      </c>
      <c r="G534">
        <v>427</v>
      </c>
      <c r="H534">
        <v>263</v>
      </c>
      <c r="I534">
        <v>581</v>
      </c>
      <c r="J534">
        <v>847</v>
      </c>
      <c r="K534">
        <v>120</v>
      </c>
      <c r="L534">
        <v>921</v>
      </c>
      <c r="M534">
        <v>72</v>
      </c>
      <c r="N534">
        <v>848</v>
      </c>
      <c r="O534">
        <v>718</v>
      </c>
      <c r="P534">
        <v>785</v>
      </c>
      <c r="Q534">
        <v>331</v>
      </c>
      <c r="R534">
        <v>313</v>
      </c>
      <c r="S534">
        <f>SUM(Tabela1_1[[#This Row],[sales_month_1]:[sales_month_12]])</f>
        <v>6226</v>
      </c>
      <c r="T534" s="8">
        <f>Tabela1_1[[#This Row],[sales_total]]*Tabela1_1[[#This Row],[price]]</f>
        <v>2724373.08</v>
      </c>
      <c r="U534" s="7">
        <f>Tabela1_1[[#This Row],[sales_total]]/12</f>
        <v>518.83333333333337</v>
      </c>
      <c r="X534" s="2"/>
    </row>
    <row r="535" spans="1:24" x14ac:dyDescent="0.3">
      <c r="A535">
        <v>555</v>
      </c>
      <c r="B535" s="2" t="s">
        <v>381</v>
      </c>
      <c r="C535" s="2" t="s">
        <v>24</v>
      </c>
      <c r="D535" s="8">
        <v>438.94000000000005</v>
      </c>
      <c r="E535">
        <v>1.9000000000000001</v>
      </c>
      <c r="F535">
        <v>441</v>
      </c>
      <c r="G535">
        <v>885</v>
      </c>
      <c r="H535">
        <v>643</v>
      </c>
      <c r="I535">
        <v>425</v>
      </c>
      <c r="J535">
        <v>843</v>
      </c>
      <c r="K535">
        <v>96</v>
      </c>
      <c r="L535">
        <v>328</v>
      </c>
      <c r="M535">
        <v>726</v>
      </c>
      <c r="N535">
        <v>356</v>
      </c>
      <c r="O535">
        <v>1000</v>
      </c>
      <c r="P535">
        <v>46</v>
      </c>
      <c r="Q535">
        <v>338</v>
      </c>
      <c r="R535">
        <v>384</v>
      </c>
      <c r="S535">
        <f>SUM(Tabela1_1[[#This Row],[sales_month_1]:[sales_month_12]])</f>
        <v>6070</v>
      </c>
      <c r="T535" s="8">
        <f>Tabela1_1[[#This Row],[sales_total]]*Tabela1_1[[#This Row],[price]]</f>
        <v>2664365.8000000003</v>
      </c>
      <c r="U535" s="7">
        <f>Tabela1_1[[#This Row],[sales_total]]/12</f>
        <v>505.83333333333331</v>
      </c>
      <c r="X535" s="2"/>
    </row>
    <row r="536" spans="1:24" x14ac:dyDescent="0.3">
      <c r="A536">
        <v>736</v>
      </c>
      <c r="B536" s="2" t="s">
        <v>497</v>
      </c>
      <c r="C536" s="2" t="s">
        <v>18</v>
      </c>
      <c r="D536" s="8">
        <v>439.21000000000004</v>
      </c>
      <c r="E536">
        <v>4.5</v>
      </c>
      <c r="F536">
        <v>364</v>
      </c>
      <c r="G536">
        <v>282</v>
      </c>
      <c r="H536">
        <v>892</v>
      </c>
      <c r="I536">
        <v>446</v>
      </c>
      <c r="J536">
        <v>921</v>
      </c>
      <c r="K536">
        <v>537</v>
      </c>
      <c r="L536">
        <v>325</v>
      </c>
      <c r="M536">
        <v>882</v>
      </c>
      <c r="N536">
        <v>913</v>
      </c>
      <c r="O536">
        <v>248</v>
      </c>
      <c r="P536">
        <v>993</v>
      </c>
      <c r="Q536">
        <v>513</v>
      </c>
      <c r="R536">
        <v>732</v>
      </c>
      <c r="S536">
        <f>SUM(Tabela1_1[[#This Row],[sales_month_1]:[sales_month_12]])</f>
        <v>7684</v>
      </c>
      <c r="T536" s="8">
        <f>Tabela1_1[[#This Row],[sales_total]]*Tabela1_1[[#This Row],[price]]</f>
        <v>3374889.64</v>
      </c>
      <c r="U536" s="7">
        <f>Tabela1_1[[#This Row],[sales_total]]/12</f>
        <v>640.33333333333337</v>
      </c>
      <c r="X536" s="2"/>
    </row>
    <row r="537" spans="1:24" x14ac:dyDescent="0.3">
      <c r="A537">
        <v>184</v>
      </c>
      <c r="B537" s="2" t="s">
        <v>134</v>
      </c>
      <c r="C537" s="2" t="s">
        <v>19</v>
      </c>
      <c r="D537" s="8">
        <v>439.28000000000003</v>
      </c>
      <c r="E537">
        <v>4.7</v>
      </c>
      <c r="F537">
        <v>508</v>
      </c>
      <c r="G537">
        <v>87</v>
      </c>
      <c r="H537">
        <v>435</v>
      </c>
      <c r="I537">
        <v>638</v>
      </c>
      <c r="J537">
        <v>557</v>
      </c>
      <c r="K537">
        <v>282</v>
      </c>
      <c r="L537">
        <v>142</v>
      </c>
      <c r="M537">
        <v>804</v>
      </c>
      <c r="N537">
        <v>924</v>
      </c>
      <c r="O537">
        <v>861</v>
      </c>
      <c r="P537">
        <v>333</v>
      </c>
      <c r="Q537">
        <v>821</v>
      </c>
      <c r="R537">
        <v>774</v>
      </c>
      <c r="S537">
        <f>SUM(Tabela1_1[[#This Row],[sales_month_1]:[sales_month_12]])</f>
        <v>6658</v>
      </c>
      <c r="T537" s="8">
        <f>Tabela1_1[[#This Row],[sales_total]]*Tabela1_1[[#This Row],[price]]</f>
        <v>2924726.24</v>
      </c>
      <c r="U537" s="7">
        <f>Tabela1_1[[#This Row],[sales_total]]/12</f>
        <v>554.83333333333337</v>
      </c>
      <c r="X537" s="2"/>
    </row>
    <row r="538" spans="1:24" x14ac:dyDescent="0.3">
      <c r="A538">
        <v>428</v>
      </c>
      <c r="B538" s="2" t="s">
        <v>299</v>
      </c>
      <c r="C538" s="2" t="s">
        <v>23</v>
      </c>
      <c r="D538" s="8">
        <v>444.41000000000008</v>
      </c>
      <c r="E538">
        <v>4.8000000000000007</v>
      </c>
      <c r="F538">
        <v>829</v>
      </c>
      <c r="G538">
        <v>515</v>
      </c>
      <c r="H538">
        <v>935</v>
      </c>
      <c r="I538">
        <v>131</v>
      </c>
      <c r="J538">
        <v>180</v>
      </c>
      <c r="K538">
        <v>197</v>
      </c>
      <c r="L538">
        <v>41</v>
      </c>
      <c r="M538">
        <v>51</v>
      </c>
      <c r="N538">
        <v>821</v>
      </c>
      <c r="O538">
        <v>53</v>
      </c>
      <c r="P538">
        <v>542</v>
      </c>
      <c r="Q538">
        <v>573</v>
      </c>
      <c r="R538">
        <v>558</v>
      </c>
      <c r="S538">
        <f>SUM(Tabela1_1[[#This Row],[sales_month_1]:[sales_month_12]])</f>
        <v>4597</v>
      </c>
      <c r="T538" s="5">
        <f>Tabela1_1[[#This Row],[sales_total]]*Tabela1_1[[#This Row],[price]]</f>
        <v>2042952.7700000005</v>
      </c>
      <c r="U538" s="6">
        <f>Tabela1_1[[#This Row],[sales_total]]/12</f>
        <v>383.08333333333331</v>
      </c>
      <c r="X538" s="2"/>
    </row>
    <row r="539" spans="1:24" x14ac:dyDescent="0.3">
      <c r="A539">
        <v>281</v>
      </c>
      <c r="B539" s="2" t="s">
        <v>207</v>
      </c>
      <c r="C539" s="2" t="s">
        <v>19</v>
      </c>
      <c r="D539" s="8">
        <v>445.55</v>
      </c>
      <c r="E539">
        <v>3.5</v>
      </c>
      <c r="F539">
        <v>943</v>
      </c>
      <c r="G539">
        <v>648</v>
      </c>
      <c r="H539">
        <v>206</v>
      </c>
      <c r="I539">
        <v>267</v>
      </c>
      <c r="J539">
        <v>275</v>
      </c>
      <c r="K539">
        <v>309</v>
      </c>
      <c r="L539">
        <v>609</v>
      </c>
      <c r="M539">
        <v>309</v>
      </c>
      <c r="N539">
        <v>408</v>
      </c>
      <c r="O539">
        <v>998</v>
      </c>
      <c r="P539">
        <v>877</v>
      </c>
      <c r="Q539">
        <v>268</v>
      </c>
      <c r="R539">
        <v>714</v>
      </c>
      <c r="S539">
        <f>SUM(Tabela1_1[[#This Row],[sales_month_1]:[sales_month_12]])</f>
        <v>5888</v>
      </c>
      <c r="T539" s="8">
        <f>Tabela1_1[[#This Row],[sales_total]]*Tabela1_1[[#This Row],[price]]</f>
        <v>2623398.4</v>
      </c>
      <c r="U539" s="7">
        <f>Tabela1_1[[#This Row],[sales_total]]/12</f>
        <v>490.66666666666669</v>
      </c>
      <c r="X539" s="2"/>
    </row>
    <row r="540" spans="1:24" x14ac:dyDescent="0.3">
      <c r="A540">
        <v>490</v>
      </c>
      <c r="B540" s="2" t="s">
        <v>333</v>
      </c>
      <c r="C540" s="2" t="s">
        <v>24</v>
      </c>
      <c r="D540" s="8">
        <v>445.68000000000006</v>
      </c>
      <c r="E540">
        <v>2.8000000000000003</v>
      </c>
      <c r="F540">
        <v>728</v>
      </c>
      <c r="G540">
        <v>565</v>
      </c>
      <c r="H540">
        <v>597</v>
      </c>
      <c r="I540">
        <v>572</v>
      </c>
      <c r="J540">
        <v>527</v>
      </c>
      <c r="K540">
        <v>852</v>
      </c>
      <c r="L540">
        <v>79</v>
      </c>
      <c r="M540">
        <v>682</v>
      </c>
      <c r="N540">
        <v>359</v>
      </c>
      <c r="O540">
        <v>325</v>
      </c>
      <c r="P540">
        <v>569</v>
      </c>
      <c r="Q540">
        <v>638</v>
      </c>
      <c r="R540">
        <v>794</v>
      </c>
      <c r="S540">
        <f>SUM(Tabela1_1[[#This Row],[sales_month_1]:[sales_month_12]])</f>
        <v>6559</v>
      </c>
      <c r="T540" s="8">
        <f>Tabela1_1[[#This Row],[sales_total]]*Tabela1_1[[#This Row],[price]]</f>
        <v>2923215.1200000006</v>
      </c>
      <c r="U540" s="7">
        <f>Tabela1_1[[#This Row],[sales_total]]/12</f>
        <v>546.58333333333337</v>
      </c>
      <c r="X540" s="2"/>
    </row>
    <row r="541" spans="1:24" x14ac:dyDescent="0.3">
      <c r="A541">
        <v>474</v>
      </c>
      <c r="B541" s="2" t="s">
        <v>324</v>
      </c>
      <c r="C541" s="2" t="s">
        <v>24</v>
      </c>
      <c r="D541" s="8">
        <v>446.12</v>
      </c>
      <c r="E541">
        <v>2.6</v>
      </c>
      <c r="F541">
        <v>767</v>
      </c>
      <c r="G541">
        <v>699</v>
      </c>
      <c r="H541">
        <v>206</v>
      </c>
      <c r="I541">
        <v>660</v>
      </c>
      <c r="J541">
        <v>764</v>
      </c>
      <c r="K541">
        <v>206</v>
      </c>
      <c r="L541">
        <v>554</v>
      </c>
      <c r="M541">
        <v>171</v>
      </c>
      <c r="N541">
        <v>11</v>
      </c>
      <c r="O541">
        <v>849</v>
      </c>
      <c r="P541">
        <v>624</v>
      </c>
      <c r="Q541">
        <v>889</v>
      </c>
      <c r="R541">
        <v>725</v>
      </c>
      <c r="S541">
        <f>SUM(Tabela1_1[[#This Row],[sales_month_1]:[sales_month_12]])</f>
        <v>6358</v>
      </c>
      <c r="T541" s="8">
        <f>Tabela1_1[[#This Row],[sales_total]]*Tabela1_1[[#This Row],[price]]</f>
        <v>2836430.96</v>
      </c>
      <c r="U541" s="7">
        <f>Tabela1_1[[#This Row],[sales_total]]/12</f>
        <v>529.83333333333337</v>
      </c>
      <c r="X541" s="2"/>
    </row>
    <row r="542" spans="1:24" x14ac:dyDescent="0.3">
      <c r="A542">
        <v>229</v>
      </c>
      <c r="B542" s="2" t="s">
        <v>168</v>
      </c>
      <c r="C542" s="2" t="s">
        <v>24</v>
      </c>
      <c r="D542" s="8">
        <v>446.56000000000006</v>
      </c>
      <c r="E542">
        <v>4.9000000000000004</v>
      </c>
      <c r="F542">
        <v>758</v>
      </c>
      <c r="G542">
        <v>905</v>
      </c>
      <c r="H542">
        <v>720</v>
      </c>
      <c r="I542">
        <v>607</v>
      </c>
      <c r="J542">
        <v>789</v>
      </c>
      <c r="K542">
        <v>849</v>
      </c>
      <c r="L542">
        <v>949</v>
      </c>
      <c r="M542">
        <v>270</v>
      </c>
      <c r="N542">
        <v>745</v>
      </c>
      <c r="O542">
        <v>722</v>
      </c>
      <c r="P542">
        <v>72</v>
      </c>
      <c r="Q542">
        <v>756</v>
      </c>
      <c r="R542">
        <v>898</v>
      </c>
      <c r="S542">
        <f>SUM(Tabela1_1[[#This Row],[sales_month_1]:[sales_month_12]])</f>
        <v>8282</v>
      </c>
      <c r="T542" s="8">
        <f>Tabela1_1[[#This Row],[sales_total]]*Tabela1_1[[#This Row],[price]]</f>
        <v>3698409.9200000004</v>
      </c>
      <c r="U542" s="7">
        <f>Tabela1_1[[#This Row],[sales_total]]/12</f>
        <v>690.16666666666663</v>
      </c>
      <c r="X542" s="2"/>
    </row>
    <row r="543" spans="1:24" x14ac:dyDescent="0.3">
      <c r="A543">
        <v>119</v>
      </c>
      <c r="B543" s="2" t="s">
        <v>95</v>
      </c>
      <c r="C543" s="2" t="s">
        <v>23</v>
      </c>
      <c r="D543" s="8">
        <v>446.82</v>
      </c>
      <c r="E543">
        <v>2.1</v>
      </c>
      <c r="F543">
        <v>936</v>
      </c>
      <c r="G543">
        <v>436</v>
      </c>
      <c r="H543">
        <v>867</v>
      </c>
      <c r="I543">
        <v>187</v>
      </c>
      <c r="J543">
        <v>284</v>
      </c>
      <c r="K543">
        <v>702</v>
      </c>
      <c r="L543">
        <v>903</v>
      </c>
      <c r="M543">
        <v>424</v>
      </c>
      <c r="N543">
        <v>713</v>
      </c>
      <c r="O543">
        <v>64</v>
      </c>
      <c r="P543">
        <v>855</v>
      </c>
      <c r="Q543">
        <v>130</v>
      </c>
      <c r="R543">
        <v>798</v>
      </c>
      <c r="S543">
        <f>SUM(Tabela1_1[[#This Row],[sales_month_1]:[sales_month_12]])</f>
        <v>6363</v>
      </c>
      <c r="T543" s="5">
        <f>Tabela1_1[[#This Row],[sales_total]]*Tabela1_1[[#This Row],[price]]</f>
        <v>2843115.66</v>
      </c>
      <c r="U543" s="6">
        <f>Tabela1_1[[#This Row],[sales_total]]/12</f>
        <v>530.25</v>
      </c>
      <c r="X543" s="2"/>
    </row>
    <row r="544" spans="1:24" x14ac:dyDescent="0.3">
      <c r="A544">
        <v>906</v>
      </c>
      <c r="B544" s="2" t="s">
        <v>598</v>
      </c>
      <c r="C544" s="2" t="s">
        <v>24</v>
      </c>
      <c r="D544" s="8">
        <v>446.87</v>
      </c>
      <c r="E544">
        <v>1.8</v>
      </c>
      <c r="F544">
        <v>284</v>
      </c>
      <c r="G544">
        <v>42</v>
      </c>
      <c r="H544">
        <v>875</v>
      </c>
      <c r="I544">
        <v>435</v>
      </c>
      <c r="J544">
        <v>167</v>
      </c>
      <c r="K544">
        <v>528</v>
      </c>
      <c r="L544">
        <v>165</v>
      </c>
      <c r="M544">
        <v>304</v>
      </c>
      <c r="N544">
        <v>868</v>
      </c>
      <c r="O544">
        <v>206</v>
      </c>
      <c r="P544">
        <v>979</v>
      </c>
      <c r="Q544">
        <v>726</v>
      </c>
      <c r="R544">
        <v>258</v>
      </c>
      <c r="S544">
        <f>SUM(Tabela1_1[[#This Row],[sales_month_1]:[sales_month_12]])</f>
        <v>5553</v>
      </c>
      <c r="T544" s="8">
        <f>Tabela1_1[[#This Row],[sales_total]]*Tabela1_1[[#This Row],[price]]</f>
        <v>2481469.11</v>
      </c>
      <c r="U544" s="7">
        <f>Tabela1_1[[#This Row],[sales_total]]/12</f>
        <v>462.75</v>
      </c>
      <c r="X544" s="2"/>
    </row>
    <row r="545" spans="1:24" x14ac:dyDescent="0.3">
      <c r="A545">
        <v>759</v>
      </c>
      <c r="B545" s="2" t="s">
        <v>511</v>
      </c>
      <c r="C545" s="2" t="s">
        <v>24</v>
      </c>
      <c r="D545" s="8">
        <v>447.48</v>
      </c>
      <c r="E545">
        <v>1.4000000000000001</v>
      </c>
      <c r="F545">
        <v>440</v>
      </c>
      <c r="G545">
        <v>180</v>
      </c>
      <c r="H545">
        <v>880</v>
      </c>
      <c r="I545">
        <v>879</v>
      </c>
      <c r="J545">
        <v>587</v>
      </c>
      <c r="K545">
        <v>48</v>
      </c>
      <c r="L545">
        <v>599</v>
      </c>
      <c r="M545">
        <v>282</v>
      </c>
      <c r="N545">
        <v>656</v>
      </c>
      <c r="O545">
        <v>342</v>
      </c>
      <c r="P545">
        <v>964</v>
      </c>
      <c r="Q545">
        <v>439</v>
      </c>
      <c r="R545">
        <v>380</v>
      </c>
      <c r="S545">
        <f>SUM(Tabela1_1[[#This Row],[sales_month_1]:[sales_month_12]])</f>
        <v>6236</v>
      </c>
      <c r="T545" s="8">
        <f>Tabela1_1[[#This Row],[sales_total]]*Tabela1_1[[#This Row],[price]]</f>
        <v>2790485.2800000003</v>
      </c>
      <c r="U545" s="7">
        <f>Tabela1_1[[#This Row],[sales_total]]/12</f>
        <v>519.66666666666663</v>
      </c>
      <c r="X545" s="2"/>
    </row>
    <row r="546" spans="1:24" x14ac:dyDescent="0.3">
      <c r="A546">
        <v>54</v>
      </c>
      <c r="B546" s="2" t="s">
        <v>54</v>
      </c>
      <c r="C546" s="2" t="s">
        <v>19</v>
      </c>
      <c r="D546" s="8">
        <v>447.94000000000005</v>
      </c>
      <c r="E546">
        <v>4.2</v>
      </c>
      <c r="F546">
        <v>165</v>
      </c>
      <c r="G546">
        <v>702</v>
      </c>
      <c r="H546">
        <v>344</v>
      </c>
      <c r="I546">
        <v>990</v>
      </c>
      <c r="J546">
        <v>816</v>
      </c>
      <c r="K546">
        <v>433</v>
      </c>
      <c r="L546">
        <v>790</v>
      </c>
      <c r="M546">
        <v>270</v>
      </c>
      <c r="N546">
        <v>36</v>
      </c>
      <c r="O546">
        <v>715</v>
      </c>
      <c r="P546">
        <v>312</v>
      </c>
      <c r="Q546">
        <v>611</v>
      </c>
      <c r="R546">
        <v>931</v>
      </c>
      <c r="S546">
        <f>SUM(Tabela1_1[[#This Row],[sales_month_1]:[sales_month_12]])</f>
        <v>6950</v>
      </c>
      <c r="T546" s="8">
        <f>Tabela1_1[[#This Row],[sales_total]]*Tabela1_1[[#This Row],[price]]</f>
        <v>3113183.0000000005</v>
      </c>
      <c r="U546" s="7">
        <f>Tabela1_1[[#This Row],[sales_total]]/12</f>
        <v>579.16666666666663</v>
      </c>
      <c r="X546" s="2"/>
    </row>
    <row r="547" spans="1:24" x14ac:dyDescent="0.3">
      <c r="A547">
        <v>632</v>
      </c>
      <c r="B547" s="2" t="s">
        <v>429</v>
      </c>
      <c r="C547" s="2" t="s">
        <v>24</v>
      </c>
      <c r="D547" s="8">
        <v>448.13000000000005</v>
      </c>
      <c r="E547">
        <v>2.4000000000000004</v>
      </c>
      <c r="F547">
        <v>988</v>
      </c>
      <c r="G547">
        <v>545</v>
      </c>
      <c r="H547">
        <v>519</v>
      </c>
      <c r="I547">
        <v>611</v>
      </c>
      <c r="J547">
        <v>924</v>
      </c>
      <c r="K547">
        <v>719</v>
      </c>
      <c r="L547">
        <v>102</v>
      </c>
      <c r="M547">
        <v>185</v>
      </c>
      <c r="N547">
        <v>926</v>
      </c>
      <c r="O547">
        <v>939</v>
      </c>
      <c r="P547">
        <v>185</v>
      </c>
      <c r="Q547">
        <v>239</v>
      </c>
      <c r="R547">
        <v>134</v>
      </c>
      <c r="S547">
        <f>SUM(Tabela1_1[[#This Row],[sales_month_1]:[sales_month_12]])</f>
        <v>6028</v>
      </c>
      <c r="T547" s="8">
        <f>Tabela1_1[[#This Row],[sales_total]]*Tabela1_1[[#This Row],[price]]</f>
        <v>2701327.64</v>
      </c>
      <c r="U547" s="7">
        <f>Tabela1_1[[#This Row],[sales_total]]/12</f>
        <v>502.33333333333331</v>
      </c>
      <c r="X547" s="2"/>
    </row>
    <row r="548" spans="1:24" x14ac:dyDescent="0.3">
      <c r="A548">
        <v>406</v>
      </c>
      <c r="B548" s="2" t="s">
        <v>284</v>
      </c>
      <c r="C548" s="2" t="s">
        <v>19</v>
      </c>
      <c r="D548" s="8">
        <v>448.28000000000003</v>
      </c>
      <c r="E548">
        <v>2.9000000000000004</v>
      </c>
      <c r="F548">
        <v>899</v>
      </c>
      <c r="G548">
        <v>982</v>
      </c>
      <c r="H548">
        <v>678</v>
      </c>
      <c r="I548">
        <v>151</v>
      </c>
      <c r="J548">
        <v>163</v>
      </c>
      <c r="K548">
        <v>581</v>
      </c>
      <c r="L548">
        <v>401</v>
      </c>
      <c r="M548">
        <v>625</v>
      </c>
      <c r="N548">
        <v>595</v>
      </c>
      <c r="O548">
        <v>494</v>
      </c>
      <c r="P548">
        <v>79</v>
      </c>
      <c r="Q548">
        <v>75</v>
      </c>
      <c r="R548">
        <v>510</v>
      </c>
      <c r="S548">
        <f>SUM(Tabela1_1[[#This Row],[sales_month_1]:[sales_month_12]])</f>
        <v>5334</v>
      </c>
      <c r="T548" s="8">
        <f>Tabela1_1[[#This Row],[sales_total]]*Tabela1_1[[#This Row],[price]]</f>
        <v>2391125.52</v>
      </c>
      <c r="U548" s="7">
        <f>Tabela1_1[[#This Row],[sales_total]]/12</f>
        <v>444.5</v>
      </c>
      <c r="X548" s="2"/>
    </row>
    <row r="549" spans="1:24" x14ac:dyDescent="0.3">
      <c r="A549">
        <v>122</v>
      </c>
      <c r="B549" s="2" t="s">
        <v>98</v>
      </c>
      <c r="C549" s="2" t="s">
        <v>19</v>
      </c>
      <c r="D549" s="8">
        <v>448.57</v>
      </c>
      <c r="E549">
        <v>4.8000000000000007</v>
      </c>
      <c r="F549">
        <v>571</v>
      </c>
      <c r="G549">
        <v>402</v>
      </c>
      <c r="H549">
        <v>24</v>
      </c>
      <c r="I549">
        <v>606</v>
      </c>
      <c r="J549">
        <v>612</v>
      </c>
      <c r="K549">
        <v>6</v>
      </c>
      <c r="L549">
        <v>111</v>
      </c>
      <c r="M549">
        <v>847</v>
      </c>
      <c r="N549">
        <v>482</v>
      </c>
      <c r="O549">
        <v>768</v>
      </c>
      <c r="P549">
        <v>298</v>
      </c>
      <c r="Q549">
        <v>739</v>
      </c>
      <c r="R549">
        <v>272</v>
      </c>
      <c r="S549">
        <f>SUM(Tabela1_1[[#This Row],[sales_month_1]:[sales_month_12]])</f>
        <v>5167</v>
      </c>
      <c r="T549" s="8">
        <f>Tabela1_1[[#This Row],[sales_total]]*Tabela1_1[[#This Row],[price]]</f>
        <v>2317761.19</v>
      </c>
      <c r="U549" s="7">
        <f>Tabela1_1[[#This Row],[sales_total]]/12</f>
        <v>430.58333333333331</v>
      </c>
      <c r="X549" s="2"/>
    </row>
    <row r="550" spans="1:24" x14ac:dyDescent="0.3">
      <c r="A550">
        <v>898</v>
      </c>
      <c r="B550" s="2" t="s">
        <v>596</v>
      </c>
      <c r="C550" s="2" t="s">
        <v>21</v>
      </c>
      <c r="D550" s="8">
        <v>448.69000000000005</v>
      </c>
      <c r="E550">
        <v>1.8</v>
      </c>
      <c r="F550">
        <v>761</v>
      </c>
      <c r="G550">
        <v>99</v>
      </c>
      <c r="H550">
        <v>944</v>
      </c>
      <c r="I550">
        <v>380</v>
      </c>
      <c r="J550">
        <v>330</v>
      </c>
      <c r="K550">
        <v>534</v>
      </c>
      <c r="L550">
        <v>51</v>
      </c>
      <c r="M550">
        <v>830</v>
      </c>
      <c r="N550">
        <v>773</v>
      </c>
      <c r="O550">
        <v>288</v>
      </c>
      <c r="P550">
        <v>543</v>
      </c>
      <c r="Q550">
        <v>865</v>
      </c>
      <c r="R550">
        <v>104</v>
      </c>
      <c r="S550">
        <f>SUM(Tabela1_1[[#This Row],[sales_month_1]:[sales_month_12]])</f>
        <v>5741</v>
      </c>
      <c r="T550" s="8">
        <f>Tabela1_1[[#This Row],[sales_total]]*Tabela1_1[[#This Row],[price]]</f>
        <v>2575929.2900000005</v>
      </c>
      <c r="U550" s="7">
        <f>Tabela1_1[[#This Row],[sales_total]]/12</f>
        <v>478.41666666666669</v>
      </c>
      <c r="X550" s="2"/>
    </row>
    <row r="551" spans="1:24" x14ac:dyDescent="0.3">
      <c r="A551">
        <v>595</v>
      </c>
      <c r="B551" s="2" t="s">
        <v>406</v>
      </c>
      <c r="C551" s="2" t="s">
        <v>23</v>
      </c>
      <c r="D551" s="8">
        <v>448.91000000000008</v>
      </c>
      <c r="E551">
        <v>3.9000000000000004</v>
      </c>
      <c r="F551">
        <v>817</v>
      </c>
      <c r="G551">
        <v>136</v>
      </c>
      <c r="H551">
        <v>354</v>
      </c>
      <c r="I551">
        <v>981</v>
      </c>
      <c r="J551">
        <v>382</v>
      </c>
      <c r="K551">
        <v>680</v>
      </c>
      <c r="L551">
        <v>722</v>
      </c>
      <c r="M551">
        <v>672</v>
      </c>
      <c r="N551">
        <v>51</v>
      </c>
      <c r="O551">
        <v>18</v>
      </c>
      <c r="P551">
        <v>532</v>
      </c>
      <c r="Q551">
        <v>350</v>
      </c>
      <c r="R551">
        <v>949</v>
      </c>
      <c r="S551">
        <f>SUM(Tabela1_1[[#This Row],[sales_month_1]:[sales_month_12]])</f>
        <v>5827</v>
      </c>
      <c r="T551" s="5">
        <f>Tabela1_1[[#This Row],[sales_total]]*Tabela1_1[[#This Row],[price]]</f>
        <v>2615798.5700000003</v>
      </c>
      <c r="U551" s="6">
        <f>Tabela1_1[[#This Row],[sales_total]]/12</f>
        <v>485.58333333333331</v>
      </c>
      <c r="X551" s="2"/>
    </row>
    <row r="552" spans="1:24" x14ac:dyDescent="0.3">
      <c r="A552">
        <v>198</v>
      </c>
      <c r="B552" s="2" t="s">
        <v>147</v>
      </c>
      <c r="C552" s="2" t="s">
        <v>35</v>
      </c>
      <c r="D552" s="8">
        <v>449.07</v>
      </c>
      <c r="E552">
        <v>4.9000000000000004</v>
      </c>
      <c r="F552">
        <v>210</v>
      </c>
      <c r="G552">
        <v>618</v>
      </c>
      <c r="H552">
        <v>829</v>
      </c>
      <c r="I552">
        <v>272</v>
      </c>
      <c r="J552">
        <v>854</v>
      </c>
      <c r="K552">
        <v>689</v>
      </c>
      <c r="L552">
        <v>852</v>
      </c>
      <c r="M552">
        <v>477</v>
      </c>
      <c r="N552">
        <v>261</v>
      </c>
      <c r="O552">
        <v>669</v>
      </c>
      <c r="P552">
        <v>471</v>
      </c>
      <c r="Q552">
        <v>305</v>
      </c>
      <c r="R552">
        <v>389</v>
      </c>
      <c r="S552">
        <f>SUM(Tabela1_1[[#This Row],[sales_month_1]:[sales_month_12]])</f>
        <v>6686</v>
      </c>
      <c r="T552" s="8">
        <f>Tabela1_1[[#This Row],[sales_total]]*Tabela1_1[[#This Row],[price]]</f>
        <v>3002482.02</v>
      </c>
      <c r="U552" s="7">
        <f>Tabela1_1[[#This Row],[sales_total]]/12</f>
        <v>557.16666666666663</v>
      </c>
      <c r="X552" s="2"/>
    </row>
    <row r="553" spans="1:24" x14ac:dyDescent="0.3">
      <c r="A553">
        <v>192</v>
      </c>
      <c r="B553" s="2" t="s">
        <v>141</v>
      </c>
      <c r="C553" s="2" t="s">
        <v>24</v>
      </c>
      <c r="D553" s="8">
        <v>449.12</v>
      </c>
      <c r="E553">
        <v>3.3000000000000003</v>
      </c>
      <c r="F553">
        <v>905</v>
      </c>
      <c r="G553">
        <v>831</v>
      </c>
      <c r="H553">
        <v>801</v>
      </c>
      <c r="I553">
        <v>949</v>
      </c>
      <c r="J553">
        <v>555</v>
      </c>
      <c r="K553">
        <v>552</v>
      </c>
      <c r="L553">
        <v>619</v>
      </c>
      <c r="M553">
        <v>208</v>
      </c>
      <c r="N553">
        <v>157</v>
      </c>
      <c r="O553">
        <v>55</v>
      </c>
      <c r="P553">
        <v>198</v>
      </c>
      <c r="Q553">
        <v>217</v>
      </c>
      <c r="R553">
        <v>233</v>
      </c>
      <c r="S553">
        <f>SUM(Tabela1_1[[#This Row],[sales_month_1]:[sales_month_12]])</f>
        <v>5375</v>
      </c>
      <c r="T553" s="8">
        <f>Tabela1_1[[#This Row],[sales_total]]*Tabela1_1[[#This Row],[price]]</f>
        <v>2414020</v>
      </c>
      <c r="U553" s="7">
        <f>Tabela1_1[[#This Row],[sales_total]]/12</f>
        <v>447.91666666666669</v>
      </c>
      <c r="X553" s="2"/>
    </row>
    <row r="554" spans="1:24" x14ac:dyDescent="0.3">
      <c r="A554">
        <v>854</v>
      </c>
      <c r="B554" s="2" t="s">
        <v>571</v>
      </c>
      <c r="C554" s="2" t="s">
        <v>24</v>
      </c>
      <c r="D554" s="8">
        <v>449.54000000000008</v>
      </c>
      <c r="E554">
        <v>4.4000000000000004</v>
      </c>
      <c r="F554">
        <v>909</v>
      </c>
      <c r="G554">
        <v>488</v>
      </c>
      <c r="H554">
        <v>181</v>
      </c>
      <c r="I554">
        <v>473</v>
      </c>
      <c r="J554">
        <v>858</v>
      </c>
      <c r="K554">
        <v>321</v>
      </c>
      <c r="L554">
        <v>873</v>
      </c>
      <c r="M554">
        <v>949</v>
      </c>
      <c r="N554">
        <v>592</v>
      </c>
      <c r="O554">
        <v>364</v>
      </c>
      <c r="P554">
        <v>325</v>
      </c>
      <c r="Q554">
        <v>844</v>
      </c>
      <c r="R554">
        <v>42</v>
      </c>
      <c r="S554">
        <f>SUM(Tabela1_1[[#This Row],[sales_month_1]:[sales_month_12]])</f>
        <v>6310</v>
      </c>
      <c r="T554" s="8">
        <f>Tabela1_1[[#This Row],[sales_total]]*Tabela1_1[[#This Row],[price]]</f>
        <v>2836597.4000000004</v>
      </c>
      <c r="U554" s="7">
        <f>Tabela1_1[[#This Row],[sales_total]]/12</f>
        <v>525.83333333333337</v>
      </c>
      <c r="X554" s="2"/>
    </row>
    <row r="555" spans="1:24" x14ac:dyDescent="0.3">
      <c r="A555">
        <v>204</v>
      </c>
      <c r="B555" s="2" t="s">
        <v>149</v>
      </c>
      <c r="C555" s="2" t="s">
        <v>18</v>
      </c>
      <c r="D555" s="8">
        <v>449.78000000000003</v>
      </c>
      <c r="E555">
        <v>2.3000000000000003</v>
      </c>
      <c r="F555">
        <v>386</v>
      </c>
      <c r="G555">
        <v>451</v>
      </c>
      <c r="H555">
        <v>605</v>
      </c>
      <c r="I555">
        <v>278</v>
      </c>
      <c r="J555">
        <v>42</v>
      </c>
      <c r="K555">
        <v>382</v>
      </c>
      <c r="L555">
        <v>935</v>
      </c>
      <c r="M555">
        <v>330</v>
      </c>
      <c r="N555">
        <v>279</v>
      </c>
      <c r="O555">
        <v>392</v>
      </c>
      <c r="P555">
        <v>5</v>
      </c>
      <c r="Q555">
        <v>21</v>
      </c>
      <c r="R555">
        <v>120</v>
      </c>
      <c r="S555">
        <f>SUM(Tabela1_1[[#This Row],[sales_month_1]:[sales_month_12]])</f>
        <v>3840</v>
      </c>
      <c r="T555" s="8">
        <f>Tabela1_1[[#This Row],[sales_total]]*Tabela1_1[[#This Row],[price]]</f>
        <v>1727155.2000000002</v>
      </c>
      <c r="U555" s="7">
        <f>Tabela1_1[[#This Row],[sales_total]]/12</f>
        <v>320</v>
      </c>
      <c r="X555" s="2"/>
    </row>
    <row r="556" spans="1:24" x14ac:dyDescent="0.3">
      <c r="A556">
        <v>746</v>
      </c>
      <c r="B556" s="2" t="s">
        <v>506</v>
      </c>
      <c r="C556" s="2" t="s">
        <v>19</v>
      </c>
      <c r="D556" s="8">
        <v>450.29000000000008</v>
      </c>
      <c r="E556">
        <v>2.9000000000000004</v>
      </c>
      <c r="F556">
        <v>23</v>
      </c>
      <c r="G556">
        <v>834</v>
      </c>
      <c r="H556">
        <v>90</v>
      </c>
      <c r="I556">
        <v>848</v>
      </c>
      <c r="J556">
        <v>708</v>
      </c>
      <c r="K556">
        <v>130</v>
      </c>
      <c r="L556">
        <v>578</v>
      </c>
      <c r="M556">
        <v>832</v>
      </c>
      <c r="N556">
        <v>982</v>
      </c>
      <c r="O556">
        <v>87</v>
      </c>
      <c r="P556">
        <v>702</v>
      </c>
      <c r="Q556">
        <v>248</v>
      </c>
      <c r="R556">
        <v>124</v>
      </c>
      <c r="S556">
        <f>SUM(Tabela1_1[[#This Row],[sales_month_1]:[sales_month_12]])</f>
        <v>6163</v>
      </c>
      <c r="T556" s="8">
        <f>Tabela1_1[[#This Row],[sales_total]]*Tabela1_1[[#This Row],[price]]</f>
        <v>2775137.2700000005</v>
      </c>
      <c r="U556" s="7">
        <f>Tabela1_1[[#This Row],[sales_total]]/12</f>
        <v>513.58333333333337</v>
      </c>
      <c r="X556" s="2"/>
    </row>
    <row r="557" spans="1:24" x14ac:dyDescent="0.3">
      <c r="A557">
        <v>948</v>
      </c>
      <c r="B557" s="2" t="s">
        <v>626</v>
      </c>
      <c r="C557" s="2" t="s">
        <v>21</v>
      </c>
      <c r="D557" s="8">
        <v>450.51000000000005</v>
      </c>
      <c r="E557">
        <v>1.6</v>
      </c>
      <c r="F557">
        <v>228</v>
      </c>
      <c r="G557">
        <v>451</v>
      </c>
      <c r="H557">
        <v>824</v>
      </c>
      <c r="I557">
        <v>549</v>
      </c>
      <c r="J557">
        <v>929</v>
      </c>
      <c r="K557">
        <v>213</v>
      </c>
      <c r="L557">
        <v>922</v>
      </c>
      <c r="M557">
        <v>529</v>
      </c>
      <c r="N557">
        <v>227</v>
      </c>
      <c r="O557">
        <v>883</v>
      </c>
      <c r="P557">
        <v>591</v>
      </c>
      <c r="Q557">
        <v>761</v>
      </c>
      <c r="R557">
        <v>769</v>
      </c>
      <c r="S557">
        <f>SUM(Tabela1_1[[#This Row],[sales_month_1]:[sales_month_12]])</f>
        <v>7648</v>
      </c>
      <c r="T557" s="8">
        <f>Tabela1_1[[#This Row],[sales_total]]*Tabela1_1[[#This Row],[price]]</f>
        <v>3445500.4800000004</v>
      </c>
      <c r="U557" s="7">
        <f>Tabela1_1[[#This Row],[sales_total]]/12</f>
        <v>637.33333333333337</v>
      </c>
      <c r="X557" s="2"/>
    </row>
    <row r="558" spans="1:24" x14ac:dyDescent="0.3">
      <c r="A558">
        <v>193</v>
      </c>
      <c r="B558" s="2" t="s">
        <v>142</v>
      </c>
      <c r="C558" s="2" t="s">
        <v>26</v>
      </c>
      <c r="D558" s="8">
        <v>450.71000000000004</v>
      </c>
      <c r="E558">
        <v>2.4000000000000004</v>
      </c>
      <c r="F558">
        <v>559</v>
      </c>
      <c r="G558">
        <v>156</v>
      </c>
      <c r="H558">
        <v>295</v>
      </c>
      <c r="I558">
        <v>931</v>
      </c>
      <c r="J558">
        <v>609</v>
      </c>
      <c r="K558">
        <v>122</v>
      </c>
      <c r="L558">
        <v>25</v>
      </c>
      <c r="M558">
        <v>762</v>
      </c>
      <c r="N558">
        <v>976</v>
      </c>
      <c r="O558">
        <v>252</v>
      </c>
      <c r="P558">
        <v>210</v>
      </c>
      <c r="Q558">
        <v>961</v>
      </c>
      <c r="R558">
        <v>58</v>
      </c>
      <c r="S558">
        <f>SUM(Tabela1_1[[#This Row],[sales_month_1]:[sales_month_12]])</f>
        <v>5357</v>
      </c>
      <c r="T558" s="8">
        <f>Tabela1_1[[#This Row],[sales_total]]*Tabela1_1[[#This Row],[price]]</f>
        <v>2414453.4700000002</v>
      </c>
      <c r="U558" s="7">
        <f>Tabela1_1[[#This Row],[sales_total]]/12</f>
        <v>446.41666666666669</v>
      </c>
      <c r="X558" s="2"/>
    </row>
    <row r="559" spans="1:24" x14ac:dyDescent="0.3">
      <c r="A559">
        <v>486</v>
      </c>
      <c r="B559" s="2" t="s">
        <v>330</v>
      </c>
      <c r="C559" s="2" t="s">
        <v>24</v>
      </c>
      <c r="D559" s="8">
        <v>451.07</v>
      </c>
      <c r="E559">
        <v>2.5</v>
      </c>
      <c r="F559">
        <v>324</v>
      </c>
      <c r="G559">
        <v>819</v>
      </c>
      <c r="H559">
        <v>823</v>
      </c>
      <c r="I559">
        <v>179</v>
      </c>
      <c r="J559">
        <v>657</v>
      </c>
      <c r="K559">
        <v>113</v>
      </c>
      <c r="L559">
        <v>218</v>
      </c>
      <c r="M559">
        <v>811</v>
      </c>
      <c r="N559">
        <v>217</v>
      </c>
      <c r="O559">
        <v>758</v>
      </c>
      <c r="P559">
        <v>684</v>
      </c>
      <c r="Q559">
        <v>201</v>
      </c>
      <c r="R559">
        <v>157</v>
      </c>
      <c r="S559">
        <f>SUM(Tabela1_1[[#This Row],[sales_month_1]:[sales_month_12]])</f>
        <v>5637</v>
      </c>
      <c r="T559" s="8">
        <f>Tabela1_1[[#This Row],[sales_total]]*Tabela1_1[[#This Row],[price]]</f>
        <v>2542681.59</v>
      </c>
      <c r="U559" s="7">
        <f>Tabela1_1[[#This Row],[sales_total]]/12</f>
        <v>469.75</v>
      </c>
      <c r="X559" s="2"/>
    </row>
    <row r="560" spans="1:24" x14ac:dyDescent="0.3">
      <c r="A560">
        <v>402</v>
      </c>
      <c r="B560" s="2" t="s">
        <v>282</v>
      </c>
      <c r="C560" s="2" t="s">
        <v>21</v>
      </c>
      <c r="D560" s="8">
        <v>451.76000000000005</v>
      </c>
      <c r="E560">
        <v>1.7000000000000002</v>
      </c>
      <c r="F560">
        <v>944</v>
      </c>
      <c r="G560">
        <v>159</v>
      </c>
      <c r="H560">
        <v>233</v>
      </c>
      <c r="I560">
        <v>359</v>
      </c>
      <c r="J560">
        <v>53</v>
      </c>
      <c r="K560">
        <v>145</v>
      </c>
      <c r="L560">
        <v>332</v>
      </c>
      <c r="M560">
        <v>719</v>
      </c>
      <c r="N560">
        <v>198</v>
      </c>
      <c r="O560">
        <v>122</v>
      </c>
      <c r="P560">
        <v>791</v>
      </c>
      <c r="Q560">
        <v>565</v>
      </c>
      <c r="R560">
        <v>876</v>
      </c>
      <c r="S560">
        <f>SUM(Tabela1_1[[#This Row],[sales_month_1]:[sales_month_12]])</f>
        <v>4552</v>
      </c>
      <c r="T560" s="8">
        <f>Tabela1_1[[#This Row],[sales_total]]*Tabela1_1[[#This Row],[price]]</f>
        <v>2056411.5200000003</v>
      </c>
      <c r="U560" s="7">
        <f>Tabela1_1[[#This Row],[sales_total]]/12</f>
        <v>379.33333333333331</v>
      </c>
      <c r="X560" s="2"/>
    </row>
    <row r="561" spans="1:24" x14ac:dyDescent="0.3">
      <c r="A561">
        <v>569</v>
      </c>
      <c r="B561" s="2" t="s">
        <v>391</v>
      </c>
      <c r="C561" s="2" t="s">
        <v>26</v>
      </c>
      <c r="D561" s="8">
        <v>452.56000000000006</v>
      </c>
      <c r="E561">
        <v>3.5</v>
      </c>
      <c r="F561">
        <v>701</v>
      </c>
      <c r="G561">
        <v>244</v>
      </c>
      <c r="H561">
        <v>255</v>
      </c>
      <c r="I561">
        <v>652</v>
      </c>
      <c r="J561">
        <v>273</v>
      </c>
      <c r="K561">
        <v>566</v>
      </c>
      <c r="L561">
        <v>757</v>
      </c>
      <c r="M561">
        <v>168</v>
      </c>
      <c r="N561">
        <v>239</v>
      </c>
      <c r="O561">
        <v>463</v>
      </c>
      <c r="P561">
        <v>561</v>
      </c>
      <c r="Q561">
        <v>603</v>
      </c>
      <c r="R561">
        <v>874</v>
      </c>
      <c r="S561">
        <f>SUM(Tabela1_1[[#This Row],[sales_month_1]:[sales_month_12]])</f>
        <v>5655</v>
      </c>
      <c r="T561" s="8">
        <f>Tabela1_1[[#This Row],[sales_total]]*Tabela1_1[[#This Row],[price]]</f>
        <v>2559226.8000000003</v>
      </c>
      <c r="U561" s="7">
        <f>Tabela1_1[[#This Row],[sales_total]]/12</f>
        <v>471.25</v>
      </c>
      <c r="X561" s="2"/>
    </row>
    <row r="562" spans="1:24" x14ac:dyDescent="0.3">
      <c r="A562">
        <v>368</v>
      </c>
      <c r="B562" s="2" t="s">
        <v>263</v>
      </c>
      <c r="C562" s="2" t="s">
        <v>35</v>
      </c>
      <c r="D562" s="8">
        <v>453.15000000000003</v>
      </c>
      <c r="E562">
        <v>4.6000000000000005</v>
      </c>
      <c r="F562">
        <v>207</v>
      </c>
      <c r="G562">
        <v>501</v>
      </c>
      <c r="H562">
        <v>671</v>
      </c>
      <c r="I562">
        <v>807</v>
      </c>
      <c r="J562">
        <v>45</v>
      </c>
      <c r="K562">
        <v>317</v>
      </c>
      <c r="L562">
        <v>477</v>
      </c>
      <c r="M562">
        <v>73</v>
      </c>
      <c r="N562">
        <v>182</v>
      </c>
      <c r="O562">
        <v>379</v>
      </c>
      <c r="P562">
        <v>315</v>
      </c>
      <c r="Q562">
        <v>859</v>
      </c>
      <c r="R562">
        <v>898</v>
      </c>
      <c r="S562">
        <f>SUM(Tabela1_1[[#This Row],[sales_month_1]:[sales_month_12]])</f>
        <v>5524</v>
      </c>
      <c r="T562" s="8">
        <f>Tabela1_1[[#This Row],[sales_total]]*Tabela1_1[[#This Row],[price]]</f>
        <v>2503200.6</v>
      </c>
      <c r="U562" s="7">
        <f>Tabela1_1[[#This Row],[sales_total]]/12</f>
        <v>460.33333333333331</v>
      </c>
      <c r="X562" s="2"/>
    </row>
    <row r="563" spans="1:24" x14ac:dyDescent="0.3">
      <c r="A563">
        <v>409</v>
      </c>
      <c r="B563" s="2" t="s">
        <v>286</v>
      </c>
      <c r="C563" s="2" t="s">
        <v>26</v>
      </c>
      <c r="D563" s="8">
        <v>453.16000000000008</v>
      </c>
      <c r="E563">
        <v>3.3000000000000003</v>
      </c>
      <c r="F563">
        <v>713</v>
      </c>
      <c r="G563">
        <v>455</v>
      </c>
      <c r="H563">
        <v>757</v>
      </c>
      <c r="I563">
        <v>953</v>
      </c>
      <c r="J563">
        <v>546</v>
      </c>
      <c r="K563">
        <v>192</v>
      </c>
      <c r="L563">
        <v>419</v>
      </c>
      <c r="M563">
        <v>319</v>
      </c>
      <c r="N563">
        <v>322</v>
      </c>
      <c r="O563">
        <v>519</v>
      </c>
      <c r="P563">
        <v>64</v>
      </c>
      <c r="Q563">
        <v>316</v>
      </c>
      <c r="R563">
        <v>983</v>
      </c>
      <c r="S563">
        <f>SUM(Tabela1_1[[#This Row],[sales_month_1]:[sales_month_12]])</f>
        <v>5845</v>
      </c>
      <c r="T563" s="8">
        <f>Tabela1_1[[#This Row],[sales_total]]*Tabela1_1[[#This Row],[price]]</f>
        <v>2648720.2000000007</v>
      </c>
      <c r="U563" s="7">
        <f>Tabela1_1[[#This Row],[sales_total]]/12</f>
        <v>487.08333333333331</v>
      </c>
      <c r="X563" s="2"/>
    </row>
    <row r="564" spans="1:24" x14ac:dyDescent="0.3">
      <c r="A564">
        <v>454</v>
      </c>
      <c r="B564" s="2" t="s">
        <v>314</v>
      </c>
      <c r="C564" s="2" t="s">
        <v>23</v>
      </c>
      <c r="D564" s="8">
        <v>453.65000000000003</v>
      </c>
      <c r="E564">
        <v>3.3000000000000003</v>
      </c>
      <c r="F564">
        <v>622</v>
      </c>
      <c r="G564">
        <v>506</v>
      </c>
      <c r="H564">
        <v>70</v>
      </c>
      <c r="I564">
        <v>877</v>
      </c>
      <c r="J564">
        <v>512</v>
      </c>
      <c r="K564">
        <v>458</v>
      </c>
      <c r="L564">
        <v>68</v>
      </c>
      <c r="M564">
        <v>904</v>
      </c>
      <c r="N564">
        <v>852</v>
      </c>
      <c r="O564">
        <v>431</v>
      </c>
      <c r="P564">
        <v>291</v>
      </c>
      <c r="Q564">
        <v>989</v>
      </c>
      <c r="R564">
        <v>856</v>
      </c>
      <c r="S564">
        <f>SUM(Tabela1_1[[#This Row],[sales_month_1]:[sales_month_12]])</f>
        <v>6814</v>
      </c>
      <c r="T564" s="5">
        <f>Tabela1_1[[#This Row],[sales_total]]*Tabela1_1[[#This Row],[price]]</f>
        <v>3091171.1</v>
      </c>
      <c r="U564" s="6">
        <f>Tabela1_1[[#This Row],[sales_total]]/12</f>
        <v>567.83333333333337</v>
      </c>
      <c r="X564" s="2"/>
    </row>
    <row r="565" spans="1:24" x14ac:dyDescent="0.3">
      <c r="A565">
        <v>151</v>
      </c>
      <c r="B565" s="2" t="s">
        <v>116</v>
      </c>
      <c r="C565" s="2" t="s">
        <v>35</v>
      </c>
      <c r="D565" s="8">
        <v>454.59000000000009</v>
      </c>
      <c r="E565">
        <v>3.8000000000000003</v>
      </c>
      <c r="F565">
        <v>680</v>
      </c>
      <c r="G565">
        <v>29</v>
      </c>
      <c r="H565">
        <v>418</v>
      </c>
      <c r="I565">
        <v>829</v>
      </c>
      <c r="J565">
        <v>439</v>
      </c>
      <c r="K565">
        <v>77</v>
      </c>
      <c r="L565">
        <v>281</v>
      </c>
      <c r="M565">
        <v>41</v>
      </c>
      <c r="N565">
        <v>259</v>
      </c>
      <c r="O565">
        <v>207</v>
      </c>
      <c r="P565">
        <v>110</v>
      </c>
      <c r="Q565">
        <v>626</v>
      </c>
      <c r="R565">
        <v>976</v>
      </c>
      <c r="S565">
        <f>SUM(Tabela1_1[[#This Row],[sales_month_1]:[sales_month_12]])</f>
        <v>4292</v>
      </c>
      <c r="T565" s="8">
        <f>Tabela1_1[[#This Row],[sales_total]]*Tabela1_1[[#This Row],[price]]</f>
        <v>1951100.2800000005</v>
      </c>
      <c r="U565" s="7">
        <f>Tabela1_1[[#This Row],[sales_total]]/12</f>
        <v>357.66666666666669</v>
      </c>
      <c r="X565" s="2"/>
    </row>
    <row r="566" spans="1:24" x14ac:dyDescent="0.3">
      <c r="A566">
        <v>786</v>
      </c>
      <c r="B566" s="2" t="s">
        <v>525</v>
      </c>
      <c r="C566" s="2" t="s">
        <v>23</v>
      </c>
      <c r="D566" s="8">
        <v>454.68000000000006</v>
      </c>
      <c r="E566">
        <v>4.6000000000000005</v>
      </c>
      <c r="F566">
        <v>325</v>
      </c>
      <c r="G566">
        <v>37</v>
      </c>
      <c r="H566">
        <v>441</v>
      </c>
      <c r="I566">
        <v>29</v>
      </c>
      <c r="J566">
        <v>501</v>
      </c>
      <c r="K566">
        <v>156</v>
      </c>
      <c r="L566">
        <v>55</v>
      </c>
      <c r="M566">
        <v>266</v>
      </c>
      <c r="N566">
        <v>395</v>
      </c>
      <c r="O566">
        <v>622</v>
      </c>
      <c r="P566">
        <v>527</v>
      </c>
      <c r="Q566">
        <v>233</v>
      </c>
      <c r="R566">
        <v>24</v>
      </c>
      <c r="S566">
        <f>SUM(Tabela1_1[[#This Row],[sales_month_1]:[sales_month_12]])</f>
        <v>3286</v>
      </c>
      <c r="T566" s="5">
        <f>Tabela1_1[[#This Row],[sales_total]]*Tabela1_1[[#This Row],[price]]</f>
        <v>1494078.4800000002</v>
      </c>
      <c r="U566" s="6">
        <f>Tabela1_1[[#This Row],[sales_total]]/12</f>
        <v>273.83333333333331</v>
      </c>
      <c r="X566" s="2"/>
    </row>
    <row r="567" spans="1:24" x14ac:dyDescent="0.3">
      <c r="A567">
        <v>44</v>
      </c>
      <c r="B567" s="2" t="s">
        <v>47</v>
      </c>
      <c r="C567" s="2" t="s">
        <v>35</v>
      </c>
      <c r="D567" s="8">
        <v>455.11000000000007</v>
      </c>
      <c r="E567">
        <v>3.5</v>
      </c>
      <c r="F567">
        <v>944</v>
      </c>
      <c r="G567">
        <v>647</v>
      </c>
      <c r="H567">
        <v>467</v>
      </c>
      <c r="I567">
        <v>354</v>
      </c>
      <c r="J567">
        <v>330</v>
      </c>
      <c r="K567">
        <v>852</v>
      </c>
      <c r="L567">
        <v>282</v>
      </c>
      <c r="M567">
        <v>700</v>
      </c>
      <c r="N567">
        <v>702</v>
      </c>
      <c r="O567">
        <v>252</v>
      </c>
      <c r="P567">
        <v>601</v>
      </c>
      <c r="Q567">
        <v>609</v>
      </c>
      <c r="R567">
        <v>871</v>
      </c>
      <c r="S567">
        <f>SUM(Tabela1_1[[#This Row],[sales_month_1]:[sales_month_12]])</f>
        <v>6667</v>
      </c>
      <c r="T567" s="8">
        <f>Tabela1_1[[#This Row],[sales_total]]*Tabela1_1[[#This Row],[price]]</f>
        <v>3034218.3700000006</v>
      </c>
      <c r="U567" s="7">
        <f>Tabela1_1[[#This Row],[sales_total]]/12</f>
        <v>555.58333333333337</v>
      </c>
      <c r="X567" s="2"/>
    </row>
    <row r="568" spans="1:24" x14ac:dyDescent="0.3">
      <c r="A568">
        <v>507</v>
      </c>
      <c r="B568" s="2" t="s">
        <v>345</v>
      </c>
      <c r="C568" s="2" t="s">
        <v>35</v>
      </c>
      <c r="D568" s="8">
        <v>455.91000000000008</v>
      </c>
      <c r="E568">
        <v>3.3000000000000003</v>
      </c>
      <c r="F568">
        <v>820</v>
      </c>
      <c r="G568">
        <v>445</v>
      </c>
      <c r="H568">
        <v>898</v>
      </c>
      <c r="I568">
        <v>513</v>
      </c>
      <c r="J568">
        <v>541</v>
      </c>
      <c r="K568">
        <v>847</v>
      </c>
      <c r="L568">
        <v>604</v>
      </c>
      <c r="M568">
        <v>407</v>
      </c>
      <c r="N568">
        <v>79</v>
      </c>
      <c r="O568">
        <v>413</v>
      </c>
      <c r="P568">
        <v>458</v>
      </c>
      <c r="Q568">
        <v>367</v>
      </c>
      <c r="R568">
        <v>21</v>
      </c>
      <c r="S568">
        <f>SUM(Tabela1_1[[#This Row],[sales_month_1]:[sales_month_12]])</f>
        <v>5593</v>
      </c>
      <c r="T568" s="8">
        <f>Tabela1_1[[#This Row],[sales_total]]*Tabela1_1[[#This Row],[price]]</f>
        <v>2549904.6300000004</v>
      </c>
      <c r="U568" s="7">
        <f>Tabela1_1[[#This Row],[sales_total]]/12</f>
        <v>466.08333333333331</v>
      </c>
      <c r="X568" s="2"/>
    </row>
    <row r="569" spans="1:24" x14ac:dyDescent="0.3">
      <c r="A569">
        <v>274</v>
      </c>
      <c r="B569" s="2" t="s">
        <v>202</v>
      </c>
      <c r="C569" s="2" t="s">
        <v>23</v>
      </c>
      <c r="D569" s="8">
        <v>457.05</v>
      </c>
      <c r="E569">
        <v>1.2000000000000002</v>
      </c>
      <c r="F569">
        <v>646</v>
      </c>
      <c r="G569">
        <v>209</v>
      </c>
      <c r="H569">
        <v>134</v>
      </c>
      <c r="I569">
        <v>236</v>
      </c>
      <c r="J569">
        <v>674</v>
      </c>
      <c r="K569">
        <v>703</v>
      </c>
      <c r="L569">
        <v>913</v>
      </c>
      <c r="M569">
        <v>332</v>
      </c>
      <c r="N569">
        <v>753</v>
      </c>
      <c r="O569">
        <v>175</v>
      </c>
      <c r="P569">
        <v>887</v>
      </c>
      <c r="Q569">
        <v>69</v>
      </c>
      <c r="R569">
        <v>303</v>
      </c>
      <c r="S569">
        <f>SUM(Tabela1_1[[#This Row],[sales_month_1]:[sales_month_12]])</f>
        <v>5388</v>
      </c>
      <c r="T569" s="5">
        <f>Tabela1_1[[#This Row],[sales_total]]*Tabela1_1[[#This Row],[price]]</f>
        <v>2462585.4</v>
      </c>
      <c r="U569" s="6">
        <f>Tabela1_1[[#This Row],[sales_total]]/12</f>
        <v>449</v>
      </c>
      <c r="X569" s="2"/>
    </row>
    <row r="570" spans="1:24" x14ac:dyDescent="0.3">
      <c r="A570">
        <v>938</v>
      </c>
      <c r="B570" s="2" t="s">
        <v>619</v>
      </c>
      <c r="C570" s="2" t="s">
        <v>35</v>
      </c>
      <c r="D570" s="8">
        <v>457.58000000000004</v>
      </c>
      <c r="E570">
        <v>4.3</v>
      </c>
      <c r="F570">
        <v>147</v>
      </c>
      <c r="G570">
        <v>482</v>
      </c>
      <c r="H570">
        <v>72</v>
      </c>
      <c r="I570">
        <v>220</v>
      </c>
      <c r="J570">
        <v>722</v>
      </c>
      <c r="K570">
        <v>882</v>
      </c>
      <c r="L570">
        <v>180</v>
      </c>
      <c r="M570">
        <v>358</v>
      </c>
      <c r="N570">
        <v>117</v>
      </c>
      <c r="O570">
        <v>574</v>
      </c>
      <c r="P570">
        <v>636</v>
      </c>
      <c r="Q570">
        <v>819</v>
      </c>
      <c r="R570">
        <v>104</v>
      </c>
      <c r="S570">
        <f>SUM(Tabela1_1[[#This Row],[sales_month_1]:[sales_month_12]])</f>
        <v>5166</v>
      </c>
      <c r="T570" s="8">
        <f>Tabela1_1[[#This Row],[sales_total]]*Tabela1_1[[#This Row],[price]]</f>
        <v>2363858.2800000003</v>
      </c>
      <c r="U570" s="7">
        <f>Tabela1_1[[#This Row],[sales_total]]/12</f>
        <v>430.5</v>
      </c>
      <c r="X570" s="2"/>
    </row>
    <row r="571" spans="1:24" x14ac:dyDescent="0.3">
      <c r="A571">
        <v>954</v>
      </c>
      <c r="B571" s="2" t="s">
        <v>631</v>
      </c>
      <c r="C571" s="2" t="s">
        <v>26</v>
      </c>
      <c r="D571" s="8">
        <v>457.63000000000005</v>
      </c>
      <c r="E571">
        <v>3.9000000000000004</v>
      </c>
      <c r="F571">
        <v>407</v>
      </c>
      <c r="G571">
        <v>882</v>
      </c>
      <c r="H571">
        <v>365</v>
      </c>
      <c r="I571">
        <v>147</v>
      </c>
      <c r="J571">
        <v>545</v>
      </c>
      <c r="K571">
        <v>641</v>
      </c>
      <c r="L571">
        <v>564</v>
      </c>
      <c r="M571">
        <v>16</v>
      </c>
      <c r="N571">
        <v>783</v>
      </c>
      <c r="O571">
        <v>663</v>
      </c>
      <c r="P571">
        <v>437</v>
      </c>
      <c r="Q571">
        <v>835</v>
      </c>
      <c r="R571">
        <v>485</v>
      </c>
      <c r="S571">
        <f>SUM(Tabela1_1[[#This Row],[sales_month_1]:[sales_month_12]])</f>
        <v>6363</v>
      </c>
      <c r="T571" s="8">
        <f>Tabela1_1[[#This Row],[sales_total]]*Tabela1_1[[#This Row],[price]]</f>
        <v>2911899.6900000004</v>
      </c>
      <c r="U571" s="7">
        <f>Tabela1_1[[#This Row],[sales_total]]/12</f>
        <v>530.25</v>
      </c>
      <c r="X571" s="2"/>
    </row>
    <row r="572" spans="1:24" x14ac:dyDescent="0.3">
      <c r="A572">
        <v>837</v>
      </c>
      <c r="B572" s="2" t="s">
        <v>561</v>
      </c>
      <c r="C572" s="2" t="s">
        <v>19</v>
      </c>
      <c r="D572" s="8">
        <v>457.85</v>
      </c>
      <c r="E572">
        <v>1.5</v>
      </c>
      <c r="F572">
        <v>201</v>
      </c>
      <c r="G572">
        <v>784</v>
      </c>
      <c r="H572">
        <v>913</v>
      </c>
      <c r="I572">
        <v>857</v>
      </c>
      <c r="J572">
        <v>63</v>
      </c>
      <c r="K572">
        <v>86</v>
      </c>
      <c r="L572">
        <v>56</v>
      </c>
      <c r="M572">
        <v>12</v>
      </c>
      <c r="N572">
        <v>908</v>
      </c>
      <c r="O572">
        <v>822</v>
      </c>
      <c r="P572">
        <v>383</v>
      </c>
      <c r="Q572">
        <v>228</v>
      </c>
      <c r="R572">
        <v>526</v>
      </c>
      <c r="S572">
        <f>SUM(Tabela1_1[[#This Row],[sales_month_1]:[sales_month_12]])</f>
        <v>5638</v>
      </c>
      <c r="T572" s="8">
        <f>Tabela1_1[[#This Row],[sales_total]]*Tabela1_1[[#This Row],[price]]</f>
        <v>2581358.3000000003</v>
      </c>
      <c r="U572" s="7">
        <f>Tabela1_1[[#This Row],[sales_total]]/12</f>
        <v>469.83333333333331</v>
      </c>
      <c r="X572" s="2"/>
    </row>
    <row r="573" spans="1:24" x14ac:dyDescent="0.3">
      <c r="A573">
        <v>243</v>
      </c>
      <c r="B573" s="2" t="s">
        <v>179</v>
      </c>
      <c r="C573" s="2" t="s">
        <v>21</v>
      </c>
      <c r="D573" s="8">
        <v>457.86000000000007</v>
      </c>
      <c r="E573">
        <v>4.1000000000000005</v>
      </c>
      <c r="F573">
        <v>670</v>
      </c>
      <c r="G573">
        <v>430</v>
      </c>
      <c r="H573">
        <v>849</v>
      </c>
      <c r="I573">
        <v>935</v>
      </c>
      <c r="J573">
        <v>586</v>
      </c>
      <c r="K573">
        <v>590</v>
      </c>
      <c r="L573">
        <v>367</v>
      </c>
      <c r="M573">
        <v>74</v>
      </c>
      <c r="N573">
        <v>117</v>
      </c>
      <c r="O573">
        <v>124</v>
      </c>
      <c r="P573">
        <v>328</v>
      </c>
      <c r="Q573">
        <v>222</v>
      </c>
      <c r="R573">
        <v>889</v>
      </c>
      <c r="S573">
        <f>SUM(Tabela1_1[[#This Row],[sales_month_1]:[sales_month_12]])</f>
        <v>5511</v>
      </c>
      <c r="T573" s="8">
        <f>Tabela1_1[[#This Row],[sales_total]]*Tabela1_1[[#This Row],[price]]</f>
        <v>2523266.4600000004</v>
      </c>
      <c r="U573" s="7">
        <f>Tabela1_1[[#This Row],[sales_total]]/12</f>
        <v>459.25</v>
      </c>
      <c r="X573" s="2"/>
    </row>
    <row r="574" spans="1:24" x14ac:dyDescent="0.3">
      <c r="A574">
        <v>997</v>
      </c>
      <c r="B574" s="2" t="s">
        <v>657</v>
      </c>
      <c r="C574" s="2" t="s">
        <v>19</v>
      </c>
      <c r="D574" s="8">
        <v>459.07</v>
      </c>
      <c r="E574">
        <v>4.8000000000000007</v>
      </c>
      <c r="F574">
        <v>701</v>
      </c>
      <c r="G574">
        <v>18</v>
      </c>
      <c r="H574">
        <v>906</v>
      </c>
      <c r="I574">
        <v>129</v>
      </c>
      <c r="J574">
        <v>78</v>
      </c>
      <c r="K574">
        <v>19</v>
      </c>
      <c r="L574">
        <v>110</v>
      </c>
      <c r="M574">
        <v>403</v>
      </c>
      <c r="N574">
        <v>683</v>
      </c>
      <c r="O574">
        <v>104</v>
      </c>
      <c r="P574">
        <v>858</v>
      </c>
      <c r="Q574">
        <v>729</v>
      </c>
      <c r="R574">
        <v>474</v>
      </c>
      <c r="S574">
        <f>SUM(Tabela1_1[[#This Row],[sales_month_1]:[sales_month_12]])</f>
        <v>4511</v>
      </c>
      <c r="T574" s="8">
        <f>Tabela1_1[[#This Row],[sales_total]]*Tabela1_1[[#This Row],[price]]</f>
        <v>2070864.77</v>
      </c>
      <c r="U574" s="7">
        <f>Tabela1_1[[#This Row],[sales_total]]/12</f>
        <v>375.91666666666669</v>
      </c>
      <c r="X574" s="2"/>
    </row>
    <row r="575" spans="1:24" x14ac:dyDescent="0.3">
      <c r="A575">
        <v>826</v>
      </c>
      <c r="B575" s="2" t="s">
        <v>552</v>
      </c>
      <c r="C575" s="2" t="s">
        <v>26</v>
      </c>
      <c r="D575" s="8">
        <v>460.33000000000004</v>
      </c>
      <c r="E575">
        <v>3.1</v>
      </c>
      <c r="F575">
        <v>122</v>
      </c>
      <c r="G575">
        <v>442</v>
      </c>
      <c r="H575">
        <v>757</v>
      </c>
      <c r="I575">
        <v>120</v>
      </c>
      <c r="J575">
        <v>213</v>
      </c>
      <c r="K575">
        <v>609</v>
      </c>
      <c r="L575">
        <v>550</v>
      </c>
      <c r="M575">
        <v>385</v>
      </c>
      <c r="N575">
        <v>343</v>
      </c>
      <c r="O575">
        <v>51</v>
      </c>
      <c r="P575">
        <v>658</v>
      </c>
      <c r="Q575">
        <v>656</v>
      </c>
      <c r="R575">
        <v>751</v>
      </c>
      <c r="S575">
        <f>SUM(Tabela1_1[[#This Row],[sales_month_1]:[sales_month_12]])</f>
        <v>5535</v>
      </c>
      <c r="T575" s="8">
        <f>Tabela1_1[[#This Row],[sales_total]]*Tabela1_1[[#This Row],[price]]</f>
        <v>2547926.5500000003</v>
      </c>
      <c r="U575" s="7">
        <f>Tabela1_1[[#This Row],[sales_total]]/12</f>
        <v>461.25</v>
      </c>
      <c r="X575" s="2"/>
    </row>
    <row r="576" spans="1:24" x14ac:dyDescent="0.3">
      <c r="A576">
        <v>814</v>
      </c>
      <c r="B576" s="2" t="s">
        <v>543</v>
      </c>
      <c r="C576" s="2" t="s">
        <v>23</v>
      </c>
      <c r="D576" s="8">
        <v>460.82</v>
      </c>
      <c r="E576">
        <v>1.1000000000000001</v>
      </c>
      <c r="F576">
        <v>987</v>
      </c>
      <c r="G576">
        <v>21</v>
      </c>
      <c r="H576">
        <v>993</v>
      </c>
      <c r="I576">
        <v>596</v>
      </c>
      <c r="J576">
        <v>342</v>
      </c>
      <c r="K576">
        <v>397</v>
      </c>
      <c r="L576">
        <v>366</v>
      </c>
      <c r="M576">
        <v>57</v>
      </c>
      <c r="N576">
        <v>11</v>
      </c>
      <c r="O576">
        <v>641</v>
      </c>
      <c r="P576">
        <v>386</v>
      </c>
      <c r="Q576">
        <v>958</v>
      </c>
      <c r="R576">
        <v>231</v>
      </c>
      <c r="S576">
        <f>SUM(Tabela1_1[[#This Row],[sales_month_1]:[sales_month_12]])</f>
        <v>4999</v>
      </c>
      <c r="T576" s="5">
        <f>Tabela1_1[[#This Row],[sales_total]]*Tabela1_1[[#This Row],[price]]</f>
        <v>2303639.1800000002</v>
      </c>
      <c r="U576" s="6">
        <f>Tabela1_1[[#This Row],[sales_total]]/12</f>
        <v>416.58333333333331</v>
      </c>
      <c r="X576" s="2"/>
    </row>
    <row r="577" spans="1:24" x14ac:dyDescent="0.3">
      <c r="A577">
        <v>616</v>
      </c>
      <c r="B577" s="2" t="s">
        <v>418</v>
      </c>
      <c r="C577" s="2" t="s">
        <v>21</v>
      </c>
      <c r="D577" s="8">
        <v>460.83000000000004</v>
      </c>
      <c r="E577">
        <v>3.7</v>
      </c>
      <c r="F577">
        <v>1</v>
      </c>
      <c r="G577">
        <v>789</v>
      </c>
      <c r="H577">
        <v>575</v>
      </c>
      <c r="I577">
        <v>461</v>
      </c>
      <c r="J577">
        <v>428</v>
      </c>
      <c r="K577">
        <v>225</v>
      </c>
      <c r="L577">
        <v>794</v>
      </c>
      <c r="M577">
        <v>645</v>
      </c>
      <c r="N577">
        <v>113</v>
      </c>
      <c r="O577">
        <v>138</v>
      </c>
      <c r="P577">
        <v>50</v>
      </c>
      <c r="Q577">
        <v>620</v>
      </c>
      <c r="R577">
        <v>556</v>
      </c>
      <c r="S577">
        <f>SUM(Tabela1_1[[#This Row],[sales_month_1]:[sales_month_12]])</f>
        <v>5394</v>
      </c>
      <c r="T577" s="8">
        <f>Tabela1_1[[#This Row],[sales_total]]*Tabela1_1[[#This Row],[price]]</f>
        <v>2485717.02</v>
      </c>
      <c r="U577" s="7">
        <f>Tabela1_1[[#This Row],[sales_total]]/12</f>
        <v>449.5</v>
      </c>
      <c r="X577" s="2"/>
    </row>
    <row r="578" spans="1:24" x14ac:dyDescent="0.3">
      <c r="A578">
        <v>56</v>
      </c>
      <c r="B578" s="2" t="s">
        <v>55</v>
      </c>
      <c r="C578" s="2" t="s">
        <v>18</v>
      </c>
      <c r="D578" s="8">
        <v>461.33000000000004</v>
      </c>
      <c r="E578">
        <v>2.4000000000000004</v>
      </c>
      <c r="F578">
        <v>21</v>
      </c>
      <c r="G578">
        <v>534</v>
      </c>
      <c r="H578">
        <v>207</v>
      </c>
      <c r="I578">
        <v>824</v>
      </c>
      <c r="J578">
        <v>897</v>
      </c>
      <c r="K578">
        <v>747</v>
      </c>
      <c r="L578">
        <v>56</v>
      </c>
      <c r="M578">
        <v>655</v>
      </c>
      <c r="N578">
        <v>136</v>
      </c>
      <c r="O578">
        <v>778</v>
      </c>
      <c r="P578">
        <v>776</v>
      </c>
      <c r="Q578">
        <v>200</v>
      </c>
      <c r="R578">
        <v>170</v>
      </c>
      <c r="S578">
        <f>SUM(Tabela1_1[[#This Row],[sales_month_1]:[sales_month_12]])</f>
        <v>5980</v>
      </c>
      <c r="T578" s="8">
        <f>Tabela1_1[[#This Row],[sales_total]]*Tabela1_1[[#This Row],[price]]</f>
        <v>2758753.4000000004</v>
      </c>
      <c r="U578" s="7">
        <f>Tabela1_1[[#This Row],[sales_total]]/12</f>
        <v>498.33333333333331</v>
      </c>
      <c r="X578" s="2"/>
    </row>
    <row r="579" spans="1:24" x14ac:dyDescent="0.3">
      <c r="A579">
        <v>183</v>
      </c>
      <c r="B579" s="2" t="s">
        <v>133</v>
      </c>
      <c r="C579" s="2" t="s">
        <v>21</v>
      </c>
      <c r="D579" s="8">
        <v>462.72</v>
      </c>
      <c r="E579">
        <v>3.5</v>
      </c>
      <c r="F579">
        <v>920</v>
      </c>
      <c r="G579">
        <v>342</v>
      </c>
      <c r="H579">
        <v>479</v>
      </c>
      <c r="I579">
        <v>556</v>
      </c>
      <c r="J579">
        <v>710</v>
      </c>
      <c r="K579">
        <v>518</v>
      </c>
      <c r="L579">
        <v>254</v>
      </c>
      <c r="M579">
        <v>661</v>
      </c>
      <c r="N579">
        <v>406</v>
      </c>
      <c r="O579">
        <v>553</v>
      </c>
      <c r="P579">
        <v>613</v>
      </c>
      <c r="Q579">
        <v>813</v>
      </c>
      <c r="R579">
        <v>545</v>
      </c>
      <c r="S579">
        <f>SUM(Tabela1_1[[#This Row],[sales_month_1]:[sales_month_12]])</f>
        <v>6450</v>
      </c>
      <c r="T579" s="8">
        <f>Tabela1_1[[#This Row],[sales_total]]*Tabela1_1[[#This Row],[price]]</f>
        <v>2984544</v>
      </c>
      <c r="U579" s="7">
        <f>Tabela1_1[[#This Row],[sales_total]]/12</f>
        <v>537.5</v>
      </c>
      <c r="X579" s="2"/>
    </row>
    <row r="580" spans="1:24" x14ac:dyDescent="0.3">
      <c r="A580">
        <v>808</v>
      </c>
      <c r="B580" s="2" t="s">
        <v>540</v>
      </c>
      <c r="C580" s="2" t="s">
        <v>24</v>
      </c>
      <c r="D580" s="8">
        <v>463.16000000000008</v>
      </c>
      <c r="E580">
        <v>1.7000000000000002</v>
      </c>
      <c r="F580">
        <v>772</v>
      </c>
      <c r="G580">
        <v>46</v>
      </c>
      <c r="H580">
        <v>47</v>
      </c>
      <c r="I580">
        <v>47</v>
      </c>
      <c r="J580">
        <v>482</v>
      </c>
      <c r="K580">
        <v>435</v>
      </c>
      <c r="L580">
        <v>65</v>
      </c>
      <c r="M580">
        <v>538</v>
      </c>
      <c r="N580">
        <v>224</v>
      </c>
      <c r="O580">
        <v>642</v>
      </c>
      <c r="P580">
        <v>690</v>
      </c>
      <c r="Q580">
        <v>465</v>
      </c>
      <c r="R580">
        <v>915</v>
      </c>
      <c r="S580">
        <f>SUM(Tabela1_1[[#This Row],[sales_month_1]:[sales_month_12]])</f>
        <v>4596</v>
      </c>
      <c r="T580" s="8">
        <f>Tabela1_1[[#This Row],[sales_total]]*Tabela1_1[[#This Row],[price]]</f>
        <v>2128683.3600000003</v>
      </c>
      <c r="U580" s="7">
        <f>Tabela1_1[[#This Row],[sales_total]]/12</f>
        <v>383</v>
      </c>
      <c r="X580" s="2"/>
    </row>
    <row r="581" spans="1:24" x14ac:dyDescent="0.3">
      <c r="A581">
        <v>578</v>
      </c>
      <c r="B581" s="2" t="s">
        <v>399</v>
      </c>
      <c r="C581" s="2" t="s">
        <v>23</v>
      </c>
      <c r="D581" s="8">
        <v>463.66000000000008</v>
      </c>
      <c r="E581">
        <v>3.6</v>
      </c>
      <c r="F581">
        <v>892</v>
      </c>
      <c r="G581">
        <v>477</v>
      </c>
      <c r="H581">
        <v>718</v>
      </c>
      <c r="I581">
        <v>365</v>
      </c>
      <c r="J581">
        <v>928</v>
      </c>
      <c r="K581">
        <v>608</v>
      </c>
      <c r="L581">
        <v>997</v>
      </c>
      <c r="M581">
        <v>646</v>
      </c>
      <c r="N581">
        <v>370</v>
      </c>
      <c r="O581">
        <v>19</v>
      </c>
      <c r="P581">
        <v>234</v>
      </c>
      <c r="Q581">
        <v>768</v>
      </c>
      <c r="R581">
        <v>607</v>
      </c>
      <c r="S581">
        <f>SUM(Tabela1_1[[#This Row],[sales_month_1]:[sales_month_12]])</f>
        <v>6737</v>
      </c>
      <c r="T581" s="5">
        <f>Tabela1_1[[#This Row],[sales_total]]*Tabela1_1[[#This Row],[price]]</f>
        <v>3123677.4200000004</v>
      </c>
      <c r="U581" s="6">
        <f>Tabela1_1[[#This Row],[sales_total]]/12</f>
        <v>561.41666666666663</v>
      </c>
      <c r="X581" s="2"/>
    </row>
    <row r="582" spans="1:24" x14ac:dyDescent="0.3">
      <c r="A582">
        <v>246</v>
      </c>
      <c r="B582" s="2" t="s">
        <v>181</v>
      </c>
      <c r="C582" s="2" t="s">
        <v>35</v>
      </c>
      <c r="D582" s="8">
        <v>464.52</v>
      </c>
      <c r="E582">
        <v>3.5</v>
      </c>
      <c r="F582">
        <v>260</v>
      </c>
      <c r="G582">
        <v>712</v>
      </c>
      <c r="H582">
        <v>852</v>
      </c>
      <c r="I582">
        <v>142</v>
      </c>
      <c r="J582">
        <v>343</v>
      </c>
      <c r="K582">
        <v>558</v>
      </c>
      <c r="L582">
        <v>74</v>
      </c>
      <c r="M582">
        <v>102</v>
      </c>
      <c r="N582">
        <v>455</v>
      </c>
      <c r="O582">
        <v>729</v>
      </c>
      <c r="P582">
        <v>667</v>
      </c>
      <c r="Q582">
        <v>799</v>
      </c>
      <c r="R582">
        <v>928</v>
      </c>
      <c r="S582">
        <f>SUM(Tabela1_1[[#This Row],[sales_month_1]:[sales_month_12]])</f>
        <v>6361</v>
      </c>
      <c r="T582" s="8">
        <f>Tabela1_1[[#This Row],[sales_total]]*Tabela1_1[[#This Row],[price]]</f>
        <v>2954811.7199999997</v>
      </c>
      <c r="U582" s="7">
        <f>Tabela1_1[[#This Row],[sales_total]]/12</f>
        <v>530.08333333333337</v>
      </c>
      <c r="X582" s="2"/>
    </row>
    <row r="583" spans="1:24" x14ac:dyDescent="0.3">
      <c r="A583">
        <v>685</v>
      </c>
      <c r="B583" s="2" t="s">
        <v>464</v>
      </c>
      <c r="C583" s="2" t="s">
        <v>23</v>
      </c>
      <c r="D583" s="8">
        <v>465.04000000000008</v>
      </c>
      <c r="E583">
        <v>1.5</v>
      </c>
      <c r="F583">
        <v>551</v>
      </c>
      <c r="G583">
        <v>579</v>
      </c>
      <c r="H583">
        <v>436</v>
      </c>
      <c r="I583">
        <v>775</v>
      </c>
      <c r="J583">
        <v>621</v>
      </c>
      <c r="K583">
        <v>835</v>
      </c>
      <c r="L583">
        <v>403</v>
      </c>
      <c r="M583">
        <v>132</v>
      </c>
      <c r="N583">
        <v>220</v>
      </c>
      <c r="O583">
        <v>445</v>
      </c>
      <c r="P583">
        <v>944</v>
      </c>
      <c r="Q583">
        <v>540</v>
      </c>
      <c r="R583">
        <v>277</v>
      </c>
      <c r="S583">
        <f>SUM(Tabela1_1[[#This Row],[sales_month_1]:[sales_month_12]])</f>
        <v>6207</v>
      </c>
      <c r="T583" s="5">
        <f>Tabela1_1[[#This Row],[sales_total]]*Tabela1_1[[#This Row],[price]]</f>
        <v>2886503.2800000003</v>
      </c>
      <c r="U583" s="6">
        <f>Tabela1_1[[#This Row],[sales_total]]/12</f>
        <v>517.25</v>
      </c>
      <c r="X583" s="2"/>
    </row>
    <row r="584" spans="1:24" x14ac:dyDescent="0.3">
      <c r="A584">
        <v>396</v>
      </c>
      <c r="B584" s="2" t="s">
        <v>279</v>
      </c>
      <c r="C584" s="2" t="s">
        <v>19</v>
      </c>
      <c r="D584" s="8">
        <v>465.72</v>
      </c>
      <c r="E584">
        <v>4.3</v>
      </c>
      <c r="F584">
        <v>856</v>
      </c>
      <c r="G584">
        <v>972</v>
      </c>
      <c r="H584">
        <v>633</v>
      </c>
      <c r="I584">
        <v>509</v>
      </c>
      <c r="J584">
        <v>539</v>
      </c>
      <c r="K584">
        <v>865</v>
      </c>
      <c r="L584">
        <v>527</v>
      </c>
      <c r="M584">
        <v>81</v>
      </c>
      <c r="N584">
        <v>609</v>
      </c>
      <c r="O584">
        <v>650</v>
      </c>
      <c r="P584">
        <v>416</v>
      </c>
      <c r="Q584">
        <v>529</v>
      </c>
      <c r="R584">
        <v>573</v>
      </c>
      <c r="S584">
        <f>SUM(Tabela1_1[[#This Row],[sales_month_1]:[sales_month_12]])</f>
        <v>6903</v>
      </c>
      <c r="T584" s="8">
        <f>Tabela1_1[[#This Row],[sales_total]]*Tabela1_1[[#This Row],[price]]</f>
        <v>3214865.16</v>
      </c>
      <c r="U584" s="7">
        <f>Tabela1_1[[#This Row],[sales_total]]/12</f>
        <v>575.25</v>
      </c>
      <c r="X584" s="2"/>
    </row>
    <row r="585" spans="1:24" x14ac:dyDescent="0.3">
      <c r="A585">
        <v>807</v>
      </c>
      <c r="B585" s="2" t="s">
        <v>539</v>
      </c>
      <c r="C585" s="2" t="s">
        <v>21</v>
      </c>
      <c r="D585" s="8">
        <v>467.51000000000005</v>
      </c>
      <c r="E585">
        <v>3.6</v>
      </c>
      <c r="F585">
        <v>557</v>
      </c>
      <c r="G585">
        <v>378</v>
      </c>
      <c r="H585">
        <v>275</v>
      </c>
      <c r="I585">
        <v>115</v>
      </c>
      <c r="J585">
        <v>126</v>
      </c>
      <c r="K585">
        <v>962</v>
      </c>
      <c r="L585">
        <v>179</v>
      </c>
      <c r="M585">
        <v>616</v>
      </c>
      <c r="N585">
        <v>326</v>
      </c>
      <c r="O585">
        <v>932</v>
      </c>
      <c r="P585">
        <v>105</v>
      </c>
      <c r="Q585">
        <v>875</v>
      </c>
      <c r="R585">
        <v>919</v>
      </c>
      <c r="S585">
        <f>SUM(Tabela1_1[[#This Row],[sales_month_1]:[sales_month_12]])</f>
        <v>5808</v>
      </c>
      <c r="T585" s="8">
        <f>Tabela1_1[[#This Row],[sales_total]]*Tabela1_1[[#This Row],[price]]</f>
        <v>2715298.08</v>
      </c>
      <c r="U585" s="7">
        <f>Tabela1_1[[#This Row],[sales_total]]/12</f>
        <v>484</v>
      </c>
      <c r="X585" s="2"/>
    </row>
    <row r="586" spans="1:24" x14ac:dyDescent="0.3">
      <c r="A586">
        <v>972</v>
      </c>
      <c r="B586" s="2" t="s">
        <v>643</v>
      </c>
      <c r="C586" s="2" t="s">
        <v>23</v>
      </c>
      <c r="D586" s="8">
        <v>468.73</v>
      </c>
      <c r="E586">
        <v>4.3</v>
      </c>
      <c r="F586">
        <v>772</v>
      </c>
      <c r="G586">
        <v>992</v>
      </c>
      <c r="H586">
        <v>70</v>
      </c>
      <c r="I586">
        <v>588</v>
      </c>
      <c r="J586">
        <v>955</v>
      </c>
      <c r="K586">
        <v>650</v>
      </c>
      <c r="L586">
        <v>636</v>
      </c>
      <c r="M586">
        <v>217</v>
      </c>
      <c r="N586">
        <v>557</v>
      </c>
      <c r="O586">
        <v>427</v>
      </c>
      <c r="P586">
        <v>952</v>
      </c>
      <c r="Q586">
        <v>277</v>
      </c>
      <c r="R586">
        <v>571</v>
      </c>
      <c r="S586">
        <f>SUM(Tabela1_1[[#This Row],[sales_month_1]:[sales_month_12]])</f>
        <v>6892</v>
      </c>
      <c r="T586" s="5">
        <f>Tabela1_1[[#This Row],[sales_total]]*Tabela1_1[[#This Row],[price]]</f>
        <v>3230487.16</v>
      </c>
      <c r="U586" s="6">
        <f>Tabela1_1[[#This Row],[sales_total]]/12</f>
        <v>574.33333333333337</v>
      </c>
      <c r="X586" s="2"/>
    </row>
    <row r="587" spans="1:24" x14ac:dyDescent="0.3">
      <c r="A587">
        <v>721</v>
      </c>
      <c r="B587" s="2" t="s">
        <v>488</v>
      </c>
      <c r="C587" s="2" t="s">
        <v>21</v>
      </c>
      <c r="D587" s="8">
        <v>469.48</v>
      </c>
      <c r="E587">
        <v>1.6</v>
      </c>
      <c r="F587">
        <v>796</v>
      </c>
      <c r="G587">
        <v>614</v>
      </c>
      <c r="H587">
        <v>698</v>
      </c>
      <c r="I587">
        <v>287</v>
      </c>
      <c r="J587">
        <v>55</v>
      </c>
      <c r="K587">
        <v>887</v>
      </c>
      <c r="L587">
        <v>502</v>
      </c>
      <c r="M587">
        <v>1000</v>
      </c>
      <c r="N587">
        <v>642</v>
      </c>
      <c r="O587">
        <v>790</v>
      </c>
      <c r="P587">
        <v>478</v>
      </c>
      <c r="Q587">
        <v>268</v>
      </c>
      <c r="R587">
        <v>67</v>
      </c>
      <c r="S587">
        <f>SUM(Tabela1_1[[#This Row],[sales_month_1]:[sales_month_12]])</f>
        <v>6288</v>
      </c>
      <c r="T587" s="8">
        <f>Tabela1_1[[#This Row],[sales_total]]*Tabela1_1[[#This Row],[price]]</f>
        <v>2952090.24</v>
      </c>
      <c r="U587" s="7">
        <f>Tabela1_1[[#This Row],[sales_total]]/12</f>
        <v>524</v>
      </c>
      <c r="X587" s="2"/>
    </row>
    <row r="588" spans="1:24" x14ac:dyDescent="0.3">
      <c r="A588">
        <v>53</v>
      </c>
      <c r="B588" s="2" t="s">
        <v>53</v>
      </c>
      <c r="C588" s="2" t="s">
        <v>35</v>
      </c>
      <c r="D588" s="8">
        <v>470.05</v>
      </c>
      <c r="E588">
        <v>4.8000000000000007</v>
      </c>
      <c r="F588">
        <v>313</v>
      </c>
      <c r="G588">
        <v>193</v>
      </c>
      <c r="H588">
        <v>97</v>
      </c>
      <c r="I588">
        <v>734</v>
      </c>
      <c r="J588">
        <v>961</v>
      </c>
      <c r="K588">
        <v>798</v>
      </c>
      <c r="L588">
        <v>842</v>
      </c>
      <c r="M588">
        <v>765</v>
      </c>
      <c r="N588">
        <v>913</v>
      </c>
      <c r="O588">
        <v>953</v>
      </c>
      <c r="P588">
        <v>746</v>
      </c>
      <c r="Q588">
        <v>885</v>
      </c>
      <c r="R588">
        <v>33</v>
      </c>
      <c r="S588">
        <f>SUM(Tabela1_1[[#This Row],[sales_month_1]:[sales_month_12]])</f>
        <v>7920</v>
      </c>
      <c r="T588" s="8">
        <f>Tabela1_1[[#This Row],[sales_total]]*Tabela1_1[[#This Row],[price]]</f>
        <v>3722796</v>
      </c>
      <c r="U588" s="7">
        <f>Tabela1_1[[#This Row],[sales_total]]/12</f>
        <v>660</v>
      </c>
      <c r="X588" s="2"/>
    </row>
    <row r="589" spans="1:24" x14ac:dyDescent="0.3">
      <c r="A589">
        <v>752</v>
      </c>
      <c r="B589" s="2" t="s">
        <v>508</v>
      </c>
      <c r="C589" s="2" t="s">
        <v>26</v>
      </c>
      <c r="D589" s="8">
        <v>470.22</v>
      </c>
      <c r="E589">
        <v>1.9000000000000001</v>
      </c>
      <c r="F589">
        <v>118</v>
      </c>
      <c r="G589">
        <v>247</v>
      </c>
      <c r="H589">
        <v>858</v>
      </c>
      <c r="I589">
        <v>503</v>
      </c>
      <c r="J589">
        <v>849</v>
      </c>
      <c r="K589">
        <v>928</v>
      </c>
      <c r="L589">
        <v>518</v>
      </c>
      <c r="M589">
        <v>392</v>
      </c>
      <c r="N589">
        <v>378</v>
      </c>
      <c r="O589">
        <v>32</v>
      </c>
      <c r="P589">
        <v>955</v>
      </c>
      <c r="Q589">
        <v>873</v>
      </c>
      <c r="R589">
        <v>951</v>
      </c>
      <c r="S589">
        <f>SUM(Tabela1_1[[#This Row],[sales_month_1]:[sales_month_12]])</f>
        <v>7484</v>
      </c>
      <c r="T589" s="8">
        <f>Tabela1_1[[#This Row],[sales_total]]*Tabela1_1[[#This Row],[price]]</f>
        <v>3519126.48</v>
      </c>
      <c r="U589" s="7">
        <f>Tabela1_1[[#This Row],[sales_total]]/12</f>
        <v>623.66666666666663</v>
      </c>
      <c r="X589" s="2"/>
    </row>
    <row r="590" spans="1:24" x14ac:dyDescent="0.3">
      <c r="A590">
        <v>359</v>
      </c>
      <c r="B590" s="2" t="s">
        <v>254</v>
      </c>
      <c r="C590" s="2" t="s">
        <v>18</v>
      </c>
      <c r="D590" s="8">
        <v>470.41000000000008</v>
      </c>
      <c r="E590">
        <v>2.1</v>
      </c>
      <c r="F590">
        <v>654</v>
      </c>
      <c r="G590">
        <v>155</v>
      </c>
      <c r="H590">
        <v>824</v>
      </c>
      <c r="I590">
        <v>354</v>
      </c>
      <c r="J590">
        <v>907</v>
      </c>
      <c r="K590">
        <v>543</v>
      </c>
      <c r="L590">
        <v>79</v>
      </c>
      <c r="M590">
        <v>269</v>
      </c>
      <c r="N590">
        <v>257</v>
      </c>
      <c r="O590">
        <v>782</v>
      </c>
      <c r="P590">
        <v>448</v>
      </c>
      <c r="Q590">
        <v>964</v>
      </c>
      <c r="R590">
        <v>593</v>
      </c>
      <c r="S590">
        <f>SUM(Tabela1_1[[#This Row],[sales_month_1]:[sales_month_12]])</f>
        <v>6175</v>
      </c>
      <c r="T590" s="8">
        <f>Tabela1_1[[#This Row],[sales_total]]*Tabela1_1[[#This Row],[price]]</f>
        <v>2904781.7500000005</v>
      </c>
      <c r="U590" s="7">
        <f>Tabela1_1[[#This Row],[sales_total]]/12</f>
        <v>514.58333333333337</v>
      </c>
      <c r="X590" s="2"/>
    </row>
    <row r="591" spans="1:24" x14ac:dyDescent="0.3">
      <c r="A591">
        <v>241</v>
      </c>
      <c r="B591" s="2" t="s">
        <v>177</v>
      </c>
      <c r="C591" s="2" t="s">
        <v>21</v>
      </c>
      <c r="D591" s="8">
        <v>470.53000000000003</v>
      </c>
      <c r="E591">
        <v>4.5</v>
      </c>
      <c r="F591">
        <v>887</v>
      </c>
      <c r="G591">
        <v>784</v>
      </c>
      <c r="H591">
        <v>548</v>
      </c>
      <c r="I591">
        <v>566</v>
      </c>
      <c r="J591">
        <v>854</v>
      </c>
      <c r="K591">
        <v>246</v>
      </c>
      <c r="L591">
        <v>617</v>
      </c>
      <c r="M591">
        <v>396</v>
      </c>
      <c r="N591">
        <v>647</v>
      </c>
      <c r="O591">
        <v>210</v>
      </c>
      <c r="P591">
        <v>123</v>
      </c>
      <c r="Q591">
        <v>55</v>
      </c>
      <c r="R591">
        <v>733</v>
      </c>
      <c r="S591">
        <f>SUM(Tabela1_1[[#This Row],[sales_month_1]:[sales_month_12]])</f>
        <v>5779</v>
      </c>
      <c r="T591" s="8">
        <f>Tabela1_1[[#This Row],[sales_total]]*Tabela1_1[[#This Row],[price]]</f>
        <v>2719192.87</v>
      </c>
      <c r="U591" s="7">
        <f>Tabela1_1[[#This Row],[sales_total]]/12</f>
        <v>481.58333333333331</v>
      </c>
      <c r="X591" s="2"/>
    </row>
    <row r="592" spans="1:24" x14ac:dyDescent="0.3">
      <c r="A592">
        <v>365</v>
      </c>
      <c r="B592" s="2" t="s">
        <v>260</v>
      </c>
      <c r="C592" s="2" t="s">
        <v>24</v>
      </c>
      <c r="D592" s="8">
        <v>471.03000000000003</v>
      </c>
      <c r="E592">
        <v>3.9000000000000004</v>
      </c>
      <c r="F592">
        <v>867</v>
      </c>
      <c r="G592">
        <v>697</v>
      </c>
      <c r="H592">
        <v>676</v>
      </c>
      <c r="I592">
        <v>937</v>
      </c>
      <c r="J592">
        <v>562</v>
      </c>
      <c r="K592">
        <v>227</v>
      </c>
      <c r="L592">
        <v>451</v>
      </c>
      <c r="M592">
        <v>505</v>
      </c>
      <c r="N592">
        <v>713</v>
      </c>
      <c r="O592">
        <v>342</v>
      </c>
      <c r="P592">
        <v>642</v>
      </c>
      <c r="Q592">
        <v>324</v>
      </c>
      <c r="R592">
        <v>121</v>
      </c>
      <c r="S592">
        <f>SUM(Tabela1_1[[#This Row],[sales_month_1]:[sales_month_12]])</f>
        <v>6197</v>
      </c>
      <c r="T592" s="8">
        <f>Tabela1_1[[#This Row],[sales_total]]*Tabela1_1[[#This Row],[price]]</f>
        <v>2918972.91</v>
      </c>
      <c r="U592" s="7">
        <f>Tabela1_1[[#This Row],[sales_total]]/12</f>
        <v>516.41666666666663</v>
      </c>
      <c r="X592" s="2"/>
    </row>
    <row r="593" spans="1:24" x14ac:dyDescent="0.3">
      <c r="A593">
        <v>135</v>
      </c>
      <c r="B593" s="2" t="s">
        <v>106</v>
      </c>
      <c r="C593" s="2" t="s">
        <v>18</v>
      </c>
      <c r="D593" s="8">
        <v>471.74000000000007</v>
      </c>
      <c r="E593">
        <v>3.7</v>
      </c>
      <c r="F593">
        <v>383</v>
      </c>
      <c r="G593">
        <v>9</v>
      </c>
      <c r="H593">
        <v>419</v>
      </c>
      <c r="I593">
        <v>219</v>
      </c>
      <c r="J593">
        <v>909</v>
      </c>
      <c r="K593">
        <v>920</v>
      </c>
      <c r="L593">
        <v>249</v>
      </c>
      <c r="M593">
        <v>602</v>
      </c>
      <c r="N593">
        <v>792</v>
      </c>
      <c r="O593">
        <v>403</v>
      </c>
      <c r="P593">
        <v>375</v>
      </c>
      <c r="Q593">
        <v>485</v>
      </c>
      <c r="R593">
        <v>415</v>
      </c>
      <c r="S593">
        <f>SUM(Tabela1_1[[#This Row],[sales_month_1]:[sales_month_12]])</f>
        <v>5797</v>
      </c>
      <c r="T593" s="8">
        <f>Tabela1_1[[#This Row],[sales_total]]*Tabela1_1[[#This Row],[price]]</f>
        <v>2734676.7800000003</v>
      </c>
      <c r="U593" s="7">
        <f>Tabela1_1[[#This Row],[sales_total]]/12</f>
        <v>483.08333333333331</v>
      </c>
      <c r="X593" s="2"/>
    </row>
    <row r="594" spans="1:24" x14ac:dyDescent="0.3">
      <c r="A594">
        <v>536</v>
      </c>
      <c r="B594" s="2" t="s">
        <v>366</v>
      </c>
      <c r="C594" s="2" t="s">
        <v>26</v>
      </c>
      <c r="D594" s="8">
        <v>472.66000000000008</v>
      </c>
      <c r="E594">
        <v>1.5</v>
      </c>
      <c r="F594">
        <v>769</v>
      </c>
      <c r="G594">
        <v>271</v>
      </c>
      <c r="H594">
        <v>332</v>
      </c>
      <c r="I594">
        <v>494</v>
      </c>
      <c r="J594">
        <v>100</v>
      </c>
      <c r="K594">
        <v>124</v>
      </c>
      <c r="L594">
        <v>370</v>
      </c>
      <c r="M594">
        <v>380</v>
      </c>
      <c r="N594">
        <v>663</v>
      </c>
      <c r="O594">
        <v>798</v>
      </c>
      <c r="P594">
        <v>598</v>
      </c>
      <c r="Q594">
        <v>922</v>
      </c>
      <c r="R594">
        <v>437</v>
      </c>
      <c r="S594">
        <f>SUM(Tabela1_1[[#This Row],[sales_month_1]:[sales_month_12]])</f>
        <v>5489</v>
      </c>
      <c r="T594" s="8">
        <f>Tabela1_1[[#This Row],[sales_total]]*Tabela1_1[[#This Row],[price]]</f>
        <v>2594430.7400000002</v>
      </c>
      <c r="U594" s="7">
        <f>Tabela1_1[[#This Row],[sales_total]]/12</f>
        <v>457.41666666666669</v>
      </c>
      <c r="X594" s="2"/>
    </row>
    <row r="595" spans="1:24" x14ac:dyDescent="0.3">
      <c r="A595">
        <v>870</v>
      </c>
      <c r="B595" s="2" t="s">
        <v>581</v>
      </c>
      <c r="C595" s="2" t="s">
        <v>35</v>
      </c>
      <c r="D595" s="8">
        <v>473.33000000000004</v>
      </c>
      <c r="E595">
        <v>3.9000000000000004</v>
      </c>
      <c r="F595">
        <v>341</v>
      </c>
      <c r="G595">
        <v>312</v>
      </c>
      <c r="H595">
        <v>720</v>
      </c>
      <c r="I595">
        <v>765</v>
      </c>
      <c r="J595">
        <v>346</v>
      </c>
      <c r="K595">
        <v>523</v>
      </c>
      <c r="L595">
        <v>737</v>
      </c>
      <c r="M595">
        <v>15</v>
      </c>
      <c r="N595">
        <v>572</v>
      </c>
      <c r="O595">
        <v>319</v>
      </c>
      <c r="P595">
        <v>263</v>
      </c>
      <c r="Q595">
        <v>637</v>
      </c>
      <c r="R595">
        <v>254</v>
      </c>
      <c r="S595">
        <f>SUM(Tabela1_1[[#This Row],[sales_month_1]:[sales_month_12]])</f>
        <v>5463</v>
      </c>
      <c r="T595" s="8">
        <f>Tabela1_1[[#This Row],[sales_total]]*Tabela1_1[[#This Row],[price]]</f>
        <v>2585801.79</v>
      </c>
      <c r="U595" s="7">
        <f>Tabela1_1[[#This Row],[sales_total]]/12</f>
        <v>455.25</v>
      </c>
      <c r="X595" s="2"/>
    </row>
    <row r="596" spans="1:24" x14ac:dyDescent="0.3">
      <c r="A596">
        <v>446</v>
      </c>
      <c r="B596" s="2" t="s">
        <v>308</v>
      </c>
      <c r="C596" s="2" t="s">
        <v>21</v>
      </c>
      <c r="D596" s="8">
        <v>473.8900000000001</v>
      </c>
      <c r="E596">
        <v>1.7000000000000002</v>
      </c>
      <c r="F596">
        <v>41</v>
      </c>
      <c r="G596">
        <v>89</v>
      </c>
      <c r="H596">
        <v>831</v>
      </c>
      <c r="I596">
        <v>468</v>
      </c>
      <c r="J596">
        <v>390</v>
      </c>
      <c r="K596">
        <v>696</v>
      </c>
      <c r="L596">
        <v>742</v>
      </c>
      <c r="M596">
        <v>113</v>
      </c>
      <c r="N596">
        <v>8</v>
      </c>
      <c r="O596">
        <v>705</v>
      </c>
      <c r="P596">
        <v>986</v>
      </c>
      <c r="Q596">
        <v>306</v>
      </c>
      <c r="R596">
        <v>837</v>
      </c>
      <c r="S596">
        <f>SUM(Tabela1_1[[#This Row],[sales_month_1]:[sales_month_12]])</f>
        <v>6171</v>
      </c>
      <c r="T596" s="8">
        <f>Tabela1_1[[#This Row],[sales_total]]*Tabela1_1[[#This Row],[price]]</f>
        <v>2924375.1900000004</v>
      </c>
      <c r="U596" s="7">
        <f>Tabela1_1[[#This Row],[sales_total]]/12</f>
        <v>514.25</v>
      </c>
      <c r="X596" s="2"/>
    </row>
    <row r="597" spans="1:24" x14ac:dyDescent="0.3">
      <c r="A597">
        <v>790</v>
      </c>
      <c r="B597" s="2" t="s">
        <v>529</v>
      </c>
      <c r="C597" s="2" t="s">
        <v>26</v>
      </c>
      <c r="D597" s="8">
        <v>473.91000000000008</v>
      </c>
      <c r="E597">
        <v>3.1</v>
      </c>
      <c r="F597">
        <v>628</v>
      </c>
      <c r="G597">
        <v>168</v>
      </c>
      <c r="H597">
        <v>708</v>
      </c>
      <c r="I597">
        <v>236</v>
      </c>
      <c r="J597">
        <v>438</v>
      </c>
      <c r="K597">
        <v>911</v>
      </c>
      <c r="L597">
        <v>460</v>
      </c>
      <c r="M597">
        <v>961</v>
      </c>
      <c r="N597">
        <v>877</v>
      </c>
      <c r="O597">
        <v>794</v>
      </c>
      <c r="P597">
        <v>247</v>
      </c>
      <c r="Q597">
        <v>415</v>
      </c>
      <c r="R597">
        <v>930</v>
      </c>
      <c r="S597">
        <f>SUM(Tabela1_1[[#This Row],[sales_month_1]:[sales_month_12]])</f>
        <v>7145</v>
      </c>
      <c r="T597" s="8">
        <f>Tabela1_1[[#This Row],[sales_total]]*Tabela1_1[[#This Row],[price]]</f>
        <v>3386086.9500000007</v>
      </c>
      <c r="U597" s="7">
        <f>Tabela1_1[[#This Row],[sales_total]]/12</f>
        <v>595.41666666666663</v>
      </c>
      <c r="X597" s="2"/>
    </row>
    <row r="598" spans="1:24" x14ac:dyDescent="0.3">
      <c r="A598">
        <v>918</v>
      </c>
      <c r="B598" s="2" t="s">
        <v>607</v>
      </c>
      <c r="C598" s="2" t="s">
        <v>26</v>
      </c>
      <c r="D598" s="8">
        <v>474.48</v>
      </c>
      <c r="E598">
        <v>3.4000000000000004</v>
      </c>
      <c r="F598">
        <v>822</v>
      </c>
      <c r="G598">
        <v>727</v>
      </c>
      <c r="H598">
        <v>339</v>
      </c>
      <c r="I598">
        <v>837</v>
      </c>
      <c r="J598">
        <v>892</v>
      </c>
      <c r="K598">
        <v>546</v>
      </c>
      <c r="L598">
        <v>687</v>
      </c>
      <c r="M598">
        <v>540</v>
      </c>
      <c r="N598">
        <v>877</v>
      </c>
      <c r="O598">
        <v>71</v>
      </c>
      <c r="P598">
        <v>636</v>
      </c>
      <c r="Q598">
        <v>96</v>
      </c>
      <c r="R598">
        <v>520</v>
      </c>
      <c r="S598">
        <f>SUM(Tabela1_1[[#This Row],[sales_month_1]:[sales_month_12]])</f>
        <v>6768</v>
      </c>
      <c r="T598" s="8">
        <f>Tabela1_1[[#This Row],[sales_total]]*Tabela1_1[[#This Row],[price]]</f>
        <v>3211280.64</v>
      </c>
      <c r="U598" s="7">
        <f>Tabela1_1[[#This Row],[sales_total]]/12</f>
        <v>564</v>
      </c>
      <c r="X598" s="2"/>
    </row>
    <row r="599" spans="1:24" x14ac:dyDescent="0.3">
      <c r="A599">
        <v>576</v>
      </c>
      <c r="B599" s="2" t="s">
        <v>398</v>
      </c>
      <c r="C599" s="2" t="s">
        <v>35</v>
      </c>
      <c r="D599" s="8">
        <v>475.01000000000005</v>
      </c>
      <c r="E599">
        <v>1.4000000000000001</v>
      </c>
      <c r="F599">
        <v>555</v>
      </c>
      <c r="G599">
        <v>361</v>
      </c>
      <c r="H599">
        <v>316</v>
      </c>
      <c r="I599">
        <v>773</v>
      </c>
      <c r="J599">
        <v>420</v>
      </c>
      <c r="K599">
        <v>566</v>
      </c>
      <c r="L599">
        <v>428</v>
      </c>
      <c r="M599">
        <v>527</v>
      </c>
      <c r="N599">
        <v>298</v>
      </c>
      <c r="O599">
        <v>284</v>
      </c>
      <c r="P599">
        <v>765</v>
      </c>
      <c r="Q599">
        <v>194</v>
      </c>
      <c r="R599">
        <v>653</v>
      </c>
      <c r="S599">
        <f>SUM(Tabela1_1[[#This Row],[sales_month_1]:[sales_month_12]])</f>
        <v>5585</v>
      </c>
      <c r="T599" s="8">
        <f>Tabela1_1[[#This Row],[sales_total]]*Tabela1_1[[#This Row],[price]]</f>
        <v>2652930.85</v>
      </c>
      <c r="U599" s="7">
        <f>Tabela1_1[[#This Row],[sales_total]]/12</f>
        <v>465.41666666666669</v>
      </c>
      <c r="X599" s="2"/>
    </row>
    <row r="600" spans="1:24" x14ac:dyDescent="0.3">
      <c r="A600">
        <v>509</v>
      </c>
      <c r="B600" s="2" t="s">
        <v>347</v>
      </c>
      <c r="C600" s="2" t="s">
        <v>35</v>
      </c>
      <c r="D600" s="8">
        <v>475.15000000000003</v>
      </c>
      <c r="E600">
        <v>3.4000000000000004</v>
      </c>
      <c r="F600">
        <v>406</v>
      </c>
      <c r="G600">
        <v>589</v>
      </c>
      <c r="H600">
        <v>692</v>
      </c>
      <c r="I600">
        <v>359</v>
      </c>
      <c r="J600">
        <v>277</v>
      </c>
      <c r="K600">
        <v>64</v>
      </c>
      <c r="L600">
        <v>383</v>
      </c>
      <c r="M600">
        <v>197</v>
      </c>
      <c r="N600">
        <v>21</v>
      </c>
      <c r="O600">
        <v>103</v>
      </c>
      <c r="P600">
        <v>463</v>
      </c>
      <c r="Q600">
        <v>917</v>
      </c>
      <c r="R600">
        <v>603</v>
      </c>
      <c r="S600">
        <f>SUM(Tabela1_1[[#This Row],[sales_month_1]:[sales_month_12]])</f>
        <v>4668</v>
      </c>
      <c r="T600" s="8">
        <f>Tabela1_1[[#This Row],[sales_total]]*Tabela1_1[[#This Row],[price]]</f>
        <v>2218000.2000000002</v>
      </c>
      <c r="U600" s="7">
        <f>Tabela1_1[[#This Row],[sales_total]]/12</f>
        <v>389</v>
      </c>
      <c r="X600" s="2"/>
    </row>
    <row r="601" spans="1:24" x14ac:dyDescent="0.3">
      <c r="A601">
        <v>412</v>
      </c>
      <c r="B601" s="2" t="s">
        <v>288</v>
      </c>
      <c r="C601" s="2" t="s">
        <v>26</v>
      </c>
      <c r="D601" s="8">
        <v>475.28000000000003</v>
      </c>
      <c r="E601">
        <v>1.4000000000000001</v>
      </c>
      <c r="F601">
        <v>173</v>
      </c>
      <c r="G601">
        <v>58</v>
      </c>
      <c r="H601">
        <v>117</v>
      </c>
      <c r="I601">
        <v>112</v>
      </c>
      <c r="J601">
        <v>272</v>
      </c>
      <c r="K601">
        <v>816</v>
      </c>
      <c r="L601">
        <v>819</v>
      </c>
      <c r="M601">
        <v>873</v>
      </c>
      <c r="N601">
        <v>950</v>
      </c>
      <c r="O601">
        <v>314</v>
      </c>
      <c r="P601">
        <v>712</v>
      </c>
      <c r="Q601">
        <v>835</v>
      </c>
      <c r="R601">
        <v>881</v>
      </c>
      <c r="S601">
        <f>SUM(Tabela1_1[[#This Row],[sales_month_1]:[sales_month_12]])</f>
        <v>6759</v>
      </c>
      <c r="T601" s="8">
        <f>Tabela1_1[[#This Row],[sales_total]]*Tabela1_1[[#This Row],[price]]</f>
        <v>3212417.52</v>
      </c>
      <c r="U601" s="7">
        <f>Tabela1_1[[#This Row],[sales_total]]/12</f>
        <v>563.25</v>
      </c>
      <c r="X601" s="2"/>
    </row>
    <row r="602" spans="1:24" x14ac:dyDescent="0.3">
      <c r="A602">
        <v>999</v>
      </c>
      <c r="B602" s="2" t="s">
        <v>658</v>
      </c>
      <c r="C602" s="2" t="s">
        <v>35</v>
      </c>
      <c r="D602" s="8">
        <v>475.37</v>
      </c>
      <c r="E602">
        <v>1.2000000000000002</v>
      </c>
      <c r="F602">
        <v>720</v>
      </c>
      <c r="G602">
        <v>196</v>
      </c>
      <c r="H602">
        <v>191</v>
      </c>
      <c r="I602">
        <v>315</v>
      </c>
      <c r="J602">
        <v>622</v>
      </c>
      <c r="K602">
        <v>854</v>
      </c>
      <c r="L602">
        <v>122</v>
      </c>
      <c r="M602">
        <v>65</v>
      </c>
      <c r="N602">
        <v>938</v>
      </c>
      <c r="O602">
        <v>521</v>
      </c>
      <c r="P602">
        <v>268</v>
      </c>
      <c r="Q602">
        <v>60</v>
      </c>
      <c r="R602">
        <v>394</v>
      </c>
      <c r="S602">
        <f>SUM(Tabela1_1[[#This Row],[sales_month_1]:[sales_month_12]])</f>
        <v>4546</v>
      </c>
      <c r="T602" s="8">
        <f>Tabela1_1[[#This Row],[sales_total]]*Tabela1_1[[#This Row],[price]]</f>
        <v>2161032.02</v>
      </c>
      <c r="U602" s="7">
        <f>Tabela1_1[[#This Row],[sales_total]]/12</f>
        <v>378.83333333333331</v>
      </c>
      <c r="X602" s="2"/>
    </row>
    <row r="603" spans="1:24" x14ac:dyDescent="0.3">
      <c r="A603">
        <v>489</v>
      </c>
      <c r="B603" s="2" t="s">
        <v>332</v>
      </c>
      <c r="C603" s="2" t="s">
        <v>19</v>
      </c>
      <c r="D603" s="8">
        <v>475.45000000000005</v>
      </c>
      <c r="E603">
        <v>2.6</v>
      </c>
      <c r="F603">
        <v>482</v>
      </c>
      <c r="G603">
        <v>247</v>
      </c>
      <c r="H603">
        <v>504</v>
      </c>
      <c r="I603">
        <v>202</v>
      </c>
      <c r="J603">
        <v>412</v>
      </c>
      <c r="K603">
        <v>819</v>
      </c>
      <c r="L603">
        <v>126</v>
      </c>
      <c r="M603">
        <v>823</v>
      </c>
      <c r="N603">
        <v>823</v>
      </c>
      <c r="O603">
        <v>444</v>
      </c>
      <c r="P603">
        <v>374</v>
      </c>
      <c r="Q603">
        <v>835</v>
      </c>
      <c r="R603">
        <v>650</v>
      </c>
      <c r="S603">
        <f>SUM(Tabela1_1[[#This Row],[sales_month_1]:[sales_month_12]])</f>
        <v>6259</v>
      </c>
      <c r="T603" s="8">
        <f>Tabela1_1[[#This Row],[sales_total]]*Tabela1_1[[#This Row],[price]]</f>
        <v>2975841.5500000003</v>
      </c>
      <c r="U603" s="7">
        <f>Tabela1_1[[#This Row],[sales_total]]/12</f>
        <v>521.58333333333337</v>
      </c>
      <c r="X603" s="2"/>
    </row>
    <row r="604" spans="1:24" x14ac:dyDescent="0.3">
      <c r="A604">
        <v>413</v>
      </c>
      <c r="B604" s="2" t="s">
        <v>289</v>
      </c>
      <c r="C604" s="2" t="s">
        <v>26</v>
      </c>
      <c r="D604" s="8">
        <v>475.55</v>
      </c>
      <c r="E604">
        <v>2.1</v>
      </c>
      <c r="F604">
        <v>327</v>
      </c>
      <c r="G604">
        <v>643</v>
      </c>
      <c r="H604">
        <v>910</v>
      </c>
      <c r="I604">
        <v>270</v>
      </c>
      <c r="J604">
        <v>962</v>
      </c>
      <c r="K604">
        <v>51</v>
      </c>
      <c r="L604">
        <v>18</v>
      </c>
      <c r="M604">
        <v>721</v>
      </c>
      <c r="N604">
        <v>941</v>
      </c>
      <c r="O604">
        <v>945</v>
      </c>
      <c r="P604">
        <v>725</v>
      </c>
      <c r="Q604">
        <v>24</v>
      </c>
      <c r="R604">
        <v>340</v>
      </c>
      <c r="S604">
        <f>SUM(Tabela1_1[[#This Row],[sales_month_1]:[sales_month_12]])</f>
        <v>6550</v>
      </c>
      <c r="T604" s="8">
        <f>Tabela1_1[[#This Row],[sales_total]]*Tabela1_1[[#This Row],[price]]</f>
        <v>3114852.5</v>
      </c>
      <c r="U604" s="7">
        <f>Tabela1_1[[#This Row],[sales_total]]/12</f>
        <v>545.83333333333337</v>
      </c>
      <c r="X604" s="2"/>
    </row>
    <row r="605" spans="1:24" x14ac:dyDescent="0.3">
      <c r="A605">
        <v>242</v>
      </c>
      <c r="B605" s="2" t="s">
        <v>178</v>
      </c>
      <c r="C605" s="2" t="s">
        <v>18</v>
      </c>
      <c r="D605" s="8">
        <v>477.19000000000005</v>
      </c>
      <c r="E605">
        <v>4.1000000000000005</v>
      </c>
      <c r="F605">
        <v>533</v>
      </c>
      <c r="G605">
        <v>451</v>
      </c>
      <c r="H605">
        <v>648</v>
      </c>
      <c r="I605">
        <v>848</v>
      </c>
      <c r="J605">
        <v>607</v>
      </c>
      <c r="K605">
        <v>775</v>
      </c>
      <c r="L605">
        <v>364</v>
      </c>
      <c r="M605">
        <v>393</v>
      </c>
      <c r="N605">
        <v>617</v>
      </c>
      <c r="O605">
        <v>164</v>
      </c>
      <c r="P605">
        <v>9</v>
      </c>
      <c r="Q605">
        <v>985</v>
      </c>
      <c r="R605">
        <v>785</v>
      </c>
      <c r="S605">
        <f>SUM(Tabela1_1[[#This Row],[sales_month_1]:[sales_month_12]])</f>
        <v>6646</v>
      </c>
      <c r="T605" s="8">
        <f>Tabela1_1[[#This Row],[sales_total]]*Tabela1_1[[#This Row],[price]]</f>
        <v>3171404.74</v>
      </c>
      <c r="U605" s="7">
        <f>Tabela1_1[[#This Row],[sales_total]]/12</f>
        <v>553.83333333333337</v>
      </c>
      <c r="X605" s="2"/>
    </row>
    <row r="606" spans="1:24" x14ac:dyDescent="0.3">
      <c r="A606">
        <v>541</v>
      </c>
      <c r="B606" s="2" t="s">
        <v>370</v>
      </c>
      <c r="C606" s="2" t="s">
        <v>21</v>
      </c>
      <c r="D606" s="8">
        <v>477.26000000000005</v>
      </c>
      <c r="E606">
        <v>3.8000000000000003</v>
      </c>
      <c r="F606">
        <v>214</v>
      </c>
      <c r="G606">
        <v>695</v>
      </c>
      <c r="H606">
        <v>220</v>
      </c>
      <c r="I606">
        <v>856</v>
      </c>
      <c r="J606">
        <v>541</v>
      </c>
      <c r="K606">
        <v>149</v>
      </c>
      <c r="L606">
        <v>200</v>
      </c>
      <c r="M606">
        <v>824</v>
      </c>
      <c r="N606">
        <v>414</v>
      </c>
      <c r="O606">
        <v>455</v>
      </c>
      <c r="P606">
        <v>542</v>
      </c>
      <c r="Q606">
        <v>501</v>
      </c>
      <c r="R606">
        <v>985</v>
      </c>
      <c r="S606">
        <f>SUM(Tabela1_1[[#This Row],[sales_month_1]:[sales_month_12]])</f>
        <v>6382</v>
      </c>
      <c r="T606" s="8">
        <f>Tabela1_1[[#This Row],[sales_total]]*Tabela1_1[[#This Row],[price]]</f>
        <v>3045873.3200000003</v>
      </c>
      <c r="U606" s="7">
        <f>Tabela1_1[[#This Row],[sales_total]]/12</f>
        <v>531.83333333333337</v>
      </c>
      <c r="X606" s="2"/>
    </row>
    <row r="607" spans="1:24" x14ac:dyDescent="0.3">
      <c r="A607">
        <v>325</v>
      </c>
      <c r="B607" s="2" t="s">
        <v>238</v>
      </c>
      <c r="C607" s="2" t="s">
        <v>21</v>
      </c>
      <c r="D607" s="8">
        <v>477.66000000000008</v>
      </c>
      <c r="E607">
        <v>4.9000000000000004</v>
      </c>
      <c r="F607">
        <v>893</v>
      </c>
      <c r="G607">
        <v>52</v>
      </c>
      <c r="H607">
        <v>310</v>
      </c>
      <c r="I607">
        <v>870</v>
      </c>
      <c r="J607">
        <v>438</v>
      </c>
      <c r="K607">
        <v>487</v>
      </c>
      <c r="L607">
        <v>934</v>
      </c>
      <c r="M607">
        <v>187</v>
      </c>
      <c r="N607">
        <v>335</v>
      </c>
      <c r="O607">
        <v>441</v>
      </c>
      <c r="P607">
        <v>497</v>
      </c>
      <c r="Q607">
        <v>39</v>
      </c>
      <c r="R607">
        <v>36</v>
      </c>
      <c r="S607">
        <f>SUM(Tabela1_1[[#This Row],[sales_month_1]:[sales_month_12]])</f>
        <v>4626</v>
      </c>
      <c r="T607" s="8">
        <f>Tabela1_1[[#This Row],[sales_total]]*Tabela1_1[[#This Row],[price]]</f>
        <v>2209655.16</v>
      </c>
      <c r="U607" s="7">
        <f>Tabela1_1[[#This Row],[sales_total]]/12</f>
        <v>385.5</v>
      </c>
      <c r="X607" s="2"/>
    </row>
    <row r="608" spans="1:24" x14ac:dyDescent="0.3">
      <c r="A608">
        <v>844</v>
      </c>
      <c r="B608" s="2" t="s">
        <v>566</v>
      </c>
      <c r="C608" s="2" t="s">
        <v>24</v>
      </c>
      <c r="D608" s="8">
        <v>480.73</v>
      </c>
      <c r="E608">
        <v>3.5</v>
      </c>
      <c r="F608">
        <v>500</v>
      </c>
      <c r="G608">
        <v>916</v>
      </c>
      <c r="H608">
        <v>74</v>
      </c>
      <c r="I608">
        <v>238</v>
      </c>
      <c r="J608">
        <v>588</v>
      </c>
      <c r="K608">
        <v>379</v>
      </c>
      <c r="L608">
        <v>258</v>
      </c>
      <c r="M608">
        <v>290</v>
      </c>
      <c r="N608">
        <v>545</v>
      </c>
      <c r="O608">
        <v>416</v>
      </c>
      <c r="P608">
        <v>472</v>
      </c>
      <c r="Q608">
        <v>890</v>
      </c>
      <c r="R608">
        <v>616</v>
      </c>
      <c r="S608">
        <f>SUM(Tabela1_1[[#This Row],[sales_month_1]:[sales_month_12]])</f>
        <v>5682</v>
      </c>
      <c r="T608" s="8">
        <f>Tabela1_1[[#This Row],[sales_total]]*Tabela1_1[[#This Row],[price]]</f>
        <v>2731507.8600000003</v>
      </c>
      <c r="U608" s="7">
        <f>Tabela1_1[[#This Row],[sales_total]]/12</f>
        <v>473.5</v>
      </c>
      <c r="X608" s="2"/>
    </row>
    <row r="609" spans="1:24" x14ac:dyDescent="0.3">
      <c r="A609">
        <v>367</v>
      </c>
      <c r="B609" s="2" t="s">
        <v>262</v>
      </c>
      <c r="C609" s="2" t="s">
        <v>23</v>
      </c>
      <c r="D609" s="8">
        <v>480.79000000000008</v>
      </c>
      <c r="E609">
        <v>3.9000000000000004</v>
      </c>
      <c r="F609">
        <v>845</v>
      </c>
      <c r="G609">
        <v>794</v>
      </c>
      <c r="H609">
        <v>652</v>
      </c>
      <c r="I609">
        <v>815</v>
      </c>
      <c r="J609">
        <v>420</v>
      </c>
      <c r="K609">
        <v>581</v>
      </c>
      <c r="L609">
        <v>959</v>
      </c>
      <c r="M609">
        <v>31</v>
      </c>
      <c r="N609">
        <v>235</v>
      </c>
      <c r="O609">
        <v>545</v>
      </c>
      <c r="P609">
        <v>658</v>
      </c>
      <c r="Q609">
        <v>670</v>
      </c>
      <c r="R609">
        <v>854</v>
      </c>
      <c r="S609">
        <f>SUM(Tabela1_1[[#This Row],[sales_month_1]:[sales_month_12]])</f>
        <v>7214</v>
      </c>
      <c r="T609" s="5">
        <f>Tabela1_1[[#This Row],[sales_total]]*Tabela1_1[[#This Row],[price]]</f>
        <v>3468419.0600000005</v>
      </c>
      <c r="U609" s="6">
        <f>Tabela1_1[[#This Row],[sales_total]]/12</f>
        <v>601.16666666666663</v>
      </c>
      <c r="X609" s="2"/>
    </row>
    <row r="610" spans="1:24" x14ac:dyDescent="0.3">
      <c r="A610">
        <v>141</v>
      </c>
      <c r="B610" s="2" t="s">
        <v>109</v>
      </c>
      <c r="C610" s="2" t="s">
        <v>23</v>
      </c>
      <c r="D610" s="8">
        <v>481.41000000000008</v>
      </c>
      <c r="E610">
        <v>4.3</v>
      </c>
      <c r="F610">
        <v>376</v>
      </c>
      <c r="G610">
        <v>159</v>
      </c>
      <c r="H610">
        <v>799</v>
      </c>
      <c r="I610">
        <v>236</v>
      </c>
      <c r="J610">
        <v>453</v>
      </c>
      <c r="K610">
        <v>537</v>
      </c>
      <c r="L610">
        <v>667</v>
      </c>
      <c r="M610">
        <v>816</v>
      </c>
      <c r="N610">
        <v>559</v>
      </c>
      <c r="O610">
        <v>791</v>
      </c>
      <c r="P610">
        <v>579</v>
      </c>
      <c r="Q610">
        <v>888</v>
      </c>
      <c r="R610">
        <v>890</v>
      </c>
      <c r="S610">
        <f>SUM(Tabela1_1[[#This Row],[sales_month_1]:[sales_month_12]])</f>
        <v>7374</v>
      </c>
      <c r="T610" s="5">
        <f>Tabela1_1[[#This Row],[sales_total]]*Tabela1_1[[#This Row],[price]]</f>
        <v>3549917.3400000008</v>
      </c>
      <c r="U610" s="6">
        <f>Tabela1_1[[#This Row],[sales_total]]/12</f>
        <v>614.5</v>
      </c>
      <c r="X610" s="2"/>
    </row>
    <row r="611" spans="1:24" x14ac:dyDescent="0.3">
      <c r="A611">
        <v>314</v>
      </c>
      <c r="B611" s="2" t="s">
        <v>231</v>
      </c>
      <c r="C611" s="2" t="s">
        <v>35</v>
      </c>
      <c r="D611" s="8">
        <v>481.51000000000005</v>
      </c>
      <c r="E611">
        <v>4.3</v>
      </c>
      <c r="F611">
        <v>662</v>
      </c>
      <c r="G611">
        <v>234</v>
      </c>
      <c r="H611">
        <v>745</v>
      </c>
      <c r="I611">
        <v>226</v>
      </c>
      <c r="J611">
        <v>923</v>
      </c>
      <c r="K611">
        <v>592</v>
      </c>
      <c r="L611">
        <v>863</v>
      </c>
      <c r="M611">
        <v>383</v>
      </c>
      <c r="N611">
        <v>172</v>
      </c>
      <c r="O611">
        <v>816</v>
      </c>
      <c r="P611">
        <v>889</v>
      </c>
      <c r="Q611">
        <v>684</v>
      </c>
      <c r="R611">
        <v>524</v>
      </c>
      <c r="S611">
        <f>SUM(Tabela1_1[[#This Row],[sales_month_1]:[sales_month_12]])</f>
        <v>7051</v>
      </c>
      <c r="T611" s="8">
        <f>Tabela1_1[[#This Row],[sales_total]]*Tabela1_1[[#This Row],[price]]</f>
        <v>3395127.0100000002</v>
      </c>
      <c r="U611" s="7">
        <f>Tabela1_1[[#This Row],[sales_total]]/12</f>
        <v>587.58333333333337</v>
      </c>
      <c r="X611" s="2"/>
    </row>
    <row r="612" spans="1:24" x14ac:dyDescent="0.3">
      <c r="A612">
        <v>249</v>
      </c>
      <c r="B612" s="2" t="s">
        <v>184</v>
      </c>
      <c r="C612" s="2" t="s">
        <v>18</v>
      </c>
      <c r="D612" s="8">
        <v>481.99000000000007</v>
      </c>
      <c r="E612">
        <v>4.7</v>
      </c>
      <c r="F612">
        <v>506</v>
      </c>
      <c r="G612">
        <v>978</v>
      </c>
      <c r="H612">
        <v>569</v>
      </c>
      <c r="I612">
        <v>713</v>
      </c>
      <c r="J612">
        <v>53</v>
      </c>
      <c r="K612">
        <v>865</v>
      </c>
      <c r="L612">
        <v>835</v>
      </c>
      <c r="M612">
        <v>214</v>
      </c>
      <c r="N612">
        <v>99</v>
      </c>
      <c r="O612">
        <v>327</v>
      </c>
      <c r="P612">
        <v>898</v>
      </c>
      <c r="Q612">
        <v>449</v>
      </c>
      <c r="R612">
        <v>815</v>
      </c>
      <c r="S612">
        <f>SUM(Tabela1_1[[#This Row],[sales_month_1]:[sales_month_12]])</f>
        <v>6815</v>
      </c>
      <c r="T612" s="8">
        <f>Tabela1_1[[#This Row],[sales_total]]*Tabela1_1[[#This Row],[price]]</f>
        <v>3284761.8500000006</v>
      </c>
      <c r="U612" s="7">
        <f>Tabela1_1[[#This Row],[sales_total]]/12</f>
        <v>567.91666666666663</v>
      </c>
      <c r="X612" s="2"/>
    </row>
    <row r="613" spans="1:24" x14ac:dyDescent="0.3">
      <c r="A613">
        <v>718</v>
      </c>
      <c r="B613" s="2" t="s">
        <v>487</v>
      </c>
      <c r="C613" s="2" t="s">
        <v>26</v>
      </c>
      <c r="D613" s="8">
        <v>482.69000000000005</v>
      </c>
      <c r="E613">
        <v>3.8000000000000003</v>
      </c>
      <c r="F613">
        <v>408</v>
      </c>
      <c r="G613">
        <v>367</v>
      </c>
      <c r="H613">
        <v>216</v>
      </c>
      <c r="I613">
        <v>92</v>
      </c>
      <c r="J613">
        <v>440</v>
      </c>
      <c r="K613">
        <v>337</v>
      </c>
      <c r="L613">
        <v>808</v>
      </c>
      <c r="M613">
        <v>827</v>
      </c>
      <c r="N613">
        <v>117</v>
      </c>
      <c r="O613">
        <v>254</v>
      </c>
      <c r="P613">
        <v>471</v>
      </c>
      <c r="Q613">
        <v>467</v>
      </c>
      <c r="R613">
        <v>256</v>
      </c>
      <c r="S613">
        <f>SUM(Tabela1_1[[#This Row],[sales_month_1]:[sales_month_12]])</f>
        <v>4652</v>
      </c>
      <c r="T613" s="8">
        <f>Tabela1_1[[#This Row],[sales_total]]*Tabela1_1[[#This Row],[price]]</f>
        <v>2245473.8800000004</v>
      </c>
      <c r="U613" s="7">
        <f>Tabela1_1[[#This Row],[sales_total]]/12</f>
        <v>387.66666666666669</v>
      </c>
      <c r="X613" s="2"/>
    </row>
    <row r="614" spans="1:24" x14ac:dyDescent="0.3">
      <c r="A614">
        <v>35</v>
      </c>
      <c r="B614" s="2" t="s">
        <v>42</v>
      </c>
      <c r="C614" s="2" t="s">
        <v>18</v>
      </c>
      <c r="D614" s="8">
        <v>482.99000000000007</v>
      </c>
      <c r="E614">
        <v>1.3</v>
      </c>
      <c r="F614">
        <v>639</v>
      </c>
      <c r="G614">
        <v>64</v>
      </c>
      <c r="H614">
        <v>517</v>
      </c>
      <c r="I614">
        <v>189</v>
      </c>
      <c r="J614">
        <v>791</v>
      </c>
      <c r="K614">
        <v>129</v>
      </c>
      <c r="L614">
        <v>17</v>
      </c>
      <c r="M614">
        <v>84</v>
      </c>
      <c r="N614">
        <v>272</v>
      </c>
      <c r="O614">
        <v>664</v>
      </c>
      <c r="P614">
        <v>672</v>
      </c>
      <c r="Q614">
        <v>956</v>
      </c>
      <c r="R614">
        <v>439</v>
      </c>
      <c r="S614">
        <f>SUM(Tabela1_1[[#This Row],[sales_month_1]:[sales_month_12]])</f>
        <v>4794</v>
      </c>
      <c r="T614" s="8">
        <f>Tabela1_1[[#This Row],[sales_total]]*Tabela1_1[[#This Row],[price]]</f>
        <v>2315454.0600000005</v>
      </c>
      <c r="U614" s="7">
        <f>Tabela1_1[[#This Row],[sales_total]]/12</f>
        <v>399.5</v>
      </c>
      <c r="X614" s="2"/>
    </row>
    <row r="615" spans="1:24" x14ac:dyDescent="0.3">
      <c r="A615">
        <v>248</v>
      </c>
      <c r="B615" s="2" t="s">
        <v>183</v>
      </c>
      <c r="C615" s="2" t="s">
        <v>26</v>
      </c>
      <c r="D615" s="8">
        <v>483.49000000000007</v>
      </c>
      <c r="E615">
        <v>1.1000000000000001</v>
      </c>
      <c r="F615">
        <v>102</v>
      </c>
      <c r="G615">
        <v>851</v>
      </c>
      <c r="H615">
        <v>444</v>
      </c>
      <c r="I615">
        <v>179</v>
      </c>
      <c r="J615">
        <v>924</v>
      </c>
      <c r="K615">
        <v>360</v>
      </c>
      <c r="L615">
        <v>421</v>
      </c>
      <c r="M615">
        <v>177</v>
      </c>
      <c r="N615">
        <v>474</v>
      </c>
      <c r="O615">
        <v>573</v>
      </c>
      <c r="P615">
        <v>760</v>
      </c>
      <c r="Q615">
        <v>936</v>
      </c>
      <c r="R615">
        <v>153</v>
      </c>
      <c r="S615">
        <f>SUM(Tabela1_1[[#This Row],[sales_month_1]:[sales_month_12]])</f>
        <v>6252</v>
      </c>
      <c r="T615" s="8">
        <f>Tabela1_1[[#This Row],[sales_total]]*Tabela1_1[[#This Row],[price]]</f>
        <v>3022779.4800000004</v>
      </c>
      <c r="U615" s="7">
        <f>Tabela1_1[[#This Row],[sales_total]]/12</f>
        <v>521</v>
      </c>
      <c r="X615" s="2"/>
    </row>
    <row r="616" spans="1:24" x14ac:dyDescent="0.3">
      <c r="A616">
        <v>679</v>
      </c>
      <c r="B616" s="2" t="s">
        <v>459</v>
      </c>
      <c r="C616" s="2" t="s">
        <v>18</v>
      </c>
      <c r="D616" s="8">
        <v>484.8900000000001</v>
      </c>
      <c r="E616">
        <v>1.7000000000000002</v>
      </c>
      <c r="F616">
        <v>910</v>
      </c>
      <c r="G616">
        <v>400</v>
      </c>
      <c r="H616">
        <v>922</v>
      </c>
      <c r="I616">
        <v>170</v>
      </c>
      <c r="J616">
        <v>996</v>
      </c>
      <c r="K616">
        <v>129</v>
      </c>
      <c r="L616">
        <v>234</v>
      </c>
      <c r="M616">
        <v>322</v>
      </c>
      <c r="N616">
        <v>915</v>
      </c>
      <c r="O616">
        <v>142</v>
      </c>
      <c r="P616">
        <v>448</v>
      </c>
      <c r="Q616">
        <v>811</v>
      </c>
      <c r="R616">
        <v>703</v>
      </c>
      <c r="S616">
        <f>SUM(Tabela1_1[[#This Row],[sales_month_1]:[sales_month_12]])</f>
        <v>6192</v>
      </c>
      <c r="T616" s="8">
        <f>Tabela1_1[[#This Row],[sales_total]]*Tabela1_1[[#This Row],[price]]</f>
        <v>3002438.8800000008</v>
      </c>
      <c r="U616" s="7">
        <f>Tabela1_1[[#This Row],[sales_total]]/12</f>
        <v>516</v>
      </c>
      <c r="X616" s="2"/>
    </row>
    <row r="617" spans="1:24" x14ac:dyDescent="0.3">
      <c r="A617">
        <v>51</v>
      </c>
      <c r="B617" s="2" t="s">
        <v>51</v>
      </c>
      <c r="C617" s="2" t="s">
        <v>26</v>
      </c>
      <c r="D617" s="8">
        <v>484.94000000000005</v>
      </c>
      <c r="E617">
        <v>4.5</v>
      </c>
      <c r="F617">
        <v>896</v>
      </c>
      <c r="G617">
        <v>675</v>
      </c>
      <c r="H617">
        <v>386</v>
      </c>
      <c r="I617">
        <v>64</v>
      </c>
      <c r="J617">
        <v>880</v>
      </c>
      <c r="K617">
        <v>734</v>
      </c>
      <c r="L617">
        <v>793</v>
      </c>
      <c r="M617">
        <v>583</v>
      </c>
      <c r="N617">
        <v>337</v>
      </c>
      <c r="O617">
        <v>301</v>
      </c>
      <c r="P617">
        <v>85</v>
      </c>
      <c r="Q617">
        <v>720</v>
      </c>
      <c r="R617">
        <v>98</v>
      </c>
      <c r="S617">
        <f>SUM(Tabela1_1[[#This Row],[sales_month_1]:[sales_month_12]])</f>
        <v>5656</v>
      </c>
      <c r="T617" s="8">
        <f>Tabela1_1[[#This Row],[sales_total]]*Tabela1_1[[#This Row],[price]]</f>
        <v>2742820.64</v>
      </c>
      <c r="U617" s="7">
        <f>Tabela1_1[[#This Row],[sales_total]]/12</f>
        <v>471.33333333333331</v>
      </c>
      <c r="X617" s="2"/>
    </row>
    <row r="618" spans="1:24" x14ac:dyDescent="0.3">
      <c r="A618">
        <v>523</v>
      </c>
      <c r="B618" s="2" t="s">
        <v>355</v>
      </c>
      <c r="C618" s="2" t="s">
        <v>21</v>
      </c>
      <c r="D618" s="8">
        <v>485.11000000000007</v>
      </c>
      <c r="E618">
        <v>2.4000000000000004</v>
      </c>
      <c r="F618">
        <v>772</v>
      </c>
      <c r="G618">
        <v>619</v>
      </c>
      <c r="H618">
        <v>715</v>
      </c>
      <c r="I618">
        <v>959</v>
      </c>
      <c r="J618">
        <v>382</v>
      </c>
      <c r="K618">
        <v>846</v>
      </c>
      <c r="L618">
        <v>997</v>
      </c>
      <c r="M618">
        <v>596</v>
      </c>
      <c r="N618">
        <v>873</v>
      </c>
      <c r="O618">
        <v>22</v>
      </c>
      <c r="P618">
        <v>471</v>
      </c>
      <c r="Q618">
        <v>501</v>
      </c>
      <c r="R618">
        <v>370</v>
      </c>
      <c r="S618">
        <f>SUM(Tabela1_1[[#This Row],[sales_month_1]:[sales_month_12]])</f>
        <v>7351</v>
      </c>
      <c r="T618" s="8">
        <f>Tabela1_1[[#This Row],[sales_total]]*Tabela1_1[[#This Row],[price]]</f>
        <v>3566043.6100000003</v>
      </c>
      <c r="U618" s="7">
        <f>Tabela1_1[[#This Row],[sales_total]]/12</f>
        <v>612.58333333333337</v>
      </c>
      <c r="X618" s="2"/>
    </row>
    <row r="619" spans="1:24" x14ac:dyDescent="0.3">
      <c r="A619">
        <v>140</v>
      </c>
      <c r="B619" s="2" t="s">
        <v>108</v>
      </c>
      <c r="C619" s="2" t="s">
        <v>21</v>
      </c>
      <c r="D619" s="8">
        <v>486.03000000000003</v>
      </c>
      <c r="E619">
        <v>3.4000000000000004</v>
      </c>
      <c r="F619">
        <v>655</v>
      </c>
      <c r="G619">
        <v>659</v>
      </c>
      <c r="H619">
        <v>927</v>
      </c>
      <c r="I619">
        <v>642</v>
      </c>
      <c r="J619">
        <v>149</v>
      </c>
      <c r="K619">
        <v>330</v>
      </c>
      <c r="L619">
        <v>107</v>
      </c>
      <c r="M619">
        <v>946</v>
      </c>
      <c r="N619">
        <v>210</v>
      </c>
      <c r="O619">
        <v>864</v>
      </c>
      <c r="P619">
        <v>272</v>
      </c>
      <c r="Q619">
        <v>731</v>
      </c>
      <c r="R619">
        <v>901</v>
      </c>
      <c r="S619">
        <f>SUM(Tabela1_1[[#This Row],[sales_month_1]:[sales_month_12]])</f>
        <v>6738</v>
      </c>
      <c r="T619" s="8">
        <f>Tabela1_1[[#This Row],[sales_total]]*Tabela1_1[[#This Row],[price]]</f>
        <v>3274870.14</v>
      </c>
      <c r="U619" s="7">
        <f>Tabela1_1[[#This Row],[sales_total]]/12</f>
        <v>561.5</v>
      </c>
      <c r="X619" s="2"/>
    </row>
    <row r="620" spans="1:24" x14ac:dyDescent="0.3">
      <c r="A620">
        <v>227</v>
      </c>
      <c r="B620" s="2" t="s">
        <v>166</v>
      </c>
      <c r="C620" s="2" t="s">
        <v>21</v>
      </c>
      <c r="D620" s="8">
        <v>486.6400000000001</v>
      </c>
      <c r="E620">
        <v>2.6</v>
      </c>
      <c r="F620">
        <v>966</v>
      </c>
      <c r="G620">
        <v>631</v>
      </c>
      <c r="H620">
        <v>493</v>
      </c>
      <c r="I620">
        <v>870</v>
      </c>
      <c r="J620">
        <v>408</v>
      </c>
      <c r="K620">
        <v>627</v>
      </c>
      <c r="L620">
        <v>523</v>
      </c>
      <c r="M620">
        <v>206</v>
      </c>
      <c r="N620">
        <v>906</v>
      </c>
      <c r="O620">
        <v>712</v>
      </c>
      <c r="P620">
        <v>791</v>
      </c>
      <c r="Q620">
        <v>606</v>
      </c>
      <c r="R620">
        <v>398</v>
      </c>
      <c r="S620">
        <f>SUM(Tabela1_1[[#This Row],[sales_month_1]:[sales_month_12]])</f>
        <v>7171</v>
      </c>
      <c r="T620" s="8">
        <f>Tabela1_1[[#This Row],[sales_total]]*Tabela1_1[[#This Row],[price]]</f>
        <v>3489695.4400000009</v>
      </c>
      <c r="U620" s="7">
        <f>Tabela1_1[[#This Row],[sales_total]]/12</f>
        <v>597.58333333333337</v>
      </c>
      <c r="X620" s="2"/>
    </row>
    <row r="621" spans="1:24" x14ac:dyDescent="0.3">
      <c r="A621">
        <v>499</v>
      </c>
      <c r="B621" s="2" t="s">
        <v>338</v>
      </c>
      <c r="C621" s="2" t="s">
        <v>19</v>
      </c>
      <c r="D621" s="8">
        <v>487.33000000000004</v>
      </c>
      <c r="E621">
        <v>2.5</v>
      </c>
      <c r="F621">
        <v>438</v>
      </c>
      <c r="G621">
        <v>121</v>
      </c>
      <c r="H621">
        <v>717</v>
      </c>
      <c r="I621">
        <v>442</v>
      </c>
      <c r="J621">
        <v>550</v>
      </c>
      <c r="K621">
        <v>948</v>
      </c>
      <c r="L621">
        <v>155</v>
      </c>
      <c r="M621">
        <v>885</v>
      </c>
      <c r="N621">
        <v>844</v>
      </c>
      <c r="O621">
        <v>508</v>
      </c>
      <c r="P621">
        <v>321</v>
      </c>
      <c r="Q621">
        <v>295</v>
      </c>
      <c r="R621">
        <v>471</v>
      </c>
      <c r="S621">
        <f>SUM(Tabela1_1[[#This Row],[sales_month_1]:[sales_month_12]])</f>
        <v>6257</v>
      </c>
      <c r="T621" s="8">
        <f>Tabela1_1[[#This Row],[sales_total]]*Tabela1_1[[#This Row],[price]]</f>
        <v>3049223.81</v>
      </c>
      <c r="U621" s="7">
        <f>Tabela1_1[[#This Row],[sales_total]]/12</f>
        <v>521.41666666666663</v>
      </c>
      <c r="X621" s="2"/>
    </row>
    <row r="622" spans="1:24" x14ac:dyDescent="0.3">
      <c r="A622">
        <v>306</v>
      </c>
      <c r="B622" s="2" t="s">
        <v>225</v>
      </c>
      <c r="C622" s="2" t="s">
        <v>23</v>
      </c>
      <c r="D622" s="8">
        <v>488.05</v>
      </c>
      <c r="E622">
        <v>4.5</v>
      </c>
      <c r="F622">
        <v>943</v>
      </c>
      <c r="G622">
        <v>539</v>
      </c>
      <c r="H622">
        <v>963</v>
      </c>
      <c r="I622">
        <v>932</v>
      </c>
      <c r="J622">
        <v>809</v>
      </c>
      <c r="K622">
        <v>502</v>
      </c>
      <c r="L622">
        <v>335</v>
      </c>
      <c r="M622">
        <v>433</v>
      </c>
      <c r="N622">
        <v>402</v>
      </c>
      <c r="O622">
        <v>616</v>
      </c>
      <c r="P622">
        <v>981</v>
      </c>
      <c r="Q622">
        <v>674</v>
      </c>
      <c r="R622">
        <v>625</v>
      </c>
      <c r="S622">
        <f>SUM(Tabela1_1[[#This Row],[sales_month_1]:[sales_month_12]])</f>
        <v>7811</v>
      </c>
      <c r="T622" s="5">
        <f>Tabela1_1[[#This Row],[sales_total]]*Tabela1_1[[#This Row],[price]]</f>
        <v>3812158.5500000003</v>
      </c>
      <c r="U622" s="6">
        <f>Tabela1_1[[#This Row],[sales_total]]/12</f>
        <v>650.91666666666663</v>
      </c>
      <c r="X622" s="2"/>
    </row>
    <row r="623" spans="1:24" x14ac:dyDescent="0.3">
      <c r="A623">
        <v>582</v>
      </c>
      <c r="B623" s="2" t="s">
        <v>402</v>
      </c>
      <c r="C623" s="2" t="s">
        <v>23</v>
      </c>
      <c r="D623" s="8">
        <v>490.12</v>
      </c>
      <c r="E623">
        <v>2.6</v>
      </c>
      <c r="F623">
        <v>341</v>
      </c>
      <c r="G623">
        <v>605</v>
      </c>
      <c r="H623">
        <v>135</v>
      </c>
      <c r="I623">
        <v>444</v>
      </c>
      <c r="J623">
        <v>377</v>
      </c>
      <c r="K623">
        <v>630</v>
      </c>
      <c r="L623">
        <v>203</v>
      </c>
      <c r="M623">
        <v>71</v>
      </c>
      <c r="N623">
        <v>838</v>
      </c>
      <c r="O623">
        <v>944</v>
      </c>
      <c r="P623">
        <v>770</v>
      </c>
      <c r="Q623">
        <v>95</v>
      </c>
      <c r="R623">
        <v>634</v>
      </c>
      <c r="S623">
        <f>SUM(Tabela1_1[[#This Row],[sales_month_1]:[sales_month_12]])</f>
        <v>5746</v>
      </c>
      <c r="T623" s="5">
        <f>Tabela1_1[[#This Row],[sales_total]]*Tabela1_1[[#This Row],[price]]</f>
        <v>2816229.52</v>
      </c>
      <c r="U623" s="6">
        <f>Tabela1_1[[#This Row],[sales_total]]/12</f>
        <v>478.83333333333331</v>
      </c>
      <c r="X623" s="2"/>
    </row>
    <row r="624" spans="1:24" x14ac:dyDescent="0.3">
      <c r="A624">
        <v>676</v>
      </c>
      <c r="B624" s="2" t="s">
        <v>457</v>
      </c>
      <c r="C624" s="2" t="s">
        <v>26</v>
      </c>
      <c r="D624" s="8">
        <v>491.28000000000003</v>
      </c>
      <c r="E624">
        <v>2.2000000000000002</v>
      </c>
      <c r="F624">
        <v>843</v>
      </c>
      <c r="G624">
        <v>900</v>
      </c>
      <c r="H624">
        <v>377</v>
      </c>
      <c r="I624">
        <v>135</v>
      </c>
      <c r="J624">
        <v>789</v>
      </c>
      <c r="K624">
        <v>727</v>
      </c>
      <c r="L624">
        <v>411</v>
      </c>
      <c r="M624">
        <v>703</v>
      </c>
      <c r="N624">
        <v>500</v>
      </c>
      <c r="O624">
        <v>892</v>
      </c>
      <c r="P624">
        <v>758</v>
      </c>
      <c r="Q624">
        <v>835</v>
      </c>
      <c r="R624">
        <v>11</v>
      </c>
      <c r="S624">
        <f>SUM(Tabela1_1[[#This Row],[sales_month_1]:[sales_month_12]])</f>
        <v>7038</v>
      </c>
      <c r="T624" s="8">
        <f>Tabela1_1[[#This Row],[sales_total]]*Tabela1_1[[#This Row],[price]]</f>
        <v>3457628.64</v>
      </c>
      <c r="U624" s="7">
        <f>Tabela1_1[[#This Row],[sales_total]]/12</f>
        <v>586.5</v>
      </c>
      <c r="X624" s="2"/>
    </row>
    <row r="625" spans="1:24" x14ac:dyDescent="0.3">
      <c r="A625">
        <v>933</v>
      </c>
      <c r="B625" s="2" t="s">
        <v>616</v>
      </c>
      <c r="C625" s="2" t="s">
        <v>19</v>
      </c>
      <c r="D625" s="8">
        <v>492.28000000000003</v>
      </c>
      <c r="E625">
        <v>3.2</v>
      </c>
      <c r="F625">
        <v>558</v>
      </c>
      <c r="G625">
        <v>999</v>
      </c>
      <c r="H625">
        <v>180</v>
      </c>
      <c r="I625">
        <v>33</v>
      </c>
      <c r="J625">
        <v>911</v>
      </c>
      <c r="K625">
        <v>912</v>
      </c>
      <c r="L625">
        <v>463</v>
      </c>
      <c r="M625">
        <v>604</v>
      </c>
      <c r="N625">
        <v>675</v>
      </c>
      <c r="O625">
        <v>361</v>
      </c>
      <c r="P625">
        <v>939</v>
      </c>
      <c r="Q625">
        <v>409</v>
      </c>
      <c r="R625">
        <v>216</v>
      </c>
      <c r="S625">
        <f>SUM(Tabela1_1[[#This Row],[sales_month_1]:[sales_month_12]])</f>
        <v>6702</v>
      </c>
      <c r="T625" s="8">
        <f>Tabela1_1[[#This Row],[sales_total]]*Tabela1_1[[#This Row],[price]]</f>
        <v>3299260.56</v>
      </c>
      <c r="U625" s="7">
        <f>Tabela1_1[[#This Row],[sales_total]]/12</f>
        <v>558.5</v>
      </c>
      <c r="X625" s="2"/>
    </row>
    <row r="626" spans="1:24" x14ac:dyDescent="0.3">
      <c r="A626">
        <v>447</v>
      </c>
      <c r="B626" s="2" t="s">
        <v>309</v>
      </c>
      <c r="C626" s="2" t="s">
        <v>26</v>
      </c>
      <c r="D626" s="8">
        <v>493.07000000000011</v>
      </c>
      <c r="E626">
        <v>3.8000000000000003</v>
      </c>
      <c r="F626">
        <v>708</v>
      </c>
      <c r="G626">
        <v>491</v>
      </c>
      <c r="H626">
        <v>316</v>
      </c>
      <c r="I626">
        <v>445</v>
      </c>
      <c r="J626">
        <v>495</v>
      </c>
      <c r="K626">
        <v>950</v>
      </c>
      <c r="L626">
        <v>77</v>
      </c>
      <c r="M626">
        <v>203</v>
      </c>
      <c r="N626">
        <v>800</v>
      </c>
      <c r="O626">
        <v>543</v>
      </c>
      <c r="P626">
        <v>819</v>
      </c>
      <c r="Q626">
        <v>949</v>
      </c>
      <c r="R626">
        <v>914</v>
      </c>
      <c r="S626">
        <f>SUM(Tabela1_1[[#This Row],[sales_month_1]:[sales_month_12]])</f>
        <v>7002</v>
      </c>
      <c r="T626" s="8">
        <f>Tabela1_1[[#This Row],[sales_total]]*Tabela1_1[[#This Row],[price]]</f>
        <v>3452476.1400000006</v>
      </c>
      <c r="U626" s="7">
        <f>Tabela1_1[[#This Row],[sales_total]]/12</f>
        <v>583.5</v>
      </c>
      <c r="X626" s="2"/>
    </row>
    <row r="627" spans="1:24" x14ac:dyDescent="0.3">
      <c r="A627">
        <v>500</v>
      </c>
      <c r="B627" s="2" t="s">
        <v>339</v>
      </c>
      <c r="C627" s="2" t="s">
        <v>23</v>
      </c>
      <c r="D627" s="8">
        <v>493.17000000000007</v>
      </c>
      <c r="E627">
        <v>4.5</v>
      </c>
      <c r="F627">
        <v>588</v>
      </c>
      <c r="G627">
        <v>276</v>
      </c>
      <c r="H627">
        <v>412</v>
      </c>
      <c r="I627">
        <v>236</v>
      </c>
      <c r="J627">
        <v>303</v>
      </c>
      <c r="K627">
        <v>527</v>
      </c>
      <c r="L627">
        <v>516</v>
      </c>
      <c r="M627">
        <v>566</v>
      </c>
      <c r="N627">
        <v>179</v>
      </c>
      <c r="O627">
        <v>178</v>
      </c>
      <c r="P627">
        <v>912</v>
      </c>
      <c r="Q627">
        <v>2</v>
      </c>
      <c r="R627">
        <v>370</v>
      </c>
      <c r="S627">
        <f>SUM(Tabela1_1[[#This Row],[sales_month_1]:[sales_month_12]])</f>
        <v>4477</v>
      </c>
      <c r="T627" s="5">
        <f>Tabela1_1[[#This Row],[sales_total]]*Tabela1_1[[#This Row],[price]]</f>
        <v>2207922.0900000003</v>
      </c>
      <c r="U627" s="6">
        <f>Tabela1_1[[#This Row],[sales_total]]/12</f>
        <v>373.08333333333331</v>
      </c>
      <c r="X627" s="2"/>
    </row>
    <row r="628" spans="1:24" x14ac:dyDescent="0.3">
      <c r="A628">
        <v>662</v>
      </c>
      <c r="B628" s="2" t="s">
        <v>451</v>
      </c>
      <c r="C628" s="2" t="s">
        <v>23</v>
      </c>
      <c r="D628" s="8">
        <v>493.33000000000004</v>
      </c>
      <c r="E628">
        <v>3.1</v>
      </c>
      <c r="F628">
        <v>737</v>
      </c>
      <c r="G628">
        <v>960</v>
      </c>
      <c r="H628">
        <v>805</v>
      </c>
      <c r="I628">
        <v>719</v>
      </c>
      <c r="J628">
        <v>15</v>
      </c>
      <c r="K628">
        <v>536</v>
      </c>
      <c r="L628">
        <v>199</v>
      </c>
      <c r="M628">
        <v>920</v>
      </c>
      <c r="N628">
        <v>209</v>
      </c>
      <c r="O628">
        <v>76</v>
      </c>
      <c r="P628">
        <v>276</v>
      </c>
      <c r="Q628">
        <v>449</v>
      </c>
      <c r="R628">
        <v>477</v>
      </c>
      <c r="S628">
        <f>SUM(Tabela1_1[[#This Row],[sales_month_1]:[sales_month_12]])</f>
        <v>5641</v>
      </c>
      <c r="T628" s="5">
        <f>Tabela1_1[[#This Row],[sales_total]]*Tabela1_1[[#This Row],[price]]</f>
        <v>2782874.5300000003</v>
      </c>
      <c r="U628" s="6">
        <f>Tabela1_1[[#This Row],[sales_total]]/12</f>
        <v>470.08333333333331</v>
      </c>
      <c r="X628" s="2"/>
    </row>
    <row r="629" spans="1:24" x14ac:dyDescent="0.3">
      <c r="A629">
        <v>442</v>
      </c>
      <c r="B629" s="2" t="s">
        <v>304</v>
      </c>
      <c r="C629" s="2" t="s">
        <v>24</v>
      </c>
      <c r="D629" s="8">
        <v>493.3900000000001</v>
      </c>
      <c r="E629">
        <v>1.4000000000000001</v>
      </c>
      <c r="F629">
        <v>739</v>
      </c>
      <c r="G629">
        <v>277</v>
      </c>
      <c r="H629">
        <v>204</v>
      </c>
      <c r="I629">
        <v>851</v>
      </c>
      <c r="J629">
        <v>168</v>
      </c>
      <c r="K629">
        <v>966</v>
      </c>
      <c r="L629">
        <v>391</v>
      </c>
      <c r="M629">
        <v>288</v>
      </c>
      <c r="N629">
        <v>307</v>
      </c>
      <c r="O629">
        <v>837</v>
      </c>
      <c r="P629">
        <v>457</v>
      </c>
      <c r="Q629">
        <v>622</v>
      </c>
      <c r="R629">
        <v>255</v>
      </c>
      <c r="S629">
        <f>SUM(Tabela1_1[[#This Row],[sales_month_1]:[sales_month_12]])</f>
        <v>5623</v>
      </c>
      <c r="T629" s="8">
        <f>Tabela1_1[[#This Row],[sales_total]]*Tabela1_1[[#This Row],[price]]</f>
        <v>2774331.9700000007</v>
      </c>
      <c r="U629" s="7">
        <f>Tabela1_1[[#This Row],[sales_total]]/12</f>
        <v>468.58333333333331</v>
      </c>
      <c r="X629" s="2"/>
    </row>
    <row r="630" spans="1:24" x14ac:dyDescent="0.3">
      <c r="A630">
        <v>70</v>
      </c>
      <c r="B630" s="2" t="s">
        <v>63</v>
      </c>
      <c r="C630" s="2" t="s">
        <v>23</v>
      </c>
      <c r="D630" s="8">
        <v>493.51000000000005</v>
      </c>
      <c r="E630">
        <v>2.1</v>
      </c>
      <c r="F630">
        <v>908</v>
      </c>
      <c r="G630">
        <v>909</v>
      </c>
      <c r="H630">
        <v>229</v>
      </c>
      <c r="I630">
        <v>935</v>
      </c>
      <c r="J630">
        <v>736</v>
      </c>
      <c r="K630">
        <v>697</v>
      </c>
      <c r="L630">
        <v>686</v>
      </c>
      <c r="M630">
        <v>833</v>
      </c>
      <c r="N630">
        <v>234</v>
      </c>
      <c r="O630">
        <v>183</v>
      </c>
      <c r="P630">
        <v>479</v>
      </c>
      <c r="Q630">
        <v>464</v>
      </c>
      <c r="R630">
        <v>614</v>
      </c>
      <c r="S630">
        <f>SUM(Tabela1_1[[#This Row],[sales_month_1]:[sales_month_12]])</f>
        <v>6999</v>
      </c>
      <c r="T630" s="5">
        <f>Tabela1_1[[#This Row],[sales_total]]*Tabela1_1[[#This Row],[price]]</f>
        <v>3454076.49</v>
      </c>
      <c r="U630" s="6">
        <f>Tabela1_1[[#This Row],[sales_total]]/12</f>
        <v>583.25</v>
      </c>
      <c r="X630" s="2"/>
    </row>
    <row r="631" spans="1:24" x14ac:dyDescent="0.3">
      <c r="A631">
        <v>706</v>
      </c>
      <c r="B631" s="2" t="s">
        <v>476</v>
      </c>
      <c r="C631" s="2" t="s">
        <v>21</v>
      </c>
      <c r="D631" s="8">
        <v>495.03000000000003</v>
      </c>
      <c r="E631">
        <v>1.4000000000000001</v>
      </c>
      <c r="F631">
        <v>311</v>
      </c>
      <c r="G631">
        <v>461</v>
      </c>
      <c r="H631">
        <v>892</v>
      </c>
      <c r="I631">
        <v>170</v>
      </c>
      <c r="J631">
        <v>426</v>
      </c>
      <c r="K631">
        <v>495</v>
      </c>
      <c r="L631">
        <v>870</v>
      </c>
      <c r="M631">
        <v>23</v>
      </c>
      <c r="N631">
        <v>53</v>
      </c>
      <c r="O631">
        <v>176</v>
      </c>
      <c r="P631">
        <v>324</v>
      </c>
      <c r="Q631">
        <v>361</v>
      </c>
      <c r="R631">
        <v>377</v>
      </c>
      <c r="S631">
        <f>SUM(Tabela1_1[[#This Row],[sales_month_1]:[sales_month_12]])</f>
        <v>4628</v>
      </c>
      <c r="T631" s="8">
        <f>Tabela1_1[[#This Row],[sales_total]]*Tabela1_1[[#This Row],[price]]</f>
        <v>2290998.8400000003</v>
      </c>
      <c r="U631" s="7">
        <f>Tabela1_1[[#This Row],[sales_total]]/12</f>
        <v>385.66666666666669</v>
      </c>
      <c r="X631" s="2"/>
    </row>
    <row r="632" spans="1:24" x14ac:dyDescent="0.3">
      <c r="A632">
        <v>262</v>
      </c>
      <c r="B632" s="2" t="s">
        <v>193</v>
      </c>
      <c r="C632" s="2" t="s">
        <v>19</v>
      </c>
      <c r="D632" s="8">
        <v>495.08000000000004</v>
      </c>
      <c r="E632">
        <v>4.2</v>
      </c>
      <c r="F632">
        <v>930</v>
      </c>
      <c r="G632">
        <v>302</v>
      </c>
      <c r="H632">
        <v>529</v>
      </c>
      <c r="I632">
        <v>366</v>
      </c>
      <c r="J632">
        <v>848</v>
      </c>
      <c r="K632">
        <v>445</v>
      </c>
      <c r="L632">
        <v>654</v>
      </c>
      <c r="M632">
        <v>1</v>
      </c>
      <c r="N632">
        <v>737</v>
      </c>
      <c r="O632">
        <v>919</v>
      </c>
      <c r="P632">
        <v>625</v>
      </c>
      <c r="Q632">
        <v>744</v>
      </c>
      <c r="R632">
        <v>569</v>
      </c>
      <c r="S632">
        <f>SUM(Tabela1_1[[#This Row],[sales_month_1]:[sales_month_12]])</f>
        <v>6739</v>
      </c>
      <c r="T632" s="8">
        <f>Tabela1_1[[#This Row],[sales_total]]*Tabela1_1[[#This Row],[price]]</f>
        <v>3336344.12</v>
      </c>
      <c r="U632" s="7">
        <f>Tabela1_1[[#This Row],[sales_total]]/12</f>
        <v>561.58333333333337</v>
      </c>
      <c r="X632" s="2"/>
    </row>
    <row r="633" spans="1:24" x14ac:dyDescent="0.3">
      <c r="A633">
        <v>476</v>
      </c>
      <c r="B633" s="2" t="s">
        <v>326</v>
      </c>
      <c r="C633" s="2" t="s">
        <v>21</v>
      </c>
      <c r="D633" s="8">
        <v>496.5200000000001</v>
      </c>
      <c r="E633">
        <v>3.7</v>
      </c>
      <c r="F633">
        <v>325</v>
      </c>
      <c r="G633">
        <v>558</v>
      </c>
      <c r="H633">
        <v>628</v>
      </c>
      <c r="I633">
        <v>738</v>
      </c>
      <c r="J633">
        <v>978</v>
      </c>
      <c r="K633">
        <v>439</v>
      </c>
      <c r="L633">
        <v>803</v>
      </c>
      <c r="M633">
        <v>30</v>
      </c>
      <c r="N633">
        <v>920</v>
      </c>
      <c r="O633">
        <v>177</v>
      </c>
      <c r="P633">
        <v>643</v>
      </c>
      <c r="Q633">
        <v>591</v>
      </c>
      <c r="R633">
        <v>576</v>
      </c>
      <c r="S633">
        <f>SUM(Tabela1_1[[#This Row],[sales_month_1]:[sales_month_12]])</f>
        <v>7081</v>
      </c>
      <c r="T633" s="8">
        <f>Tabela1_1[[#This Row],[sales_total]]*Tabela1_1[[#This Row],[price]]</f>
        <v>3515858.1200000006</v>
      </c>
      <c r="U633" s="7">
        <f>Tabela1_1[[#This Row],[sales_total]]/12</f>
        <v>590.08333333333337</v>
      </c>
      <c r="X633" s="2"/>
    </row>
    <row r="634" spans="1:24" x14ac:dyDescent="0.3">
      <c r="A634">
        <v>533</v>
      </c>
      <c r="B634" s="2" t="s">
        <v>363</v>
      </c>
      <c r="C634" s="2" t="s">
        <v>24</v>
      </c>
      <c r="D634" s="8">
        <v>498.34000000000009</v>
      </c>
      <c r="E634">
        <v>3.9000000000000004</v>
      </c>
      <c r="F634">
        <v>347</v>
      </c>
      <c r="G634">
        <v>491</v>
      </c>
      <c r="H634">
        <v>684</v>
      </c>
      <c r="I634">
        <v>697</v>
      </c>
      <c r="J634">
        <v>663</v>
      </c>
      <c r="K634">
        <v>1</v>
      </c>
      <c r="L634">
        <v>367</v>
      </c>
      <c r="M634">
        <v>625</v>
      </c>
      <c r="N634">
        <v>374</v>
      </c>
      <c r="O634">
        <v>418</v>
      </c>
      <c r="P634">
        <v>853</v>
      </c>
      <c r="Q634">
        <v>879</v>
      </c>
      <c r="R634">
        <v>702</v>
      </c>
      <c r="S634">
        <f>SUM(Tabela1_1[[#This Row],[sales_month_1]:[sales_month_12]])</f>
        <v>6754</v>
      </c>
      <c r="T634" s="8">
        <f>Tabela1_1[[#This Row],[sales_total]]*Tabela1_1[[#This Row],[price]]</f>
        <v>3365788.3600000008</v>
      </c>
      <c r="U634" s="7">
        <f>Tabela1_1[[#This Row],[sales_total]]/12</f>
        <v>562.83333333333337</v>
      </c>
      <c r="X634" s="2"/>
    </row>
    <row r="635" spans="1:24" x14ac:dyDescent="0.3">
      <c r="A635">
        <v>848</v>
      </c>
      <c r="B635" s="2" t="s">
        <v>567</v>
      </c>
      <c r="C635" s="2" t="s">
        <v>26</v>
      </c>
      <c r="D635" s="8">
        <v>498.45000000000005</v>
      </c>
      <c r="E635">
        <v>1.8</v>
      </c>
      <c r="F635">
        <v>278</v>
      </c>
      <c r="G635">
        <v>832</v>
      </c>
      <c r="H635">
        <v>342</v>
      </c>
      <c r="I635">
        <v>699</v>
      </c>
      <c r="J635">
        <v>462</v>
      </c>
      <c r="K635">
        <v>698</v>
      </c>
      <c r="L635">
        <v>522</v>
      </c>
      <c r="M635">
        <v>993</v>
      </c>
      <c r="N635">
        <v>28</v>
      </c>
      <c r="O635">
        <v>639</v>
      </c>
      <c r="P635">
        <v>749</v>
      </c>
      <c r="Q635">
        <v>24</v>
      </c>
      <c r="R635">
        <v>968</v>
      </c>
      <c r="S635">
        <f>SUM(Tabela1_1[[#This Row],[sales_month_1]:[sales_month_12]])</f>
        <v>6956</v>
      </c>
      <c r="T635" s="8">
        <f>Tabela1_1[[#This Row],[sales_total]]*Tabela1_1[[#This Row],[price]]</f>
        <v>3467218.2</v>
      </c>
      <c r="U635" s="7">
        <f>Tabela1_1[[#This Row],[sales_total]]/12</f>
        <v>579.66666666666663</v>
      </c>
      <c r="X635" s="2"/>
    </row>
    <row r="636" spans="1:24" x14ac:dyDescent="0.3">
      <c r="A636">
        <v>532</v>
      </c>
      <c r="B636" s="2" t="s">
        <v>362</v>
      </c>
      <c r="C636" s="2" t="s">
        <v>23</v>
      </c>
      <c r="D636" s="8">
        <v>499.86000000000007</v>
      </c>
      <c r="E636">
        <v>3.4000000000000004</v>
      </c>
      <c r="F636">
        <v>162</v>
      </c>
      <c r="G636">
        <v>667</v>
      </c>
      <c r="H636">
        <v>48</v>
      </c>
      <c r="I636">
        <v>734</v>
      </c>
      <c r="J636">
        <v>711</v>
      </c>
      <c r="K636">
        <v>658</v>
      </c>
      <c r="L636">
        <v>950</v>
      </c>
      <c r="M636">
        <v>989</v>
      </c>
      <c r="N636">
        <v>438</v>
      </c>
      <c r="O636">
        <v>588</v>
      </c>
      <c r="P636">
        <v>615</v>
      </c>
      <c r="Q636">
        <v>829</v>
      </c>
      <c r="R636">
        <v>303</v>
      </c>
      <c r="S636">
        <f>SUM(Tabela1_1[[#This Row],[sales_month_1]:[sales_month_12]])</f>
        <v>7530</v>
      </c>
      <c r="T636" s="5">
        <f>Tabela1_1[[#This Row],[sales_total]]*Tabela1_1[[#This Row],[price]]</f>
        <v>3763945.8000000007</v>
      </c>
      <c r="U636" s="6">
        <f>Tabela1_1[[#This Row],[sales_total]]/12</f>
        <v>627.5</v>
      </c>
      <c r="X636" s="2"/>
    </row>
    <row r="637" spans="1:24" x14ac:dyDescent="0.3">
      <c r="X637" s="2"/>
    </row>
    <row r="638" spans="1:24" x14ac:dyDescent="0.3">
      <c r="X638" s="2"/>
    </row>
    <row r="639" spans="1:24" x14ac:dyDescent="0.3">
      <c r="X639" s="2"/>
    </row>
    <row r="640" spans="1:24" x14ac:dyDescent="0.3">
      <c r="X640" s="2"/>
    </row>
    <row r="641" spans="24:24" x14ac:dyDescent="0.3">
      <c r="X641" s="2"/>
    </row>
    <row r="642" spans="24:24" x14ac:dyDescent="0.3">
      <c r="X642" s="2"/>
    </row>
    <row r="643" spans="24:24" x14ac:dyDescent="0.3">
      <c r="X643" s="2"/>
    </row>
    <row r="644" spans="24:24" x14ac:dyDescent="0.3">
      <c r="X644" s="2"/>
    </row>
    <row r="645" spans="24:24" x14ac:dyDescent="0.3">
      <c r="X645" s="2"/>
    </row>
    <row r="646" spans="24:24" x14ac:dyDescent="0.3">
      <c r="X646" s="2"/>
    </row>
    <row r="647" spans="24:24" x14ac:dyDescent="0.3">
      <c r="X647" s="2"/>
    </row>
    <row r="648" spans="24:24" x14ac:dyDescent="0.3">
      <c r="X648" s="2"/>
    </row>
    <row r="649" spans="24:24" x14ac:dyDescent="0.3">
      <c r="X649" s="2"/>
    </row>
    <row r="650" spans="24:24" x14ac:dyDescent="0.3">
      <c r="X650" s="2"/>
    </row>
    <row r="651" spans="24:24" x14ac:dyDescent="0.3">
      <c r="X651" s="2"/>
    </row>
    <row r="652" spans="24:24" x14ac:dyDescent="0.3">
      <c r="X652" s="2"/>
    </row>
    <row r="653" spans="24:24" x14ac:dyDescent="0.3">
      <c r="X653" s="2"/>
    </row>
    <row r="654" spans="24:24" x14ac:dyDescent="0.3">
      <c r="X654" s="2"/>
    </row>
    <row r="655" spans="24:24" x14ac:dyDescent="0.3">
      <c r="X655" s="2"/>
    </row>
    <row r="656" spans="24:24" x14ac:dyDescent="0.3">
      <c r="X656" s="2"/>
    </row>
    <row r="657" spans="24:24" x14ac:dyDescent="0.3">
      <c r="X657" s="2"/>
    </row>
    <row r="658" spans="24:24" x14ac:dyDescent="0.3">
      <c r="X658" s="2"/>
    </row>
    <row r="659" spans="24:24" x14ac:dyDescent="0.3">
      <c r="X659" s="2"/>
    </row>
    <row r="660" spans="24:24" x14ac:dyDescent="0.3">
      <c r="X660" s="2"/>
    </row>
    <row r="661" spans="24:24" x14ac:dyDescent="0.3">
      <c r="X661" s="2"/>
    </row>
    <row r="662" spans="24:24" x14ac:dyDescent="0.3">
      <c r="X662" s="2"/>
    </row>
    <row r="663" spans="24:24" x14ac:dyDescent="0.3">
      <c r="X663" s="2"/>
    </row>
    <row r="664" spans="24:24" x14ac:dyDescent="0.3">
      <c r="X664" s="2"/>
    </row>
    <row r="665" spans="24:24" x14ac:dyDescent="0.3">
      <c r="X665" s="2"/>
    </row>
    <row r="666" spans="24:24" x14ac:dyDescent="0.3">
      <c r="X666" s="2"/>
    </row>
    <row r="667" spans="24:24" x14ac:dyDescent="0.3">
      <c r="X667" s="2"/>
    </row>
    <row r="668" spans="24:24" x14ac:dyDescent="0.3">
      <c r="X668" s="2"/>
    </row>
    <row r="669" spans="24:24" x14ac:dyDescent="0.3">
      <c r="X669" s="2"/>
    </row>
    <row r="670" spans="24:24" x14ac:dyDescent="0.3">
      <c r="X670" s="2"/>
    </row>
    <row r="671" spans="24:24" x14ac:dyDescent="0.3">
      <c r="X671" s="2"/>
    </row>
    <row r="672" spans="24:24" x14ac:dyDescent="0.3">
      <c r="X672" s="2"/>
    </row>
    <row r="673" spans="24:24" x14ac:dyDescent="0.3">
      <c r="X673" s="2"/>
    </row>
    <row r="674" spans="24:24" x14ac:dyDescent="0.3">
      <c r="X674" s="2"/>
    </row>
    <row r="675" spans="24:24" x14ac:dyDescent="0.3">
      <c r="X675" s="2"/>
    </row>
    <row r="676" spans="24:24" x14ac:dyDescent="0.3">
      <c r="X676" s="2"/>
    </row>
    <row r="677" spans="24:24" x14ac:dyDescent="0.3">
      <c r="X677" s="2"/>
    </row>
    <row r="678" spans="24:24" x14ac:dyDescent="0.3">
      <c r="X678" s="2"/>
    </row>
    <row r="679" spans="24:24" x14ac:dyDescent="0.3">
      <c r="X679" s="2"/>
    </row>
    <row r="680" spans="24:24" x14ac:dyDescent="0.3">
      <c r="X680" s="2"/>
    </row>
    <row r="681" spans="24:24" x14ac:dyDescent="0.3">
      <c r="X681" s="2"/>
    </row>
    <row r="682" spans="24:24" x14ac:dyDescent="0.3">
      <c r="X682" s="2"/>
    </row>
    <row r="683" spans="24:24" x14ac:dyDescent="0.3">
      <c r="X683" s="2"/>
    </row>
    <row r="684" spans="24:24" x14ac:dyDescent="0.3">
      <c r="X684" s="2"/>
    </row>
    <row r="685" spans="24:24" x14ac:dyDescent="0.3">
      <c r="X685" s="2"/>
    </row>
    <row r="686" spans="24:24" x14ac:dyDescent="0.3">
      <c r="X686" s="2"/>
    </row>
    <row r="687" spans="24:24" x14ac:dyDescent="0.3">
      <c r="X687" s="2"/>
    </row>
    <row r="688" spans="24:24" x14ac:dyDescent="0.3">
      <c r="X688" s="2"/>
    </row>
    <row r="689" spans="24:24" x14ac:dyDescent="0.3">
      <c r="X689" s="2"/>
    </row>
    <row r="690" spans="24:24" x14ac:dyDescent="0.3">
      <c r="X690" s="2"/>
    </row>
    <row r="691" spans="24:24" x14ac:dyDescent="0.3">
      <c r="X691" s="2"/>
    </row>
    <row r="692" spans="24:24" x14ac:dyDescent="0.3">
      <c r="X692" s="2"/>
    </row>
    <row r="693" spans="24:24" x14ac:dyDescent="0.3">
      <c r="X693" s="2"/>
    </row>
    <row r="694" spans="24:24" x14ac:dyDescent="0.3">
      <c r="X694" s="2"/>
    </row>
    <row r="695" spans="24:24" x14ac:dyDescent="0.3">
      <c r="X695" s="2"/>
    </row>
    <row r="696" spans="24:24" x14ac:dyDescent="0.3">
      <c r="X696" s="2"/>
    </row>
    <row r="697" spans="24:24" x14ac:dyDescent="0.3">
      <c r="X697" s="2"/>
    </row>
    <row r="698" spans="24:24" x14ac:dyDescent="0.3">
      <c r="X698" s="2"/>
    </row>
    <row r="699" spans="24:24" x14ac:dyDescent="0.3">
      <c r="X699" s="2"/>
    </row>
    <row r="700" spans="24:24" x14ac:dyDescent="0.3">
      <c r="X700" s="2"/>
    </row>
    <row r="701" spans="24:24" x14ac:dyDescent="0.3">
      <c r="X701" s="2"/>
    </row>
    <row r="702" spans="24:24" x14ac:dyDescent="0.3">
      <c r="X702" s="2"/>
    </row>
    <row r="703" spans="24:24" x14ac:dyDescent="0.3">
      <c r="X703" s="2"/>
    </row>
    <row r="704" spans="24:24" x14ac:dyDescent="0.3">
      <c r="X704" s="2"/>
    </row>
    <row r="705" spans="24:24" x14ac:dyDescent="0.3">
      <c r="X705" s="2"/>
    </row>
    <row r="706" spans="24:24" x14ac:dyDescent="0.3">
      <c r="X706" s="2"/>
    </row>
    <row r="707" spans="24:24" x14ac:dyDescent="0.3">
      <c r="X707" s="2"/>
    </row>
    <row r="708" spans="24:24" x14ac:dyDescent="0.3">
      <c r="X708" s="2"/>
    </row>
    <row r="709" spans="24:24" x14ac:dyDescent="0.3">
      <c r="X709" s="2"/>
    </row>
    <row r="710" spans="24:24" x14ac:dyDescent="0.3">
      <c r="X710" s="2"/>
    </row>
    <row r="711" spans="24:24" x14ac:dyDescent="0.3">
      <c r="X711" s="2"/>
    </row>
    <row r="712" spans="24:24" x14ac:dyDescent="0.3">
      <c r="X712" s="2"/>
    </row>
    <row r="713" spans="24:24" x14ac:dyDescent="0.3">
      <c r="X713" s="2"/>
    </row>
    <row r="714" spans="24:24" x14ac:dyDescent="0.3">
      <c r="X714" s="2"/>
    </row>
    <row r="715" spans="24:24" x14ac:dyDescent="0.3">
      <c r="X715" s="2"/>
    </row>
    <row r="716" spans="24:24" x14ac:dyDescent="0.3">
      <c r="X716" s="2"/>
    </row>
    <row r="717" spans="24:24" x14ac:dyDescent="0.3">
      <c r="X717" s="2"/>
    </row>
    <row r="718" spans="24:24" x14ac:dyDescent="0.3">
      <c r="X718" s="2"/>
    </row>
    <row r="719" spans="24:24" x14ac:dyDescent="0.3">
      <c r="X719" s="2"/>
    </row>
    <row r="720" spans="24:24" x14ac:dyDescent="0.3">
      <c r="X720" s="2"/>
    </row>
    <row r="721" spans="24:24" x14ac:dyDescent="0.3">
      <c r="X721" s="2"/>
    </row>
    <row r="722" spans="24:24" x14ac:dyDescent="0.3">
      <c r="X722" s="2"/>
    </row>
    <row r="723" spans="24:24" x14ac:dyDescent="0.3">
      <c r="X723" s="2"/>
    </row>
    <row r="724" spans="24:24" x14ac:dyDescent="0.3">
      <c r="X724" s="2"/>
    </row>
    <row r="725" spans="24:24" x14ac:dyDescent="0.3">
      <c r="X725" s="2"/>
    </row>
    <row r="726" spans="24:24" x14ac:dyDescent="0.3">
      <c r="X726" s="2"/>
    </row>
    <row r="727" spans="24:24" x14ac:dyDescent="0.3">
      <c r="X727" s="2"/>
    </row>
    <row r="728" spans="24:24" x14ac:dyDescent="0.3">
      <c r="X728" s="2"/>
    </row>
    <row r="729" spans="24:24" x14ac:dyDescent="0.3">
      <c r="X729" s="2"/>
    </row>
    <row r="730" spans="24:24" x14ac:dyDescent="0.3">
      <c r="X730" s="2"/>
    </row>
    <row r="731" spans="24:24" x14ac:dyDescent="0.3">
      <c r="X731" s="2"/>
    </row>
    <row r="732" spans="24:24" x14ac:dyDescent="0.3">
      <c r="X732" s="2"/>
    </row>
    <row r="733" spans="24:24" x14ac:dyDescent="0.3">
      <c r="X733" s="2"/>
    </row>
    <row r="734" spans="24:24" x14ac:dyDescent="0.3">
      <c r="X734" s="2"/>
    </row>
    <row r="735" spans="24:24" x14ac:dyDescent="0.3">
      <c r="X735" s="2"/>
    </row>
    <row r="736" spans="24:24" x14ac:dyDescent="0.3">
      <c r="X736" s="2"/>
    </row>
    <row r="737" spans="24:24" x14ac:dyDescent="0.3">
      <c r="X737" s="2"/>
    </row>
    <row r="738" spans="24:24" x14ac:dyDescent="0.3">
      <c r="X738" s="2"/>
    </row>
    <row r="739" spans="24:24" x14ac:dyDescent="0.3">
      <c r="X739" s="2"/>
    </row>
    <row r="740" spans="24:24" x14ac:dyDescent="0.3">
      <c r="X740" s="2"/>
    </row>
    <row r="741" spans="24:24" x14ac:dyDescent="0.3">
      <c r="X741" s="2"/>
    </row>
    <row r="742" spans="24:24" x14ac:dyDescent="0.3">
      <c r="X742" s="2"/>
    </row>
    <row r="743" spans="24:24" x14ac:dyDescent="0.3">
      <c r="X743" s="2"/>
    </row>
    <row r="744" spans="24:24" x14ac:dyDescent="0.3">
      <c r="X744" s="2"/>
    </row>
    <row r="745" spans="24:24" x14ac:dyDescent="0.3">
      <c r="X745" s="2"/>
    </row>
    <row r="746" spans="24:24" x14ac:dyDescent="0.3">
      <c r="X746" s="2"/>
    </row>
    <row r="747" spans="24:24" x14ac:dyDescent="0.3">
      <c r="X747" s="2"/>
    </row>
    <row r="748" spans="24:24" x14ac:dyDescent="0.3">
      <c r="X748" s="2"/>
    </row>
    <row r="749" spans="24:24" x14ac:dyDescent="0.3">
      <c r="X749" s="2"/>
    </row>
    <row r="750" spans="24:24" x14ac:dyDescent="0.3">
      <c r="X750" s="2"/>
    </row>
    <row r="751" spans="24:24" x14ac:dyDescent="0.3">
      <c r="X751" s="2"/>
    </row>
    <row r="752" spans="24:24" x14ac:dyDescent="0.3">
      <c r="X752" s="2"/>
    </row>
    <row r="753" spans="24:24" x14ac:dyDescent="0.3">
      <c r="X753" s="2"/>
    </row>
    <row r="754" spans="24:24" x14ac:dyDescent="0.3">
      <c r="X754" s="2"/>
    </row>
    <row r="755" spans="24:24" x14ac:dyDescent="0.3">
      <c r="X755" s="2"/>
    </row>
    <row r="756" spans="24:24" x14ac:dyDescent="0.3">
      <c r="X756" s="2"/>
    </row>
    <row r="757" spans="24:24" x14ac:dyDescent="0.3">
      <c r="X757" s="2"/>
    </row>
    <row r="758" spans="24:24" x14ac:dyDescent="0.3">
      <c r="X758" s="2"/>
    </row>
    <row r="759" spans="24:24" x14ac:dyDescent="0.3">
      <c r="X759" s="2"/>
    </row>
    <row r="760" spans="24:24" x14ac:dyDescent="0.3">
      <c r="X760" s="2"/>
    </row>
    <row r="761" spans="24:24" x14ac:dyDescent="0.3">
      <c r="X761" s="2"/>
    </row>
    <row r="762" spans="24:24" x14ac:dyDescent="0.3">
      <c r="X762" s="2"/>
    </row>
    <row r="763" spans="24:24" x14ac:dyDescent="0.3">
      <c r="X763" s="2"/>
    </row>
    <row r="764" spans="24:24" x14ac:dyDescent="0.3">
      <c r="X764" s="2"/>
    </row>
    <row r="765" spans="24:24" x14ac:dyDescent="0.3">
      <c r="X765" s="2"/>
    </row>
    <row r="766" spans="24:24" x14ac:dyDescent="0.3">
      <c r="X766" s="2"/>
    </row>
    <row r="767" spans="24:24" x14ac:dyDescent="0.3">
      <c r="X767" s="2"/>
    </row>
    <row r="768" spans="24:24" x14ac:dyDescent="0.3">
      <c r="X768" s="2"/>
    </row>
    <row r="769" spans="24:24" x14ac:dyDescent="0.3">
      <c r="X769" s="2"/>
    </row>
    <row r="770" spans="24:24" x14ac:dyDescent="0.3">
      <c r="X770" s="2"/>
    </row>
    <row r="771" spans="24:24" x14ac:dyDescent="0.3">
      <c r="X771" s="2"/>
    </row>
    <row r="772" spans="24:24" x14ac:dyDescent="0.3">
      <c r="X772" s="2"/>
    </row>
    <row r="773" spans="24:24" x14ac:dyDescent="0.3">
      <c r="X773" s="2"/>
    </row>
    <row r="774" spans="24:24" x14ac:dyDescent="0.3">
      <c r="X774" s="2"/>
    </row>
    <row r="775" spans="24:24" x14ac:dyDescent="0.3">
      <c r="X775" s="2"/>
    </row>
    <row r="776" spans="24:24" x14ac:dyDescent="0.3">
      <c r="X776" s="2"/>
    </row>
    <row r="777" spans="24:24" x14ac:dyDescent="0.3">
      <c r="X777" s="2"/>
    </row>
    <row r="778" spans="24:24" x14ac:dyDescent="0.3">
      <c r="X778" s="2"/>
    </row>
    <row r="779" spans="24:24" x14ac:dyDescent="0.3">
      <c r="X779" s="2"/>
    </row>
    <row r="780" spans="24:24" x14ac:dyDescent="0.3">
      <c r="X780" s="2"/>
    </row>
    <row r="781" spans="24:24" x14ac:dyDescent="0.3">
      <c r="X781" s="2"/>
    </row>
    <row r="782" spans="24:24" x14ac:dyDescent="0.3">
      <c r="X782" s="2"/>
    </row>
    <row r="783" spans="24:24" x14ac:dyDescent="0.3">
      <c r="X783" s="2"/>
    </row>
    <row r="784" spans="24:24" x14ac:dyDescent="0.3">
      <c r="X784" s="2"/>
    </row>
    <row r="785" spans="24:24" x14ac:dyDescent="0.3">
      <c r="X785" s="2"/>
    </row>
    <row r="786" spans="24:24" x14ac:dyDescent="0.3">
      <c r="X786" s="2"/>
    </row>
    <row r="787" spans="24:24" x14ac:dyDescent="0.3">
      <c r="X787" s="2"/>
    </row>
    <row r="788" spans="24:24" x14ac:dyDescent="0.3">
      <c r="X788" s="2"/>
    </row>
    <row r="789" spans="24:24" x14ac:dyDescent="0.3">
      <c r="X789" s="2"/>
    </row>
    <row r="790" spans="24:24" x14ac:dyDescent="0.3">
      <c r="X790" s="2"/>
    </row>
    <row r="791" spans="24:24" x14ac:dyDescent="0.3">
      <c r="X791" s="2"/>
    </row>
    <row r="792" spans="24:24" x14ac:dyDescent="0.3">
      <c r="X792" s="2"/>
    </row>
    <row r="793" spans="24:24" x14ac:dyDescent="0.3">
      <c r="X793" s="2"/>
    </row>
    <row r="794" spans="24:24" x14ac:dyDescent="0.3">
      <c r="X794" s="2"/>
    </row>
    <row r="795" spans="24:24" x14ac:dyDescent="0.3">
      <c r="X795" s="2"/>
    </row>
    <row r="796" spans="24:24" x14ac:dyDescent="0.3">
      <c r="X796" s="2"/>
    </row>
    <row r="797" spans="24:24" x14ac:dyDescent="0.3">
      <c r="X797" s="2"/>
    </row>
    <row r="798" spans="24:24" x14ac:dyDescent="0.3">
      <c r="X798" s="2"/>
    </row>
    <row r="799" spans="24:24" x14ac:dyDescent="0.3">
      <c r="X799" s="2"/>
    </row>
    <row r="800" spans="24:24" x14ac:dyDescent="0.3">
      <c r="X800" s="2"/>
    </row>
    <row r="801" spans="24:24" x14ac:dyDescent="0.3">
      <c r="X801" s="2"/>
    </row>
    <row r="802" spans="24:24" x14ac:dyDescent="0.3">
      <c r="X802" s="2"/>
    </row>
    <row r="803" spans="24:24" x14ac:dyDescent="0.3">
      <c r="X803" s="2"/>
    </row>
    <row r="804" spans="24:24" x14ac:dyDescent="0.3">
      <c r="X804" s="2"/>
    </row>
    <row r="805" spans="24:24" x14ac:dyDescent="0.3">
      <c r="X805" s="2"/>
    </row>
    <row r="806" spans="24:24" x14ac:dyDescent="0.3">
      <c r="X806" s="2"/>
    </row>
    <row r="807" spans="24:24" x14ac:dyDescent="0.3">
      <c r="X807" s="2"/>
    </row>
    <row r="808" spans="24:24" x14ac:dyDescent="0.3">
      <c r="X808" s="2"/>
    </row>
    <row r="809" spans="24:24" x14ac:dyDescent="0.3">
      <c r="X809" s="2"/>
    </row>
    <row r="810" spans="24:24" x14ac:dyDescent="0.3">
      <c r="X810" s="2"/>
    </row>
    <row r="811" spans="24:24" x14ac:dyDescent="0.3">
      <c r="X811" s="2"/>
    </row>
    <row r="812" spans="24:24" x14ac:dyDescent="0.3">
      <c r="X812" s="2"/>
    </row>
    <row r="813" spans="24:24" x14ac:dyDescent="0.3">
      <c r="X813" s="2"/>
    </row>
    <row r="814" spans="24:24" x14ac:dyDescent="0.3">
      <c r="X814" s="2"/>
    </row>
    <row r="815" spans="24:24" x14ac:dyDescent="0.3">
      <c r="X815" s="2"/>
    </row>
    <row r="816" spans="24:24" x14ac:dyDescent="0.3">
      <c r="X816" s="2"/>
    </row>
    <row r="817" spans="24:24" x14ac:dyDescent="0.3">
      <c r="X817" s="2"/>
    </row>
    <row r="818" spans="24:24" x14ac:dyDescent="0.3">
      <c r="X818" s="2"/>
    </row>
    <row r="819" spans="24:24" x14ac:dyDescent="0.3">
      <c r="X819" s="2"/>
    </row>
    <row r="820" spans="24:24" x14ac:dyDescent="0.3">
      <c r="X820" s="2"/>
    </row>
    <row r="821" spans="24:24" x14ac:dyDescent="0.3">
      <c r="X821" s="2"/>
    </row>
    <row r="822" spans="24:24" x14ac:dyDescent="0.3">
      <c r="X822" s="2"/>
    </row>
    <row r="823" spans="24:24" x14ac:dyDescent="0.3">
      <c r="X823" s="2"/>
    </row>
    <row r="824" spans="24:24" x14ac:dyDescent="0.3">
      <c r="X824" s="2"/>
    </row>
    <row r="825" spans="24:24" x14ac:dyDescent="0.3">
      <c r="X825" s="2"/>
    </row>
    <row r="826" spans="24:24" x14ac:dyDescent="0.3">
      <c r="X826" s="2"/>
    </row>
    <row r="827" spans="24:24" x14ac:dyDescent="0.3">
      <c r="X827" s="2"/>
    </row>
    <row r="828" spans="24:24" x14ac:dyDescent="0.3">
      <c r="X828" s="2"/>
    </row>
    <row r="829" spans="24:24" x14ac:dyDescent="0.3">
      <c r="X829" s="2"/>
    </row>
    <row r="830" spans="24:24" x14ac:dyDescent="0.3">
      <c r="X830" s="2"/>
    </row>
    <row r="831" spans="24:24" x14ac:dyDescent="0.3">
      <c r="X831" s="2"/>
    </row>
    <row r="832" spans="24:24" x14ac:dyDescent="0.3">
      <c r="X832" s="2"/>
    </row>
    <row r="833" spans="24:24" x14ac:dyDescent="0.3">
      <c r="X833" s="2"/>
    </row>
    <row r="834" spans="24:24" x14ac:dyDescent="0.3">
      <c r="X834" s="2"/>
    </row>
    <row r="835" spans="24:24" x14ac:dyDescent="0.3">
      <c r="X835" s="2"/>
    </row>
    <row r="836" spans="24:24" x14ac:dyDescent="0.3">
      <c r="X836" s="2"/>
    </row>
    <row r="837" spans="24:24" x14ac:dyDescent="0.3">
      <c r="X837" s="2"/>
    </row>
    <row r="838" spans="24:24" x14ac:dyDescent="0.3">
      <c r="X838" s="2"/>
    </row>
    <row r="839" spans="24:24" x14ac:dyDescent="0.3">
      <c r="X839" s="2"/>
    </row>
    <row r="840" spans="24:24" x14ac:dyDescent="0.3">
      <c r="X840" s="2"/>
    </row>
    <row r="841" spans="24:24" x14ac:dyDescent="0.3">
      <c r="X841" s="2"/>
    </row>
    <row r="842" spans="24:24" x14ac:dyDescent="0.3">
      <c r="X842" s="2"/>
    </row>
    <row r="843" spans="24:24" x14ac:dyDescent="0.3">
      <c r="X843" s="2"/>
    </row>
    <row r="844" spans="24:24" x14ac:dyDescent="0.3">
      <c r="X844" s="2"/>
    </row>
    <row r="845" spans="24:24" x14ac:dyDescent="0.3">
      <c r="X845" s="2"/>
    </row>
    <row r="846" spans="24:24" x14ac:dyDescent="0.3">
      <c r="X846" s="2"/>
    </row>
    <row r="847" spans="24:24" x14ac:dyDescent="0.3">
      <c r="X847" s="2"/>
    </row>
    <row r="848" spans="24:24" x14ac:dyDescent="0.3">
      <c r="X848" s="2"/>
    </row>
    <row r="849" spans="24:24" x14ac:dyDescent="0.3">
      <c r="X849" s="2"/>
    </row>
    <row r="850" spans="24:24" x14ac:dyDescent="0.3">
      <c r="X850" s="2"/>
    </row>
    <row r="851" spans="24:24" x14ac:dyDescent="0.3">
      <c r="X851" s="2"/>
    </row>
    <row r="852" spans="24:24" x14ac:dyDescent="0.3">
      <c r="X852" s="2"/>
    </row>
    <row r="853" spans="24:24" x14ac:dyDescent="0.3">
      <c r="X853" s="2"/>
    </row>
    <row r="854" spans="24:24" x14ac:dyDescent="0.3">
      <c r="X854" s="2"/>
    </row>
    <row r="855" spans="24:24" x14ac:dyDescent="0.3">
      <c r="X855" s="2"/>
    </row>
    <row r="856" spans="24:24" x14ac:dyDescent="0.3">
      <c r="X856" s="2"/>
    </row>
    <row r="857" spans="24:24" x14ac:dyDescent="0.3">
      <c r="X857" s="2"/>
    </row>
    <row r="858" spans="24:24" x14ac:dyDescent="0.3">
      <c r="X858" s="2"/>
    </row>
    <row r="859" spans="24:24" x14ac:dyDescent="0.3">
      <c r="X859" s="2"/>
    </row>
    <row r="860" spans="24:24" x14ac:dyDescent="0.3">
      <c r="X860" s="2"/>
    </row>
    <row r="861" spans="24:24" x14ac:dyDescent="0.3">
      <c r="X861" s="2"/>
    </row>
    <row r="862" spans="24:24" x14ac:dyDescent="0.3">
      <c r="X862" s="2"/>
    </row>
    <row r="863" spans="24:24" x14ac:dyDescent="0.3">
      <c r="X863" s="2"/>
    </row>
    <row r="864" spans="24:24" x14ac:dyDescent="0.3">
      <c r="X864" s="2"/>
    </row>
    <row r="865" spans="24:24" x14ac:dyDescent="0.3">
      <c r="X865" s="2"/>
    </row>
    <row r="866" spans="24:24" x14ac:dyDescent="0.3">
      <c r="X866" s="2"/>
    </row>
    <row r="867" spans="24:24" x14ac:dyDescent="0.3">
      <c r="X867" s="2"/>
    </row>
    <row r="868" spans="24:24" x14ac:dyDescent="0.3">
      <c r="X868" s="2"/>
    </row>
    <row r="869" spans="24:24" x14ac:dyDescent="0.3">
      <c r="X869" s="2"/>
    </row>
    <row r="870" spans="24:24" x14ac:dyDescent="0.3">
      <c r="X870" s="2"/>
    </row>
    <row r="871" spans="24:24" x14ac:dyDescent="0.3">
      <c r="X871" s="2"/>
    </row>
    <row r="872" spans="24:24" x14ac:dyDescent="0.3">
      <c r="X872" s="2"/>
    </row>
    <row r="873" spans="24:24" x14ac:dyDescent="0.3">
      <c r="X873" s="2"/>
    </row>
    <row r="874" spans="24:24" x14ac:dyDescent="0.3">
      <c r="X874" s="2"/>
    </row>
    <row r="875" spans="24:24" x14ac:dyDescent="0.3">
      <c r="X875" s="2"/>
    </row>
    <row r="876" spans="24:24" x14ac:dyDescent="0.3">
      <c r="X876" s="2"/>
    </row>
    <row r="877" spans="24:24" x14ac:dyDescent="0.3">
      <c r="X877" s="2"/>
    </row>
    <row r="878" spans="24:24" x14ac:dyDescent="0.3">
      <c r="X878" s="2"/>
    </row>
    <row r="879" spans="24:24" x14ac:dyDescent="0.3">
      <c r="X879" s="2"/>
    </row>
    <row r="880" spans="24:24" x14ac:dyDescent="0.3">
      <c r="X880" s="2"/>
    </row>
    <row r="881" spans="24:24" x14ac:dyDescent="0.3">
      <c r="X881" s="2"/>
    </row>
    <row r="882" spans="24:24" x14ac:dyDescent="0.3">
      <c r="X882" s="2"/>
    </row>
    <row r="883" spans="24:24" x14ac:dyDescent="0.3">
      <c r="X883" s="2"/>
    </row>
    <row r="884" spans="24:24" x14ac:dyDescent="0.3">
      <c r="X884" s="2"/>
    </row>
    <row r="885" spans="24:24" x14ac:dyDescent="0.3">
      <c r="X885" s="2"/>
    </row>
    <row r="886" spans="24:24" x14ac:dyDescent="0.3">
      <c r="X886" s="2"/>
    </row>
    <row r="887" spans="24:24" x14ac:dyDescent="0.3">
      <c r="X887" s="2"/>
    </row>
    <row r="888" spans="24:24" x14ac:dyDescent="0.3">
      <c r="X888" s="2"/>
    </row>
    <row r="889" spans="24:24" x14ac:dyDescent="0.3">
      <c r="X889" s="2"/>
    </row>
    <row r="890" spans="24:24" x14ac:dyDescent="0.3">
      <c r="X890" s="2"/>
    </row>
    <row r="891" spans="24:24" x14ac:dyDescent="0.3">
      <c r="X891" s="2"/>
    </row>
    <row r="892" spans="24:24" x14ac:dyDescent="0.3">
      <c r="X892" s="2"/>
    </row>
    <row r="893" spans="24:24" x14ac:dyDescent="0.3">
      <c r="X893" s="2"/>
    </row>
    <row r="894" spans="24:24" x14ac:dyDescent="0.3">
      <c r="X894" s="2"/>
    </row>
    <row r="895" spans="24:24" x14ac:dyDescent="0.3">
      <c r="X895" s="2"/>
    </row>
    <row r="896" spans="24:24" x14ac:dyDescent="0.3">
      <c r="X896" s="2"/>
    </row>
    <row r="897" spans="24:24" x14ac:dyDescent="0.3">
      <c r="X897" s="2"/>
    </row>
    <row r="898" spans="24:24" x14ac:dyDescent="0.3">
      <c r="X898" s="2"/>
    </row>
    <row r="899" spans="24:24" x14ac:dyDescent="0.3">
      <c r="X899" s="2"/>
    </row>
    <row r="900" spans="24:24" x14ac:dyDescent="0.3">
      <c r="X900" s="2"/>
    </row>
    <row r="901" spans="24:24" x14ac:dyDescent="0.3">
      <c r="X901" s="2"/>
    </row>
    <row r="902" spans="24:24" x14ac:dyDescent="0.3">
      <c r="X902" s="2"/>
    </row>
    <row r="903" spans="24:24" x14ac:dyDescent="0.3">
      <c r="X903" s="2"/>
    </row>
    <row r="904" spans="24:24" x14ac:dyDescent="0.3">
      <c r="X904" s="2"/>
    </row>
    <row r="905" spans="24:24" x14ac:dyDescent="0.3">
      <c r="X905" s="2"/>
    </row>
    <row r="906" spans="24:24" x14ac:dyDescent="0.3">
      <c r="X906" s="2"/>
    </row>
    <row r="907" spans="24:24" x14ac:dyDescent="0.3">
      <c r="X907" s="2"/>
    </row>
    <row r="908" spans="24:24" x14ac:dyDescent="0.3">
      <c r="X908" s="2"/>
    </row>
    <row r="909" spans="24:24" x14ac:dyDescent="0.3">
      <c r="X909" s="2"/>
    </row>
    <row r="910" spans="24:24" x14ac:dyDescent="0.3">
      <c r="X910" s="2"/>
    </row>
    <row r="911" spans="24:24" x14ac:dyDescent="0.3">
      <c r="X911" s="2"/>
    </row>
    <row r="912" spans="24:24" x14ac:dyDescent="0.3">
      <c r="X912" s="2"/>
    </row>
    <row r="913" spans="24:24" x14ac:dyDescent="0.3">
      <c r="X913" s="2"/>
    </row>
    <row r="914" spans="24:24" x14ac:dyDescent="0.3">
      <c r="X914" s="2"/>
    </row>
    <row r="915" spans="24:24" x14ac:dyDescent="0.3">
      <c r="X915" s="2"/>
    </row>
    <row r="916" spans="24:24" x14ac:dyDescent="0.3">
      <c r="X916" s="2"/>
    </row>
    <row r="917" spans="24:24" x14ac:dyDescent="0.3">
      <c r="X917" s="2"/>
    </row>
    <row r="918" spans="24:24" x14ac:dyDescent="0.3">
      <c r="X918" s="2"/>
    </row>
    <row r="919" spans="24:24" x14ac:dyDescent="0.3">
      <c r="X919" s="2"/>
    </row>
    <row r="920" spans="24:24" x14ac:dyDescent="0.3">
      <c r="X920" s="2"/>
    </row>
    <row r="921" spans="24:24" x14ac:dyDescent="0.3">
      <c r="X921" s="2"/>
    </row>
    <row r="922" spans="24:24" x14ac:dyDescent="0.3">
      <c r="X922" s="2"/>
    </row>
    <row r="923" spans="24:24" x14ac:dyDescent="0.3">
      <c r="X923" s="2"/>
    </row>
    <row r="924" spans="24:24" x14ac:dyDescent="0.3">
      <c r="X924" s="2"/>
    </row>
    <row r="925" spans="24:24" x14ac:dyDescent="0.3">
      <c r="X925" s="2"/>
    </row>
    <row r="926" spans="24:24" x14ac:dyDescent="0.3">
      <c r="X926" s="2"/>
    </row>
    <row r="927" spans="24:24" x14ac:dyDescent="0.3">
      <c r="X927" s="2"/>
    </row>
    <row r="928" spans="24:24" x14ac:dyDescent="0.3">
      <c r="X928" s="2"/>
    </row>
    <row r="929" spans="24:24" x14ac:dyDescent="0.3">
      <c r="X929" s="2"/>
    </row>
    <row r="930" spans="24:24" x14ac:dyDescent="0.3">
      <c r="X930" s="2"/>
    </row>
    <row r="931" spans="24:24" x14ac:dyDescent="0.3">
      <c r="X931" s="2"/>
    </row>
    <row r="932" spans="24:24" x14ac:dyDescent="0.3">
      <c r="X932" s="2"/>
    </row>
    <row r="933" spans="24:24" x14ac:dyDescent="0.3">
      <c r="X933" s="2"/>
    </row>
    <row r="934" spans="24:24" x14ac:dyDescent="0.3">
      <c r="X934" s="2"/>
    </row>
    <row r="935" spans="24:24" x14ac:dyDescent="0.3">
      <c r="X935" s="2"/>
    </row>
    <row r="936" spans="24:24" x14ac:dyDescent="0.3">
      <c r="X936" s="2"/>
    </row>
    <row r="937" spans="24:24" x14ac:dyDescent="0.3">
      <c r="X937" s="2"/>
    </row>
    <row r="938" spans="24:24" x14ac:dyDescent="0.3">
      <c r="X938" s="2"/>
    </row>
    <row r="939" spans="24:24" x14ac:dyDescent="0.3">
      <c r="X939" s="2"/>
    </row>
    <row r="940" spans="24:24" x14ac:dyDescent="0.3">
      <c r="X940" s="2"/>
    </row>
    <row r="941" spans="24:24" x14ac:dyDescent="0.3">
      <c r="X941" s="2"/>
    </row>
    <row r="942" spans="24:24" x14ac:dyDescent="0.3">
      <c r="X942" s="2"/>
    </row>
    <row r="943" spans="24:24" x14ac:dyDescent="0.3">
      <c r="X943" s="2"/>
    </row>
    <row r="944" spans="24:24" x14ac:dyDescent="0.3">
      <c r="X944" s="2"/>
    </row>
    <row r="945" spans="24:24" x14ac:dyDescent="0.3">
      <c r="X945" s="2"/>
    </row>
    <row r="946" spans="24:24" x14ac:dyDescent="0.3">
      <c r="X946" s="2"/>
    </row>
    <row r="947" spans="24:24" x14ac:dyDescent="0.3">
      <c r="X947" s="2"/>
    </row>
    <row r="948" spans="24:24" x14ac:dyDescent="0.3">
      <c r="X948" s="2"/>
    </row>
    <row r="949" spans="24:24" x14ac:dyDescent="0.3">
      <c r="X949" s="2"/>
    </row>
    <row r="950" spans="24:24" x14ac:dyDescent="0.3">
      <c r="X950" s="2"/>
    </row>
    <row r="951" spans="24:24" x14ac:dyDescent="0.3">
      <c r="X951" s="2"/>
    </row>
    <row r="952" spans="24:24" x14ac:dyDescent="0.3">
      <c r="X952" s="2"/>
    </row>
    <row r="953" spans="24:24" x14ac:dyDescent="0.3">
      <c r="X953" s="2"/>
    </row>
    <row r="954" spans="24:24" x14ac:dyDescent="0.3">
      <c r="X954" s="2"/>
    </row>
    <row r="955" spans="24:24" x14ac:dyDescent="0.3">
      <c r="X955" s="2"/>
    </row>
    <row r="956" spans="24:24" x14ac:dyDescent="0.3">
      <c r="X956" s="2"/>
    </row>
    <row r="957" spans="24:24" x14ac:dyDescent="0.3">
      <c r="X957" s="2"/>
    </row>
    <row r="958" spans="24:24" x14ac:dyDescent="0.3">
      <c r="X958" s="2"/>
    </row>
    <row r="959" spans="24:24" x14ac:dyDescent="0.3">
      <c r="X959" s="2"/>
    </row>
    <row r="960" spans="24:24" x14ac:dyDescent="0.3">
      <c r="X960" s="2"/>
    </row>
    <row r="961" spans="24:24" x14ac:dyDescent="0.3">
      <c r="X961" s="2"/>
    </row>
    <row r="962" spans="24:24" x14ac:dyDescent="0.3">
      <c r="X962" s="2"/>
    </row>
    <row r="963" spans="24:24" x14ac:dyDescent="0.3">
      <c r="X963" s="2"/>
    </row>
    <row r="964" spans="24:24" x14ac:dyDescent="0.3">
      <c r="X964" s="2"/>
    </row>
    <row r="965" spans="24:24" x14ac:dyDescent="0.3">
      <c r="X965" s="2"/>
    </row>
    <row r="966" spans="24:24" x14ac:dyDescent="0.3">
      <c r="X966" s="2"/>
    </row>
    <row r="967" spans="24:24" x14ac:dyDescent="0.3">
      <c r="X967" s="2"/>
    </row>
    <row r="968" spans="24:24" x14ac:dyDescent="0.3">
      <c r="X968" s="2"/>
    </row>
    <row r="969" spans="24:24" x14ac:dyDescent="0.3">
      <c r="X969" s="2"/>
    </row>
    <row r="970" spans="24:24" x14ac:dyDescent="0.3">
      <c r="X970" s="2"/>
    </row>
    <row r="971" spans="24:24" x14ac:dyDescent="0.3">
      <c r="X971" s="2"/>
    </row>
    <row r="972" spans="24:24" x14ac:dyDescent="0.3">
      <c r="X972" s="2"/>
    </row>
    <row r="973" spans="24:24" x14ac:dyDescent="0.3">
      <c r="X973" s="2"/>
    </row>
    <row r="974" spans="24:24" x14ac:dyDescent="0.3">
      <c r="X974" s="2"/>
    </row>
    <row r="975" spans="24:24" x14ac:dyDescent="0.3">
      <c r="X975" s="2"/>
    </row>
    <row r="976" spans="24:24" x14ac:dyDescent="0.3">
      <c r="X976" s="2"/>
    </row>
    <row r="977" spans="24:24" x14ac:dyDescent="0.3">
      <c r="X977" s="2"/>
    </row>
    <row r="978" spans="24:24" x14ac:dyDescent="0.3">
      <c r="X978" s="2"/>
    </row>
    <row r="979" spans="24:24" x14ac:dyDescent="0.3">
      <c r="X979" s="2"/>
    </row>
    <row r="980" spans="24:24" x14ac:dyDescent="0.3">
      <c r="X980" s="2"/>
    </row>
    <row r="981" spans="24:24" x14ac:dyDescent="0.3">
      <c r="X981" s="2"/>
    </row>
    <row r="982" spans="24:24" x14ac:dyDescent="0.3">
      <c r="X982" s="2"/>
    </row>
    <row r="983" spans="24:24" x14ac:dyDescent="0.3">
      <c r="X983" s="2"/>
    </row>
    <row r="984" spans="24:24" x14ac:dyDescent="0.3">
      <c r="X984" s="2"/>
    </row>
    <row r="985" spans="24:24" x14ac:dyDescent="0.3">
      <c r="X985" s="2"/>
    </row>
    <row r="986" spans="24:24" x14ac:dyDescent="0.3">
      <c r="X986" s="2"/>
    </row>
    <row r="987" spans="24:24" x14ac:dyDescent="0.3">
      <c r="X987" s="2"/>
    </row>
    <row r="988" spans="24:24" x14ac:dyDescent="0.3">
      <c r="X988" s="2"/>
    </row>
    <row r="989" spans="24:24" x14ac:dyDescent="0.3">
      <c r="X989" s="2"/>
    </row>
    <row r="990" spans="24:24" x14ac:dyDescent="0.3">
      <c r="X990" s="2"/>
    </row>
    <row r="991" spans="24:24" x14ac:dyDescent="0.3">
      <c r="X991" s="2"/>
    </row>
    <row r="992" spans="24:24" x14ac:dyDescent="0.3">
      <c r="X992" s="2"/>
    </row>
    <row r="993" spans="24:24" x14ac:dyDescent="0.3">
      <c r="X993" s="2"/>
    </row>
    <row r="994" spans="24:24" x14ac:dyDescent="0.3">
      <c r="X994" s="2"/>
    </row>
    <row r="995" spans="24:24" x14ac:dyDescent="0.3">
      <c r="X995" s="2"/>
    </row>
    <row r="996" spans="24:24" x14ac:dyDescent="0.3">
      <c r="X996" s="2"/>
    </row>
    <row r="997" spans="24:24" x14ac:dyDescent="0.3">
      <c r="X997" s="2"/>
    </row>
    <row r="998" spans="24:24" x14ac:dyDescent="0.3">
      <c r="X998" s="2"/>
    </row>
    <row r="999" spans="24:24" x14ac:dyDescent="0.3">
      <c r="X999" s="2"/>
    </row>
    <row r="1000" spans="24:24" x14ac:dyDescent="0.3">
      <c r="X1000" s="2"/>
    </row>
    <row r="1001" spans="24:24" x14ac:dyDescent="0.3">
      <c r="X1001" s="2"/>
    </row>
    <row r="1002" spans="24:24" x14ac:dyDescent="0.3">
      <c r="X1002" s="2"/>
    </row>
    <row r="1003" spans="24:24" x14ac:dyDescent="0.3">
      <c r="X1003" s="2"/>
    </row>
    <row r="1004" spans="24:24" x14ac:dyDescent="0.3">
      <c r="X1004" s="2"/>
    </row>
    <row r="1005" spans="24:24" x14ac:dyDescent="0.3">
      <c r="X1005" s="2"/>
    </row>
    <row r="1006" spans="24:24" x14ac:dyDescent="0.3">
      <c r="X1006" s="2"/>
    </row>
    <row r="1007" spans="24:24" x14ac:dyDescent="0.3">
      <c r="X1007" s="2"/>
    </row>
    <row r="1008" spans="24:24" x14ac:dyDescent="0.3">
      <c r="X1008" s="2"/>
    </row>
    <row r="1009" spans="24:24" x14ac:dyDescent="0.3">
      <c r="X1009" s="2"/>
    </row>
    <row r="1010" spans="24:24" x14ac:dyDescent="0.3">
      <c r="X1010" s="2"/>
    </row>
    <row r="1011" spans="24:24" x14ac:dyDescent="0.3">
      <c r="X1011" s="2"/>
    </row>
    <row r="1012" spans="24:24" x14ac:dyDescent="0.3">
      <c r="X1012" s="2"/>
    </row>
    <row r="1013" spans="24:24" x14ac:dyDescent="0.3">
      <c r="X1013" s="2"/>
    </row>
    <row r="1014" spans="24:24" x14ac:dyDescent="0.3">
      <c r="X1014" s="2"/>
    </row>
    <row r="1015" spans="24:24" x14ac:dyDescent="0.3">
      <c r="X1015" s="2"/>
    </row>
    <row r="1016" spans="24:24" x14ac:dyDescent="0.3">
      <c r="X1016" s="2"/>
    </row>
    <row r="1017" spans="24:24" x14ac:dyDescent="0.3">
      <c r="X1017" s="2"/>
    </row>
    <row r="1018" spans="24:24" x14ac:dyDescent="0.3">
      <c r="X1018" s="2"/>
    </row>
    <row r="1019" spans="24:24" x14ac:dyDescent="0.3">
      <c r="X1019" s="2"/>
    </row>
    <row r="1020" spans="24:24" x14ac:dyDescent="0.3">
      <c r="X1020" s="2"/>
    </row>
    <row r="1021" spans="24:24" x14ac:dyDescent="0.3">
      <c r="X1021" s="2"/>
    </row>
    <row r="1022" spans="24:24" x14ac:dyDescent="0.3">
      <c r="X1022" s="2"/>
    </row>
    <row r="1023" spans="24:24" x14ac:dyDescent="0.3">
      <c r="X1023" s="2"/>
    </row>
    <row r="1024" spans="24:24" x14ac:dyDescent="0.3">
      <c r="X1024" s="2"/>
    </row>
    <row r="1025" spans="24:24" x14ac:dyDescent="0.3">
      <c r="X1025" s="2"/>
    </row>
    <row r="1026" spans="24:24" x14ac:dyDescent="0.3">
      <c r="X1026" s="2"/>
    </row>
    <row r="1027" spans="24:24" x14ac:dyDescent="0.3">
      <c r="X1027" s="2"/>
    </row>
    <row r="1028" spans="24:24" x14ac:dyDescent="0.3">
      <c r="X1028" s="2"/>
    </row>
    <row r="1029" spans="24:24" x14ac:dyDescent="0.3">
      <c r="X1029" s="2"/>
    </row>
    <row r="1030" spans="24:24" x14ac:dyDescent="0.3">
      <c r="X1030" s="2"/>
    </row>
    <row r="1031" spans="24:24" x14ac:dyDescent="0.3">
      <c r="X1031" s="2"/>
    </row>
    <row r="1032" spans="24:24" x14ac:dyDescent="0.3">
      <c r="X1032" s="2"/>
    </row>
    <row r="1033" spans="24:24" x14ac:dyDescent="0.3">
      <c r="X1033" s="2"/>
    </row>
    <row r="1034" spans="24:24" x14ac:dyDescent="0.3">
      <c r="X1034" s="2"/>
    </row>
    <row r="1035" spans="24:24" x14ac:dyDescent="0.3">
      <c r="X1035" s="2"/>
    </row>
    <row r="1036" spans="24:24" x14ac:dyDescent="0.3">
      <c r="X1036" s="2"/>
    </row>
    <row r="1037" spans="24:24" x14ac:dyDescent="0.3">
      <c r="X1037" s="2"/>
    </row>
    <row r="1038" spans="24:24" x14ac:dyDescent="0.3">
      <c r="X1038" s="2"/>
    </row>
    <row r="1039" spans="24:24" x14ac:dyDescent="0.3">
      <c r="X1039" s="2"/>
    </row>
    <row r="1040" spans="24:24" x14ac:dyDescent="0.3">
      <c r="X1040" s="2"/>
    </row>
    <row r="1041" spans="24:24" x14ac:dyDescent="0.3">
      <c r="X1041" s="2"/>
    </row>
    <row r="1042" spans="24:24" x14ac:dyDescent="0.3">
      <c r="X1042" s="2"/>
    </row>
    <row r="1043" spans="24:24" x14ac:dyDescent="0.3">
      <c r="X1043" s="2"/>
    </row>
    <row r="1044" spans="24:24" x14ac:dyDescent="0.3">
      <c r="X1044" s="2"/>
    </row>
    <row r="1045" spans="24:24" x14ac:dyDescent="0.3">
      <c r="X1045" s="2"/>
    </row>
    <row r="1046" spans="24:24" x14ac:dyDescent="0.3">
      <c r="X1046" s="2"/>
    </row>
    <row r="1047" spans="24:24" x14ac:dyDescent="0.3">
      <c r="X1047" s="2"/>
    </row>
    <row r="1048" spans="24:24" x14ac:dyDescent="0.3">
      <c r="X1048" s="2"/>
    </row>
    <row r="1049" spans="24:24" x14ac:dyDescent="0.3">
      <c r="X1049" s="2"/>
    </row>
    <row r="1050" spans="24:24" x14ac:dyDescent="0.3">
      <c r="X1050" s="2"/>
    </row>
    <row r="1051" spans="24:24" x14ac:dyDescent="0.3">
      <c r="X1051" s="2"/>
    </row>
    <row r="1052" spans="24:24" x14ac:dyDescent="0.3">
      <c r="X1052" s="2"/>
    </row>
    <row r="1053" spans="24:24" x14ac:dyDescent="0.3">
      <c r="X1053" s="2"/>
    </row>
    <row r="1054" spans="24:24" x14ac:dyDescent="0.3">
      <c r="X1054" s="2"/>
    </row>
    <row r="1055" spans="24:24" x14ac:dyDescent="0.3">
      <c r="X1055" s="2"/>
    </row>
    <row r="1056" spans="24:24" x14ac:dyDescent="0.3">
      <c r="X1056" s="2"/>
    </row>
    <row r="1057" spans="24:24" x14ac:dyDescent="0.3">
      <c r="X1057" s="2"/>
    </row>
    <row r="1058" spans="24:24" x14ac:dyDescent="0.3">
      <c r="X1058" s="2"/>
    </row>
    <row r="1059" spans="24:24" x14ac:dyDescent="0.3">
      <c r="X1059" s="2"/>
    </row>
    <row r="1060" spans="24:24" x14ac:dyDescent="0.3">
      <c r="X1060" s="2"/>
    </row>
    <row r="1061" spans="24:24" x14ac:dyDescent="0.3">
      <c r="X1061" s="2"/>
    </row>
    <row r="1062" spans="24:24" x14ac:dyDescent="0.3">
      <c r="X1062" s="2"/>
    </row>
    <row r="1063" spans="24:24" x14ac:dyDescent="0.3">
      <c r="X1063" s="2"/>
    </row>
    <row r="1064" spans="24:24" x14ac:dyDescent="0.3">
      <c r="X1064" s="2"/>
    </row>
    <row r="1065" spans="24:24" x14ac:dyDescent="0.3">
      <c r="X1065" s="2"/>
    </row>
    <row r="1066" spans="24:24" x14ac:dyDescent="0.3">
      <c r="X1066" s="2"/>
    </row>
    <row r="1067" spans="24:24" x14ac:dyDescent="0.3">
      <c r="X1067" s="2"/>
    </row>
    <row r="1068" spans="24:24" x14ac:dyDescent="0.3">
      <c r="X1068" s="2"/>
    </row>
    <row r="1069" spans="24:24" x14ac:dyDescent="0.3">
      <c r="X1069" s="2"/>
    </row>
    <row r="1070" spans="24:24" x14ac:dyDescent="0.3">
      <c r="X1070" s="2"/>
    </row>
    <row r="1071" spans="24:24" x14ac:dyDescent="0.3">
      <c r="X1071" s="2"/>
    </row>
    <row r="1072" spans="24:24" x14ac:dyDescent="0.3">
      <c r="X1072" s="2"/>
    </row>
    <row r="1073" spans="24:24" x14ac:dyDescent="0.3">
      <c r="X1073" s="2"/>
    </row>
    <row r="1074" spans="24:24" x14ac:dyDescent="0.3">
      <c r="X1074" s="2"/>
    </row>
    <row r="1075" spans="24:24" x14ac:dyDescent="0.3">
      <c r="X1075" s="2"/>
    </row>
    <row r="1076" spans="24:24" x14ac:dyDescent="0.3">
      <c r="X1076" s="2"/>
    </row>
    <row r="1077" spans="24:24" x14ac:dyDescent="0.3">
      <c r="X1077" s="2"/>
    </row>
    <row r="1078" spans="24:24" x14ac:dyDescent="0.3">
      <c r="X1078" s="2"/>
    </row>
    <row r="1079" spans="24:24" x14ac:dyDescent="0.3">
      <c r="X1079" s="2"/>
    </row>
    <row r="1080" spans="24:24" x14ac:dyDescent="0.3">
      <c r="X1080" s="2"/>
    </row>
    <row r="1081" spans="24:24" x14ac:dyDescent="0.3">
      <c r="X1081" s="2"/>
    </row>
    <row r="1082" spans="24:24" x14ac:dyDescent="0.3">
      <c r="X1082" s="2"/>
    </row>
    <row r="1083" spans="24:24" x14ac:dyDescent="0.3">
      <c r="X1083" s="2"/>
    </row>
    <row r="1084" spans="24:24" x14ac:dyDescent="0.3">
      <c r="X1084" s="2"/>
    </row>
    <row r="1085" spans="24:24" x14ac:dyDescent="0.3">
      <c r="X1085" s="2"/>
    </row>
    <row r="1086" spans="24:24" x14ac:dyDescent="0.3">
      <c r="X1086" s="2"/>
    </row>
    <row r="1087" spans="24:24" x14ac:dyDescent="0.3">
      <c r="X1087" s="2"/>
    </row>
    <row r="1088" spans="24:24" x14ac:dyDescent="0.3">
      <c r="X1088" s="2"/>
    </row>
    <row r="1089" spans="24:24" x14ac:dyDescent="0.3">
      <c r="X1089" s="2"/>
    </row>
    <row r="1090" spans="24:24" x14ac:dyDescent="0.3">
      <c r="X1090" s="2"/>
    </row>
    <row r="1091" spans="24:24" x14ac:dyDescent="0.3">
      <c r="X1091" s="2"/>
    </row>
    <row r="1092" spans="24:24" x14ac:dyDescent="0.3">
      <c r="X1092" s="2"/>
    </row>
    <row r="1093" spans="24:24" x14ac:dyDescent="0.3">
      <c r="X1093" s="2"/>
    </row>
    <row r="1094" spans="24:24" x14ac:dyDescent="0.3">
      <c r="X1094" s="2"/>
    </row>
    <row r="1095" spans="24:24" x14ac:dyDescent="0.3">
      <c r="X1095" s="2"/>
    </row>
    <row r="1096" spans="24:24" x14ac:dyDescent="0.3">
      <c r="X1096" s="2"/>
    </row>
    <row r="1097" spans="24:24" x14ac:dyDescent="0.3">
      <c r="X1097" s="2"/>
    </row>
    <row r="1098" spans="24:24" x14ac:dyDescent="0.3">
      <c r="X1098" s="2"/>
    </row>
    <row r="1099" spans="24:24" x14ac:dyDescent="0.3">
      <c r="X1099" s="2"/>
    </row>
    <row r="1100" spans="24:24" x14ac:dyDescent="0.3">
      <c r="X1100" s="2"/>
    </row>
    <row r="1101" spans="24:24" x14ac:dyDescent="0.3">
      <c r="X1101" s="2"/>
    </row>
    <row r="1102" spans="24:24" x14ac:dyDescent="0.3">
      <c r="X1102" s="2"/>
    </row>
    <row r="1103" spans="24:24" x14ac:dyDescent="0.3">
      <c r="X1103" s="2"/>
    </row>
    <row r="1104" spans="24:24" x14ac:dyDescent="0.3">
      <c r="X1104" s="2"/>
    </row>
    <row r="1105" spans="24:24" x14ac:dyDescent="0.3">
      <c r="X1105" s="2"/>
    </row>
    <row r="1106" spans="24:24" x14ac:dyDescent="0.3">
      <c r="X1106" s="2"/>
    </row>
    <row r="1107" spans="24:24" x14ac:dyDescent="0.3">
      <c r="X1107" s="2"/>
    </row>
    <row r="1108" spans="24:24" x14ac:dyDescent="0.3">
      <c r="X1108" s="2"/>
    </row>
    <row r="1109" spans="24:24" x14ac:dyDescent="0.3">
      <c r="X1109" s="2"/>
    </row>
    <row r="1110" spans="24:24" x14ac:dyDescent="0.3">
      <c r="X1110" s="2"/>
    </row>
    <row r="1111" spans="24:24" x14ac:dyDescent="0.3">
      <c r="X1111" s="2"/>
    </row>
    <row r="1112" spans="24:24" x14ac:dyDescent="0.3">
      <c r="X1112" s="2"/>
    </row>
    <row r="1113" spans="24:24" x14ac:dyDescent="0.3">
      <c r="X1113" s="2"/>
    </row>
    <row r="1114" spans="24:24" x14ac:dyDescent="0.3">
      <c r="X1114" s="2"/>
    </row>
    <row r="1115" spans="24:24" x14ac:dyDescent="0.3">
      <c r="X1115" s="2"/>
    </row>
    <row r="1116" spans="24:24" x14ac:dyDescent="0.3">
      <c r="X1116" s="2"/>
    </row>
    <row r="1117" spans="24:24" x14ac:dyDescent="0.3">
      <c r="X1117" s="2"/>
    </row>
    <row r="1118" spans="24:24" x14ac:dyDescent="0.3">
      <c r="X1118" s="2"/>
    </row>
    <row r="1119" spans="24:24" x14ac:dyDescent="0.3">
      <c r="X1119" s="2"/>
    </row>
    <row r="1120" spans="24:24" x14ac:dyDescent="0.3">
      <c r="X1120" s="2"/>
    </row>
    <row r="1121" spans="24:24" x14ac:dyDescent="0.3">
      <c r="X1121" s="2"/>
    </row>
    <row r="1122" spans="24:24" x14ac:dyDescent="0.3">
      <c r="X1122" s="2"/>
    </row>
    <row r="1123" spans="24:24" x14ac:dyDescent="0.3">
      <c r="X1123" s="2"/>
    </row>
    <row r="1124" spans="24:24" x14ac:dyDescent="0.3">
      <c r="X1124" s="2"/>
    </row>
    <row r="1125" spans="24:24" x14ac:dyDescent="0.3">
      <c r="X1125" s="2"/>
    </row>
    <row r="1126" spans="24:24" x14ac:dyDescent="0.3">
      <c r="X1126" s="2"/>
    </row>
    <row r="1127" spans="24:24" x14ac:dyDescent="0.3">
      <c r="X1127" s="2"/>
    </row>
    <row r="1128" spans="24:24" x14ac:dyDescent="0.3">
      <c r="X1128" s="2"/>
    </row>
    <row r="1129" spans="24:24" x14ac:dyDescent="0.3">
      <c r="X1129" s="2"/>
    </row>
    <row r="1130" spans="24:24" x14ac:dyDescent="0.3">
      <c r="X1130" s="2"/>
    </row>
    <row r="1131" spans="24:24" x14ac:dyDescent="0.3">
      <c r="X1131" s="2"/>
    </row>
    <row r="1132" spans="24:24" x14ac:dyDescent="0.3">
      <c r="X1132" s="2"/>
    </row>
    <row r="1133" spans="24:24" x14ac:dyDescent="0.3">
      <c r="X1133" s="2"/>
    </row>
    <row r="1134" spans="24:24" x14ac:dyDescent="0.3">
      <c r="X1134" s="2"/>
    </row>
    <row r="1135" spans="24:24" x14ac:dyDescent="0.3">
      <c r="X1135" s="2"/>
    </row>
    <row r="1136" spans="24:24" x14ac:dyDescent="0.3">
      <c r="X1136" s="2"/>
    </row>
    <row r="1137" spans="24:24" x14ac:dyDescent="0.3">
      <c r="X1137" s="2"/>
    </row>
    <row r="1138" spans="24:24" x14ac:dyDescent="0.3">
      <c r="X1138" s="2"/>
    </row>
    <row r="1139" spans="24:24" x14ac:dyDescent="0.3">
      <c r="X1139" s="2"/>
    </row>
    <row r="1140" spans="24:24" x14ac:dyDescent="0.3">
      <c r="X1140" s="2"/>
    </row>
    <row r="1141" spans="24:24" x14ac:dyDescent="0.3">
      <c r="X1141" s="2"/>
    </row>
    <row r="1142" spans="24:24" x14ac:dyDescent="0.3">
      <c r="X1142" s="2"/>
    </row>
    <row r="1143" spans="24:24" x14ac:dyDescent="0.3">
      <c r="X1143" s="2"/>
    </row>
    <row r="1144" spans="24:24" x14ac:dyDescent="0.3">
      <c r="X1144" s="2"/>
    </row>
    <row r="1145" spans="24:24" x14ac:dyDescent="0.3">
      <c r="X1145" s="2"/>
    </row>
    <row r="1146" spans="24:24" x14ac:dyDescent="0.3">
      <c r="X1146" s="2"/>
    </row>
    <row r="1147" spans="24:24" x14ac:dyDescent="0.3">
      <c r="X1147" s="2"/>
    </row>
    <row r="1148" spans="24:24" x14ac:dyDescent="0.3">
      <c r="X1148" s="2"/>
    </row>
    <row r="1149" spans="24:24" x14ac:dyDescent="0.3">
      <c r="X1149" s="2"/>
    </row>
    <row r="1150" spans="24:24" x14ac:dyDescent="0.3">
      <c r="X1150" s="2"/>
    </row>
    <row r="1151" spans="24:24" x14ac:dyDescent="0.3">
      <c r="X1151" s="2"/>
    </row>
    <row r="1152" spans="24:24" x14ac:dyDescent="0.3">
      <c r="X1152" s="2"/>
    </row>
    <row r="1153" spans="24:24" x14ac:dyDescent="0.3">
      <c r="X1153" s="2"/>
    </row>
    <row r="1154" spans="24:24" x14ac:dyDescent="0.3">
      <c r="X1154" s="2"/>
    </row>
    <row r="1155" spans="24:24" x14ac:dyDescent="0.3">
      <c r="X1155" s="2"/>
    </row>
    <row r="1156" spans="24:24" x14ac:dyDescent="0.3">
      <c r="X1156" s="2"/>
    </row>
    <row r="1157" spans="24:24" x14ac:dyDescent="0.3">
      <c r="X1157" s="2"/>
    </row>
    <row r="1158" spans="24:24" x14ac:dyDescent="0.3">
      <c r="X1158" s="2"/>
    </row>
    <row r="1159" spans="24:24" x14ac:dyDescent="0.3">
      <c r="X1159" s="2"/>
    </row>
    <row r="1160" spans="24:24" x14ac:dyDescent="0.3">
      <c r="X1160" s="2"/>
    </row>
    <row r="1161" spans="24:24" x14ac:dyDescent="0.3">
      <c r="X1161" s="2"/>
    </row>
    <row r="1162" spans="24:24" x14ac:dyDescent="0.3">
      <c r="X1162" s="2"/>
    </row>
    <row r="1163" spans="24:24" x14ac:dyDescent="0.3">
      <c r="X1163" s="2"/>
    </row>
    <row r="1164" spans="24:24" x14ac:dyDescent="0.3">
      <c r="X1164" s="2"/>
    </row>
    <row r="1165" spans="24:24" x14ac:dyDescent="0.3">
      <c r="X1165" s="2"/>
    </row>
    <row r="1166" spans="24:24" x14ac:dyDescent="0.3">
      <c r="X1166" s="2"/>
    </row>
    <row r="1167" spans="24:24" x14ac:dyDescent="0.3">
      <c r="X1167" s="2"/>
    </row>
    <row r="1168" spans="24:24" x14ac:dyDescent="0.3">
      <c r="X1168" s="2"/>
    </row>
    <row r="1169" spans="24:24" x14ac:dyDescent="0.3">
      <c r="X1169" s="2"/>
    </row>
    <row r="1170" spans="24:24" x14ac:dyDescent="0.3">
      <c r="X1170" s="2"/>
    </row>
    <row r="1171" spans="24:24" x14ac:dyDescent="0.3">
      <c r="X1171" s="2"/>
    </row>
    <row r="1172" spans="24:24" x14ac:dyDescent="0.3">
      <c r="X1172" s="2"/>
    </row>
    <row r="1173" spans="24:24" x14ac:dyDescent="0.3">
      <c r="X1173" s="2"/>
    </row>
    <row r="1174" spans="24:24" x14ac:dyDescent="0.3">
      <c r="X1174" s="2"/>
    </row>
    <row r="1175" spans="24:24" x14ac:dyDescent="0.3">
      <c r="X1175" s="2"/>
    </row>
    <row r="1176" spans="24:24" x14ac:dyDescent="0.3">
      <c r="X1176" s="2"/>
    </row>
    <row r="1177" spans="24:24" x14ac:dyDescent="0.3">
      <c r="X1177" s="2"/>
    </row>
    <row r="1178" spans="24:24" x14ac:dyDescent="0.3">
      <c r="X1178" s="2"/>
    </row>
    <row r="1179" spans="24:24" x14ac:dyDescent="0.3">
      <c r="X1179" s="2"/>
    </row>
    <row r="1180" spans="24:24" x14ac:dyDescent="0.3">
      <c r="X1180" s="2"/>
    </row>
    <row r="1181" spans="24:24" x14ac:dyDescent="0.3">
      <c r="X1181" s="2"/>
    </row>
    <row r="1182" spans="24:24" x14ac:dyDescent="0.3">
      <c r="X1182" s="2"/>
    </row>
    <row r="1183" spans="24:24" x14ac:dyDescent="0.3">
      <c r="X1183" s="2"/>
    </row>
    <row r="1184" spans="24:24" x14ac:dyDescent="0.3">
      <c r="X1184" s="2"/>
    </row>
    <row r="1185" spans="24:24" x14ac:dyDescent="0.3">
      <c r="X1185" s="2"/>
    </row>
    <row r="1186" spans="24:24" x14ac:dyDescent="0.3">
      <c r="X1186" s="2"/>
    </row>
    <row r="1187" spans="24:24" x14ac:dyDescent="0.3">
      <c r="X1187" s="2"/>
    </row>
    <row r="1188" spans="24:24" x14ac:dyDescent="0.3">
      <c r="X1188" s="2"/>
    </row>
    <row r="1189" spans="24:24" x14ac:dyDescent="0.3">
      <c r="X1189" s="2"/>
    </row>
    <row r="1190" spans="24:24" x14ac:dyDescent="0.3">
      <c r="X1190" s="2"/>
    </row>
    <row r="1191" spans="24:24" x14ac:dyDescent="0.3">
      <c r="X1191" s="2"/>
    </row>
    <row r="1192" spans="24:24" x14ac:dyDescent="0.3">
      <c r="X1192" s="2"/>
    </row>
    <row r="1193" spans="24:24" x14ac:dyDescent="0.3">
      <c r="X1193" s="2"/>
    </row>
    <row r="1194" spans="24:24" x14ac:dyDescent="0.3">
      <c r="X1194" s="2"/>
    </row>
    <row r="1195" spans="24:24" x14ac:dyDescent="0.3">
      <c r="X1195" s="2"/>
    </row>
    <row r="1196" spans="24:24" x14ac:dyDescent="0.3">
      <c r="X1196" s="2"/>
    </row>
    <row r="1197" spans="24:24" x14ac:dyDescent="0.3">
      <c r="X1197" s="2"/>
    </row>
    <row r="1198" spans="24:24" x14ac:dyDescent="0.3">
      <c r="X1198" s="2"/>
    </row>
    <row r="1199" spans="24:24" x14ac:dyDescent="0.3">
      <c r="X1199" s="2"/>
    </row>
    <row r="1200" spans="24:24" x14ac:dyDescent="0.3">
      <c r="X1200" s="2"/>
    </row>
    <row r="1201" spans="24:24" x14ac:dyDescent="0.3">
      <c r="X1201" s="2"/>
    </row>
    <row r="1202" spans="24:24" x14ac:dyDescent="0.3">
      <c r="X1202" s="2"/>
    </row>
    <row r="1203" spans="24:24" x14ac:dyDescent="0.3">
      <c r="X1203" s="2"/>
    </row>
    <row r="1204" spans="24:24" x14ac:dyDescent="0.3">
      <c r="X1204" s="2"/>
    </row>
    <row r="1205" spans="24:24" x14ac:dyDescent="0.3">
      <c r="X1205" s="2"/>
    </row>
    <row r="1206" spans="24:24" x14ac:dyDescent="0.3">
      <c r="X1206" s="2"/>
    </row>
    <row r="1207" spans="24:24" x14ac:dyDescent="0.3">
      <c r="X1207" s="2"/>
    </row>
    <row r="1208" spans="24:24" x14ac:dyDescent="0.3">
      <c r="X1208" s="2"/>
    </row>
    <row r="1209" spans="24:24" x14ac:dyDescent="0.3">
      <c r="X1209" s="2"/>
    </row>
    <row r="1210" spans="24:24" x14ac:dyDescent="0.3">
      <c r="X1210" s="2"/>
    </row>
    <row r="1211" spans="24:24" x14ac:dyDescent="0.3">
      <c r="X1211" s="2"/>
    </row>
    <row r="1212" spans="24:24" x14ac:dyDescent="0.3">
      <c r="X1212" s="2"/>
    </row>
    <row r="1213" spans="24:24" x14ac:dyDescent="0.3">
      <c r="X1213" s="2"/>
    </row>
    <row r="1214" spans="24:24" x14ac:dyDescent="0.3">
      <c r="X1214" s="2"/>
    </row>
    <row r="1215" spans="24:24" x14ac:dyDescent="0.3">
      <c r="X1215" s="2"/>
    </row>
    <row r="1216" spans="24:24" x14ac:dyDescent="0.3">
      <c r="X1216" s="2"/>
    </row>
    <row r="1217" spans="24:24" x14ac:dyDescent="0.3">
      <c r="X1217" s="2"/>
    </row>
    <row r="1218" spans="24:24" x14ac:dyDescent="0.3">
      <c r="X1218" s="2"/>
    </row>
    <row r="1219" spans="24:24" x14ac:dyDescent="0.3">
      <c r="X1219" s="2"/>
    </row>
    <row r="1220" spans="24:24" x14ac:dyDescent="0.3">
      <c r="X1220" s="2"/>
    </row>
    <row r="1221" spans="24:24" x14ac:dyDescent="0.3">
      <c r="X1221" s="2"/>
    </row>
    <row r="1222" spans="24:24" x14ac:dyDescent="0.3">
      <c r="X1222" s="2"/>
    </row>
    <row r="1223" spans="24:24" x14ac:dyDescent="0.3">
      <c r="X1223" s="2"/>
    </row>
    <row r="1224" spans="24:24" x14ac:dyDescent="0.3">
      <c r="X1224" s="2"/>
    </row>
    <row r="1225" spans="24:24" x14ac:dyDescent="0.3">
      <c r="X1225" s="2"/>
    </row>
    <row r="1226" spans="24:24" x14ac:dyDescent="0.3">
      <c r="X1226" s="2"/>
    </row>
    <row r="1227" spans="24:24" x14ac:dyDescent="0.3">
      <c r="X1227" s="2"/>
    </row>
    <row r="1228" spans="24:24" x14ac:dyDescent="0.3">
      <c r="X1228" s="2"/>
    </row>
    <row r="1229" spans="24:24" x14ac:dyDescent="0.3">
      <c r="X1229" s="2"/>
    </row>
    <row r="1230" spans="24:24" x14ac:dyDescent="0.3">
      <c r="X1230" s="2"/>
    </row>
    <row r="1231" spans="24:24" x14ac:dyDescent="0.3">
      <c r="X1231" s="2"/>
    </row>
    <row r="1232" spans="24:24" x14ac:dyDescent="0.3">
      <c r="X1232" s="2"/>
    </row>
    <row r="1233" spans="24:24" x14ac:dyDescent="0.3">
      <c r="X1233" s="2"/>
    </row>
    <row r="1234" spans="24:24" x14ac:dyDescent="0.3">
      <c r="X1234" s="2"/>
    </row>
    <row r="1235" spans="24:24" x14ac:dyDescent="0.3">
      <c r="X1235" s="2"/>
    </row>
    <row r="1236" spans="24:24" x14ac:dyDescent="0.3">
      <c r="X1236" s="2"/>
    </row>
    <row r="1237" spans="24:24" x14ac:dyDescent="0.3">
      <c r="X1237" s="2"/>
    </row>
    <row r="1238" spans="24:24" x14ac:dyDescent="0.3">
      <c r="X1238" s="2"/>
    </row>
    <row r="1239" spans="24:24" x14ac:dyDescent="0.3">
      <c r="X1239" s="2"/>
    </row>
    <row r="1240" spans="24:24" x14ac:dyDescent="0.3">
      <c r="X1240" s="2"/>
    </row>
    <row r="1241" spans="24:24" x14ac:dyDescent="0.3">
      <c r="X1241" s="2"/>
    </row>
    <row r="1242" spans="24:24" x14ac:dyDescent="0.3">
      <c r="X1242" s="2"/>
    </row>
    <row r="1243" spans="24:24" x14ac:dyDescent="0.3">
      <c r="X1243" s="2"/>
    </row>
    <row r="1244" spans="24:24" x14ac:dyDescent="0.3">
      <c r="X1244" s="2"/>
    </row>
    <row r="1245" spans="24:24" x14ac:dyDescent="0.3">
      <c r="X1245" s="2"/>
    </row>
    <row r="1246" spans="24:24" x14ac:dyDescent="0.3">
      <c r="X1246" s="2"/>
    </row>
    <row r="1247" spans="24:24" x14ac:dyDescent="0.3">
      <c r="X1247" s="2"/>
    </row>
    <row r="1248" spans="24:24" x14ac:dyDescent="0.3">
      <c r="X1248" s="2"/>
    </row>
    <row r="1249" spans="24:24" x14ac:dyDescent="0.3">
      <c r="X1249" s="2"/>
    </row>
    <row r="1250" spans="24:24" x14ac:dyDescent="0.3">
      <c r="X1250" s="2"/>
    </row>
    <row r="1251" spans="24:24" x14ac:dyDescent="0.3">
      <c r="X1251" s="2"/>
    </row>
    <row r="1252" spans="24:24" x14ac:dyDescent="0.3">
      <c r="X1252" s="2"/>
    </row>
    <row r="1253" spans="24:24" x14ac:dyDescent="0.3">
      <c r="X1253" s="2"/>
    </row>
    <row r="1254" spans="24:24" x14ac:dyDescent="0.3">
      <c r="X1254" s="2"/>
    </row>
    <row r="1255" spans="24:24" x14ac:dyDescent="0.3">
      <c r="X1255" s="2"/>
    </row>
    <row r="1256" spans="24:24" x14ac:dyDescent="0.3">
      <c r="X1256" s="2"/>
    </row>
    <row r="1257" spans="24:24" x14ac:dyDescent="0.3">
      <c r="X1257" s="2"/>
    </row>
    <row r="1258" spans="24:24" x14ac:dyDescent="0.3">
      <c r="X1258" s="2"/>
    </row>
    <row r="1259" spans="24:24" x14ac:dyDescent="0.3">
      <c r="X1259" s="2"/>
    </row>
    <row r="1260" spans="24:24" x14ac:dyDescent="0.3">
      <c r="X1260" s="2"/>
    </row>
    <row r="1261" spans="24:24" x14ac:dyDescent="0.3">
      <c r="X1261" s="2"/>
    </row>
    <row r="1262" spans="24:24" x14ac:dyDescent="0.3">
      <c r="X1262" s="2"/>
    </row>
    <row r="1263" spans="24:24" x14ac:dyDescent="0.3">
      <c r="X1263" s="2"/>
    </row>
    <row r="1264" spans="24:24" x14ac:dyDescent="0.3">
      <c r="X1264" s="2"/>
    </row>
    <row r="1265" spans="24:24" x14ac:dyDescent="0.3">
      <c r="X1265" s="2"/>
    </row>
    <row r="1266" spans="24:24" x14ac:dyDescent="0.3">
      <c r="X1266" s="2"/>
    </row>
    <row r="1267" spans="24:24" x14ac:dyDescent="0.3">
      <c r="X1267" s="2"/>
    </row>
    <row r="1268" spans="24:24" x14ac:dyDescent="0.3">
      <c r="X1268" s="2"/>
    </row>
    <row r="1269" spans="24:24" x14ac:dyDescent="0.3">
      <c r="X1269" s="2"/>
    </row>
    <row r="1270" spans="24:24" x14ac:dyDescent="0.3">
      <c r="X1270" s="2"/>
    </row>
    <row r="1271" spans="24:24" x14ac:dyDescent="0.3">
      <c r="X1271" s="2"/>
    </row>
    <row r="1272" spans="24:24" x14ac:dyDescent="0.3">
      <c r="X1272" s="2"/>
    </row>
    <row r="1273" spans="24:24" x14ac:dyDescent="0.3">
      <c r="X1273" s="2"/>
    </row>
    <row r="1274" spans="24:24" x14ac:dyDescent="0.3">
      <c r="X1274" s="2"/>
    </row>
    <row r="1275" spans="24:24" x14ac:dyDescent="0.3">
      <c r="X1275" s="2"/>
    </row>
    <row r="1276" spans="24:24" x14ac:dyDescent="0.3">
      <c r="X1276" s="2"/>
    </row>
    <row r="1277" spans="24:24" x14ac:dyDescent="0.3">
      <c r="X1277" s="2"/>
    </row>
    <row r="1278" spans="24:24" x14ac:dyDescent="0.3">
      <c r="X1278" s="2"/>
    </row>
    <row r="1279" spans="24:24" x14ac:dyDescent="0.3">
      <c r="X1279" s="2"/>
    </row>
    <row r="1280" spans="24:24" x14ac:dyDescent="0.3">
      <c r="X1280" s="2"/>
    </row>
    <row r="1281" spans="24:24" x14ac:dyDescent="0.3">
      <c r="X1281" s="2"/>
    </row>
    <row r="1282" spans="24:24" x14ac:dyDescent="0.3">
      <c r="X1282" s="2"/>
    </row>
    <row r="1283" spans="24:24" x14ac:dyDescent="0.3">
      <c r="X1283" s="2"/>
    </row>
    <row r="1284" spans="24:24" x14ac:dyDescent="0.3">
      <c r="X1284" s="2"/>
    </row>
    <row r="1285" spans="24:24" x14ac:dyDescent="0.3">
      <c r="X1285" s="2"/>
    </row>
    <row r="1286" spans="24:24" x14ac:dyDescent="0.3">
      <c r="X1286" s="2"/>
    </row>
    <row r="1287" spans="24:24" x14ac:dyDescent="0.3">
      <c r="X1287" s="2"/>
    </row>
    <row r="1288" spans="24:24" x14ac:dyDescent="0.3">
      <c r="X1288" s="2"/>
    </row>
    <row r="1289" spans="24:24" x14ac:dyDescent="0.3">
      <c r="X1289" s="2"/>
    </row>
    <row r="1290" spans="24:24" x14ac:dyDescent="0.3">
      <c r="X1290" s="2"/>
    </row>
    <row r="1291" spans="24:24" x14ac:dyDescent="0.3">
      <c r="X1291" s="2"/>
    </row>
    <row r="1292" spans="24:24" x14ac:dyDescent="0.3">
      <c r="X1292" s="2"/>
    </row>
    <row r="1293" spans="24:24" x14ac:dyDescent="0.3">
      <c r="X1293" s="2"/>
    </row>
    <row r="1294" spans="24:24" x14ac:dyDescent="0.3">
      <c r="X1294" s="2"/>
    </row>
    <row r="1295" spans="24:24" x14ac:dyDescent="0.3">
      <c r="X1295" s="2"/>
    </row>
    <row r="1296" spans="24:24" x14ac:dyDescent="0.3">
      <c r="X1296" s="2"/>
    </row>
    <row r="1297" spans="24:24" x14ac:dyDescent="0.3">
      <c r="X1297" s="2"/>
    </row>
    <row r="1298" spans="24:24" x14ac:dyDescent="0.3">
      <c r="X1298" s="2"/>
    </row>
    <row r="1299" spans="24:24" x14ac:dyDescent="0.3">
      <c r="X1299" s="2"/>
    </row>
    <row r="1300" spans="24:24" x14ac:dyDescent="0.3">
      <c r="X1300" s="2"/>
    </row>
    <row r="1301" spans="24:24" x14ac:dyDescent="0.3">
      <c r="X1301" s="2"/>
    </row>
    <row r="1302" spans="24:24" x14ac:dyDescent="0.3">
      <c r="X1302" s="2"/>
    </row>
    <row r="1303" spans="24:24" x14ac:dyDescent="0.3">
      <c r="X1303" s="2"/>
    </row>
    <row r="1304" spans="24:24" x14ac:dyDescent="0.3">
      <c r="X1304" s="2"/>
    </row>
    <row r="1305" spans="24:24" x14ac:dyDescent="0.3">
      <c r="X1305" s="2"/>
    </row>
    <row r="1306" spans="24:24" x14ac:dyDescent="0.3">
      <c r="X1306" s="2"/>
    </row>
    <row r="1307" spans="24:24" x14ac:dyDescent="0.3">
      <c r="X1307" s="2"/>
    </row>
    <row r="1308" spans="24:24" x14ac:dyDescent="0.3">
      <c r="X1308" s="2"/>
    </row>
    <row r="1309" spans="24:24" x14ac:dyDescent="0.3">
      <c r="X1309" s="2"/>
    </row>
    <row r="1310" spans="24:24" x14ac:dyDescent="0.3">
      <c r="X1310" s="2"/>
    </row>
    <row r="1311" spans="24:24" x14ac:dyDescent="0.3">
      <c r="X1311" s="2"/>
    </row>
    <row r="1312" spans="24:24" x14ac:dyDescent="0.3">
      <c r="X1312" s="2"/>
    </row>
    <row r="1313" spans="24:24" x14ac:dyDescent="0.3">
      <c r="X1313" s="2"/>
    </row>
    <row r="1314" spans="24:24" x14ac:dyDescent="0.3">
      <c r="X1314" s="2"/>
    </row>
    <row r="1315" spans="24:24" x14ac:dyDescent="0.3">
      <c r="X1315" s="2"/>
    </row>
    <row r="1316" spans="24:24" x14ac:dyDescent="0.3">
      <c r="X1316" s="2"/>
    </row>
    <row r="1317" spans="24:24" x14ac:dyDescent="0.3">
      <c r="X1317" s="2"/>
    </row>
    <row r="1318" spans="24:24" x14ac:dyDescent="0.3">
      <c r="X1318" s="2"/>
    </row>
    <row r="1319" spans="24:24" x14ac:dyDescent="0.3">
      <c r="X1319" s="2"/>
    </row>
    <row r="1320" spans="24:24" x14ac:dyDescent="0.3">
      <c r="X1320" s="2"/>
    </row>
    <row r="1321" spans="24:24" x14ac:dyDescent="0.3">
      <c r="X1321" s="2"/>
    </row>
    <row r="1322" spans="24:24" x14ac:dyDescent="0.3">
      <c r="X1322" s="2"/>
    </row>
    <row r="1323" spans="24:24" x14ac:dyDescent="0.3">
      <c r="X1323" s="2"/>
    </row>
    <row r="1324" spans="24:24" x14ac:dyDescent="0.3">
      <c r="X1324" s="2"/>
    </row>
    <row r="1325" spans="24:24" x14ac:dyDescent="0.3">
      <c r="X1325" s="2"/>
    </row>
    <row r="1326" spans="24:24" x14ac:dyDescent="0.3">
      <c r="X1326" s="2"/>
    </row>
    <row r="1327" spans="24:24" x14ac:dyDescent="0.3">
      <c r="X1327" s="2"/>
    </row>
    <row r="1328" spans="24:24" x14ac:dyDescent="0.3">
      <c r="X1328" s="2"/>
    </row>
    <row r="1329" spans="24:24" x14ac:dyDescent="0.3">
      <c r="X1329" s="2"/>
    </row>
    <row r="1330" spans="24:24" x14ac:dyDescent="0.3">
      <c r="X1330" s="2"/>
    </row>
    <row r="1331" spans="24:24" x14ac:dyDescent="0.3">
      <c r="X1331" s="2"/>
    </row>
    <row r="1332" spans="24:24" x14ac:dyDescent="0.3">
      <c r="X1332" s="2"/>
    </row>
    <row r="1333" spans="24:24" x14ac:dyDescent="0.3">
      <c r="X1333" s="2"/>
    </row>
    <row r="1334" spans="24:24" x14ac:dyDescent="0.3">
      <c r="X1334" s="2"/>
    </row>
    <row r="1335" spans="24:24" x14ac:dyDescent="0.3">
      <c r="X1335" s="2"/>
    </row>
    <row r="1336" spans="24:24" x14ac:dyDescent="0.3">
      <c r="X1336" s="2"/>
    </row>
    <row r="1337" spans="24:24" x14ac:dyDescent="0.3">
      <c r="X1337" s="2"/>
    </row>
    <row r="1338" spans="24:24" x14ac:dyDescent="0.3">
      <c r="X1338" s="2"/>
    </row>
    <row r="1339" spans="24:24" x14ac:dyDescent="0.3">
      <c r="X1339" s="2"/>
    </row>
    <row r="1340" spans="24:24" x14ac:dyDescent="0.3">
      <c r="X1340" s="2"/>
    </row>
    <row r="1341" spans="24:24" x14ac:dyDescent="0.3">
      <c r="X1341" s="2"/>
    </row>
    <row r="1342" spans="24:24" x14ac:dyDescent="0.3">
      <c r="X1342" s="2"/>
    </row>
    <row r="1343" spans="24:24" x14ac:dyDescent="0.3">
      <c r="X1343" s="2"/>
    </row>
    <row r="1344" spans="24:24" x14ac:dyDescent="0.3">
      <c r="X1344" s="2"/>
    </row>
    <row r="1345" spans="24:24" x14ac:dyDescent="0.3">
      <c r="X1345" s="2"/>
    </row>
    <row r="1346" spans="24:24" x14ac:dyDescent="0.3">
      <c r="X1346" s="2"/>
    </row>
    <row r="1347" spans="24:24" x14ac:dyDescent="0.3">
      <c r="X1347" s="2"/>
    </row>
    <row r="1348" spans="24:24" x14ac:dyDescent="0.3">
      <c r="X1348" s="2"/>
    </row>
    <row r="1349" spans="24:24" x14ac:dyDescent="0.3">
      <c r="X1349" s="2"/>
    </row>
    <row r="1350" spans="24:24" x14ac:dyDescent="0.3">
      <c r="X1350" s="2"/>
    </row>
    <row r="1351" spans="24:24" x14ac:dyDescent="0.3">
      <c r="X1351" s="2"/>
    </row>
    <row r="1352" spans="24:24" x14ac:dyDescent="0.3">
      <c r="X1352" s="2"/>
    </row>
    <row r="1353" spans="24:24" x14ac:dyDescent="0.3">
      <c r="X1353" s="2"/>
    </row>
    <row r="1354" spans="24:24" x14ac:dyDescent="0.3">
      <c r="X1354" s="2"/>
    </row>
    <row r="1355" spans="24:24" x14ac:dyDescent="0.3">
      <c r="X1355" s="2"/>
    </row>
    <row r="1356" spans="24:24" x14ac:dyDescent="0.3">
      <c r="X1356" s="2"/>
    </row>
    <row r="1357" spans="24:24" x14ac:dyDescent="0.3">
      <c r="X1357" s="2"/>
    </row>
    <row r="1358" spans="24:24" x14ac:dyDescent="0.3">
      <c r="X1358" s="2"/>
    </row>
    <row r="1359" spans="24:24" x14ac:dyDescent="0.3">
      <c r="X1359" s="2"/>
    </row>
    <row r="1360" spans="24:24" x14ac:dyDescent="0.3">
      <c r="X1360" s="2"/>
    </row>
    <row r="1361" spans="24:24" x14ac:dyDescent="0.3">
      <c r="X1361" s="2"/>
    </row>
    <row r="1362" spans="24:24" x14ac:dyDescent="0.3">
      <c r="X1362" s="2"/>
    </row>
    <row r="1363" spans="24:24" x14ac:dyDescent="0.3">
      <c r="X1363" s="2"/>
    </row>
    <row r="1364" spans="24:24" x14ac:dyDescent="0.3">
      <c r="X1364" s="2"/>
    </row>
    <row r="1365" spans="24:24" x14ac:dyDescent="0.3">
      <c r="X1365" s="2"/>
    </row>
    <row r="1366" spans="24:24" x14ac:dyDescent="0.3">
      <c r="X1366" s="2"/>
    </row>
    <row r="1367" spans="24:24" x14ac:dyDescent="0.3">
      <c r="X1367" s="2"/>
    </row>
    <row r="1368" spans="24:24" x14ac:dyDescent="0.3">
      <c r="X1368" s="2"/>
    </row>
    <row r="1369" spans="24:24" x14ac:dyDescent="0.3">
      <c r="X1369" s="2"/>
    </row>
    <row r="1370" spans="24:24" x14ac:dyDescent="0.3">
      <c r="X1370" s="2"/>
    </row>
    <row r="1371" spans="24:24" x14ac:dyDescent="0.3">
      <c r="X1371" s="2"/>
    </row>
    <row r="1372" spans="24:24" x14ac:dyDescent="0.3">
      <c r="X1372" s="2"/>
    </row>
    <row r="1373" spans="24:24" x14ac:dyDescent="0.3">
      <c r="X1373" s="2"/>
    </row>
    <row r="1374" spans="24:24" x14ac:dyDescent="0.3">
      <c r="X1374" s="2"/>
    </row>
    <row r="1375" spans="24:24" x14ac:dyDescent="0.3">
      <c r="X1375" s="2"/>
    </row>
    <row r="1376" spans="24:24" x14ac:dyDescent="0.3">
      <c r="X1376" s="2"/>
    </row>
    <row r="1377" spans="24:24" x14ac:dyDescent="0.3">
      <c r="X1377" s="2"/>
    </row>
    <row r="1378" spans="24:24" x14ac:dyDescent="0.3">
      <c r="X1378" s="2"/>
    </row>
    <row r="1379" spans="24:24" x14ac:dyDescent="0.3">
      <c r="X1379" s="2"/>
    </row>
    <row r="1380" spans="24:24" x14ac:dyDescent="0.3">
      <c r="X1380" s="2"/>
    </row>
    <row r="1381" spans="24:24" x14ac:dyDescent="0.3">
      <c r="X1381" s="2"/>
    </row>
    <row r="1382" spans="24:24" x14ac:dyDescent="0.3">
      <c r="X1382" s="2"/>
    </row>
    <row r="1383" spans="24:24" x14ac:dyDescent="0.3">
      <c r="X1383" s="2"/>
    </row>
    <row r="1384" spans="24:24" x14ac:dyDescent="0.3">
      <c r="X1384" s="2"/>
    </row>
    <row r="1385" spans="24:24" x14ac:dyDescent="0.3">
      <c r="X1385" s="2"/>
    </row>
    <row r="1386" spans="24:24" x14ac:dyDescent="0.3">
      <c r="X1386" s="2"/>
    </row>
    <row r="1387" spans="24:24" x14ac:dyDescent="0.3">
      <c r="X1387" s="2"/>
    </row>
    <row r="1388" spans="24:24" x14ac:dyDescent="0.3">
      <c r="X1388" s="2"/>
    </row>
    <row r="1389" spans="24:24" x14ac:dyDescent="0.3">
      <c r="X1389" s="2"/>
    </row>
    <row r="1390" spans="24:24" x14ac:dyDescent="0.3">
      <c r="X1390" s="2"/>
    </row>
    <row r="1391" spans="24:24" x14ac:dyDescent="0.3">
      <c r="X1391" s="2"/>
    </row>
    <row r="1392" spans="24:24" x14ac:dyDescent="0.3">
      <c r="X1392" s="2"/>
    </row>
    <row r="1393" spans="24:24" x14ac:dyDescent="0.3">
      <c r="X1393" s="2"/>
    </row>
    <row r="1394" spans="24:24" x14ac:dyDescent="0.3">
      <c r="X1394" s="2"/>
    </row>
    <row r="1395" spans="24:24" x14ac:dyDescent="0.3">
      <c r="X1395" s="2"/>
    </row>
    <row r="1396" spans="24:24" x14ac:dyDescent="0.3">
      <c r="X1396" s="2"/>
    </row>
    <row r="1397" spans="24:24" x14ac:dyDescent="0.3">
      <c r="X1397" s="2"/>
    </row>
    <row r="1398" spans="24:24" x14ac:dyDescent="0.3">
      <c r="X1398" s="2"/>
    </row>
    <row r="1399" spans="24:24" x14ac:dyDescent="0.3">
      <c r="X1399" s="2"/>
    </row>
    <row r="1400" spans="24:24" x14ac:dyDescent="0.3">
      <c r="X1400" s="2"/>
    </row>
    <row r="1401" spans="24:24" x14ac:dyDescent="0.3">
      <c r="X1401" s="2"/>
    </row>
    <row r="1402" spans="24:24" x14ac:dyDescent="0.3">
      <c r="X1402" s="2"/>
    </row>
    <row r="1403" spans="24:24" x14ac:dyDescent="0.3">
      <c r="X1403" s="2"/>
    </row>
    <row r="1404" spans="24:24" x14ac:dyDescent="0.3">
      <c r="X1404" s="2"/>
    </row>
    <row r="1405" spans="24:24" x14ac:dyDescent="0.3">
      <c r="X1405" s="2"/>
    </row>
    <row r="1406" spans="24:24" x14ac:dyDescent="0.3">
      <c r="X1406" s="2"/>
    </row>
    <row r="1407" spans="24:24" x14ac:dyDescent="0.3">
      <c r="X1407" s="2"/>
    </row>
    <row r="1408" spans="24:24" x14ac:dyDescent="0.3">
      <c r="X1408" s="2"/>
    </row>
    <row r="1409" spans="24:24" x14ac:dyDescent="0.3">
      <c r="X1409" s="2"/>
    </row>
    <row r="1410" spans="24:24" x14ac:dyDescent="0.3">
      <c r="X1410" s="2"/>
    </row>
    <row r="1411" spans="24:24" x14ac:dyDescent="0.3">
      <c r="X1411" s="2"/>
    </row>
    <row r="1412" spans="24:24" x14ac:dyDescent="0.3">
      <c r="X1412" s="2"/>
    </row>
    <row r="1413" spans="24:24" x14ac:dyDescent="0.3">
      <c r="X1413" s="2"/>
    </row>
    <row r="1414" spans="24:24" x14ac:dyDescent="0.3">
      <c r="X1414" s="2"/>
    </row>
    <row r="1415" spans="24:24" x14ac:dyDescent="0.3">
      <c r="X1415" s="2"/>
    </row>
    <row r="1416" spans="24:24" x14ac:dyDescent="0.3">
      <c r="X1416" s="2"/>
    </row>
    <row r="1417" spans="24:24" x14ac:dyDescent="0.3">
      <c r="X1417" s="2"/>
    </row>
    <row r="1418" spans="24:24" x14ac:dyDescent="0.3">
      <c r="X1418" s="2"/>
    </row>
    <row r="1419" spans="24:24" x14ac:dyDescent="0.3">
      <c r="X1419" s="2"/>
    </row>
    <row r="1420" spans="24:24" x14ac:dyDescent="0.3">
      <c r="X1420" s="2"/>
    </row>
    <row r="1421" spans="24:24" x14ac:dyDescent="0.3">
      <c r="X1421" s="2"/>
    </row>
    <row r="1422" spans="24:24" x14ac:dyDescent="0.3">
      <c r="X1422" s="2"/>
    </row>
    <row r="1423" spans="24:24" x14ac:dyDescent="0.3">
      <c r="X1423" s="2"/>
    </row>
    <row r="1424" spans="24:24" x14ac:dyDescent="0.3">
      <c r="X1424" s="2"/>
    </row>
    <row r="1425" spans="24:24" x14ac:dyDescent="0.3">
      <c r="X1425" s="2"/>
    </row>
    <row r="1426" spans="24:24" x14ac:dyDescent="0.3">
      <c r="X1426" s="2"/>
    </row>
    <row r="1427" spans="24:24" x14ac:dyDescent="0.3">
      <c r="X1427" s="2"/>
    </row>
    <row r="1428" spans="24:24" x14ac:dyDescent="0.3">
      <c r="X1428" s="2"/>
    </row>
    <row r="1429" spans="24:24" x14ac:dyDescent="0.3">
      <c r="X1429" s="2"/>
    </row>
    <row r="1430" spans="24:24" x14ac:dyDescent="0.3">
      <c r="X1430" s="2"/>
    </row>
    <row r="1431" spans="24:24" x14ac:dyDescent="0.3">
      <c r="X1431" s="2"/>
    </row>
    <row r="1432" spans="24:24" x14ac:dyDescent="0.3">
      <c r="X1432" s="2"/>
    </row>
    <row r="1433" spans="24:24" x14ac:dyDescent="0.3">
      <c r="X1433" s="2"/>
    </row>
    <row r="1434" spans="24:24" x14ac:dyDescent="0.3">
      <c r="X1434" s="2"/>
    </row>
    <row r="1435" spans="24:24" x14ac:dyDescent="0.3">
      <c r="X1435" s="2"/>
    </row>
    <row r="1436" spans="24:24" x14ac:dyDescent="0.3">
      <c r="X1436" s="2"/>
    </row>
    <row r="1437" spans="24:24" x14ac:dyDescent="0.3">
      <c r="X1437" s="2"/>
    </row>
    <row r="1438" spans="24:24" x14ac:dyDescent="0.3">
      <c r="X1438" s="2"/>
    </row>
    <row r="1439" spans="24:24" x14ac:dyDescent="0.3">
      <c r="X1439" s="2"/>
    </row>
    <row r="1440" spans="24:24" x14ac:dyDescent="0.3">
      <c r="X1440" s="2"/>
    </row>
    <row r="1441" spans="24:24" x14ac:dyDescent="0.3">
      <c r="X1441" s="2"/>
    </row>
    <row r="1442" spans="24:24" x14ac:dyDescent="0.3">
      <c r="X1442" s="2"/>
    </row>
    <row r="1443" spans="24:24" x14ac:dyDescent="0.3">
      <c r="X1443" s="2"/>
    </row>
    <row r="1444" spans="24:24" x14ac:dyDescent="0.3">
      <c r="X1444" s="2"/>
    </row>
    <row r="1445" spans="24:24" x14ac:dyDescent="0.3">
      <c r="X1445" s="2"/>
    </row>
    <row r="1446" spans="24:24" x14ac:dyDescent="0.3">
      <c r="X1446" s="2"/>
    </row>
    <row r="1447" spans="24:24" x14ac:dyDescent="0.3">
      <c r="X1447" s="2"/>
    </row>
    <row r="1448" spans="24:24" x14ac:dyDescent="0.3">
      <c r="X1448" s="2"/>
    </row>
    <row r="1449" spans="24:24" x14ac:dyDescent="0.3">
      <c r="X1449" s="2"/>
    </row>
    <row r="1450" spans="24:24" x14ac:dyDescent="0.3">
      <c r="X1450" s="2"/>
    </row>
    <row r="1451" spans="24:24" x14ac:dyDescent="0.3">
      <c r="X1451" s="2"/>
    </row>
    <row r="1452" spans="24:24" x14ac:dyDescent="0.3">
      <c r="X1452" s="2"/>
    </row>
    <row r="1453" spans="24:24" x14ac:dyDescent="0.3">
      <c r="X1453" s="2"/>
    </row>
    <row r="1454" spans="24:24" x14ac:dyDescent="0.3">
      <c r="X1454" s="2"/>
    </row>
    <row r="1455" spans="24:24" x14ac:dyDescent="0.3">
      <c r="X1455" s="2"/>
    </row>
    <row r="1456" spans="24:24" x14ac:dyDescent="0.3">
      <c r="X1456" s="2"/>
    </row>
    <row r="1457" spans="24:24" x14ac:dyDescent="0.3">
      <c r="X1457" s="2"/>
    </row>
    <row r="1458" spans="24:24" x14ac:dyDescent="0.3">
      <c r="X1458" s="2"/>
    </row>
    <row r="1459" spans="24:24" x14ac:dyDescent="0.3">
      <c r="X1459" s="2"/>
    </row>
    <row r="1460" spans="24:24" x14ac:dyDescent="0.3">
      <c r="X1460" s="2"/>
    </row>
    <row r="1461" spans="24:24" x14ac:dyDescent="0.3">
      <c r="X1461" s="2"/>
    </row>
    <row r="1462" spans="24:24" x14ac:dyDescent="0.3">
      <c r="X1462" s="2"/>
    </row>
    <row r="1463" spans="24:24" x14ac:dyDescent="0.3">
      <c r="X1463" s="2"/>
    </row>
    <row r="1464" spans="24:24" x14ac:dyDescent="0.3">
      <c r="X1464" s="2"/>
    </row>
    <row r="1465" spans="24:24" x14ac:dyDescent="0.3">
      <c r="X1465" s="2"/>
    </row>
    <row r="1466" spans="24:24" x14ac:dyDescent="0.3">
      <c r="X1466" s="2"/>
    </row>
    <row r="1467" spans="24:24" x14ac:dyDescent="0.3">
      <c r="X1467" s="2"/>
    </row>
    <row r="1468" spans="24:24" x14ac:dyDescent="0.3">
      <c r="X1468" s="2"/>
    </row>
    <row r="1469" spans="24:24" x14ac:dyDescent="0.3">
      <c r="X1469" s="2"/>
    </row>
    <row r="1470" spans="24:24" x14ac:dyDescent="0.3">
      <c r="X1470" s="2"/>
    </row>
    <row r="1471" spans="24:24" x14ac:dyDescent="0.3">
      <c r="X1471" s="2"/>
    </row>
    <row r="1472" spans="24:24" x14ac:dyDescent="0.3">
      <c r="X1472" s="2"/>
    </row>
    <row r="1473" spans="24:24" x14ac:dyDescent="0.3">
      <c r="X1473" s="2"/>
    </row>
    <row r="1474" spans="24:24" x14ac:dyDescent="0.3">
      <c r="X1474" s="2"/>
    </row>
    <row r="1475" spans="24:24" x14ac:dyDescent="0.3">
      <c r="X1475" s="2"/>
    </row>
    <row r="1476" spans="24:24" x14ac:dyDescent="0.3">
      <c r="X1476" s="2"/>
    </row>
    <row r="1477" spans="24:24" x14ac:dyDescent="0.3">
      <c r="X1477" s="2"/>
    </row>
    <row r="1478" spans="24:24" x14ac:dyDescent="0.3">
      <c r="X1478" s="2"/>
    </row>
    <row r="1479" spans="24:24" x14ac:dyDescent="0.3">
      <c r="X1479" s="2"/>
    </row>
    <row r="1480" spans="24:24" x14ac:dyDescent="0.3">
      <c r="X1480" s="2"/>
    </row>
    <row r="1481" spans="24:24" x14ac:dyDescent="0.3">
      <c r="X1481" s="2"/>
    </row>
    <row r="1482" spans="24:24" x14ac:dyDescent="0.3">
      <c r="X1482" s="2"/>
    </row>
    <row r="1483" spans="24:24" x14ac:dyDescent="0.3">
      <c r="X1483" s="2"/>
    </row>
    <row r="1484" spans="24:24" x14ac:dyDescent="0.3">
      <c r="X1484" s="2"/>
    </row>
    <row r="1485" spans="24:24" x14ac:dyDescent="0.3">
      <c r="X1485" s="2"/>
    </row>
    <row r="1486" spans="24:24" x14ac:dyDescent="0.3">
      <c r="X1486" s="2"/>
    </row>
    <row r="1487" spans="24:24" x14ac:dyDescent="0.3">
      <c r="X1487" s="2"/>
    </row>
    <row r="1488" spans="24:24" x14ac:dyDescent="0.3">
      <c r="X1488" s="2"/>
    </row>
    <row r="1489" spans="24:24" x14ac:dyDescent="0.3">
      <c r="X1489" s="2"/>
    </row>
    <row r="1490" spans="24:24" x14ac:dyDescent="0.3">
      <c r="X1490" s="2"/>
    </row>
    <row r="1491" spans="24:24" x14ac:dyDescent="0.3">
      <c r="X1491" s="2"/>
    </row>
    <row r="1492" spans="24:24" x14ac:dyDescent="0.3">
      <c r="X1492" s="2"/>
    </row>
    <row r="1493" spans="24:24" x14ac:dyDescent="0.3">
      <c r="X1493" s="2"/>
    </row>
    <row r="1494" spans="24:24" x14ac:dyDescent="0.3">
      <c r="X1494" s="2"/>
    </row>
    <row r="1495" spans="24:24" x14ac:dyDescent="0.3">
      <c r="X1495" s="2"/>
    </row>
    <row r="1496" spans="24:24" x14ac:dyDescent="0.3">
      <c r="X1496" s="2"/>
    </row>
    <row r="1497" spans="24:24" x14ac:dyDescent="0.3">
      <c r="X1497" s="2"/>
    </row>
    <row r="1498" spans="24:24" x14ac:dyDescent="0.3">
      <c r="X1498" s="2"/>
    </row>
    <row r="1499" spans="24:24" x14ac:dyDescent="0.3">
      <c r="X1499" s="2"/>
    </row>
    <row r="1500" spans="24:24" x14ac:dyDescent="0.3">
      <c r="X1500" s="2"/>
    </row>
    <row r="1501" spans="24:24" x14ac:dyDescent="0.3">
      <c r="X1501" s="2"/>
    </row>
    <row r="1502" spans="24:24" x14ac:dyDescent="0.3">
      <c r="X1502" s="2"/>
    </row>
    <row r="1503" spans="24:24" x14ac:dyDescent="0.3">
      <c r="X1503" s="2"/>
    </row>
    <row r="1504" spans="24:24" x14ac:dyDescent="0.3">
      <c r="X1504" s="2"/>
    </row>
    <row r="1505" spans="24:24" x14ac:dyDescent="0.3">
      <c r="X1505" s="2"/>
    </row>
    <row r="1506" spans="24:24" x14ac:dyDescent="0.3">
      <c r="X1506" s="2"/>
    </row>
    <row r="1507" spans="24:24" x14ac:dyDescent="0.3">
      <c r="X1507" s="2"/>
    </row>
    <row r="1508" spans="24:24" x14ac:dyDescent="0.3">
      <c r="X1508" s="2"/>
    </row>
    <row r="1509" spans="24:24" x14ac:dyDescent="0.3">
      <c r="X1509" s="2"/>
    </row>
    <row r="1510" spans="24:24" x14ac:dyDescent="0.3">
      <c r="X1510" s="2"/>
    </row>
    <row r="1511" spans="24:24" x14ac:dyDescent="0.3">
      <c r="X1511" s="2"/>
    </row>
    <row r="1512" spans="24:24" x14ac:dyDescent="0.3">
      <c r="X1512" s="2"/>
    </row>
    <row r="1513" spans="24:24" x14ac:dyDescent="0.3">
      <c r="X1513" s="2"/>
    </row>
    <row r="1514" spans="24:24" x14ac:dyDescent="0.3">
      <c r="X1514" s="2"/>
    </row>
    <row r="1515" spans="24:24" x14ac:dyDescent="0.3">
      <c r="X1515" s="2"/>
    </row>
    <row r="1516" spans="24:24" x14ac:dyDescent="0.3">
      <c r="X1516" s="2"/>
    </row>
    <row r="1517" spans="24:24" x14ac:dyDescent="0.3">
      <c r="X1517" s="2"/>
    </row>
    <row r="1518" spans="24:24" x14ac:dyDescent="0.3">
      <c r="X1518" s="2"/>
    </row>
    <row r="1519" spans="24:24" x14ac:dyDescent="0.3">
      <c r="X1519" s="2"/>
    </row>
    <row r="1520" spans="24:24" x14ac:dyDescent="0.3">
      <c r="X1520" s="2"/>
    </row>
    <row r="1521" spans="24:24" x14ac:dyDescent="0.3">
      <c r="X1521" s="2"/>
    </row>
    <row r="1522" spans="24:24" x14ac:dyDescent="0.3">
      <c r="X1522" s="2"/>
    </row>
    <row r="1523" spans="24:24" x14ac:dyDescent="0.3">
      <c r="X1523" s="2"/>
    </row>
    <row r="1524" spans="24:24" x14ac:dyDescent="0.3">
      <c r="X1524" s="2"/>
    </row>
    <row r="1525" spans="24:24" x14ac:dyDescent="0.3">
      <c r="X1525" s="2"/>
    </row>
    <row r="1526" spans="24:24" x14ac:dyDescent="0.3">
      <c r="X1526" s="2"/>
    </row>
    <row r="1527" spans="24:24" x14ac:dyDescent="0.3">
      <c r="X1527" s="2"/>
    </row>
    <row r="1528" spans="24:24" x14ac:dyDescent="0.3">
      <c r="X1528" s="2"/>
    </row>
    <row r="1529" spans="24:24" x14ac:dyDescent="0.3">
      <c r="X1529" s="2"/>
    </row>
    <row r="1530" spans="24:24" x14ac:dyDescent="0.3">
      <c r="X1530" s="2"/>
    </row>
    <row r="1531" spans="24:24" x14ac:dyDescent="0.3">
      <c r="X1531" s="2"/>
    </row>
    <row r="1532" spans="24:24" x14ac:dyDescent="0.3">
      <c r="X1532" s="2"/>
    </row>
    <row r="1533" spans="24:24" x14ac:dyDescent="0.3">
      <c r="X1533" s="2"/>
    </row>
    <row r="1534" spans="24:24" x14ac:dyDescent="0.3">
      <c r="X1534" s="2"/>
    </row>
    <row r="1535" spans="24:24" x14ac:dyDescent="0.3">
      <c r="X1535" s="2"/>
    </row>
    <row r="1536" spans="24:24" x14ac:dyDescent="0.3">
      <c r="X1536" s="2"/>
    </row>
    <row r="1537" spans="24:24" x14ac:dyDescent="0.3">
      <c r="X1537" s="2"/>
    </row>
    <row r="1538" spans="24:24" x14ac:dyDescent="0.3">
      <c r="X1538" s="2"/>
    </row>
    <row r="1539" spans="24:24" x14ac:dyDescent="0.3">
      <c r="X1539" s="2"/>
    </row>
    <row r="1540" spans="24:24" x14ac:dyDescent="0.3">
      <c r="X1540" s="2"/>
    </row>
    <row r="1541" spans="24:24" x14ac:dyDescent="0.3">
      <c r="X1541" s="2"/>
    </row>
    <row r="1542" spans="24:24" x14ac:dyDescent="0.3">
      <c r="X1542" s="2"/>
    </row>
    <row r="1543" spans="24:24" x14ac:dyDescent="0.3">
      <c r="X1543" s="2"/>
    </row>
    <row r="1544" spans="24:24" x14ac:dyDescent="0.3">
      <c r="X1544" s="2"/>
    </row>
    <row r="1545" spans="24:24" x14ac:dyDescent="0.3">
      <c r="X1545" s="2"/>
    </row>
    <row r="1546" spans="24:24" x14ac:dyDescent="0.3">
      <c r="X1546" s="2"/>
    </row>
    <row r="1547" spans="24:24" x14ac:dyDescent="0.3">
      <c r="X1547" s="2"/>
    </row>
    <row r="1548" spans="24:24" x14ac:dyDescent="0.3">
      <c r="X1548" s="2"/>
    </row>
    <row r="1549" spans="24:24" x14ac:dyDescent="0.3">
      <c r="X1549" s="2"/>
    </row>
    <row r="1550" spans="24:24" x14ac:dyDescent="0.3">
      <c r="X1550" s="2"/>
    </row>
    <row r="1551" spans="24:24" x14ac:dyDescent="0.3">
      <c r="X1551" s="2"/>
    </row>
    <row r="1552" spans="24:24" x14ac:dyDescent="0.3">
      <c r="X1552" s="2"/>
    </row>
    <row r="1553" spans="24:24" x14ac:dyDescent="0.3">
      <c r="X1553" s="2"/>
    </row>
    <row r="1554" spans="24:24" x14ac:dyDescent="0.3">
      <c r="X1554" s="2"/>
    </row>
    <row r="1555" spans="24:24" x14ac:dyDescent="0.3">
      <c r="X1555" s="2"/>
    </row>
    <row r="1556" spans="24:24" x14ac:dyDescent="0.3">
      <c r="X1556" s="2"/>
    </row>
    <row r="1557" spans="24:24" x14ac:dyDescent="0.3">
      <c r="X1557" s="2"/>
    </row>
    <row r="1558" spans="24:24" x14ac:dyDescent="0.3">
      <c r="X1558" s="2"/>
    </row>
    <row r="1559" spans="24:24" x14ac:dyDescent="0.3">
      <c r="X1559" s="2"/>
    </row>
    <row r="1560" spans="24:24" x14ac:dyDescent="0.3">
      <c r="X1560" s="2"/>
    </row>
    <row r="1561" spans="24:24" x14ac:dyDescent="0.3">
      <c r="X1561" s="2"/>
    </row>
    <row r="1562" spans="24:24" x14ac:dyDescent="0.3">
      <c r="X1562" s="2"/>
    </row>
    <row r="1563" spans="24:24" x14ac:dyDescent="0.3">
      <c r="X1563" s="2"/>
    </row>
    <row r="1564" spans="24:24" x14ac:dyDescent="0.3">
      <c r="X1564" s="2"/>
    </row>
    <row r="1565" spans="24:24" x14ac:dyDescent="0.3">
      <c r="X1565" s="2"/>
    </row>
    <row r="1566" spans="24:24" x14ac:dyDescent="0.3">
      <c r="X1566" s="2"/>
    </row>
    <row r="1567" spans="24:24" x14ac:dyDescent="0.3">
      <c r="X1567" s="2"/>
    </row>
    <row r="1568" spans="24:24" x14ac:dyDescent="0.3">
      <c r="X1568" s="2"/>
    </row>
    <row r="1569" spans="24:24" x14ac:dyDescent="0.3">
      <c r="X1569" s="2"/>
    </row>
    <row r="1570" spans="24:24" x14ac:dyDescent="0.3">
      <c r="X1570" s="2"/>
    </row>
    <row r="1571" spans="24:24" x14ac:dyDescent="0.3">
      <c r="X1571" s="2"/>
    </row>
    <row r="1572" spans="24:24" x14ac:dyDescent="0.3">
      <c r="X1572" s="2"/>
    </row>
    <row r="1573" spans="24:24" x14ac:dyDescent="0.3">
      <c r="X1573" s="2"/>
    </row>
    <row r="1574" spans="24:24" x14ac:dyDescent="0.3">
      <c r="X1574" s="2"/>
    </row>
    <row r="1575" spans="24:24" x14ac:dyDescent="0.3">
      <c r="X1575" s="2"/>
    </row>
    <row r="1576" spans="24:24" x14ac:dyDescent="0.3">
      <c r="X1576" s="2"/>
    </row>
    <row r="1577" spans="24:24" x14ac:dyDescent="0.3">
      <c r="X1577" s="2"/>
    </row>
    <row r="1578" spans="24:24" x14ac:dyDescent="0.3">
      <c r="X1578" s="2"/>
    </row>
    <row r="1579" spans="24:24" x14ac:dyDescent="0.3">
      <c r="X1579" s="2"/>
    </row>
    <row r="1580" spans="24:24" x14ac:dyDescent="0.3">
      <c r="X1580" s="2"/>
    </row>
    <row r="1581" spans="24:24" x14ac:dyDescent="0.3">
      <c r="X1581" s="2"/>
    </row>
    <row r="1582" spans="24:24" x14ac:dyDescent="0.3">
      <c r="X1582" s="2"/>
    </row>
    <row r="1583" spans="24:24" x14ac:dyDescent="0.3">
      <c r="X1583" s="2"/>
    </row>
    <row r="1584" spans="24:24" x14ac:dyDescent="0.3">
      <c r="X1584" s="2"/>
    </row>
    <row r="1585" spans="24:24" x14ac:dyDescent="0.3">
      <c r="X1585" s="2"/>
    </row>
    <row r="1586" spans="24:24" x14ac:dyDescent="0.3">
      <c r="X1586" s="2"/>
    </row>
    <row r="1587" spans="24:24" x14ac:dyDescent="0.3">
      <c r="X1587" s="2"/>
    </row>
    <row r="1588" spans="24:24" x14ac:dyDescent="0.3">
      <c r="X1588" s="2"/>
    </row>
    <row r="1589" spans="24:24" x14ac:dyDescent="0.3">
      <c r="X1589" s="2"/>
    </row>
    <row r="1590" spans="24:24" x14ac:dyDescent="0.3">
      <c r="X1590" s="2"/>
    </row>
    <row r="1591" spans="24:24" x14ac:dyDescent="0.3">
      <c r="X1591" s="2"/>
    </row>
    <row r="1592" spans="24:24" x14ac:dyDescent="0.3">
      <c r="X1592" s="2"/>
    </row>
    <row r="1593" spans="24:24" x14ac:dyDescent="0.3">
      <c r="X1593" s="2"/>
    </row>
    <row r="1594" spans="24:24" x14ac:dyDescent="0.3">
      <c r="X1594" s="2"/>
    </row>
    <row r="1595" spans="24:24" x14ac:dyDescent="0.3">
      <c r="X1595" s="2"/>
    </row>
    <row r="1596" spans="24:24" x14ac:dyDescent="0.3">
      <c r="X1596" s="2"/>
    </row>
    <row r="1597" spans="24:24" x14ac:dyDescent="0.3">
      <c r="X1597" s="2"/>
    </row>
    <row r="1598" spans="24:24" x14ac:dyDescent="0.3">
      <c r="X1598" s="2"/>
    </row>
    <row r="1599" spans="24:24" x14ac:dyDescent="0.3">
      <c r="X1599" s="2"/>
    </row>
    <row r="1600" spans="24:24" x14ac:dyDescent="0.3">
      <c r="X1600" s="2"/>
    </row>
    <row r="1601" spans="24:24" x14ac:dyDescent="0.3">
      <c r="X1601" s="2"/>
    </row>
    <row r="1602" spans="24:24" x14ac:dyDescent="0.3">
      <c r="X1602" s="2"/>
    </row>
    <row r="1603" spans="24:24" x14ac:dyDescent="0.3">
      <c r="X1603" s="2"/>
    </row>
    <row r="1604" spans="24:24" x14ac:dyDescent="0.3">
      <c r="X1604" s="2"/>
    </row>
    <row r="1605" spans="24:24" x14ac:dyDescent="0.3">
      <c r="X1605" s="2"/>
    </row>
    <row r="1606" spans="24:24" x14ac:dyDescent="0.3">
      <c r="X1606" s="2"/>
    </row>
    <row r="1607" spans="24:24" x14ac:dyDescent="0.3">
      <c r="X1607" s="2"/>
    </row>
    <row r="1608" spans="24:24" x14ac:dyDescent="0.3">
      <c r="X1608" s="2"/>
    </row>
    <row r="1609" spans="24:24" x14ac:dyDescent="0.3">
      <c r="X1609" s="2"/>
    </row>
    <row r="1610" spans="24:24" x14ac:dyDescent="0.3">
      <c r="X1610" s="2"/>
    </row>
    <row r="1611" spans="24:24" x14ac:dyDescent="0.3">
      <c r="X1611" s="2"/>
    </row>
    <row r="1612" spans="24:24" x14ac:dyDescent="0.3">
      <c r="X1612" s="2"/>
    </row>
    <row r="1613" spans="24:24" x14ac:dyDescent="0.3">
      <c r="X1613" s="2"/>
    </row>
    <row r="1614" spans="24:24" x14ac:dyDescent="0.3">
      <c r="X1614" s="2"/>
    </row>
    <row r="1615" spans="24:24" x14ac:dyDescent="0.3">
      <c r="X1615" s="2"/>
    </row>
    <row r="1616" spans="24:24" x14ac:dyDescent="0.3">
      <c r="X1616" s="2"/>
    </row>
    <row r="1617" spans="24:24" x14ac:dyDescent="0.3">
      <c r="X1617" s="2"/>
    </row>
    <row r="1618" spans="24:24" x14ac:dyDescent="0.3">
      <c r="X1618" s="2"/>
    </row>
    <row r="1619" spans="24:24" x14ac:dyDescent="0.3">
      <c r="X1619" s="2"/>
    </row>
    <row r="1620" spans="24:24" x14ac:dyDescent="0.3">
      <c r="X1620" s="2"/>
    </row>
    <row r="1621" spans="24:24" x14ac:dyDescent="0.3">
      <c r="X1621" s="2"/>
    </row>
    <row r="1622" spans="24:24" x14ac:dyDescent="0.3">
      <c r="X1622" s="2"/>
    </row>
    <row r="1623" spans="24:24" x14ac:dyDescent="0.3">
      <c r="X1623" s="2"/>
    </row>
    <row r="1624" spans="24:24" x14ac:dyDescent="0.3">
      <c r="X1624" s="2"/>
    </row>
    <row r="1625" spans="24:24" x14ac:dyDescent="0.3">
      <c r="X1625" s="2"/>
    </row>
    <row r="1626" spans="24:24" x14ac:dyDescent="0.3">
      <c r="X1626" s="2"/>
    </row>
    <row r="1627" spans="24:24" x14ac:dyDescent="0.3">
      <c r="X1627" s="2"/>
    </row>
    <row r="1628" spans="24:24" x14ac:dyDescent="0.3">
      <c r="X1628" s="2"/>
    </row>
    <row r="1629" spans="24:24" x14ac:dyDescent="0.3">
      <c r="X1629" s="2"/>
    </row>
    <row r="1630" spans="24:24" x14ac:dyDescent="0.3">
      <c r="X1630" s="2"/>
    </row>
    <row r="1631" spans="24:24" x14ac:dyDescent="0.3">
      <c r="X1631" s="2"/>
    </row>
    <row r="1632" spans="24:24" x14ac:dyDescent="0.3">
      <c r="X1632" s="2"/>
    </row>
    <row r="1633" spans="24:24" x14ac:dyDescent="0.3">
      <c r="X1633" s="2"/>
    </row>
    <row r="1634" spans="24:24" x14ac:dyDescent="0.3">
      <c r="X1634" s="2"/>
    </row>
    <row r="1635" spans="24:24" x14ac:dyDescent="0.3">
      <c r="X1635" s="2"/>
    </row>
    <row r="1636" spans="24:24" x14ac:dyDescent="0.3">
      <c r="X1636" s="2"/>
    </row>
    <row r="1637" spans="24:24" x14ac:dyDescent="0.3">
      <c r="X1637" s="2"/>
    </row>
    <row r="1638" spans="24:24" x14ac:dyDescent="0.3">
      <c r="X1638" s="2"/>
    </row>
    <row r="1639" spans="24:24" x14ac:dyDescent="0.3">
      <c r="X1639" s="2"/>
    </row>
    <row r="1640" spans="24:24" x14ac:dyDescent="0.3">
      <c r="X1640" s="2"/>
    </row>
    <row r="1641" spans="24:24" x14ac:dyDescent="0.3">
      <c r="X1641" s="2"/>
    </row>
    <row r="1642" spans="24:24" x14ac:dyDescent="0.3">
      <c r="X1642" s="2"/>
    </row>
    <row r="1643" spans="24:24" x14ac:dyDescent="0.3">
      <c r="X1643" s="2"/>
    </row>
    <row r="1644" spans="24:24" x14ac:dyDescent="0.3">
      <c r="X1644" s="2"/>
    </row>
    <row r="1645" spans="24:24" x14ac:dyDescent="0.3">
      <c r="X1645" s="2"/>
    </row>
    <row r="1646" spans="24:24" x14ac:dyDescent="0.3">
      <c r="X1646" s="2"/>
    </row>
    <row r="1647" spans="24:24" x14ac:dyDescent="0.3">
      <c r="X1647" s="2"/>
    </row>
    <row r="1648" spans="24:24" x14ac:dyDescent="0.3">
      <c r="X1648" s="2"/>
    </row>
    <row r="1649" spans="24:24" x14ac:dyDescent="0.3">
      <c r="X1649" s="2"/>
    </row>
    <row r="1650" spans="24:24" x14ac:dyDescent="0.3">
      <c r="X1650" s="2"/>
    </row>
    <row r="1651" spans="24:24" x14ac:dyDescent="0.3">
      <c r="X1651" s="2"/>
    </row>
    <row r="1652" spans="24:24" x14ac:dyDescent="0.3">
      <c r="X1652" s="2"/>
    </row>
    <row r="1653" spans="24:24" x14ac:dyDescent="0.3">
      <c r="X1653" s="2"/>
    </row>
    <row r="1654" spans="24:24" x14ac:dyDescent="0.3">
      <c r="X1654" s="2"/>
    </row>
    <row r="1655" spans="24:24" x14ac:dyDescent="0.3">
      <c r="X1655" s="2"/>
    </row>
    <row r="1656" spans="24:24" x14ac:dyDescent="0.3">
      <c r="X1656" s="2"/>
    </row>
    <row r="1657" spans="24:24" x14ac:dyDescent="0.3">
      <c r="X1657" s="2"/>
    </row>
    <row r="1658" spans="24:24" x14ac:dyDescent="0.3">
      <c r="X1658" s="2"/>
    </row>
    <row r="1659" spans="24:24" x14ac:dyDescent="0.3">
      <c r="X1659" s="2"/>
    </row>
    <row r="1660" spans="24:24" x14ac:dyDescent="0.3">
      <c r="X1660" s="2"/>
    </row>
    <row r="1661" spans="24:24" x14ac:dyDescent="0.3">
      <c r="X1661" s="2"/>
    </row>
    <row r="1662" spans="24:24" x14ac:dyDescent="0.3">
      <c r="X1662" s="2"/>
    </row>
    <row r="1663" spans="24:24" x14ac:dyDescent="0.3">
      <c r="X1663" s="2"/>
    </row>
    <row r="1664" spans="24:24" x14ac:dyDescent="0.3">
      <c r="X1664" s="2"/>
    </row>
    <row r="1665" spans="24:24" x14ac:dyDescent="0.3">
      <c r="X1665" s="2"/>
    </row>
    <row r="1666" spans="24:24" x14ac:dyDescent="0.3">
      <c r="X1666" s="2"/>
    </row>
    <row r="1667" spans="24:24" x14ac:dyDescent="0.3">
      <c r="X1667" s="2"/>
    </row>
    <row r="1668" spans="24:24" x14ac:dyDescent="0.3">
      <c r="X1668" s="2"/>
    </row>
    <row r="1669" spans="24:24" x14ac:dyDescent="0.3">
      <c r="X1669" s="2"/>
    </row>
    <row r="1670" spans="24:24" x14ac:dyDescent="0.3">
      <c r="X1670" s="2"/>
    </row>
    <row r="1671" spans="24:24" x14ac:dyDescent="0.3">
      <c r="X1671" s="2"/>
    </row>
    <row r="1672" spans="24:24" x14ac:dyDescent="0.3">
      <c r="X1672" s="2"/>
    </row>
    <row r="1673" spans="24:24" x14ac:dyDescent="0.3">
      <c r="X1673" s="2"/>
    </row>
    <row r="1674" spans="24:24" x14ac:dyDescent="0.3">
      <c r="X1674" s="2"/>
    </row>
    <row r="1675" spans="24:24" x14ac:dyDescent="0.3">
      <c r="X1675" s="2"/>
    </row>
    <row r="1676" spans="24:24" x14ac:dyDescent="0.3">
      <c r="X1676" s="2"/>
    </row>
    <row r="1677" spans="24:24" x14ac:dyDescent="0.3">
      <c r="X1677" s="2"/>
    </row>
    <row r="1678" spans="24:24" x14ac:dyDescent="0.3">
      <c r="X1678" s="2"/>
    </row>
    <row r="1679" spans="24:24" x14ac:dyDescent="0.3">
      <c r="X1679" s="2"/>
    </row>
    <row r="1680" spans="24:24" x14ac:dyDescent="0.3">
      <c r="X1680" s="2"/>
    </row>
    <row r="1681" spans="24:24" x14ac:dyDescent="0.3">
      <c r="X1681" s="2"/>
    </row>
    <row r="1682" spans="24:24" x14ac:dyDescent="0.3">
      <c r="X1682" s="2"/>
    </row>
    <row r="1683" spans="24:24" x14ac:dyDescent="0.3">
      <c r="X1683" s="2"/>
    </row>
    <row r="1684" spans="24:24" x14ac:dyDescent="0.3">
      <c r="X1684" s="2"/>
    </row>
    <row r="1685" spans="24:24" x14ac:dyDescent="0.3">
      <c r="X1685" s="2"/>
    </row>
    <row r="1686" spans="24:24" x14ac:dyDescent="0.3">
      <c r="X1686" s="2"/>
    </row>
    <row r="1687" spans="24:24" x14ac:dyDescent="0.3">
      <c r="X1687" s="2"/>
    </row>
    <row r="1688" spans="24:24" x14ac:dyDescent="0.3">
      <c r="X1688" s="2"/>
    </row>
    <row r="1689" spans="24:24" x14ac:dyDescent="0.3">
      <c r="X1689" s="2"/>
    </row>
    <row r="1690" spans="24:24" x14ac:dyDescent="0.3">
      <c r="X1690" s="2"/>
    </row>
    <row r="1691" spans="24:24" x14ac:dyDescent="0.3">
      <c r="X1691" s="2"/>
    </row>
    <row r="1692" spans="24:24" x14ac:dyDescent="0.3">
      <c r="X1692" s="2"/>
    </row>
    <row r="1693" spans="24:24" x14ac:dyDescent="0.3">
      <c r="X1693" s="2"/>
    </row>
    <row r="1694" spans="24:24" x14ac:dyDescent="0.3">
      <c r="X1694" s="2"/>
    </row>
    <row r="1695" spans="24:24" x14ac:dyDescent="0.3">
      <c r="X1695" s="2"/>
    </row>
    <row r="1696" spans="24:24" x14ac:dyDescent="0.3">
      <c r="X1696" s="2"/>
    </row>
    <row r="1697" spans="24:24" x14ac:dyDescent="0.3">
      <c r="X1697" s="2"/>
    </row>
    <row r="1698" spans="24:24" x14ac:dyDescent="0.3">
      <c r="X1698" s="2"/>
    </row>
    <row r="1699" spans="24:24" x14ac:dyDescent="0.3">
      <c r="X1699" s="2"/>
    </row>
    <row r="1700" spans="24:24" x14ac:dyDescent="0.3">
      <c r="X1700" s="2"/>
    </row>
    <row r="1701" spans="24:24" x14ac:dyDescent="0.3">
      <c r="X1701" s="2"/>
    </row>
    <row r="1702" spans="24:24" x14ac:dyDescent="0.3">
      <c r="X1702" s="2"/>
    </row>
    <row r="1703" spans="24:24" x14ac:dyDescent="0.3">
      <c r="X1703" s="2"/>
    </row>
    <row r="1704" spans="24:24" x14ac:dyDescent="0.3">
      <c r="X1704" s="2"/>
    </row>
    <row r="1705" spans="24:24" x14ac:dyDescent="0.3">
      <c r="X1705" s="2"/>
    </row>
    <row r="1706" spans="24:24" x14ac:dyDescent="0.3">
      <c r="X1706" s="2"/>
    </row>
    <row r="1707" spans="24:24" x14ac:dyDescent="0.3">
      <c r="X1707" s="2"/>
    </row>
    <row r="1708" spans="24:24" x14ac:dyDescent="0.3">
      <c r="X1708" s="2"/>
    </row>
    <row r="1709" spans="24:24" x14ac:dyDescent="0.3">
      <c r="X1709" s="2"/>
    </row>
    <row r="1710" spans="24:24" x14ac:dyDescent="0.3">
      <c r="X1710" s="2"/>
    </row>
    <row r="1711" spans="24:24" x14ac:dyDescent="0.3">
      <c r="X1711" s="2"/>
    </row>
    <row r="1712" spans="24:24" x14ac:dyDescent="0.3">
      <c r="X1712" s="2"/>
    </row>
    <row r="1713" spans="24:24" x14ac:dyDescent="0.3">
      <c r="X1713" s="2"/>
    </row>
    <row r="1714" spans="24:24" x14ac:dyDescent="0.3">
      <c r="X1714" s="2"/>
    </row>
    <row r="1715" spans="24:24" x14ac:dyDescent="0.3">
      <c r="X1715" s="2"/>
    </row>
    <row r="1716" spans="24:24" x14ac:dyDescent="0.3">
      <c r="X1716" s="2"/>
    </row>
    <row r="1717" spans="24:24" x14ac:dyDescent="0.3">
      <c r="X1717" s="2"/>
    </row>
    <row r="1718" spans="24:24" x14ac:dyDescent="0.3">
      <c r="X1718" s="2"/>
    </row>
    <row r="1719" spans="24:24" x14ac:dyDescent="0.3">
      <c r="X1719" s="2"/>
    </row>
    <row r="1720" spans="24:24" x14ac:dyDescent="0.3">
      <c r="X1720" s="2"/>
    </row>
    <row r="1721" spans="24:24" x14ac:dyDescent="0.3">
      <c r="X1721" s="2"/>
    </row>
    <row r="1722" spans="24:24" x14ac:dyDescent="0.3">
      <c r="X1722" s="2"/>
    </row>
    <row r="1723" spans="24:24" x14ac:dyDescent="0.3">
      <c r="X1723" s="2"/>
    </row>
    <row r="1724" spans="24:24" x14ac:dyDescent="0.3">
      <c r="X1724" s="2"/>
    </row>
    <row r="1725" spans="24:24" x14ac:dyDescent="0.3">
      <c r="X1725" s="2"/>
    </row>
    <row r="1726" spans="24:24" x14ac:dyDescent="0.3">
      <c r="X1726" s="2"/>
    </row>
    <row r="1727" spans="24:24" x14ac:dyDescent="0.3">
      <c r="X1727" s="2"/>
    </row>
    <row r="1728" spans="24:24" x14ac:dyDescent="0.3">
      <c r="X1728" s="2"/>
    </row>
    <row r="1729" spans="24:24" x14ac:dyDescent="0.3">
      <c r="X1729" s="2"/>
    </row>
    <row r="1730" spans="24:24" x14ac:dyDescent="0.3">
      <c r="X1730" s="2"/>
    </row>
    <row r="1731" spans="24:24" x14ac:dyDescent="0.3">
      <c r="X1731" s="2"/>
    </row>
    <row r="1732" spans="24:24" x14ac:dyDescent="0.3">
      <c r="X1732" s="2"/>
    </row>
    <row r="1733" spans="24:24" x14ac:dyDescent="0.3">
      <c r="X1733" s="2"/>
    </row>
    <row r="1734" spans="24:24" x14ac:dyDescent="0.3">
      <c r="X1734" s="2"/>
    </row>
    <row r="1735" spans="24:24" x14ac:dyDescent="0.3">
      <c r="X1735" s="2"/>
    </row>
    <row r="1736" spans="24:24" x14ac:dyDescent="0.3">
      <c r="X1736" s="2"/>
    </row>
    <row r="1737" spans="24:24" x14ac:dyDescent="0.3">
      <c r="X1737" s="2"/>
    </row>
    <row r="1738" spans="24:24" x14ac:dyDescent="0.3">
      <c r="X1738" s="2"/>
    </row>
    <row r="1739" spans="24:24" x14ac:dyDescent="0.3">
      <c r="X1739" s="2"/>
    </row>
    <row r="1740" spans="24:24" x14ac:dyDescent="0.3">
      <c r="X1740" s="2"/>
    </row>
    <row r="1741" spans="24:24" x14ac:dyDescent="0.3">
      <c r="X1741" s="2"/>
    </row>
    <row r="1742" spans="24:24" x14ac:dyDescent="0.3">
      <c r="X1742" s="2"/>
    </row>
    <row r="1743" spans="24:24" x14ac:dyDescent="0.3">
      <c r="X1743" s="2"/>
    </row>
    <row r="1744" spans="24:24" x14ac:dyDescent="0.3">
      <c r="X1744" s="2"/>
    </row>
    <row r="1745" spans="24:24" x14ac:dyDescent="0.3">
      <c r="X1745" s="2"/>
    </row>
    <row r="1746" spans="24:24" x14ac:dyDescent="0.3">
      <c r="X1746" s="2"/>
    </row>
    <row r="1747" spans="24:24" x14ac:dyDescent="0.3">
      <c r="X1747" s="2"/>
    </row>
    <row r="1748" spans="24:24" x14ac:dyDescent="0.3">
      <c r="X1748" s="2"/>
    </row>
    <row r="1749" spans="24:24" x14ac:dyDescent="0.3">
      <c r="X1749" s="2"/>
    </row>
    <row r="1750" spans="24:24" x14ac:dyDescent="0.3">
      <c r="X1750" s="2"/>
    </row>
    <row r="1751" spans="24:24" x14ac:dyDescent="0.3">
      <c r="X1751" s="2"/>
    </row>
    <row r="1752" spans="24:24" x14ac:dyDescent="0.3">
      <c r="X1752" s="2"/>
    </row>
    <row r="1753" spans="24:24" x14ac:dyDescent="0.3">
      <c r="X1753" s="2"/>
    </row>
    <row r="1754" spans="24:24" x14ac:dyDescent="0.3">
      <c r="X1754" s="2"/>
    </row>
    <row r="1755" spans="24:24" x14ac:dyDescent="0.3">
      <c r="X1755" s="2"/>
    </row>
    <row r="1756" spans="24:24" x14ac:dyDescent="0.3">
      <c r="X1756" s="2"/>
    </row>
    <row r="1757" spans="24:24" x14ac:dyDescent="0.3">
      <c r="X1757" s="2"/>
    </row>
    <row r="1758" spans="24:24" x14ac:dyDescent="0.3">
      <c r="X1758" s="2"/>
    </row>
    <row r="1759" spans="24:24" x14ac:dyDescent="0.3">
      <c r="X1759" s="2"/>
    </row>
    <row r="1760" spans="24:24" x14ac:dyDescent="0.3">
      <c r="X1760" s="2"/>
    </row>
    <row r="1761" spans="24:24" x14ac:dyDescent="0.3">
      <c r="X1761" s="2"/>
    </row>
    <row r="1762" spans="24:24" x14ac:dyDescent="0.3">
      <c r="X1762" s="2"/>
    </row>
    <row r="1763" spans="24:24" x14ac:dyDescent="0.3">
      <c r="X1763" s="2"/>
    </row>
    <row r="1764" spans="24:24" x14ac:dyDescent="0.3">
      <c r="X1764" s="2"/>
    </row>
    <row r="1765" spans="24:24" x14ac:dyDescent="0.3">
      <c r="X1765" s="2"/>
    </row>
    <row r="1766" spans="24:24" x14ac:dyDescent="0.3">
      <c r="X1766" s="2"/>
    </row>
    <row r="1767" spans="24:24" x14ac:dyDescent="0.3">
      <c r="X1767" s="2"/>
    </row>
    <row r="1768" spans="24:24" x14ac:dyDescent="0.3">
      <c r="X1768" s="2"/>
    </row>
    <row r="1769" spans="24:24" x14ac:dyDescent="0.3">
      <c r="X1769" s="2"/>
    </row>
    <row r="1770" spans="24:24" x14ac:dyDescent="0.3">
      <c r="X1770" s="2"/>
    </row>
    <row r="1771" spans="24:24" x14ac:dyDescent="0.3">
      <c r="X1771" s="2"/>
    </row>
    <row r="1772" spans="24:24" x14ac:dyDescent="0.3">
      <c r="X1772" s="2"/>
    </row>
    <row r="1773" spans="24:24" x14ac:dyDescent="0.3">
      <c r="X1773" s="2"/>
    </row>
    <row r="1774" spans="24:24" x14ac:dyDescent="0.3">
      <c r="X1774" s="2"/>
    </row>
    <row r="1775" spans="24:24" x14ac:dyDescent="0.3">
      <c r="X1775" s="2"/>
    </row>
    <row r="1776" spans="24:24" x14ac:dyDescent="0.3">
      <c r="X1776" s="2"/>
    </row>
    <row r="1777" spans="24:24" x14ac:dyDescent="0.3">
      <c r="X1777" s="2"/>
    </row>
    <row r="1778" spans="24:24" x14ac:dyDescent="0.3">
      <c r="X1778" s="2"/>
    </row>
    <row r="1779" spans="24:24" x14ac:dyDescent="0.3">
      <c r="X1779" s="2"/>
    </row>
    <row r="1780" spans="24:24" x14ac:dyDescent="0.3">
      <c r="X1780" s="2"/>
    </row>
    <row r="1781" spans="24:24" x14ac:dyDescent="0.3">
      <c r="X1781" s="2"/>
    </row>
    <row r="1782" spans="24:24" x14ac:dyDescent="0.3">
      <c r="X1782" s="2"/>
    </row>
    <row r="1783" spans="24:24" x14ac:dyDescent="0.3">
      <c r="X1783" s="2"/>
    </row>
    <row r="1784" spans="24:24" x14ac:dyDescent="0.3">
      <c r="X1784" s="2"/>
    </row>
    <row r="1785" spans="24:24" x14ac:dyDescent="0.3">
      <c r="X1785" s="2"/>
    </row>
    <row r="1786" spans="24:24" x14ac:dyDescent="0.3">
      <c r="X1786" s="2"/>
    </row>
    <row r="1787" spans="24:24" x14ac:dyDescent="0.3">
      <c r="X1787" s="2"/>
    </row>
    <row r="1788" spans="24:24" x14ac:dyDescent="0.3">
      <c r="X1788" s="2"/>
    </row>
    <row r="1789" spans="24:24" x14ac:dyDescent="0.3">
      <c r="X1789" s="2"/>
    </row>
    <row r="1790" spans="24:24" x14ac:dyDescent="0.3">
      <c r="X1790" s="2"/>
    </row>
    <row r="1791" spans="24:24" x14ac:dyDescent="0.3">
      <c r="X1791" s="2"/>
    </row>
    <row r="1792" spans="24:24" x14ac:dyDescent="0.3">
      <c r="X1792" s="2"/>
    </row>
    <row r="1793" spans="24:24" x14ac:dyDescent="0.3">
      <c r="X1793" s="2"/>
    </row>
    <row r="1794" spans="24:24" x14ac:dyDescent="0.3">
      <c r="X1794" s="2"/>
    </row>
    <row r="1795" spans="24:24" x14ac:dyDescent="0.3">
      <c r="X1795" s="2"/>
    </row>
    <row r="1796" spans="24:24" x14ac:dyDescent="0.3">
      <c r="X1796" s="2"/>
    </row>
    <row r="1797" spans="24:24" x14ac:dyDescent="0.3">
      <c r="X1797" s="2"/>
    </row>
    <row r="1798" spans="24:24" x14ac:dyDescent="0.3">
      <c r="X1798" s="2"/>
    </row>
    <row r="1799" spans="24:24" x14ac:dyDescent="0.3">
      <c r="X1799" s="2"/>
    </row>
    <row r="1800" spans="24:24" x14ac:dyDescent="0.3">
      <c r="X1800" s="2"/>
    </row>
    <row r="1801" spans="24:24" x14ac:dyDescent="0.3">
      <c r="X1801" s="2"/>
    </row>
    <row r="1802" spans="24:24" x14ac:dyDescent="0.3">
      <c r="X1802" s="2"/>
    </row>
    <row r="1803" spans="24:24" x14ac:dyDescent="0.3">
      <c r="X1803" s="2"/>
    </row>
    <row r="1804" spans="24:24" x14ac:dyDescent="0.3">
      <c r="X1804" s="2"/>
    </row>
    <row r="1805" spans="24:24" x14ac:dyDescent="0.3">
      <c r="X1805" s="2"/>
    </row>
    <row r="1806" spans="24:24" x14ac:dyDescent="0.3">
      <c r="X1806" s="2"/>
    </row>
    <row r="1807" spans="24:24" x14ac:dyDescent="0.3">
      <c r="X1807" s="2"/>
    </row>
    <row r="1808" spans="24:24" x14ac:dyDescent="0.3">
      <c r="X1808" s="2"/>
    </row>
    <row r="1809" spans="24:24" x14ac:dyDescent="0.3">
      <c r="X1809" s="2"/>
    </row>
    <row r="1810" spans="24:24" x14ac:dyDescent="0.3">
      <c r="X1810" s="2"/>
    </row>
    <row r="1811" spans="24:24" x14ac:dyDescent="0.3">
      <c r="X1811" s="2"/>
    </row>
    <row r="1812" spans="24:24" x14ac:dyDescent="0.3">
      <c r="X1812" s="2"/>
    </row>
    <row r="1813" spans="24:24" x14ac:dyDescent="0.3">
      <c r="X1813" s="2"/>
    </row>
    <row r="1814" spans="24:24" x14ac:dyDescent="0.3">
      <c r="X1814" s="2"/>
    </row>
    <row r="1815" spans="24:24" x14ac:dyDescent="0.3">
      <c r="X1815" s="2"/>
    </row>
    <row r="1816" spans="24:24" x14ac:dyDescent="0.3">
      <c r="X1816" s="2"/>
    </row>
    <row r="1817" spans="24:24" x14ac:dyDescent="0.3">
      <c r="X1817" s="2"/>
    </row>
    <row r="1818" spans="24:24" x14ac:dyDescent="0.3">
      <c r="X1818" s="2"/>
    </row>
    <row r="1819" spans="24:24" x14ac:dyDescent="0.3">
      <c r="X1819" s="2"/>
    </row>
    <row r="1820" spans="24:24" x14ac:dyDescent="0.3">
      <c r="X1820" s="2"/>
    </row>
    <row r="1821" spans="24:24" x14ac:dyDescent="0.3">
      <c r="X1821" s="2"/>
    </row>
    <row r="1822" spans="24:24" x14ac:dyDescent="0.3">
      <c r="X1822" s="2"/>
    </row>
    <row r="1823" spans="24:24" x14ac:dyDescent="0.3">
      <c r="X1823" s="2"/>
    </row>
    <row r="1824" spans="24:24" x14ac:dyDescent="0.3">
      <c r="X1824" s="2"/>
    </row>
    <row r="1825" spans="24:24" x14ac:dyDescent="0.3">
      <c r="X1825" s="2"/>
    </row>
    <row r="1826" spans="24:24" x14ac:dyDescent="0.3">
      <c r="X1826" s="2"/>
    </row>
    <row r="1827" spans="24:24" x14ac:dyDescent="0.3">
      <c r="X1827" s="2"/>
    </row>
    <row r="1828" spans="24:24" x14ac:dyDescent="0.3">
      <c r="X1828" s="2"/>
    </row>
    <row r="1829" spans="24:24" x14ac:dyDescent="0.3">
      <c r="X1829" s="2"/>
    </row>
    <row r="1830" spans="24:24" x14ac:dyDescent="0.3">
      <c r="X1830" s="2"/>
    </row>
    <row r="1831" spans="24:24" x14ac:dyDescent="0.3">
      <c r="X1831" s="2"/>
    </row>
    <row r="1832" spans="24:24" x14ac:dyDescent="0.3">
      <c r="X1832" s="2"/>
    </row>
    <row r="1833" spans="24:24" x14ac:dyDescent="0.3">
      <c r="X1833" s="2"/>
    </row>
    <row r="1834" spans="24:24" x14ac:dyDescent="0.3">
      <c r="X1834" s="2"/>
    </row>
    <row r="1835" spans="24:24" x14ac:dyDescent="0.3">
      <c r="X1835" s="2"/>
    </row>
    <row r="1836" spans="24:24" x14ac:dyDescent="0.3">
      <c r="X1836" s="2"/>
    </row>
    <row r="1837" spans="24:24" x14ac:dyDescent="0.3">
      <c r="X1837" s="2"/>
    </row>
    <row r="1838" spans="24:24" x14ac:dyDescent="0.3">
      <c r="X1838" s="2"/>
    </row>
    <row r="1839" spans="24:24" x14ac:dyDescent="0.3">
      <c r="X1839" s="2"/>
    </row>
    <row r="1840" spans="24:24" x14ac:dyDescent="0.3">
      <c r="X1840" s="2"/>
    </row>
    <row r="1841" spans="24:24" x14ac:dyDescent="0.3">
      <c r="X1841" s="2"/>
    </row>
    <row r="1842" spans="24:24" x14ac:dyDescent="0.3">
      <c r="X1842" s="2"/>
    </row>
    <row r="1843" spans="24:24" x14ac:dyDescent="0.3">
      <c r="X1843" s="2"/>
    </row>
    <row r="1844" spans="24:24" x14ac:dyDescent="0.3">
      <c r="X1844" s="2"/>
    </row>
    <row r="1845" spans="24:24" x14ac:dyDescent="0.3">
      <c r="X1845" s="2"/>
    </row>
    <row r="1846" spans="24:24" x14ac:dyDescent="0.3">
      <c r="X1846" s="2"/>
    </row>
    <row r="1847" spans="24:24" x14ac:dyDescent="0.3">
      <c r="X1847" s="2"/>
    </row>
    <row r="1848" spans="24:24" x14ac:dyDescent="0.3">
      <c r="X1848" s="2"/>
    </row>
    <row r="1849" spans="24:24" x14ac:dyDescent="0.3">
      <c r="X1849" s="2"/>
    </row>
    <row r="1850" spans="24:24" x14ac:dyDescent="0.3">
      <c r="X1850" s="2"/>
    </row>
    <row r="1851" spans="24:24" x14ac:dyDescent="0.3">
      <c r="X1851" s="2"/>
    </row>
    <row r="1852" spans="24:24" x14ac:dyDescent="0.3">
      <c r="X1852" s="2"/>
    </row>
    <row r="1853" spans="24:24" x14ac:dyDescent="0.3">
      <c r="X1853" s="2"/>
    </row>
    <row r="1854" spans="24:24" x14ac:dyDescent="0.3">
      <c r="X1854" s="2"/>
    </row>
    <row r="1855" spans="24:24" x14ac:dyDescent="0.3">
      <c r="X1855" s="2"/>
    </row>
    <row r="1856" spans="24:24" x14ac:dyDescent="0.3">
      <c r="X1856" s="2"/>
    </row>
    <row r="1857" spans="24:24" x14ac:dyDescent="0.3">
      <c r="X1857" s="2"/>
    </row>
    <row r="1858" spans="24:24" x14ac:dyDescent="0.3">
      <c r="X1858" s="2"/>
    </row>
    <row r="1859" spans="24:24" x14ac:dyDescent="0.3">
      <c r="X1859" s="2"/>
    </row>
    <row r="1860" spans="24:24" x14ac:dyDescent="0.3">
      <c r="X1860" s="2"/>
    </row>
    <row r="1861" spans="24:24" x14ac:dyDescent="0.3">
      <c r="X1861" s="2"/>
    </row>
    <row r="1862" spans="24:24" x14ac:dyDescent="0.3">
      <c r="X1862" s="2"/>
    </row>
    <row r="1863" spans="24:24" x14ac:dyDescent="0.3">
      <c r="X1863" s="2"/>
    </row>
    <row r="1864" spans="24:24" x14ac:dyDescent="0.3">
      <c r="X1864" s="2"/>
    </row>
    <row r="1865" spans="24:24" x14ac:dyDescent="0.3">
      <c r="X1865" s="2"/>
    </row>
    <row r="1866" spans="24:24" x14ac:dyDescent="0.3">
      <c r="X1866" s="2"/>
    </row>
    <row r="1867" spans="24:24" x14ac:dyDescent="0.3">
      <c r="X1867" s="2"/>
    </row>
    <row r="1868" spans="24:24" x14ac:dyDescent="0.3">
      <c r="X1868" s="2"/>
    </row>
    <row r="1869" spans="24:24" x14ac:dyDescent="0.3">
      <c r="X1869" s="2"/>
    </row>
    <row r="1870" spans="24:24" x14ac:dyDescent="0.3">
      <c r="X1870" s="2"/>
    </row>
    <row r="1871" spans="24:24" x14ac:dyDescent="0.3">
      <c r="X1871" s="2"/>
    </row>
    <row r="1872" spans="24:24" x14ac:dyDescent="0.3">
      <c r="X1872" s="2"/>
    </row>
    <row r="1873" spans="24:24" x14ac:dyDescent="0.3">
      <c r="X1873" s="2"/>
    </row>
    <row r="1874" spans="24:24" x14ac:dyDescent="0.3">
      <c r="X1874" s="2"/>
    </row>
    <row r="1875" spans="24:24" x14ac:dyDescent="0.3">
      <c r="X1875" s="2"/>
    </row>
    <row r="1876" spans="24:24" x14ac:dyDescent="0.3">
      <c r="X1876" s="2"/>
    </row>
    <row r="1877" spans="24:24" x14ac:dyDescent="0.3">
      <c r="X1877" s="2"/>
    </row>
    <row r="1878" spans="24:24" x14ac:dyDescent="0.3">
      <c r="X1878" s="2"/>
    </row>
    <row r="1879" spans="24:24" x14ac:dyDescent="0.3">
      <c r="X1879" s="2"/>
    </row>
    <row r="1880" spans="24:24" x14ac:dyDescent="0.3">
      <c r="X1880" s="2"/>
    </row>
    <row r="1881" spans="24:24" x14ac:dyDescent="0.3">
      <c r="X1881" s="2"/>
    </row>
    <row r="1882" spans="24:24" x14ac:dyDescent="0.3">
      <c r="X1882" s="2"/>
    </row>
    <row r="1883" spans="24:24" x14ac:dyDescent="0.3">
      <c r="X1883" s="2"/>
    </row>
    <row r="1884" spans="24:24" x14ac:dyDescent="0.3">
      <c r="X1884" s="2"/>
    </row>
    <row r="1885" spans="24:24" x14ac:dyDescent="0.3">
      <c r="X1885" s="2"/>
    </row>
    <row r="1886" spans="24:24" x14ac:dyDescent="0.3">
      <c r="X1886" s="2"/>
    </row>
    <row r="1887" spans="24:24" x14ac:dyDescent="0.3">
      <c r="X1887" s="2"/>
    </row>
    <row r="1888" spans="24:24" x14ac:dyDescent="0.3">
      <c r="X1888" s="2"/>
    </row>
    <row r="1889" spans="24:24" x14ac:dyDescent="0.3">
      <c r="X1889" s="2"/>
    </row>
    <row r="1890" spans="24:24" x14ac:dyDescent="0.3">
      <c r="X1890" s="2"/>
    </row>
    <row r="1891" spans="24:24" x14ac:dyDescent="0.3">
      <c r="X1891" s="2"/>
    </row>
    <row r="1892" spans="24:24" x14ac:dyDescent="0.3">
      <c r="X1892" s="2"/>
    </row>
    <row r="1893" spans="24:24" x14ac:dyDescent="0.3">
      <c r="X1893" s="2"/>
    </row>
    <row r="1894" spans="24:24" x14ac:dyDescent="0.3">
      <c r="X1894" s="2"/>
    </row>
    <row r="1895" spans="24:24" x14ac:dyDescent="0.3">
      <c r="X1895" s="2"/>
    </row>
    <row r="1896" spans="24:24" x14ac:dyDescent="0.3">
      <c r="X1896" s="2"/>
    </row>
    <row r="1897" spans="24:24" x14ac:dyDescent="0.3">
      <c r="X1897" s="2"/>
    </row>
    <row r="1898" spans="24:24" x14ac:dyDescent="0.3">
      <c r="X1898" s="2"/>
    </row>
    <row r="1899" spans="24:24" x14ac:dyDescent="0.3">
      <c r="X1899" s="2"/>
    </row>
    <row r="1900" spans="24:24" x14ac:dyDescent="0.3">
      <c r="X1900" s="2"/>
    </row>
    <row r="1901" spans="24:24" x14ac:dyDescent="0.3">
      <c r="X1901" s="2"/>
    </row>
    <row r="1902" spans="24:24" x14ac:dyDescent="0.3">
      <c r="X1902" s="2"/>
    </row>
    <row r="1903" spans="24:24" x14ac:dyDescent="0.3">
      <c r="X1903" s="2"/>
    </row>
    <row r="1904" spans="24:24" x14ac:dyDescent="0.3">
      <c r="X1904" s="2"/>
    </row>
    <row r="1905" spans="24:24" x14ac:dyDescent="0.3">
      <c r="X1905" s="2"/>
    </row>
    <row r="1906" spans="24:24" x14ac:dyDescent="0.3">
      <c r="X1906" s="2"/>
    </row>
    <row r="1907" spans="24:24" x14ac:dyDescent="0.3">
      <c r="X1907" s="2"/>
    </row>
    <row r="1908" spans="24:24" x14ac:dyDescent="0.3">
      <c r="X1908" s="2"/>
    </row>
    <row r="1909" spans="24:24" x14ac:dyDescent="0.3">
      <c r="X1909" s="2"/>
    </row>
    <row r="1910" spans="24:24" x14ac:dyDescent="0.3">
      <c r="X1910" s="2"/>
    </row>
    <row r="1911" spans="24:24" x14ac:dyDescent="0.3">
      <c r="X1911" s="2"/>
    </row>
    <row r="1912" spans="24:24" x14ac:dyDescent="0.3">
      <c r="X1912" s="2"/>
    </row>
    <row r="1913" spans="24:24" x14ac:dyDescent="0.3">
      <c r="X1913" s="2"/>
    </row>
    <row r="1914" spans="24:24" x14ac:dyDescent="0.3">
      <c r="X1914" s="2"/>
    </row>
    <row r="1915" spans="24:24" x14ac:dyDescent="0.3">
      <c r="X1915" s="2"/>
    </row>
    <row r="1916" spans="24:24" x14ac:dyDescent="0.3">
      <c r="X1916" s="2"/>
    </row>
    <row r="1917" spans="24:24" x14ac:dyDescent="0.3">
      <c r="X1917" s="2"/>
    </row>
    <row r="1918" spans="24:24" x14ac:dyDescent="0.3">
      <c r="X1918" s="2"/>
    </row>
    <row r="1919" spans="24:24" x14ac:dyDescent="0.3">
      <c r="X1919" s="2"/>
    </row>
    <row r="1920" spans="24:24" x14ac:dyDescent="0.3">
      <c r="X1920" s="2"/>
    </row>
    <row r="1921" spans="24:24" x14ac:dyDescent="0.3">
      <c r="X1921" s="2"/>
    </row>
    <row r="1922" spans="24:24" x14ac:dyDescent="0.3">
      <c r="X1922" s="2"/>
    </row>
    <row r="1923" spans="24:24" x14ac:dyDescent="0.3">
      <c r="X1923" s="2"/>
    </row>
    <row r="1924" spans="24:24" x14ac:dyDescent="0.3">
      <c r="X1924" s="2"/>
    </row>
    <row r="1925" spans="24:24" x14ac:dyDescent="0.3">
      <c r="X1925" s="2"/>
    </row>
    <row r="1926" spans="24:24" x14ac:dyDescent="0.3">
      <c r="X1926" s="2"/>
    </row>
    <row r="1927" spans="24:24" x14ac:dyDescent="0.3">
      <c r="X1927" s="2"/>
    </row>
    <row r="1928" spans="24:24" x14ac:dyDescent="0.3">
      <c r="X1928" s="2"/>
    </row>
    <row r="1929" spans="24:24" x14ac:dyDescent="0.3">
      <c r="X1929" s="2"/>
    </row>
    <row r="1930" spans="24:24" x14ac:dyDescent="0.3">
      <c r="X1930" s="2"/>
    </row>
    <row r="1931" spans="24:24" x14ac:dyDescent="0.3">
      <c r="X1931" s="2"/>
    </row>
    <row r="1932" spans="24:24" x14ac:dyDescent="0.3">
      <c r="X1932" s="2"/>
    </row>
    <row r="1933" spans="24:24" x14ac:dyDescent="0.3">
      <c r="X1933" s="2"/>
    </row>
    <row r="1934" spans="24:24" x14ac:dyDescent="0.3">
      <c r="X1934" s="2"/>
    </row>
    <row r="1935" spans="24:24" x14ac:dyDescent="0.3">
      <c r="X1935" s="2"/>
    </row>
    <row r="1936" spans="24:24" x14ac:dyDescent="0.3">
      <c r="X1936" s="2"/>
    </row>
    <row r="1937" spans="24:24" x14ac:dyDescent="0.3">
      <c r="X1937" s="2"/>
    </row>
    <row r="1938" spans="24:24" x14ac:dyDescent="0.3">
      <c r="X1938" s="2"/>
    </row>
    <row r="1939" spans="24:24" x14ac:dyDescent="0.3">
      <c r="X1939" s="2"/>
    </row>
    <row r="1940" spans="24:24" x14ac:dyDescent="0.3">
      <c r="X1940" s="2"/>
    </row>
    <row r="1941" spans="24:24" x14ac:dyDescent="0.3">
      <c r="X1941" s="2"/>
    </row>
    <row r="1942" spans="24:24" x14ac:dyDescent="0.3">
      <c r="X1942" s="2"/>
    </row>
    <row r="1943" spans="24:24" x14ac:dyDescent="0.3">
      <c r="X1943" s="2"/>
    </row>
    <row r="1944" spans="24:24" x14ac:dyDescent="0.3">
      <c r="X1944" s="2"/>
    </row>
    <row r="1945" spans="24:24" x14ac:dyDescent="0.3">
      <c r="X1945" s="2"/>
    </row>
    <row r="1946" spans="24:24" x14ac:dyDescent="0.3">
      <c r="X1946" s="2"/>
    </row>
    <row r="1947" spans="24:24" x14ac:dyDescent="0.3">
      <c r="X1947" s="2"/>
    </row>
    <row r="1948" spans="24:24" x14ac:dyDescent="0.3">
      <c r="X1948" s="2"/>
    </row>
    <row r="1949" spans="24:24" x14ac:dyDescent="0.3">
      <c r="X1949" s="2"/>
    </row>
    <row r="1950" spans="24:24" x14ac:dyDescent="0.3">
      <c r="X1950" s="2"/>
    </row>
    <row r="1951" spans="24:24" x14ac:dyDescent="0.3">
      <c r="X1951" s="2"/>
    </row>
    <row r="1952" spans="24:24" x14ac:dyDescent="0.3">
      <c r="X1952" s="2"/>
    </row>
    <row r="1953" spans="24:24" x14ac:dyDescent="0.3">
      <c r="X1953" s="2"/>
    </row>
    <row r="1954" spans="24:24" x14ac:dyDescent="0.3">
      <c r="X1954" s="2"/>
    </row>
    <row r="1955" spans="24:24" x14ac:dyDescent="0.3">
      <c r="X1955" s="2"/>
    </row>
    <row r="1956" spans="24:24" x14ac:dyDescent="0.3">
      <c r="X1956" s="2"/>
    </row>
    <row r="1957" spans="24:24" x14ac:dyDescent="0.3">
      <c r="X1957" s="2"/>
    </row>
    <row r="1958" spans="24:24" x14ac:dyDescent="0.3">
      <c r="X1958" s="2"/>
    </row>
    <row r="1959" spans="24:24" x14ac:dyDescent="0.3">
      <c r="X1959" s="2"/>
    </row>
    <row r="1960" spans="24:24" x14ac:dyDescent="0.3">
      <c r="X1960" s="2"/>
    </row>
    <row r="1961" spans="24:24" x14ac:dyDescent="0.3">
      <c r="X1961" s="2"/>
    </row>
    <row r="1962" spans="24:24" x14ac:dyDescent="0.3">
      <c r="X1962" s="2"/>
    </row>
    <row r="1963" spans="24:24" x14ac:dyDescent="0.3">
      <c r="X1963" s="2"/>
    </row>
    <row r="1964" spans="24:24" x14ac:dyDescent="0.3">
      <c r="X1964" s="2"/>
    </row>
    <row r="1965" spans="24:24" x14ac:dyDescent="0.3">
      <c r="X1965" s="2"/>
    </row>
    <row r="1966" spans="24:24" x14ac:dyDescent="0.3">
      <c r="X1966" s="2"/>
    </row>
    <row r="1967" spans="24:24" x14ac:dyDescent="0.3">
      <c r="X1967" s="2"/>
    </row>
    <row r="1968" spans="24:24" x14ac:dyDescent="0.3">
      <c r="X1968" s="2"/>
    </row>
    <row r="1969" spans="24:24" x14ac:dyDescent="0.3">
      <c r="X1969" s="2"/>
    </row>
    <row r="1970" spans="24:24" x14ac:dyDescent="0.3">
      <c r="X1970" s="2"/>
    </row>
    <row r="1971" spans="24:24" x14ac:dyDescent="0.3">
      <c r="X1971" s="2"/>
    </row>
    <row r="1972" spans="24:24" x14ac:dyDescent="0.3">
      <c r="X1972" s="2"/>
    </row>
    <row r="1973" spans="24:24" x14ac:dyDescent="0.3">
      <c r="X1973" s="2"/>
    </row>
    <row r="1974" spans="24:24" x14ac:dyDescent="0.3">
      <c r="X1974" s="2"/>
    </row>
    <row r="1975" spans="24:24" x14ac:dyDescent="0.3">
      <c r="X1975" s="2"/>
    </row>
    <row r="1976" spans="24:24" x14ac:dyDescent="0.3">
      <c r="X1976" s="2"/>
    </row>
    <row r="1977" spans="24:24" x14ac:dyDescent="0.3">
      <c r="X1977" s="2"/>
    </row>
    <row r="1978" spans="24:24" x14ac:dyDescent="0.3">
      <c r="X1978" s="2"/>
    </row>
    <row r="1979" spans="24:24" x14ac:dyDescent="0.3">
      <c r="X1979" s="2"/>
    </row>
    <row r="1980" spans="24:24" x14ac:dyDescent="0.3">
      <c r="X1980" s="2"/>
    </row>
    <row r="1981" spans="24:24" x14ac:dyDescent="0.3">
      <c r="X1981" s="2"/>
    </row>
    <row r="1982" spans="24:24" x14ac:dyDescent="0.3">
      <c r="X1982" s="2"/>
    </row>
    <row r="1983" spans="24:24" x14ac:dyDescent="0.3">
      <c r="X1983" s="2"/>
    </row>
    <row r="1984" spans="24:24" x14ac:dyDescent="0.3">
      <c r="X1984" s="2"/>
    </row>
    <row r="1985" spans="24:24" x14ac:dyDescent="0.3">
      <c r="X1985" s="2"/>
    </row>
    <row r="1986" spans="24:24" x14ac:dyDescent="0.3">
      <c r="X1986" s="2"/>
    </row>
    <row r="1987" spans="24:24" x14ac:dyDescent="0.3">
      <c r="X1987" s="2"/>
    </row>
    <row r="1988" spans="24:24" x14ac:dyDescent="0.3">
      <c r="X1988" s="2"/>
    </row>
    <row r="1989" spans="24:24" x14ac:dyDescent="0.3">
      <c r="X1989" s="2"/>
    </row>
    <row r="1990" spans="24:24" x14ac:dyDescent="0.3">
      <c r="X1990" s="2"/>
    </row>
    <row r="1991" spans="24:24" x14ac:dyDescent="0.3">
      <c r="X1991" s="2"/>
    </row>
    <row r="1992" spans="24:24" x14ac:dyDescent="0.3">
      <c r="X1992" s="2"/>
    </row>
    <row r="1993" spans="24:24" x14ac:dyDescent="0.3">
      <c r="X1993" s="2"/>
    </row>
    <row r="1994" spans="24:24" x14ac:dyDescent="0.3">
      <c r="X1994" s="2"/>
    </row>
    <row r="1995" spans="24:24" x14ac:dyDescent="0.3">
      <c r="X1995" s="2"/>
    </row>
    <row r="1996" spans="24:24" x14ac:dyDescent="0.3">
      <c r="X1996" s="2"/>
    </row>
    <row r="1997" spans="24:24" x14ac:dyDescent="0.3">
      <c r="X1997" s="2"/>
    </row>
    <row r="1998" spans="24:24" x14ac:dyDescent="0.3">
      <c r="X1998" s="2"/>
    </row>
    <row r="1999" spans="24:24" x14ac:dyDescent="0.3">
      <c r="X1999" s="2"/>
    </row>
    <row r="2000" spans="24:24" x14ac:dyDescent="0.3">
      <c r="X2000" s="2"/>
    </row>
    <row r="2001" spans="24:24" x14ac:dyDescent="0.3">
      <c r="X2001" s="2"/>
    </row>
    <row r="2002" spans="24:24" x14ac:dyDescent="0.3">
      <c r="X2002" s="2"/>
    </row>
    <row r="2003" spans="24:24" x14ac:dyDescent="0.3">
      <c r="X2003" s="2"/>
    </row>
    <row r="2004" spans="24:24" x14ac:dyDescent="0.3">
      <c r="X2004" s="2"/>
    </row>
    <row r="2005" spans="24:24" x14ac:dyDescent="0.3">
      <c r="X2005" s="2"/>
    </row>
    <row r="2006" spans="24:24" x14ac:dyDescent="0.3">
      <c r="X2006" s="2"/>
    </row>
    <row r="2007" spans="24:24" x14ac:dyDescent="0.3">
      <c r="X2007" s="2"/>
    </row>
    <row r="2008" spans="24:24" x14ac:dyDescent="0.3">
      <c r="X2008" s="2"/>
    </row>
    <row r="2009" spans="24:24" x14ac:dyDescent="0.3">
      <c r="X2009" s="2"/>
    </row>
    <row r="2010" spans="24:24" x14ac:dyDescent="0.3">
      <c r="X2010" s="2"/>
    </row>
    <row r="2011" spans="24:24" x14ac:dyDescent="0.3">
      <c r="X2011" s="2"/>
    </row>
    <row r="2012" spans="24:24" x14ac:dyDescent="0.3">
      <c r="X2012" s="2"/>
    </row>
    <row r="2013" spans="24:24" x14ac:dyDescent="0.3">
      <c r="X2013" s="2"/>
    </row>
    <row r="2014" spans="24:24" x14ac:dyDescent="0.3">
      <c r="X2014" s="2"/>
    </row>
    <row r="2015" spans="24:24" x14ac:dyDescent="0.3">
      <c r="X2015" s="2"/>
    </row>
    <row r="2016" spans="24:24" x14ac:dyDescent="0.3">
      <c r="X2016" s="2"/>
    </row>
    <row r="2017" spans="24:24" x14ac:dyDescent="0.3">
      <c r="X2017" s="2"/>
    </row>
    <row r="2018" spans="24:24" x14ac:dyDescent="0.3">
      <c r="X2018" s="2"/>
    </row>
    <row r="2019" spans="24:24" x14ac:dyDescent="0.3">
      <c r="X2019" s="2"/>
    </row>
    <row r="2020" spans="24:24" x14ac:dyDescent="0.3">
      <c r="X2020" s="2"/>
    </row>
    <row r="2021" spans="24:24" x14ac:dyDescent="0.3">
      <c r="X2021" s="2"/>
    </row>
    <row r="2022" spans="24:24" x14ac:dyDescent="0.3">
      <c r="X2022" s="2"/>
    </row>
    <row r="2023" spans="24:24" x14ac:dyDescent="0.3">
      <c r="X2023" s="2"/>
    </row>
    <row r="2024" spans="24:24" x14ac:dyDescent="0.3">
      <c r="X2024" s="2"/>
    </row>
    <row r="2025" spans="24:24" x14ac:dyDescent="0.3">
      <c r="X2025" s="2"/>
    </row>
    <row r="2026" spans="24:24" x14ac:dyDescent="0.3">
      <c r="X2026" s="2"/>
    </row>
    <row r="2027" spans="24:24" x14ac:dyDescent="0.3">
      <c r="X2027" s="2"/>
    </row>
    <row r="2028" spans="24:24" x14ac:dyDescent="0.3">
      <c r="X2028" s="2"/>
    </row>
    <row r="2029" spans="24:24" x14ac:dyDescent="0.3">
      <c r="X2029" s="2"/>
    </row>
    <row r="2030" spans="24:24" x14ac:dyDescent="0.3">
      <c r="X2030" s="2"/>
    </row>
    <row r="2031" spans="24:24" x14ac:dyDescent="0.3">
      <c r="X2031" s="2"/>
    </row>
    <row r="2032" spans="24:24" x14ac:dyDescent="0.3">
      <c r="X2032" s="2"/>
    </row>
    <row r="2033" spans="24:24" x14ac:dyDescent="0.3">
      <c r="X2033" s="2"/>
    </row>
    <row r="2034" spans="24:24" x14ac:dyDescent="0.3">
      <c r="X2034" s="2"/>
    </row>
    <row r="2035" spans="24:24" x14ac:dyDescent="0.3">
      <c r="X2035" s="2"/>
    </row>
    <row r="2036" spans="24:24" x14ac:dyDescent="0.3">
      <c r="X2036" s="2"/>
    </row>
    <row r="2037" spans="24:24" x14ac:dyDescent="0.3">
      <c r="X2037" s="2"/>
    </row>
    <row r="2038" spans="24:24" x14ac:dyDescent="0.3">
      <c r="X2038" s="2"/>
    </row>
    <row r="2039" spans="24:24" x14ac:dyDescent="0.3">
      <c r="X2039" s="2"/>
    </row>
    <row r="2040" spans="24:24" x14ac:dyDescent="0.3">
      <c r="X2040" s="2"/>
    </row>
    <row r="2041" spans="24:24" x14ac:dyDescent="0.3">
      <c r="X2041" s="2"/>
    </row>
    <row r="2042" spans="24:24" x14ac:dyDescent="0.3">
      <c r="X2042" s="2"/>
    </row>
    <row r="2043" spans="24:24" x14ac:dyDescent="0.3">
      <c r="X2043" s="2"/>
    </row>
    <row r="2044" spans="24:24" x14ac:dyDescent="0.3">
      <c r="X2044" s="2"/>
    </row>
    <row r="2045" spans="24:24" x14ac:dyDescent="0.3">
      <c r="X2045" s="2"/>
    </row>
    <row r="2046" spans="24:24" x14ac:dyDescent="0.3">
      <c r="X2046" s="2"/>
    </row>
    <row r="2047" spans="24:24" x14ac:dyDescent="0.3">
      <c r="X2047" s="2"/>
    </row>
    <row r="2048" spans="24:24" x14ac:dyDescent="0.3">
      <c r="X2048" s="2"/>
    </row>
    <row r="2049" spans="24:24" x14ac:dyDescent="0.3">
      <c r="X2049" s="2"/>
    </row>
    <row r="2050" spans="24:24" x14ac:dyDescent="0.3">
      <c r="X2050" s="2"/>
    </row>
    <row r="2051" spans="24:24" x14ac:dyDescent="0.3">
      <c r="X2051" s="2"/>
    </row>
    <row r="2052" spans="24:24" x14ac:dyDescent="0.3">
      <c r="X2052" s="2"/>
    </row>
    <row r="2053" spans="24:24" x14ac:dyDescent="0.3">
      <c r="X2053" s="2"/>
    </row>
    <row r="2054" spans="24:24" x14ac:dyDescent="0.3">
      <c r="X2054" s="2"/>
    </row>
    <row r="2055" spans="24:24" x14ac:dyDescent="0.3">
      <c r="X2055" s="2"/>
    </row>
    <row r="2056" spans="24:24" x14ac:dyDescent="0.3">
      <c r="X2056" s="2"/>
    </row>
    <row r="2057" spans="24:24" x14ac:dyDescent="0.3">
      <c r="X2057" s="2"/>
    </row>
    <row r="2058" spans="24:24" x14ac:dyDescent="0.3">
      <c r="X2058" s="2"/>
    </row>
    <row r="2059" spans="24:24" x14ac:dyDescent="0.3">
      <c r="X2059" s="2"/>
    </row>
    <row r="2060" spans="24:24" x14ac:dyDescent="0.3">
      <c r="X2060" s="2"/>
    </row>
    <row r="2061" spans="24:24" x14ac:dyDescent="0.3">
      <c r="X2061" s="2"/>
    </row>
    <row r="2062" spans="24:24" x14ac:dyDescent="0.3">
      <c r="X2062" s="2"/>
    </row>
    <row r="2063" spans="24:24" x14ac:dyDescent="0.3">
      <c r="X2063" s="2"/>
    </row>
    <row r="2064" spans="24:24" x14ac:dyDescent="0.3">
      <c r="X2064" s="2"/>
    </row>
    <row r="2065" spans="24:24" x14ac:dyDescent="0.3">
      <c r="X2065" s="2"/>
    </row>
    <row r="2066" spans="24:24" x14ac:dyDescent="0.3">
      <c r="X2066" s="2"/>
    </row>
    <row r="2067" spans="24:24" x14ac:dyDescent="0.3">
      <c r="X2067" s="2"/>
    </row>
    <row r="2068" spans="24:24" x14ac:dyDescent="0.3">
      <c r="X2068" s="2"/>
    </row>
    <row r="2069" spans="24:24" x14ac:dyDescent="0.3">
      <c r="X2069" s="2"/>
    </row>
    <row r="2070" spans="24:24" x14ac:dyDescent="0.3">
      <c r="X2070" s="2"/>
    </row>
    <row r="2071" spans="24:24" x14ac:dyDescent="0.3">
      <c r="X2071" s="2"/>
    </row>
    <row r="2072" spans="24:24" x14ac:dyDescent="0.3">
      <c r="X2072" s="2"/>
    </row>
    <row r="2073" spans="24:24" x14ac:dyDescent="0.3">
      <c r="X2073" s="2"/>
    </row>
    <row r="2074" spans="24:24" x14ac:dyDescent="0.3">
      <c r="X2074" s="2"/>
    </row>
    <row r="2075" spans="24:24" x14ac:dyDescent="0.3">
      <c r="X2075" s="2"/>
    </row>
    <row r="2076" spans="24:24" x14ac:dyDescent="0.3">
      <c r="X2076" s="2"/>
    </row>
    <row r="2077" spans="24:24" x14ac:dyDescent="0.3">
      <c r="X2077" s="2"/>
    </row>
    <row r="2078" spans="24:24" x14ac:dyDescent="0.3">
      <c r="X2078" s="2"/>
    </row>
    <row r="2079" spans="24:24" x14ac:dyDescent="0.3">
      <c r="X2079" s="2"/>
    </row>
    <row r="2080" spans="24:24" x14ac:dyDescent="0.3">
      <c r="X2080" s="2"/>
    </row>
    <row r="2081" spans="24:24" x14ac:dyDescent="0.3">
      <c r="X2081" s="2"/>
    </row>
    <row r="2082" spans="24:24" x14ac:dyDescent="0.3">
      <c r="X2082" s="2"/>
    </row>
    <row r="2083" spans="24:24" x14ac:dyDescent="0.3">
      <c r="X2083" s="2"/>
    </row>
    <row r="2084" spans="24:24" x14ac:dyDescent="0.3">
      <c r="X2084" s="2"/>
    </row>
    <row r="2085" spans="24:24" x14ac:dyDescent="0.3">
      <c r="X2085" s="2"/>
    </row>
    <row r="2086" spans="24:24" x14ac:dyDescent="0.3">
      <c r="X2086" s="2"/>
    </row>
    <row r="2087" spans="24:24" x14ac:dyDescent="0.3">
      <c r="X2087" s="2"/>
    </row>
    <row r="2088" spans="24:24" x14ac:dyDescent="0.3">
      <c r="X2088" s="2"/>
    </row>
    <row r="2089" spans="24:24" x14ac:dyDescent="0.3">
      <c r="X2089" s="2"/>
    </row>
    <row r="2090" spans="24:24" x14ac:dyDescent="0.3">
      <c r="X2090" s="2"/>
    </row>
    <row r="2091" spans="24:24" x14ac:dyDescent="0.3">
      <c r="X2091" s="2"/>
    </row>
    <row r="2092" spans="24:24" x14ac:dyDescent="0.3">
      <c r="X2092" s="2"/>
    </row>
    <row r="2093" spans="24:24" x14ac:dyDescent="0.3">
      <c r="X2093" s="2"/>
    </row>
    <row r="2094" spans="24:24" x14ac:dyDescent="0.3">
      <c r="X2094" s="2"/>
    </row>
    <row r="2095" spans="24:24" x14ac:dyDescent="0.3">
      <c r="X2095" s="2"/>
    </row>
    <row r="2096" spans="24:24" x14ac:dyDescent="0.3">
      <c r="X2096" s="2"/>
    </row>
    <row r="2097" spans="24:24" x14ac:dyDescent="0.3">
      <c r="X2097" s="2"/>
    </row>
    <row r="2098" spans="24:24" x14ac:dyDescent="0.3">
      <c r="X2098" s="2"/>
    </row>
    <row r="2099" spans="24:24" x14ac:dyDescent="0.3">
      <c r="X2099" s="2"/>
    </row>
    <row r="2100" spans="24:24" x14ac:dyDescent="0.3">
      <c r="X2100" s="2"/>
    </row>
    <row r="2101" spans="24:24" x14ac:dyDescent="0.3">
      <c r="X2101" s="2"/>
    </row>
    <row r="2102" spans="24:24" x14ac:dyDescent="0.3">
      <c r="X2102" s="2"/>
    </row>
    <row r="2103" spans="24:24" x14ac:dyDescent="0.3">
      <c r="X2103" s="2"/>
    </row>
    <row r="2104" spans="24:24" x14ac:dyDescent="0.3">
      <c r="X2104" s="2"/>
    </row>
    <row r="2105" spans="24:24" x14ac:dyDescent="0.3">
      <c r="X2105" s="2"/>
    </row>
    <row r="2106" spans="24:24" x14ac:dyDescent="0.3">
      <c r="X2106" s="2"/>
    </row>
    <row r="2107" spans="24:24" x14ac:dyDescent="0.3">
      <c r="X2107" s="2"/>
    </row>
    <row r="2108" spans="24:24" x14ac:dyDescent="0.3">
      <c r="X2108" s="2"/>
    </row>
    <row r="2109" spans="24:24" x14ac:dyDescent="0.3">
      <c r="X2109" s="2"/>
    </row>
    <row r="2110" spans="24:24" x14ac:dyDescent="0.3">
      <c r="X2110" s="2"/>
    </row>
    <row r="2111" spans="24:24" x14ac:dyDescent="0.3">
      <c r="X2111" s="2"/>
    </row>
    <row r="2112" spans="24:24" x14ac:dyDescent="0.3">
      <c r="X2112" s="2"/>
    </row>
    <row r="2113" spans="24:24" x14ac:dyDescent="0.3">
      <c r="X2113" s="2"/>
    </row>
    <row r="2114" spans="24:24" x14ac:dyDescent="0.3">
      <c r="X2114" s="2"/>
    </row>
    <row r="2115" spans="24:24" x14ac:dyDescent="0.3">
      <c r="X2115" s="2"/>
    </row>
    <row r="2116" spans="24:24" x14ac:dyDescent="0.3">
      <c r="X2116" s="2"/>
    </row>
    <row r="2117" spans="24:24" x14ac:dyDescent="0.3">
      <c r="X2117" s="2"/>
    </row>
    <row r="2118" spans="24:24" x14ac:dyDescent="0.3">
      <c r="X2118" s="2"/>
    </row>
    <row r="2119" spans="24:24" x14ac:dyDescent="0.3">
      <c r="X2119" s="2"/>
    </row>
    <row r="2120" spans="24:24" x14ac:dyDescent="0.3">
      <c r="X2120" s="2"/>
    </row>
    <row r="2121" spans="24:24" x14ac:dyDescent="0.3">
      <c r="X2121" s="2"/>
    </row>
    <row r="2122" spans="24:24" x14ac:dyDescent="0.3">
      <c r="X2122" s="2"/>
    </row>
    <row r="2123" spans="24:24" x14ac:dyDescent="0.3">
      <c r="X2123" s="2"/>
    </row>
    <row r="2124" spans="24:24" x14ac:dyDescent="0.3">
      <c r="X2124" s="2"/>
    </row>
    <row r="2125" spans="24:24" x14ac:dyDescent="0.3">
      <c r="X2125" s="2"/>
    </row>
    <row r="2126" spans="24:24" x14ac:dyDescent="0.3">
      <c r="X2126" s="2"/>
    </row>
    <row r="2127" spans="24:24" x14ac:dyDescent="0.3">
      <c r="X2127" s="2"/>
    </row>
    <row r="2128" spans="24:24" x14ac:dyDescent="0.3">
      <c r="X2128" s="2"/>
    </row>
    <row r="2129" spans="24:24" x14ac:dyDescent="0.3">
      <c r="X2129" s="2"/>
    </row>
    <row r="2130" spans="24:24" x14ac:dyDescent="0.3">
      <c r="X2130" s="2"/>
    </row>
    <row r="2131" spans="24:24" x14ac:dyDescent="0.3">
      <c r="X2131" s="2"/>
    </row>
    <row r="2132" spans="24:24" x14ac:dyDescent="0.3">
      <c r="X2132" s="2"/>
    </row>
    <row r="2133" spans="24:24" x14ac:dyDescent="0.3">
      <c r="X2133" s="2"/>
    </row>
    <row r="2134" spans="24:24" x14ac:dyDescent="0.3">
      <c r="X2134" s="2"/>
    </row>
    <row r="2135" spans="24:24" x14ac:dyDescent="0.3">
      <c r="X2135" s="2"/>
    </row>
    <row r="2136" spans="24:24" x14ac:dyDescent="0.3">
      <c r="X2136" s="2"/>
    </row>
    <row r="2137" spans="24:24" x14ac:dyDescent="0.3">
      <c r="X2137" s="2"/>
    </row>
    <row r="2138" spans="24:24" x14ac:dyDescent="0.3">
      <c r="X2138" s="2"/>
    </row>
    <row r="2139" spans="24:24" x14ac:dyDescent="0.3">
      <c r="X2139" s="2"/>
    </row>
    <row r="2140" spans="24:24" x14ac:dyDescent="0.3">
      <c r="X2140" s="2"/>
    </row>
    <row r="2141" spans="24:24" x14ac:dyDescent="0.3">
      <c r="X2141" s="2"/>
    </row>
    <row r="2142" spans="24:24" x14ac:dyDescent="0.3">
      <c r="X2142" s="2"/>
    </row>
    <row r="2143" spans="24:24" x14ac:dyDescent="0.3">
      <c r="X2143" s="2"/>
    </row>
    <row r="2144" spans="24:24" x14ac:dyDescent="0.3">
      <c r="X2144" s="2"/>
    </row>
    <row r="2145" spans="24:24" x14ac:dyDescent="0.3">
      <c r="X2145" s="2"/>
    </row>
    <row r="2146" spans="24:24" x14ac:dyDescent="0.3">
      <c r="X2146" s="2"/>
    </row>
    <row r="2147" spans="24:24" x14ac:dyDescent="0.3">
      <c r="X2147" s="2"/>
    </row>
    <row r="2148" spans="24:24" x14ac:dyDescent="0.3">
      <c r="X2148" s="2"/>
    </row>
    <row r="2149" spans="24:24" x14ac:dyDescent="0.3">
      <c r="X2149" s="2"/>
    </row>
    <row r="2150" spans="24:24" x14ac:dyDescent="0.3">
      <c r="X2150" s="2"/>
    </row>
    <row r="2151" spans="24:24" x14ac:dyDescent="0.3">
      <c r="X2151" s="2"/>
    </row>
    <row r="2152" spans="24:24" x14ac:dyDescent="0.3">
      <c r="X2152" s="2"/>
    </row>
    <row r="2153" spans="24:24" x14ac:dyDescent="0.3">
      <c r="X2153" s="2"/>
    </row>
    <row r="2154" spans="24:24" x14ac:dyDescent="0.3">
      <c r="X2154" s="2"/>
    </row>
    <row r="2155" spans="24:24" x14ac:dyDescent="0.3">
      <c r="X2155" s="2"/>
    </row>
    <row r="2156" spans="24:24" x14ac:dyDescent="0.3">
      <c r="X2156" s="2"/>
    </row>
    <row r="2157" spans="24:24" x14ac:dyDescent="0.3">
      <c r="X2157" s="2"/>
    </row>
    <row r="2158" spans="24:24" x14ac:dyDescent="0.3">
      <c r="X2158" s="2"/>
    </row>
    <row r="2159" spans="24:24" x14ac:dyDescent="0.3">
      <c r="X2159" s="2"/>
    </row>
    <row r="2160" spans="24:24" x14ac:dyDescent="0.3">
      <c r="X2160" s="2"/>
    </row>
    <row r="2161" spans="24:24" x14ac:dyDescent="0.3">
      <c r="X2161" s="2"/>
    </row>
    <row r="2162" spans="24:24" x14ac:dyDescent="0.3">
      <c r="X2162" s="2"/>
    </row>
    <row r="2163" spans="24:24" x14ac:dyDescent="0.3">
      <c r="X2163" s="2"/>
    </row>
    <row r="2164" spans="24:24" x14ac:dyDescent="0.3">
      <c r="X2164" s="2"/>
    </row>
    <row r="2165" spans="24:24" x14ac:dyDescent="0.3">
      <c r="X2165" s="2"/>
    </row>
    <row r="2166" spans="24:24" x14ac:dyDescent="0.3">
      <c r="X2166" s="2"/>
    </row>
    <row r="2167" spans="24:24" x14ac:dyDescent="0.3">
      <c r="X2167" s="2"/>
    </row>
    <row r="2168" spans="24:24" x14ac:dyDescent="0.3">
      <c r="X2168" s="2"/>
    </row>
    <row r="2169" spans="24:24" x14ac:dyDescent="0.3">
      <c r="X2169" s="2"/>
    </row>
    <row r="2170" spans="24:24" x14ac:dyDescent="0.3">
      <c r="X2170" s="2"/>
    </row>
    <row r="2171" spans="24:24" x14ac:dyDescent="0.3">
      <c r="X2171" s="2"/>
    </row>
    <row r="2172" spans="24:24" x14ac:dyDescent="0.3">
      <c r="X2172" s="2"/>
    </row>
    <row r="2173" spans="24:24" x14ac:dyDescent="0.3">
      <c r="X2173" s="2"/>
    </row>
    <row r="2174" spans="24:24" x14ac:dyDescent="0.3">
      <c r="X2174" s="2"/>
    </row>
    <row r="2175" spans="24:24" x14ac:dyDescent="0.3">
      <c r="X2175" s="2"/>
    </row>
    <row r="2176" spans="24:24" x14ac:dyDescent="0.3">
      <c r="X2176" s="2"/>
    </row>
    <row r="2177" spans="24:24" x14ac:dyDescent="0.3">
      <c r="X2177" s="2"/>
    </row>
    <row r="2178" spans="24:24" x14ac:dyDescent="0.3">
      <c r="X2178" s="2"/>
    </row>
    <row r="2179" spans="24:24" x14ac:dyDescent="0.3">
      <c r="X2179" s="2"/>
    </row>
    <row r="2180" spans="24:24" x14ac:dyDescent="0.3">
      <c r="X2180" s="2"/>
    </row>
    <row r="2181" spans="24:24" x14ac:dyDescent="0.3">
      <c r="X2181" s="2"/>
    </row>
    <row r="2182" spans="24:24" x14ac:dyDescent="0.3">
      <c r="X2182" s="2"/>
    </row>
    <row r="2183" spans="24:24" x14ac:dyDescent="0.3">
      <c r="X2183" s="2"/>
    </row>
    <row r="2184" spans="24:24" x14ac:dyDescent="0.3">
      <c r="X2184" s="2"/>
    </row>
    <row r="2185" spans="24:24" x14ac:dyDescent="0.3">
      <c r="X2185" s="2"/>
    </row>
    <row r="2186" spans="24:24" x14ac:dyDescent="0.3">
      <c r="X2186" s="2"/>
    </row>
    <row r="2187" spans="24:24" x14ac:dyDescent="0.3">
      <c r="X2187" s="2"/>
    </row>
    <row r="2188" spans="24:24" x14ac:dyDescent="0.3">
      <c r="X2188" s="2"/>
    </row>
    <row r="2189" spans="24:24" x14ac:dyDescent="0.3">
      <c r="X2189" s="2"/>
    </row>
    <row r="2190" spans="24:24" x14ac:dyDescent="0.3">
      <c r="X2190" s="2"/>
    </row>
    <row r="2191" spans="24:24" x14ac:dyDescent="0.3">
      <c r="X2191" s="2"/>
    </row>
    <row r="2192" spans="24:24" x14ac:dyDescent="0.3">
      <c r="X2192" s="2"/>
    </row>
    <row r="2193" spans="24:24" x14ac:dyDescent="0.3">
      <c r="X2193" s="2"/>
    </row>
    <row r="2194" spans="24:24" x14ac:dyDescent="0.3">
      <c r="X2194" s="2"/>
    </row>
    <row r="2195" spans="24:24" x14ac:dyDescent="0.3">
      <c r="X2195" s="2"/>
    </row>
    <row r="2196" spans="24:24" x14ac:dyDescent="0.3">
      <c r="X2196" s="2"/>
    </row>
    <row r="2197" spans="24:24" x14ac:dyDescent="0.3">
      <c r="X2197" s="2"/>
    </row>
    <row r="2198" spans="24:24" x14ac:dyDescent="0.3">
      <c r="X2198" s="2"/>
    </row>
    <row r="2199" spans="24:24" x14ac:dyDescent="0.3">
      <c r="X2199" s="2"/>
    </row>
    <row r="2200" spans="24:24" x14ac:dyDescent="0.3">
      <c r="X2200" s="2"/>
    </row>
    <row r="2201" spans="24:24" x14ac:dyDescent="0.3">
      <c r="X2201" s="2"/>
    </row>
    <row r="2202" spans="24:24" x14ac:dyDescent="0.3">
      <c r="X2202" s="2"/>
    </row>
    <row r="2203" spans="24:24" x14ac:dyDescent="0.3">
      <c r="X2203" s="2"/>
    </row>
    <row r="2204" spans="24:24" x14ac:dyDescent="0.3">
      <c r="X2204" s="2"/>
    </row>
    <row r="2205" spans="24:24" x14ac:dyDescent="0.3">
      <c r="X2205" s="2"/>
    </row>
    <row r="2206" spans="24:24" x14ac:dyDescent="0.3">
      <c r="X2206" s="2"/>
    </row>
    <row r="2207" spans="24:24" x14ac:dyDescent="0.3">
      <c r="X2207" s="2"/>
    </row>
    <row r="2208" spans="24:24" x14ac:dyDescent="0.3">
      <c r="X2208" s="2"/>
    </row>
    <row r="2209" spans="24:24" x14ac:dyDescent="0.3">
      <c r="X2209" s="2"/>
    </row>
    <row r="2210" spans="24:24" x14ac:dyDescent="0.3">
      <c r="X2210" s="2"/>
    </row>
    <row r="2211" spans="24:24" x14ac:dyDescent="0.3">
      <c r="X2211" s="2"/>
    </row>
    <row r="2212" spans="24:24" x14ac:dyDescent="0.3">
      <c r="X2212" s="2"/>
    </row>
    <row r="2213" spans="24:24" x14ac:dyDescent="0.3">
      <c r="X2213" s="2"/>
    </row>
    <row r="2214" spans="24:24" x14ac:dyDescent="0.3">
      <c r="X2214" s="2"/>
    </row>
    <row r="2215" spans="24:24" x14ac:dyDescent="0.3">
      <c r="X2215" s="2"/>
    </row>
    <row r="2216" spans="24:24" x14ac:dyDescent="0.3">
      <c r="X2216" s="2"/>
    </row>
    <row r="2217" spans="24:24" x14ac:dyDescent="0.3">
      <c r="X2217" s="2"/>
    </row>
    <row r="2218" spans="24:24" x14ac:dyDescent="0.3">
      <c r="X2218" s="2"/>
    </row>
    <row r="2219" spans="24:24" x14ac:dyDescent="0.3">
      <c r="X2219" s="2"/>
    </row>
    <row r="2220" spans="24:24" x14ac:dyDescent="0.3">
      <c r="X2220" s="2"/>
    </row>
    <row r="2221" spans="24:24" x14ac:dyDescent="0.3">
      <c r="X2221" s="2"/>
    </row>
    <row r="2222" spans="24:24" x14ac:dyDescent="0.3">
      <c r="X2222" s="2"/>
    </row>
    <row r="2223" spans="24:24" x14ac:dyDescent="0.3">
      <c r="X2223" s="2"/>
    </row>
    <row r="2224" spans="24:24" x14ac:dyDescent="0.3">
      <c r="X2224" s="2"/>
    </row>
    <row r="2225" spans="24:24" x14ac:dyDescent="0.3">
      <c r="X2225" s="2"/>
    </row>
    <row r="2226" spans="24:24" x14ac:dyDescent="0.3">
      <c r="X2226" s="2"/>
    </row>
    <row r="2227" spans="24:24" x14ac:dyDescent="0.3">
      <c r="X2227" s="2"/>
    </row>
    <row r="2228" spans="24:24" x14ac:dyDescent="0.3">
      <c r="X2228" s="2"/>
    </row>
    <row r="2229" spans="24:24" x14ac:dyDescent="0.3">
      <c r="X2229" s="2"/>
    </row>
    <row r="2230" spans="24:24" x14ac:dyDescent="0.3">
      <c r="X2230" s="2"/>
    </row>
    <row r="2231" spans="24:24" x14ac:dyDescent="0.3">
      <c r="X2231" s="2"/>
    </row>
    <row r="2232" spans="24:24" x14ac:dyDescent="0.3">
      <c r="X2232" s="2"/>
    </row>
    <row r="2233" spans="24:24" x14ac:dyDescent="0.3">
      <c r="X2233" s="2"/>
    </row>
    <row r="2234" spans="24:24" x14ac:dyDescent="0.3">
      <c r="X2234" s="2"/>
    </row>
    <row r="2235" spans="24:24" x14ac:dyDescent="0.3">
      <c r="X2235" s="2"/>
    </row>
    <row r="2236" spans="24:24" x14ac:dyDescent="0.3">
      <c r="X2236" s="2"/>
    </row>
    <row r="2237" spans="24:24" x14ac:dyDescent="0.3">
      <c r="X2237" s="2"/>
    </row>
    <row r="2238" spans="24:24" x14ac:dyDescent="0.3">
      <c r="X2238" s="2"/>
    </row>
    <row r="2239" spans="24:24" x14ac:dyDescent="0.3">
      <c r="X2239" s="2"/>
    </row>
    <row r="2240" spans="24:24" x14ac:dyDescent="0.3">
      <c r="X2240" s="2"/>
    </row>
    <row r="2241" spans="24:24" x14ac:dyDescent="0.3">
      <c r="X2241" s="2"/>
    </row>
    <row r="2242" spans="24:24" x14ac:dyDescent="0.3">
      <c r="X2242" s="2"/>
    </row>
    <row r="2243" spans="24:24" x14ac:dyDescent="0.3">
      <c r="X2243" s="2"/>
    </row>
    <row r="2244" spans="24:24" x14ac:dyDescent="0.3">
      <c r="X2244" s="2"/>
    </row>
    <row r="2245" spans="24:24" x14ac:dyDescent="0.3">
      <c r="X2245" s="2"/>
    </row>
    <row r="2246" spans="24:24" x14ac:dyDescent="0.3">
      <c r="X2246" s="2"/>
    </row>
    <row r="2247" spans="24:24" x14ac:dyDescent="0.3">
      <c r="X2247" s="2"/>
    </row>
    <row r="2248" spans="24:24" x14ac:dyDescent="0.3">
      <c r="X2248" s="2"/>
    </row>
    <row r="2249" spans="24:24" x14ac:dyDescent="0.3">
      <c r="X2249" s="2"/>
    </row>
    <row r="2250" spans="24:24" x14ac:dyDescent="0.3">
      <c r="X2250" s="2"/>
    </row>
    <row r="2251" spans="24:24" x14ac:dyDescent="0.3">
      <c r="X2251" s="2"/>
    </row>
    <row r="2252" spans="24:24" x14ac:dyDescent="0.3">
      <c r="X2252" s="2"/>
    </row>
    <row r="2253" spans="24:24" x14ac:dyDescent="0.3">
      <c r="X2253" s="2"/>
    </row>
    <row r="2254" spans="24:24" x14ac:dyDescent="0.3">
      <c r="X2254" s="2"/>
    </row>
    <row r="2255" spans="24:24" x14ac:dyDescent="0.3">
      <c r="X2255" s="2"/>
    </row>
    <row r="2256" spans="24:24" x14ac:dyDescent="0.3">
      <c r="X2256" s="2"/>
    </row>
    <row r="2257" spans="24:24" x14ac:dyDescent="0.3">
      <c r="X2257" s="2"/>
    </row>
    <row r="2258" spans="24:24" x14ac:dyDescent="0.3">
      <c r="X2258" s="2"/>
    </row>
    <row r="2259" spans="24:24" x14ac:dyDescent="0.3">
      <c r="X2259" s="2"/>
    </row>
    <row r="2260" spans="24:24" x14ac:dyDescent="0.3">
      <c r="X2260" s="2"/>
    </row>
    <row r="2261" spans="24:24" x14ac:dyDescent="0.3">
      <c r="X2261" s="2"/>
    </row>
    <row r="2262" spans="24:24" x14ac:dyDescent="0.3">
      <c r="X2262" s="2"/>
    </row>
    <row r="2263" spans="24:24" x14ac:dyDescent="0.3">
      <c r="X2263" s="2"/>
    </row>
    <row r="2264" spans="24:24" x14ac:dyDescent="0.3">
      <c r="X2264" s="2"/>
    </row>
    <row r="2265" spans="24:24" x14ac:dyDescent="0.3">
      <c r="X2265" s="2"/>
    </row>
    <row r="2266" spans="24:24" x14ac:dyDescent="0.3">
      <c r="X2266" s="2"/>
    </row>
    <row r="2267" spans="24:24" x14ac:dyDescent="0.3">
      <c r="X2267" s="2"/>
    </row>
    <row r="2268" spans="24:24" x14ac:dyDescent="0.3">
      <c r="X2268" s="2"/>
    </row>
    <row r="2269" spans="24:24" x14ac:dyDescent="0.3">
      <c r="X2269" s="2"/>
    </row>
    <row r="2270" spans="24:24" x14ac:dyDescent="0.3">
      <c r="X2270" s="2"/>
    </row>
    <row r="2271" spans="24:24" x14ac:dyDescent="0.3">
      <c r="X2271" s="2"/>
    </row>
    <row r="2272" spans="24:24" x14ac:dyDescent="0.3">
      <c r="X2272" s="2"/>
    </row>
    <row r="2273" spans="24:24" x14ac:dyDescent="0.3">
      <c r="X2273" s="2"/>
    </row>
    <row r="2274" spans="24:24" x14ac:dyDescent="0.3">
      <c r="X2274" s="2"/>
    </row>
    <row r="2275" spans="24:24" x14ac:dyDescent="0.3">
      <c r="X2275" s="2"/>
    </row>
    <row r="2276" spans="24:24" x14ac:dyDescent="0.3">
      <c r="X2276" s="2"/>
    </row>
    <row r="2277" spans="24:24" x14ac:dyDescent="0.3">
      <c r="X2277" s="2"/>
    </row>
    <row r="2278" spans="24:24" x14ac:dyDescent="0.3">
      <c r="X2278" s="2"/>
    </row>
    <row r="2279" spans="24:24" x14ac:dyDescent="0.3">
      <c r="X2279" s="2"/>
    </row>
    <row r="2280" spans="24:24" x14ac:dyDescent="0.3">
      <c r="X2280" s="2"/>
    </row>
    <row r="2281" spans="24:24" x14ac:dyDescent="0.3">
      <c r="X2281" s="2"/>
    </row>
    <row r="2282" spans="24:24" x14ac:dyDescent="0.3">
      <c r="X2282" s="2"/>
    </row>
    <row r="2283" spans="24:24" x14ac:dyDescent="0.3">
      <c r="X2283" s="2"/>
    </row>
    <row r="2284" spans="24:24" x14ac:dyDescent="0.3">
      <c r="X2284" s="2"/>
    </row>
    <row r="2285" spans="24:24" x14ac:dyDescent="0.3">
      <c r="X2285" s="2"/>
    </row>
    <row r="2286" spans="24:24" x14ac:dyDescent="0.3">
      <c r="X2286" s="2"/>
    </row>
    <row r="2287" spans="24:24" x14ac:dyDescent="0.3">
      <c r="X2287" s="2"/>
    </row>
    <row r="2288" spans="24:24" x14ac:dyDescent="0.3">
      <c r="X2288" s="2"/>
    </row>
    <row r="2289" spans="24:24" x14ac:dyDescent="0.3">
      <c r="X2289" s="2"/>
    </row>
    <row r="2290" spans="24:24" x14ac:dyDescent="0.3">
      <c r="X2290" s="2"/>
    </row>
    <row r="2291" spans="24:24" x14ac:dyDescent="0.3">
      <c r="X2291" s="2"/>
    </row>
    <row r="2292" spans="24:24" x14ac:dyDescent="0.3">
      <c r="X2292" s="2"/>
    </row>
    <row r="2293" spans="24:24" x14ac:dyDescent="0.3">
      <c r="X2293" s="2"/>
    </row>
    <row r="2294" spans="24:24" x14ac:dyDescent="0.3">
      <c r="X2294" s="2"/>
    </row>
    <row r="2295" spans="24:24" x14ac:dyDescent="0.3">
      <c r="X2295" s="2"/>
    </row>
    <row r="2296" spans="24:24" x14ac:dyDescent="0.3">
      <c r="X2296" s="2"/>
    </row>
    <row r="2297" spans="24:24" x14ac:dyDescent="0.3">
      <c r="X2297" s="2"/>
    </row>
    <row r="2298" spans="24:24" x14ac:dyDescent="0.3">
      <c r="X2298" s="2"/>
    </row>
    <row r="2299" spans="24:24" x14ac:dyDescent="0.3">
      <c r="X2299" s="2"/>
    </row>
    <row r="2300" spans="24:24" x14ac:dyDescent="0.3">
      <c r="X2300" s="2"/>
    </row>
    <row r="2301" spans="24:24" x14ac:dyDescent="0.3">
      <c r="X2301" s="2"/>
    </row>
    <row r="2302" spans="24:24" x14ac:dyDescent="0.3">
      <c r="X2302" s="2"/>
    </row>
    <row r="2303" spans="24:24" x14ac:dyDescent="0.3">
      <c r="X2303" s="2"/>
    </row>
    <row r="2304" spans="24:24" x14ac:dyDescent="0.3">
      <c r="X2304" s="2"/>
    </row>
    <row r="2305" spans="24:24" x14ac:dyDescent="0.3">
      <c r="X2305" s="2"/>
    </row>
    <row r="2306" spans="24:24" x14ac:dyDescent="0.3">
      <c r="X2306" s="2"/>
    </row>
    <row r="2307" spans="24:24" x14ac:dyDescent="0.3">
      <c r="X2307" s="2"/>
    </row>
    <row r="2308" spans="24:24" x14ac:dyDescent="0.3">
      <c r="X2308" s="2"/>
    </row>
    <row r="2309" spans="24:24" x14ac:dyDescent="0.3">
      <c r="X2309" s="2"/>
    </row>
    <row r="2310" spans="24:24" x14ac:dyDescent="0.3">
      <c r="X2310" s="2"/>
    </row>
    <row r="2311" spans="24:24" x14ac:dyDescent="0.3">
      <c r="X2311" s="2"/>
    </row>
    <row r="2312" spans="24:24" x14ac:dyDescent="0.3">
      <c r="X2312" s="2"/>
    </row>
    <row r="2313" spans="24:24" x14ac:dyDescent="0.3">
      <c r="X2313" s="2"/>
    </row>
    <row r="2314" spans="24:24" x14ac:dyDescent="0.3">
      <c r="X2314" s="2"/>
    </row>
    <row r="2315" spans="24:24" x14ac:dyDescent="0.3">
      <c r="X2315" s="2"/>
    </row>
    <row r="2316" spans="24:24" x14ac:dyDescent="0.3">
      <c r="X2316" s="2"/>
    </row>
    <row r="2317" spans="24:24" x14ac:dyDescent="0.3">
      <c r="X2317" s="2"/>
    </row>
    <row r="2318" spans="24:24" x14ac:dyDescent="0.3">
      <c r="X2318" s="2"/>
    </row>
    <row r="2319" spans="24:24" x14ac:dyDescent="0.3">
      <c r="X2319" s="2"/>
    </row>
    <row r="2320" spans="24:24" x14ac:dyDescent="0.3">
      <c r="X2320" s="2"/>
    </row>
    <row r="2321" spans="24:24" x14ac:dyDescent="0.3">
      <c r="X2321" s="2"/>
    </row>
    <row r="2322" spans="24:24" x14ac:dyDescent="0.3">
      <c r="X2322" s="2"/>
    </row>
    <row r="2323" spans="24:24" x14ac:dyDescent="0.3">
      <c r="X2323" s="2"/>
    </row>
    <row r="2324" spans="24:24" x14ac:dyDescent="0.3">
      <c r="X2324" s="2"/>
    </row>
    <row r="2325" spans="24:24" x14ac:dyDescent="0.3">
      <c r="X2325" s="2"/>
    </row>
    <row r="2326" spans="24:24" x14ac:dyDescent="0.3">
      <c r="X2326" s="2"/>
    </row>
    <row r="2327" spans="24:24" x14ac:dyDescent="0.3">
      <c r="X2327" s="2"/>
    </row>
    <row r="2328" spans="24:24" x14ac:dyDescent="0.3">
      <c r="X2328" s="2"/>
    </row>
    <row r="2329" spans="24:24" x14ac:dyDescent="0.3">
      <c r="X2329" s="2"/>
    </row>
    <row r="2330" spans="24:24" x14ac:dyDescent="0.3">
      <c r="X2330" s="2"/>
    </row>
    <row r="2331" spans="24:24" x14ac:dyDescent="0.3">
      <c r="X2331" s="2"/>
    </row>
    <row r="2332" spans="24:24" x14ac:dyDescent="0.3">
      <c r="X2332" s="2"/>
    </row>
    <row r="2333" spans="24:24" x14ac:dyDescent="0.3">
      <c r="X2333" s="2"/>
    </row>
    <row r="2334" spans="24:24" x14ac:dyDescent="0.3">
      <c r="X2334" s="2"/>
    </row>
    <row r="2335" spans="24:24" x14ac:dyDescent="0.3">
      <c r="X2335" s="2"/>
    </row>
    <row r="2336" spans="24:24" x14ac:dyDescent="0.3">
      <c r="X2336" s="2"/>
    </row>
    <row r="2337" spans="24:24" x14ac:dyDescent="0.3">
      <c r="X2337" s="2"/>
    </row>
    <row r="2338" spans="24:24" x14ac:dyDescent="0.3">
      <c r="X2338" s="2"/>
    </row>
    <row r="2339" spans="24:24" x14ac:dyDescent="0.3">
      <c r="X2339" s="2"/>
    </row>
    <row r="2340" spans="24:24" x14ac:dyDescent="0.3">
      <c r="X2340" s="2"/>
    </row>
    <row r="2341" spans="24:24" x14ac:dyDescent="0.3">
      <c r="X2341" s="2"/>
    </row>
    <row r="2342" spans="24:24" x14ac:dyDescent="0.3">
      <c r="X2342" s="2"/>
    </row>
    <row r="2343" spans="24:24" x14ac:dyDescent="0.3">
      <c r="X2343" s="2"/>
    </row>
    <row r="2344" spans="24:24" x14ac:dyDescent="0.3">
      <c r="X2344" s="2"/>
    </row>
    <row r="2345" spans="24:24" x14ac:dyDescent="0.3">
      <c r="X2345" s="2"/>
    </row>
    <row r="2346" spans="24:24" x14ac:dyDescent="0.3">
      <c r="X2346" s="2"/>
    </row>
    <row r="2347" spans="24:24" x14ac:dyDescent="0.3">
      <c r="X2347" s="2"/>
    </row>
    <row r="2348" spans="24:24" x14ac:dyDescent="0.3">
      <c r="X2348" s="2"/>
    </row>
    <row r="2349" spans="24:24" x14ac:dyDescent="0.3">
      <c r="X2349" s="2"/>
    </row>
    <row r="2350" spans="24:24" x14ac:dyDescent="0.3">
      <c r="X2350" s="2"/>
    </row>
    <row r="2351" spans="24:24" x14ac:dyDescent="0.3">
      <c r="X2351" s="2"/>
    </row>
    <row r="2352" spans="24:24" x14ac:dyDescent="0.3">
      <c r="X2352" s="2"/>
    </row>
    <row r="2353" spans="24:24" x14ac:dyDescent="0.3">
      <c r="X2353" s="2"/>
    </row>
    <row r="2354" spans="24:24" x14ac:dyDescent="0.3">
      <c r="X2354" s="2"/>
    </row>
    <row r="2355" spans="24:24" x14ac:dyDescent="0.3">
      <c r="X2355" s="2"/>
    </row>
    <row r="2356" spans="24:24" x14ac:dyDescent="0.3">
      <c r="X2356" s="2"/>
    </row>
    <row r="2357" spans="24:24" x14ac:dyDescent="0.3">
      <c r="X2357" s="2"/>
    </row>
    <row r="2358" spans="24:24" x14ac:dyDescent="0.3">
      <c r="X2358" s="2"/>
    </row>
    <row r="2359" spans="24:24" x14ac:dyDescent="0.3">
      <c r="X2359" s="2"/>
    </row>
    <row r="2360" spans="24:24" x14ac:dyDescent="0.3">
      <c r="X2360" s="2"/>
    </row>
    <row r="2361" spans="24:24" x14ac:dyDescent="0.3">
      <c r="X2361" s="2"/>
    </row>
    <row r="2362" spans="24:24" x14ac:dyDescent="0.3">
      <c r="X2362" s="2"/>
    </row>
    <row r="2363" spans="24:24" x14ac:dyDescent="0.3">
      <c r="X2363" s="2"/>
    </row>
    <row r="2364" spans="24:24" x14ac:dyDescent="0.3">
      <c r="X2364" s="2"/>
    </row>
    <row r="2365" spans="24:24" x14ac:dyDescent="0.3">
      <c r="X2365" s="2"/>
    </row>
    <row r="2366" spans="24:24" x14ac:dyDescent="0.3">
      <c r="X2366" s="2"/>
    </row>
    <row r="2367" spans="24:24" x14ac:dyDescent="0.3">
      <c r="X2367" s="2"/>
    </row>
    <row r="2368" spans="24:24" x14ac:dyDescent="0.3">
      <c r="X2368" s="2"/>
    </row>
    <row r="2369" spans="24:24" x14ac:dyDescent="0.3">
      <c r="X2369" s="2"/>
    </row>
    <row r="2370" spans="24:24" x14ac:dyDescent="0.3">
      <c r="X2370" s="2"/>
    </row>
    <row r="2371" spans="24:24" x14ac:dyDescent="0.3">
      <c r="X2371" s="2"/>
    </row>
    <row r="2372" spans="24:24" x14ac:dyDescent="0.3">
      <c r="X2372" s="2"/>
    </row>
    <row r="2373" spans="24:24" x14ac:dyDescent="0.3">
      <c r="X2373" s="2"/>
    </row>
    <row r="2374" spans="24:24" x14ac:dyDescent="0.3">
      <c r="X2374" s="2"/>
    </row>
    <row r="2375" spans="24:24" x14ac:dyDescent="0.3">
      <c r="X2375" s="2"/>
    </row>
    <row r="2376" spans="24:24" x14ac:dyDescent="0.3">
      <c r="X2376" s="2"/>
    </row>
    <row r="2377" spans="24:24" x14ac:dyDescent="0.3">
      <c r="X2377" s="2"/>
    </row>
    <row r="2378" spans="24:24" x14ac:dyDescent="0.3">
      <c r="X2378" s="2"/>
    </row>
    <row r="2379" spans="24:24" x14ac:dyDescent="0.3">
      <c r="X2379" s="2"/>
    </row>
    <row r="2380" spans="24:24" x14ac:dyDescent="0.3">
      <c r="X2380" s="2"/>
    </row>
    <row r="2381" spans="24:24" x14ac:dyDescent="0.3">
      <c r="X2381" s="2"/>
    </row>
    <row r="2382" spans="24:24" x14ac:dyDescent="0.3">
      <c r="X2382" s="2"/>
    </row>
    <row r="2383" spans="24:24" x14ac:dyDescent="0.3">
      <c r="X2383" s="2"/>
    </row>
    <row r="2384" spans="24:24" x14ac:dyDescent="0.3">
      <c r="X2384" s="2"/>
    </row>
    <row r="2385" spans="24:24" x14ac:dyDescent="0.3">
      <c r="X2385" s="2"/>
    </row>
    <row r="2386" spans="24:24" x14ac:dyDescent="0.3">
      <c r="X2386" s="2"/>
    </row>
    <row r="2387" spans="24:24" x14ac:dyDescent="0.3">
      <c r="X2387" s="2"/>
    </row>
    <row r="2388" spans="24:24" x14ac:dyDescent="0.3">
      <c r="X2388" s="2"/>
    </row>
    <row r="2389" spans="24:24" x14ac:dyDescent="0.3">
      <c r="X2389" s="2"/>
    </row>
    <row r="2390" spans="24:24" x14ac:dyDescent="0.3">
      <c r="X2390" s="2"/>
    </row>
    <row r="2391" spans="24:24" x14ac:dyDescent="0.3">
      <c r="X2391" s="2"/>
    </row>
    <row r="2392" spans="24:24" x14ac:dyDescent="0.3">
      <c r="X2392" s="2"/>
    </row>
    <row r="2393" spans="24:24" x14ac:dyDescent="0.3">
      <c r="X2393" s="2"/>
    </row>
    <row r="2394" spans="24:24" x14ac:dyDescent="0.3">
      <c r="X2394" s="2"/>
    </row>
    <row r="2395" spans="24:24" x14ac:dyDescent="0.3">
      <c r="X2395" s="2"/>
    </row>
    <row r="2396" spans="24:24" x14ac:dyDescent="0.3">
      <c r="X2396" s="2"/>
    </row>
    <row r="2397" spans="24:24" x14ac:dyDescent="0.3">
      <c r="X2397" s="2"/>
    </row>
    <row r="2398" spans="24:24" x14ac:dyDescent="0.3">
      <c r="X2398" s="2"/>
    </row>
    <row r="2399" spans="24:24" x14ac:dyDescent="0.3">
      <c r="X2399" s="2"/>
    </row>
    <row r="2400" spans="24:24" x14ac:dyDescent="0.3">
      <c r="X2400" s="2"/>
    </row>
    <row r="2401" spans="24:24" x14ac:dyDescent="0.3">
      <c r="X2401" s="2"/>
    </row>
    <row r="2402" spans="24:24" x14ac:dyDescent="0.3">
      <c r="X2402" s="2"/>
    </row>
    <row r="2403" spans="24:24" x14ac:dyDescent="0.3">
      <c r="X2403" s="2"/>
    </row>
    <row r="2404" spans="24:24" x14ac:dyDescent="0.3">
      <c r="X2404" s="2"/>
    </row>
    <row r="2405" spans="24:24" x14ac:dyDescent="0.3">
      <c r="X2405" s="2"/>
    </row>
    <row r="2406" spans="24:24" x14ac:dyDescent="0.3">
      <c r="X2406" s="2"/>
    </row>
    <row r="2407" spans="24:24" x14ac:dyDescent="0.3">
      <c r="X2407" s="2"/>
    </row>
    <row r="2408" spans="24:24" x14ac:dyDescent="0.3">
      <c r="X2408" s="2"/>
    </row>
    <row r="2409" spans="24:24" x14ac:dyDescent="0.3">
      <c r="X2409" s="2"/>
    </row>
    <row r="2410" spans="24:24" x14ac:dyDescent="0.3">
      <c r="X2410" s="2"/>
    </row>
    <row r="2411" spans="24:24" x14ac:dyDescent="0.3">
      <c r="X2411" s="2"/>
    </row>
    <row r="2412" spans="24:24" x14ac:dyDescent="0.3">
      <c r="X2412" s="2"/>
    </row>
    <row r="2413" spans="24:24" x14ac:dyDescent="0.3">
      <c r="X2413" s="2"/>
    </row>
    <row r="2414" spans="24:24" x14ac:dyDescent="0.3">
      <c r="X2414" s="2"/>
    </row>
    <row r="2415" spans="24:24" x14ac:dyDescent="0.3">
      <c r="X2415" s="2"/>
    </row>
    <row r="2416" spans="24:24" x14ac:dyDescent="0.3">
      <c r="X2416" s="2"/>
    </row>
    <row r="2417" spans="24:24" x14ac:dyDescent="0.3">
      <c r="X2417" s="2"/>
    </row>
    <row r="2418" spans="24:24" x14ac:dyDescent="0.3">
      <c r="X2418" s="2"/>
    </row>
    <row r="2419" spans="24:24" x14ac:dyDescent="0.3">
      <c r="X2419" s="2"/>
    </row>
    <row r="2420" spans="24:24" x14ac:dyDescent="0.3">
      <c r="X2420" s="2"/>
    </row>
    <row r="2421" spans="24:24" x14ac:dyDescent="0.3">
      <c r="X2421" s="2"/>
    </row>
    <row r="2422" spans="24:24" x14ac:dyDescent="0.3">
      <c r="X2422" s="2"/>
    </row>
    <row r="2423" spans="24:24" x14ac:dyDescent="0.3">
      <c r="X2423" s="2"/>
    </row>
    <row r="2424" spans="24:24" x14ac:dyDescent="0.3">
      <c r="X2424" s="2"/>
    </row>
    <row r="2425" spans="24:24" x14ac:dyDescent="0.3">
      <c r="X2425" s="2"/>
    </row>
    <row r="2426" spans="24:24" x14ac:dyDescent="0.3">
      <c r="X2426" s="2"/>
    </row>
    <row r="2427" spans="24:24" x14ac:dyDescent="0.3">
      <c r="X2427" s="2"/>
    </row>
    <row r="2428" spans="24:24" x14ac:dyDescent="0.3">
      <c r="X2428" s="2"/>
    </row>
    <row r="2429" spans="24:24" x14ac:dyDescent="0.3">
      <c r="X2429" s="2"/>
    </row>
    <row r="2430" spans="24:24" x14ac:dyDescent="0.3">
      <c r="X2430" s="2"/>
    </row>
    <row r="2431" spans="24:24" x14ac:dyDescent="0.3">
      <c r="X2431" s="2"/>
    </row>
    <row r="2432" spans="24:24" x14ac:dyDescent="0.3">
      <c r="X2432" s="2"/>
    </row>
    <row r="2433" spans="24:24" x14ac:dyDescent="0.3">
      <c r="X2433" s="2"/>
    </row>
    <row r="2434" spans="24:24" x14ac:dyDescent="0.3">
      <c r="X2434" s="2"/>
    </row>
    <row r="2435" spans="24:24" x14ac:dyDescent="0.3">
      <c r="X2435" s="2"/>
    </row>
    <row r="2436" spans="24:24" x14ac:dyDescent="0.3">
      <c r="X2436" s="2"/>
    </row>
    <row r="2437" spans="24:24" x14ac:dyDescent="0.3">
      <c r="X2437" s="2"/>
    </row>
    <row r="2438" spans="24:24" x14ac:dyDescent="0.3">
      <c r="X2438" s="2"/>
    </row>
    <row r="2439" spans="24:24" x14ac:dyDescent="0.3">
      <c r="X2439" s="2"/>
    </row>
    <row r="2440" spans="24:24" x14ac:dyDescent="0.3">
      <c r="X2440" s="2"/>
    </row>
    <row r="2441" spans="24:24" x14ac:dyDescent="0.3">
      <c r="X2441" s="2"/>
    </row>
    <row r="2442" spans="24:24" x14ac:dyDescent="0.3">
      <c r="X2442" s="2"/>
    </row>
    <row r="2443" spans="24:24" x14ac:dyDescent="0.3">
      <c r="X2443" s="2"/>
    </row>
    <row r="2444" spans="24:24" x14ac:dyDescent="0.3">
      <c r="X2444" s="2"/>
    </row>
    <row r="2445" spans="24:24" x14ac:dyDescent="0.3">
      <c r="X2445" s="2"/>
    </row>
    <row r="2446" spans="24:24" x14ac:dyDescent="0.3">
      <c r="X2446" s="2"/>
    </row>
    <row r="2447" spans="24:24" x14ac:dyDescent="0.3">
      <c r="X2447" s="2"/>
    </row>
    <row r="2448" spans="24:24" x14ac:dyDescent="0.3">
      <c r="X2448" s="2"/>
    </row>
    <row r="2449" spans="24:24" x14ac:dyDescent="0.3">
      <c r="X2449" s="2"/>
    </row>
    <row r="2450" spans="24:24" x14ac:dyDescent="0.3">
      <c r="X2450" s="2"/>
    </row>
    <row r="2451" spans="24:24" x14ac:dyDescent="0.3">
      <c r="X2451" s="2"/>
    </row>
    <row r="2452" spans="24:24" x14ac:dyDescent="0.3">
      <c r="X2452" s="2"/>
    </row>
    <row r="2453" spans="24:24" x14ac:dyDescent="0.3">
      <c r="X2453" s="2"/>
    </row>
    <row r="2454" spans="24:24" x14ac:dyDescent="0.3">
      <c r="X2454" s="2"/>
    </row>
    <row r="2455" spans="24:24" x14ac:dyDescent="0.3">
      <c r="X2455" s="2"/>
    </row>
    <row r="2456" spans="24:24" x14ac:dyDescent="0.3">
      <c r="X2456" s="2"/>
    </row>
    <row r="2457" spans="24:24" x14ac:dyDescent="0.3">
      <c r="X2457" s="2"/>
    </row>
    <row r="2458" spans="24:24" x14ac:dyDescent="0.3">
      <c r="X2458" s="2"/>
    </row>
    <row r="2459" spans="24:24" x14ac:dyDescent="0.3">
      <c r="X2459" s="2"/>
    </row>
    <row r="2460" spans="24:24" x14ac:dyDescent="0.3">
      <c r="X2460" s="2"/>
    </row>
    <row r="2461" spans="24:24" x14ac:dyDescent="0.3">
      <c r="X2461" s="2"/>
    </row>
    <row r="2462" spans="24:24" x14ac:dyDescent="0.3">
      <c r="X2462" s="2"/>
    </row>
    <row r="2463" spans="24:24" x14ac:dyDescent="0.3">
      <c r="X2463" s="2"/>
    </row>
    <row r="2464" spans="24:24" x14ac:dyDescent="0.3">
      <c r="X2464" s="2"/>
    </row>
    <row r="2465" spans="24:24" x14ac:dyDescent="0.3">
      <c r="X2465" s="2"/>
    </row>
    <row r="2466" spans="24:24" x14ac:dyDescent="0.3">
      <c r="X2466" s="2"/>
    </row>
    <row r="2467" spans="24:24" x14ac:dyDescent="0.3">
      <c r="X2467" s="2"/>
    </row>
    <row r="2468" spans="24:24" x14ac:dyDescent="0.3">
      <c r="X2468" s="2"/>
    </row>
    <row r="2469" spans="24:24" x14ac:dyDescent="0.3">
      <c r="X2469" s="2"/>
    </row>
    <row r="2470" spans="24:24" x14ac:dyDescent="0.3">
      <c r="X2470" s="2"/>
    </row>
    <row r="2471" spans="24:24" x14ac:dyDescent="0.3">
      <c r="X2471" s="2"/>
    </row>
    <row r="2472" spans="24:24" x14ac:dyDescent="0.3">
      <c r="X2472" s="2"/>
    </row>
    <row r="2473" spans="24:24" x14ac:dyDescent="0.3">
      <c r="X2473" s="2"/>
    </row>
    <row r="2474" spans="24:24" x14ac:dyDescent="0.3">
      <c r="X2474" s="2"/>
    </row>
    <row r="2475" spans="24:24" x14ac:dyDescent="0.3">
      <c r="X2475" s="2"/>
    </row>
    <row r="2476" spans="24:24" x14ac:dyDescent="0.3">
      <c r="X2476" s="2"/>
    </row>
    <row r="2477" spans="24:24" x14ac:dyDescent="0.3">
      <c r="X2477" s="2"/>
    </row>
    <row r="2478" spans="24:24" x14ac:dyDescent="0.3">
      <c r="X2478" s="2"/>
    </row>
    <row r="2479" spans="24:24" x14ac:dyDescent="0.3">
      <c r="X2479" s="2"/>
    </row>
    <row r="2480" spans="24:24" x14ac:dyDescent="0.3">
      <c r="X2480" s="2"/>
    </row>
    <row r="2481" spans="24:24" x14ac:dyDescent="0.3">
      <c r="X2481" s="2"/>
    </row>
    <row r="2482" spans="24:24" x14ac:dyDescent="0.3">
      <c r="X2482" s="2"/>
    </row>
    <row r="2483" spans="24:24" x14ac:dyDescent="0.3">
      <c r="X2483" s="2"/>
    </row>
    <row r="2484" spans="24:24" x14ac:dyDescent="0.3">
      <c r="X2484" s="2"/>
    </row>
    <row r="2485" spans="24:24" x14ac:dyDescent="0.3">
      <c r="X2485" s="2"/>
    </row>
    <row r="2486" spans="24:24" x14ac:dyDescent="0.3">
      <c r="X2486" s="2"/>
    </row>
    <row r="2487" spans="24:24" x14ac:dyDescent="0.3">
      <c r="X2487" s="2"/>
    </row>
    <row r="2488" spans="24:24" x14ac:dyDescent="0.3">
      <c r="X2488" s="2"/>
    </row>
    <row r="2489" spans="24:24" x14ac:dyDescent="0.3">
      <c r="X2489" s="2"/>
    </row>
    <row r="2490" spans="24:24" x14ac:dyDescent="0.3">
      <c r="X2490" s="2"/>
    </row>
    <row r="2491" spans="24:24" x14ac:dyDescent="0.3">
      <c r="X2491" s="2"/>
    </row>
    <row r="2492" spans="24:24" x14ac:dyDescent="0.3">
      <c r="X2492" s="2"/>
    </row>
    <row r="2493" spans="24:24" x14ac:dyDescent="0.3">
      <c r="X2493" s="2"/>
    </row>
    <row r="2494" spans="24:24" x14ac:dyDescent="0.3">
      <c r="X2494" s="2"/>
    </row>
    <row r="2495" spans="24:24" x14ac:dyDescent="0.3">
      <c r="X2495" s="2"/>
    </row>
    <row r="2496" spans="24:24" x14ac:dyDescent="0.3">
      <c r="X2496" s="2"/>
    </row>
    <row r="2497" spans="24:24" x14ac:dyDescent="0.3">
      <c r="X2497" s="2"/>
    </row>
    <row r="2498" spans="24:24" x14ac:dyDescent="0.3">
      <c r="X2498" s="2"/>
    </row>
    <row r="2499" spans="24:24" x14ac:dyDescent="0.3">
      <c r="X2499" s="2"/>
    </row>
    <row r="2500" spans="24:24" x14ac:dyDescent="0.3">
      <c r="X2500" s="2"/>
    </row>
    <row r="2501" spans="24:24" x14ac:dyDescent="0.3">
      <c r="X2501" s="2"/>
    </row>
    <row r="2502" spans="24:24" x14ac:dyDescent="0.3">
      <c r="X2502" s="2"/>
    </row>
    <row r="2503" spans="24:24" x14ac:dyDescent="0.3">
      <c r="X2503" s="2"/>
    </row>
    <row r="2504" spans="24:24" x14ac:dyDescent="0.3">
      <c r="X2504" s="2"/>
    </row>
    <row r="2505" spans="24:24" x14ac:dyDescent="0.3">
      <c r="X2505" s="2"/>
    </row>
    <row r="2506" spans="24:24" x14ac:dyDescent="0.3">
      <c r="X2506" s="2"/>
    </row>
    <row r="2507" spans="24:24" x14ac:dyDescent="0.3">
      <c r="X2507" s="2"/>
    </row>
    <row r="2508" spans="24:24" x14ac:dyDescent="0.3">
      <c r="X2508" s="2"/>
    </row>
    <row r="2509" spans="24:24" x14ac:dyDescent="0.3">
      <c r="X2509" s="2"/>
    </row>
    <row r="2510" spans="24:24" x14ac:dyDescent="0.3">
      <c r="X2510" s="2"/>
    </row>
    <row r="2511" spans="24:24" x14ac:dyDescent="0.3">
      <c r="X2511" s="2"/>
    </row>
    <row r="2512" spans="24:24" x14ac:dyDescent="0.3">
      <c r="X2512" s="2"/>
    </row>
    <row r="2513" spans="24:24" x14ac:dyDescent="0.3">
      <c r="X2513" s="2"/>
    </row>
    <row r="2514" spans="24:24" x14ac:dyDescent="0.3">
      <c r="X2514" s="2"/>
    </row>
    <row r="2515" spans="24:24" x14ac:dyDescent="0.3">
      <c r="X2515" s="2"/>
    </row>
    <row r="2516" spans="24:24" x14ac:dyDescent="0.3">
      <c r="X2516" s="2"/>
    </row>
    <row r="2517" spans="24:24" x14ac:dyDescent="0.3">
      <c r="X2517" s="2"/>
    </row>
    <row r="2518" spans="24:24" x14ac:dyDescent="0.3">
      <c r="X2518" s="2"/>
    </row>
    <row r="2519" spans="24:24" x14ac:dyDescent="0.3">
      <c r="X2519" s="2"/>
    </row>
    <row r="2520" spans="24:24" x14ac:dyDescent="0.3">
      <c r="X2520" s="2"/>
    </row>
    <row r="2521" spans="24:24" x14ac:dyDescent="0.3">
      <c r="X2521" s="2"/>
    </row>
    <row r="2522" spans="24:24" x14ac:dyDescent="0.3">
      <c r="X2522" s="2"/>
    </row>
    <row r="2523" spans="24:24" x14ac:dyDescent="0.3">
      <c r="X2523" s="2"/>
    </row>
    <row r="2524" spans="24:24" x14ac:dyDescent="0.3">
      <c r="X2524" s="2"/>
    </row>
    <row r="2525" spans="24:24" x14ac:dyDescent="0.3">
      <c r="X2525" s="2"/>
    </row>
    <row r="2526" spans="24:24" x14ac:dyDescent="0.3">
      <c r="X2526" s="2"/>
    </row>
    <row r="2527" spans="24:24" x14ac:dyDescent="0.3">
      <c r="X2527" s="2"/>
    </row>
    <row r="2528" spans="24:24" x14ac:dyDescent="0.3">
      <c r="X2528" s="2"/>
    </row>
    <row r="2529" spans="24:24" x14ac:dyDescent="0.3">
      <c r="X2529" s="2"/>
    </row>
    <row r="2530" spans="24:24" x14ac:dyDescent="0.3">
      <c r="X2530" s="2"/>
    </row>
    <row r="2531" spans="24:24" x14ac:dyDescent="0.3">
      <c r="X2531" s="2"/>
    </row>
    <row r="2532" spans="24:24" x14ac:dyDescent="0.3">
      <c r="X2532" s="2"/>
    </row>
    <row r="2533" spans="24:24" x14ac:dyDescent="0.3">
      <c r="X2533" s="2"/>
    </row>
    <row r="2534" spans="24:24" x14ac:dyDescent="0.3">
      <c r="X2534" s="2"/>
    </row>
    <row r="2535" spans="24:24" x14ac:dyDescent="0.3">
      <c r="X2535" s="2"/>
    </row>
    <row r="2536" spans="24:24" x14ac:dyDescent="0.3">
      <c r="X2536" s="2"/>
    </row>
    <row r="2537" spans="24:24" x14ac:dyDescent="0.3">
      <c r="X2537" s="2"/>
    </row>
    <row r="2538" spans="24:24" x14ac:dyDescent="0.3">
      <c r="X2538" s="2"/>
    </row>
    <row r="2539" spans="24:24" x14ac:dyDescent="0.3">
      <c r="X2539" s="2"/>
    </row>
    <row r="2540" spans="24:24" x14ac:dyDescent="0.3">
      <c r="X2540" s="2"/>
    </row>
    <row r="2541" spans="24:24" x14ac:dyDescent="0.3">
      <c r="X2541" s="2"/>
    </row>
    <row r="2542" spans="24:24" x14ac:dyDescent="0.3">
      <c r="X2542" s="2"/>
    </row>
    <row r="2543" spans="24:24" x14ac:dyDescent="0.3">
      <c r="X2543" s="2"/>
    </row>
    <row r="2544" spans="24:24" x14ac:dyDescent="0.3">
      <c r="X2544" s="2"/>
    </row>
    <row r="2545" spans="24:24" x14ac:dyDescent="0.3">
      <c r="X2545" s="2"/>
    </row>
    <row r="2546" spans="24:24" x14ac:dyDescent="0.3">
      <c r="X2546" s="2"/>
    </row>
    <row r="2547" spans="24:24" x14ac:dyDescent="0.3">
      <c r="X2547" s="2"/>
    </row>
    <row r="2548" spans="24:24" x14ac:dyDescent="0.3">
      <c r="X2548" s="2"/>
    </row>
    <row r="2549" spans="24:24" x14ac:dyDescent="0.3">
      <c r="X2549" s="2"/>
    </row>
    <row r="2550" spans="24:24" x14ac:dyDescent="0.3">
      <c r="X2550" s="2"/>
    </row>
    <row r="2551" spans="24:24" x14ac:dyDescent="0.3">
      <c r="X2551" s="2"/>
    </row>
    <row r="2552" spans="24:24" x14ac:dyDescent="0.3">
      <c r="X2552" s="2"/>
    </row>
    <row r="2553" spans="24:24" x14ac:dyDescent="0.3">
      <c r="X2553" s="2"/>
    </row>
    <row r="2554" spans="24:24" x14ac:dyDescent="0.3">
      <c r="X2554" s="2"/>
    </row>
    <row r="2555" spans="24:24" x14ac:dyDescent="0.3">
      <c r="X2555" s="2"/>
    </row>
    <row r="2556" spans="24:24" x14ac:dyDescent="0.3">
      <c r="X2556" s="2"/>
    </row>
    <row r="2557" spans="24:24" x14ac:dyDescent="0.3">
      <c r="X2557" s="2"/>
    </row>
    <row r="2558" spans="24:24" x14ac:dyDescent="0.3">
      <c r="X2558" s="2"/>
    </row>
    <row r="2559" spans="24:24" x14ac:dyDescent="0.3">
      <c r="X2559" s="2"/>
    </row>
    <row r="2560" spans="24:24" x14ac:dyDescent="0.3">
      <c r="X2560" s="2"/>
    </row>
    <row r="2561" spans="24:24" x14ac:dyDescent="0.3">
      <c r="X2561" s="2"/>
    </row>
    <row r="2562" spans="24:24" x14ac:dyDescent="0.3">
      <c r="X2562" s="2"/>
    </row>
    <row r="2563" spans="24:24" x14ac:dyDescent="0.3">
      <c r="X2563" s="2"/>
    </row>
    <row r="2564" spans="24:24" x14ac:dyDescent="0.3">
      <c r="X2564" s="2"/>
    </row>
    <row r="2565" spans="24:24" x14ac:dyDescent="0.3">
      <c r="X2565" s="2"/>
    </row>
    <row r="2566" spans="24:24" x14ac:dyDescent="0.3">
      <c r="X2566" s="2"/>
    </row>
    <row r="2567" spans="24:24" x14ac:dyDescent="0.3">
      <c r="X2567" s="2"/>
    </row>
    <row r="2568" spans="24:24" x14ac:dyDescent="0.3">
      <c r="X2568" s="2"/>
    </row>
    <row r="2569" spans="24:24" x14ac:dyDescent="0.3">
      <c r="X2569" s="2"/>
    </row>
    <row r="2570" spans="24:24" x14ac:dyDescent="0.3">
      <c r="X2570" s="2"/>
    </row>
    <row r="2571" spans="24:24" x14ac:dyDescent="0.3">
      <c r="X2571" s="2"/>
    </row>
    <row r="2572" spans="24:24" x14ac:dyDescent="0.3">
      <c r="X2572" s="2"/>
    </row>
    <row r="2573" spans="24:24" x14ac:dyDescent="0.3">
      <c r="X2573" s="2"/>
    </row>
    <row r="2574" spans="24:24" x14ac:dyDescent="0.3">
      <c r="X2574" s="2"/>
    </row>
    <row r="2575" spans="24:24" x14ac:dyDescent="0.3">
      <c r="X2575" s="2"/>
    </row>
    <row r="2576" spans="24:24" x14ac:dyDescent="0.3">
      <c r="X2576" s="2"/>
    </row>
    <row r="2577" spans="24:24" x14ac:dyDescent="0.3">
      <c r="X2577" s="2"/>
    </row>
    <row r="2578" spans="24:24" x14ac:dyDescent="0.3">
      <c r="X2578" s="2"/>
    </row>
    <row r="2579" spans="24:24" x14ac:dyDescent="0.3">
      <c r="X2579" s="2"/>
    </row>
    <row r="2580" spans="24:24" x14ac:dyDescent="0.3">
      <c r="X2580" s="2"/>
    </row>
    <row r="2581" spans="24:24" x14ac:dyDescent="0.3">
      <c r="X2581" s="2"/>
    </row>
    <row r="2582" spans="24:24" x14ac:dyDescent="0.3">
      <c r="X2582" s="2"/>
    </row>
    <row r="2583" spans="24:24" x14ac:dyDescent="0.3">
      <c r="X2583" s="2"/>
    </row>
    <row r="2584" spans="24:24" x14ac:dyDescent="0.3">
      <c r="X2584" s="2"/>
    </row>
    <row r="2585" spans="24:24" x14ac:dyDescent="0.3">
      <c r="X2585" s="2"/>
    </row>
    <row r="2586" spans="24:24" x14ac:dyDescent="0.3">
      <c r="X2586" s="2"/>
    </row>
    <row r="2587" spans="24:24" x14ac:dyDescent="0.3">
      <c r="X2587" s="2"/>
    </row>
    <row r="2588" spans="24:24" x14ac:dyDescent="0.3">
      <c r="X2588" s="2"/>
    </row>
    <row r="2589" spans="24:24" x14ac:dyDescent="0.3">
      <c r="X2589" s="2"/>
    </row>
    <row r="2590" spans="24:24" x14ac:dyDescent="0.3">
      <c r="X2590" s="2"/>
    </row>
    <row r="2591" spans="24:24" x14ac:dyDescent="0.3">
      <c r="X2591" s="2"/>
    </row>
    <row r="2592" spans="24:24" x14ac:dyDescent="0.3">
      <c r="X2592" s="2"/>
    </row>
    <row r="2593" spans="24:24" x14ac:dyDescent="0.3">
      <c r="X2593" s="2"/>
    </row>
    <row r="2594" spans="24:24" x14ac:dyDescent="0.3">
      <c r="X2594" s="2"/>
    </row>
    <row r="2595" spans="24:24" x14ac:dyDescent="0.3">
      <c r="X2595" s="2"/>
    </row>
    <row r="2596" spans="24:24" x14ac:dyDescent="0.3">
      <c r="X2596" s="2"/>
    </row>
    <row r="2597" spans="24:24" x14ac:dyDescent="0.3">
      <c r="X2597" s="2"/>
    </row>
    <row r="2598" spans="24:24" x14ac:dyDescent="0.3">
      <c r="X2598" s="2"/>
    </row>
    <row r="2599" spans="24:24" x14ac:dyDescent="0.3">
      <c r="X2599" s="2"/>
    </row>
    <row r="2600" spans="24:24" x14ac:dyDescent="0.3">
      <c r="X2600" s="2"/>
    </row>
    <row r="2601" spans="24:24" x14ac:dyDescent="0.3">
      <c r="X2601" s="2"/>
    </row>
    <row r="2602" spans="24:24" x14ac:dyDescent="0.3">
      <c r="X2602" s="2"/>
    </row>
    <row r="2603" spans="24:24" x14ac:dyDescent="0.3">
      <c r="X2603" s="2"/>
    </row>
    <row r="2604" spans="24:24" x14ac:dyDescent="0.3">
      <c r="X2604" s="2"/>
    </row>
    <row r="2605" spans="24:24" x14ac:dyDescent="0.3">
      <c r="X2605" s="2"/>
    </row>
    <row r="2606" spans="24:24" x14ac:dyDescent="0.3">
      <c r="X2606" s="2"/>
    </row>
    <row r="2607" spans="24:24" x14ac:dyDescent="0.3">
      <c r="X2607" s="2"/>
    </row>
    <row r="2608" spans="24:24" x14ac:dyDescent="0.3">
      <c r="X2608" s="2"/>
    </row>
    <row r="2609" spans="24:24" x14ac:dyDescent="0.3">
      <c r="X2609" s="2"/>
    </row>
    <row r="2610" spans="24:24" x14ac:dyDescent="0.3">
      <c r="X2610" s="2"/>
    </row>
    <row r="2611" spans="24:24" x14ac:dyDescent="0.3">
      <c r="X2611" s="2"/>
    </row>
    <row r="2612" spans="24:24" x14ac:dyDescent="0.3">
      <c r="X2612" s="2"/>
    </row>
    <row r="2613" spans="24:24" x14ac:dyDescent="0.3">
      <c r="X2613" s="2"/>
    </row>
    <row r="2614" spans="24:24" x14ac:dyDescent="0.3">
      <c r="X2614" s="2"/>
    </row>
    <row r="2615" spans="24:24" x14ac:dyDescent="0.3">
      <c r="X2615" s="2"/>
    </row>
    <row r="2616" spans="24:24" x14ac:dyDescent="0.3">
      <c r="X2616" s="2"/>
    </row>
    <row r="2617" spans="24:24" x14ac:dyDescent="0.3">
      <c r="X2617" s="2"/>
    </row>
    <row r="2618" spans="24:24" x14ac:dyDescent="0.3">
      <c r="X2618" s="2"/>
    </row>
    <row r="2619" spans="24:24" x14ac:dyDescent="0.3">
      <c r="X2619" s="2"/>
    </row>
    <row r="2620" spans="24:24" x14ac:dyDescent="0.3">
      <c r="X2620" s="2"/>
    </row>
    <row r="2621" spans="24:24" x14ac:dyDescent="0.3">
      <c r="X2621" s="2"/>
    </row>
    <row r="2622" spans="24:24" x14ac:dyDescent="0.3">
      <c r="X2622" s="2"/>
    </row>
    <row r="2623" spans="24:24" x14ac:dyDescent="0.3">
      <c r="X2623" s="2"/>
    </row>
    <row r="2624" spans="24:24" x14ac:dyDescent="0.3">
      <c r="X2624" s="2"/>
    </row>
    <row r="2625" spans="24:24" x14ac:dyDescent="0.3">
      <c r="X2625" s="2"/>
    </row>
    <row r="2626" spans="24:24" x14ac:dyDescent="0.3">
      <c r="X2626" s="2"/>
    </row>
    <row r="2627" spans="24:24" x14ac:dyDescent="0.3">
      <c r="X2627" s="2"/>
    </row>
    <row r="2628" spans="24:24" x14ac:dyDescent="0.3">
      <c r="X2628" s="2"/>
    </row>
    <row r="2629" spans="24:24" x14ac:dyDescent="0.3">
      <c r="X2629" s="2"/>
    </row>
    <row r="2630" spans="24:24" x14ac:dyDescent="0.3">
      <c r="X2630" s="2"/>
    </row>
    <row r="2631" spans="24:24" x14ac:dyDescent="0.3">
      <c r="X2631" s="2"/>
    </row>
    <row r="2632" spans="24:24" x14ac:dyDescent="0.3">
      <c r="X2632" s="2"/>
    </row>
    <row r="2633" spans="24:24" x14ac:dyDescent="0.3">
      <c r="X2633" s="2"/>
    </row>
    <row r="2634" spans="24:24" x14ac:dyDescent="0.3">
      <c r="X2634" s="2"/>
    </row>
    <row r="2635" spans="24:24" x14ac:dyDescent="0.3">
      <c r="X2635" s="2"/>
    </row>
    <row r="2636" spans="24:24" x14ac:dyDescent="0.3">
      <c r="X2636" s="2"/>
    </row>
    <row r="2637" spans="24:24" x14ac:dyDescent="0.3">
      <c r="X2637" s="2"/>
    </row>
    <row r="2638" spans="24:24" x14ac:dyDescent="0.3">
      <c r="X2638" s="2"/>
    </row>
    <row r="2639" spans="24:24" x14ac:dyDescent="0.3">
      <c r="X2639" s="2"/>
    </row>
    <row r="2640" spans="24:24" x14ac:dyDescent="0.3">
      <c r="X2640" s="2"/>
    </row>
    <row r="2641" spans="24:24" x14ac:dyDescent="0.3">
      <c r="X2641" s="2"/>
    </row>
    <row r="2642" spans="24:24" x14ac:dyDescent="0.3">
      <c r="X2642" s="2"/>
    </row>
    <row r="2643" spans="24:24" x14ac:dyDescent="0.3">
      <c r="X2643" s="2"/>
    </row>
    <row r="2644" spans="24:24" x14ac:dyDescent="0.3">
      <c r="X2644" s="2"/>
    </row>
    <row r="2645" spans="24:24" x14ac:dyDescent="0.3">
      <c r="X2645" s="2"/>
    </row>
    <row r="2646" spans="24:24" x14ac:dyDescent="0.3">
      <c r="X2646" s="2"/>
    </row>
    <row r="2647" spans="24:24" x14ac:dyDescent="0.3">
      <c r="X2647" s="2"/>
    </row>
    <row r="2648" spans="24:24" x14ac:dyDescent="0.3">
      <c r="X2648" s="2"/>
    </row>
    <row r="2649" spans="24:24" x14ac:dyDescent="0.3">
      <c r="X2649" s="2"/>
    </row>
    <row r="2650" spans="24:24" x14ac:dyDescent="0.3">
      <c r="X2650" s="2"/>
    </row>
    <row r="2651" spans="24:24" x14ac:dyDescent="0.3">
      <c r="X2651" s="2"/>
    </row>
    <row r="2652" spans="24:24" x14ac:dyDescent="0.3">
      <c r="X2652" s="2"/>
    </row>
    <row r="2653" spans="24:24" x14ac:dyDescent="0.3">
      <c r="X2653" s="2"/>
    </row>
    <row r="2654" spans="24:24" x14ac:dyDescent="0.3">
      <c r="X2654" s="2"/>
    </row>
    <row r="2655" spans="24:24" x14ac:dyDescent="0.3">
      <c r="X2655" s="2"/>
    </row>
    <row r="2656" spans="24:24" x14ac:dyDescent="0.3">
      <c r="X2656" s="2"/>
    </row>
    <row r="2657" spans="24:24" x14ac:dyDescent="0.3">
      <c r="X2657" s="2"/>
    </row>
    <row r="2658" spans="24:24" x14ac:dyDescent="0.3">
      <c r="X2658" s="2"/>
    </row>
    <row r="2659" spans="24:24" x14ac:dyDescent="0.3">
      <c r="X2659" s="2"/>
    </row>
    <row r="2660" spans="24:24" x14ac:dyDescent="0.3">
      <c r="X2660" s="2"/>
    </row>
    <row r="2661" spans="24:24" x14ac:dyDescent="0.3">
      <c r="X2661" s="2"/>
    </row>
    <row r="2662" spans="24:24" x14ac:dyDescent="0.3">
      <c r="X2662" s="2"/>
    </row>
    <row r="2663" spans="24:24" x14ac:dyDescent="0.3">
      <c r="X2663" s="2"/>
    </row>
    <row r="2664" spans="24:24" x14ac:dyDescent="0.3">
      <c r="X2664" s="2"/>
    </row>
    <row r="2665" spans="24:24" x14ac:dyDescent="0.3">
      <c r="X2665" s="2"/>
    </row>
    <row r="2666" spans="24:24" x14ac:dyDescent="0.3">
      <c r="X2666" s="2"/>
    </row>
    <row r="2667" spans="24:24" x14ac:dyDescent="0.3">
      <c r="X2667" s="2"/>
    </row>
    <row r="2668" spans="24:24" x14ac:dyDescent="0.3">
      <c r="X2668" s="2"/>
    </row>
    <row r="2669" spans="24:24" x14ac:dyDescent="0.3">
      <c r="X2669" s="2"/>
    </row>
    <row r="2670" spans="24:24" x14ac:dyDescent="0.3">
      <c r="X2670" s="2"/>
    </row>
    <row r="2671" spans="24:24" x14ac:dyDescent="0.3">
      <c r="X2671" s="2"/>
    </row>
    <row r="2672" spans="24:24" x14ac:dyDescent="0.3">
      <c r="X2672" s="2"/>
    </row>
    <row r="2673" spans="24:24" x14ac:dyDescent="0.3">
      <c r="X2673" s="2"/>
    </row>
    <row r="2674" spans="24:24" x14ac:dyDescent="0.3">
      <c r="X2674" s="2"/>
    </row>
    <row r="2675" spans="24:24" x14ac:dyDescent="0.3">
      <c r="X2675" s="2"/>
    </row>
    <row r="2676" spans="24:24" x14ac:dyDescent="0.3">
      <c r="X2676" s="2"/>
    </row>
    <row r="2677" spans="24:24" x14ac:dyDescent="0.3">
      <c r="X2677" s="2"/>
    </row>
    <row r="2678" spans="24:24" x14ac:dyDescent="0.3">
      <c r="X2678" s="2"/>
    </row>
    <row r="2679" spans="24:24" x14ac:dyDescent="0.3">
      <c r="X2679" s="2"/>
    </row>
    <row r="2680" spans="24:24" x14ac:dyDescent="0.3">
      <c r="X2680" s="2"/>
    </row>
    <row r="2681" spans="24:24" x14ac:dyDescent="0.3">
      <c r="X2681" s="2"/>
    </row>
    <row r="2682" spans="24:24" x14ac:dyDescent="0.3">
      <c r="X2682" s="2"/>
    </row>
    <row r="2683" spans="24:24" x14ac:dyDescent="0.3">
      <c r="X2683" s="2"/>
    </row>
    <row r="2684" spans="24:24" x14ac:dyDescent="0.3">
      <c r="X2684" s="2"/>
    </row>
    <row r="2685" spans="24:24" x14ac:dyDescent="0.3">
      <c r="X2685" s="2"/>
    </row>
    <row r="2686" spans="24:24" x14ac:dyDescent="0.3">
      <c r="X2686" s="2"/>
    </row>
    <row r="2687" spans="24:24" x14ac:dyDescent="0.3">
      <c r="X2687" s="2"/>
    </row>
    <row r="2688" spans="24:24" x14ac:dyDescent="0.3">
      <c r="X2688" s="2"/>
    </row>
    <row r="2689" spans="24:24" x14ac:dyDescent="0.3">
      <c r="X2689" s="2"/>
    </row>
    <row r="2690" spans="24:24" x14ac:dyDescent="0.3">
      <c r="X2690" s="2"/>
    </row>
    <row r="2691" spans="24:24" x14ac:dyDescent="0.3">
      <c r="X2691" s="2"/>
    </row>
    <row r="2692" spans="24:24" x14ac:dyDescent="0.3">
      <c r="X2692" s="2"/>
    </row>
    <row r="2693" spans="24:24" x14ac:dyDescent="0.3">
      <c r="X2693" s="2"/>
    </row>
    <row r="2694" spans="24:24" x14ac:dyDescent="0.3">
      <c r="X2694" s="2"/>
    </row>
    <row r="2695" spans="24:24" x14ac:dyDescent="0.3">
      <c r="X2695" s="2"/>
    </row>
    <row r="2696" spans="24:24" x14ac:dyDescent="0.3">
      <c r="X2696" s="2"/>
    </row>
    <row r="2697" spans="24:24" x14ac:dyDescent="0.3">
      <c r="X2697" s="2"/>
    </row>
    <row r="2698" spans="24:24" x14ac:dyDescent="0.3">
      <c r="X2698" s="2"/>
    </row>
    <row r="2699" spans="24:24" x14ac:dyDescent="0.3">
      <c r="X2699" s="2"/>
    </row>
    <row r="2700" spans="24:24" x14ac:dyDescent="0.3">
      <c r="X2700" s="2"/>
    </row>
    <row r="2701" spans="24:24" x14ac:dyDescent="0.3">
      <c r="X2701" s="2"/>
    </row>
    <row r="2702" spans="24:24" x14ac:dyDescent="0.3">
      <c r="X2702" s="2"/>
    </row>
    <row r="2703" spans="24:24" x14ac:dyDescent="0.3">
      <c r="X2703" s="2"/>
    </row>
    <row r="2704" spans="24:24" x14ac:dyDescent="0.3">
      <c r="X2704" s="2"/>
    </row>
    <row r="2705" spans="24:24" x14ac:dyDescent="0.3">
      <c r="X2705" s="2"/>
    </row>
    <row r="2706" spans="24:24" x14ac:dyDescent="0.3">
      <c r="X2706" s="2"/>
    </row>
    <row r="2707" spans="24:24" x14ac:dyDescent="0.3">
      <c r="X2707" s="2"/>
    </row>
    <row r="2708" spans="24:24" x14ac:dyDescent="0.3">
      <c r="X2708" s="2"/>
    </row>
    <row r="2709" spans="24:24" x14ac:dyDescent="0.3">
      <c r="X2709" s="2"/>
    </row>
    <row r="2710" spans="24:24" x14ac:dyDescent="0.3">
      <c r="X2710" s="2"/>
    </row>
    <row r="2711" spans="24:24" x14ac:dyDescent="0.3">
      <c r="X2711" s="2"/>
    </row>
    <row r="2712" spans="24:24" x14ac:dyDescent="0.3">
      <c r="X2712" s="2"/>
    </row>
    <row r="2713" spans="24:24" x14ac:dyDescent="0.3">
      <c r="X2713" s="2"/>
    </row>
    <row r="2714" spans="24:24" x14ac:dyDescent="0.3">
      <c r="X2714" s="2"/>
    </row>
    <row r="2715" spans="24:24" x14ac:dyDescent="0.3">
      <c r="X2715" s="2"/>
    </row>
    <row r="2716" spans="24:24" x14ac:dyDescent="0.3">
      <c r="X2716" s="2"/>
    </row>
    <row r="2717" spans="24:24" x14ac:dyDescent="0.3">
      <c r="X2717" s="2"/>
    </row>
    <row r="2718" spans="24:24" x14ac:dyDescent="0.3">
      <c r="X2718" s="2"/>
    </row>
    <row r="2719" spans="24:24" x14ac:dyDescent="0.3">
      <c r="X2719" s="2"/>
    </row>
    <row r="2720" spans="24:24" x14ac:dyDescent="0.3">
      <c r="X2720" s="2"/>
    </row>
    <row r="2721" spans="24:24" x14ac:dyDescent="0.3">
      <c r="X2721" s="2"/>
    </row>
    <row r="2722" spans="24:24" x14ac:dyDescent="0.3">
      <c r="X2722" s="2"/>
    </row>
    <row r="2723" spans="24:24" x14ac:dyDescent="0.3">
      <c r="X2723" s="2"/>
    </row>
    <row r="2724" spans="24:24" x14ac:dyDescent="0.3">
      <c r="X2724" s="2"/>
    </row>
    <row r="2725" spans="24:24" x14ac:dyDescent="0.3">
      <c r="X2725" s="2"/>
    </row>
    <row r="2726" spans="24:24" x14ac:dyDescent="0.3">
      <c r="X2726" s="2"/>
    </row>
    <row r="2727" spans="24:24" x14ac:dyDescent="0.3">
      <c r="X2727" s="2"/>
    </row>
    <row r="2728" spans="24:24" x14ac:dyDescent="0.3">
      <c r="X2728" s="2"/>
    </row>
    <row r="2729" spans="24:24" x14ac:dyDescent="0.3">
      <c r="X2729" s="2"/>
    </row>
    <row r="2730" spans="24:24" x14ac:dyDescent="0.3">
      <c r="X2730" s="2"/>
    </row>
    <row r="2731" spans="24:24" x14ac:dyDescent="0.3">
      <c r="X2731" s="2"/>
    </row>
    <row r="2732" spans="24:24" x14ac:dyDescent="0.3">
      <c r="X2732" s="2"/>
    </row>
    <row r="2733" spans="24:24" x14ac:dyDescent="0.3">
      <c r="X2733" s="2"/>
    </row>
    <row r="2734" spans="24:24" x14ac:dyDescent="0.3">
      <c r="X2734" s="2"/>
    </row>
    <row r="2735" spans="24:24" x14ac:dyDescent="0.3">
      <c r="X2735" s="2"/>
    </row>
    <row r="2736" spans="24:24" x14ac:dyDescent="0.3">
      <c r="X2736" s="2"/>
    </row>
    <row r="2737" spans="24:24" x14ac:dyDescent="0.3">
      <c r="X2737" s="2"/>
    </row>
    <row r="2738" spans="24:24" x14ac:dyDescent="0.3">
      <c r="X2738" s="2"/>
    </row>
    <row r="2739" spans="24:24" x14ac:dyDescent="0.3">
      <c r="X2739" s="2"/>
    </row>
    <row r="2740" spans="24:24" x14ac:dyDescent="0.3">
      <c r="X2740" s="2"/>
    </row>
    <row r="2741" spans="24:24" x14ac:dyDescent="0.3">
      <c r="X2741" s="2"/>
    </row>
    <row r="2742" spans="24:24" x14ac:dyDescent="0.3">
      <c r="X2742" s="2"/>
    </row>
    <row r="2743" spans="24:24" x14ac:dyDescent="0.3">
      <c r="X2743" s="2"/>
    </row>
    <row r="2744" spans="24:24" x14ac:dyDescent="0.3">
      <c r="X2744" s="2"/>
    </row>
    <row r="2745" spans="24:24" x14ac:dyDescent="0.3">
      <c r="X2745" s="2"/>
    </row>
    <row r="2746" spans="24:24" x14ac:dyDescent="0.3">
      <c r="X2746" s="2"/>
    </row>
    <row r="2747" spans="24:24" x14ac:dyDescent="0.3">
      <c r="X2747" s="2"/>
    </row>
    <row r="2748" spans="24:24" x14ac:dyDescent="0.3">
      <c r="X2748" s="2"/>
    </row>
    <row r="2749" spans="24:24" x14ac:dyDescent="0.3">
      <c r="X2749" s="2"/>
    </row>
    <row r="2750" spans="24:24" x14ac:dyDescent="0.3">
      <c r="X2750" s="2"/>
    </row>
    <row r="2751" spans="24:24" x14ac:dyDescent="0.3">
      <c r="X2751" s="2"/>
    </row>
    <row r="2752" spans="24:24" x14ac:dyDescent="0.3">
      <c r="X2752" s="2"/>
    </row>
    <row r="2753" spans="24:24" x14ac:dyDescent="0.3">
      <c r="X2753" s="2"/>
    </row>
    <row r="2754" spans="24:24" x14ac:dyDescent="0.3">
      <c r="X2754" s="2"/>
    </row>
    <row r="2755" spans="24:24" x14ac:dyDescent="0.3">
      <c r="X2755" s="2"/>
    </row>
    <row r="2756" spans="24:24" x14ac:dyDescent="0.3">
      <c r="X2756" s="2"/>
    </row>
    <row r="2757" spans="24:24" x14ac:dyDescent="0.3">
      <c r="X2757" s="2"/>
    </row>
    <row r="2758" spans="24:24" x14ac:dyDescent="0.3">
      <c r="X2758" s="2"/>
    </row>
    <row r="2759" spans="24:24" x14ac:dyDescent="0.3">
      <c r="X2759" s="2"/>
    </row>
    <row r="2760" spans="24:24" x14ac:dyDescent="0.3">
      <c r="X2760" s="2"/>
    </row>
    <row r="2761" spans="24:24" x14ac:dyDescent="0.3">
      <c r="X2761" s="2"/>
    </row>
    <row r="2762" spans="24:24" x14ac:dyDescent="0.3">
      <c r="X2762" s="2"/>
    </row>
    <row r="2763" spans="24:24" x14ac:dyDescent="0.3">
      <c r="X2763" s="2"/>
    </row>
    <row r="2764" spans="24:24" x14ac:dyDescent="0.3">
      <c r="X2764" s="2"/>
    </row>
    <row r="2765" spans="24:24" x14ac:dyDescent="0.3">
      <c r="X2765" s="2"/>
    </row>
    <row r="2766" spans="24:24" x14ac:dyDescent="0.3">
      <c r="X2766" s="2"/>
    </row>
    <row r="2767" spans="24:24" x14ac:dyDescent="0.3">
      <c r="X2767" s="2"/>
    </row>
    <row r="2768" spans="24:24" x14ac:dyDescent="0.3">
      <c r="X2768" s="2"/>
    </row>
    <row r="2769" spans="24:24" x14ac:dyDescent="0.3">
      <c r="X2769" s="2"/>
    </row>
    <row r="2770" spans="24:24" x14ac:dyDescent="0.3">
      <c r="X2770" s="2"/>
    </row>
    <row r="2771" spans="24:24" x14ac:dyDescent="0.3">
      <c r="X2771" s="2"/>
    </row>
    <row r="2772" spans="24:24" x14ac:dyDescent="0.3">
      <c r="X2772" s="2"/>
    </row>
    <row r="2773" spans="24:24" x14ac:dyDescent="0.3">
      <c r="X2773" s="2"/>
    </row>
    <row r="2774" spans="24:24" x14ac:dyDescent="0.3">
      <c r="X2774" s="2"/>
    </row>
    <row r="2775" spans="24:24" x14ac:dyDescent="0.3">
      <c r="X2775" s="2"/>
    </row>
    <row r="2776" spans="24:24" x14ac:dyDescent="0.3">
      <c r="X2776" s="2"/>
    </row>
    <row r="2777" spans="24:24" x14ac:dyDescent="0.3">
      <c r="X2777" s="2"/>
    </row>
    <row r="2778" spans="24:24" x14ac:dyDescent="0.3">
      <c r="X2778" s="2"/>
    </row>
    <row r="2779" spans="24:24" x14ac:dyDescent="0.3">
      <c r="X2779" s="2"/>
    </row>
    <row r="2780" spans="24:24" x14ac:dyDescent="0.3">
      <c r="X2780" s="2"/>
    </row>
    <row r="2781" spans="24:24" x14ac:dyDescent="0.3">
      <c r="X2781" s="2"/>
    </row>
    <row r="2782" spans="24:24" x14ac:dyDescent="0.3">
      <c r="X2782" s="2"/>
    </row>
    <row r="2783" spans="24:24" x14ac:dyDescent="0.3">
      <c r="X2783" s="2"/>
    </row>
    <row r="2784" spans="24:24" x14ac:dyDescent="0.3">
      <c r="X2784" s="2"/>
    </row>
    <row r="2785" spans="24:24" x14ac:dyDescent="0.3">
      <c r="X2785" s="2"/>
    </row>
    <row r="2786" spans="24:24" x14ac:dyDescent="0.3">
      <c r="X2786" s="2"/>
    </row>
    <row r="2787" spans="24:24" x14ac:dyDescent="0.3">
      <c r="X2787" s="2"/>
    </row>
    <row r="2788" spans="24:24" x14ac:dyDescent="0.3">
      <c r="X2788" s="2"/>
    </row>
    <row r="2789" spans="24:24" x14ac:dyDescent="0.3">
      <c r="X2789" s="2"/>
    </row>
    <row r="2790" spans="24:24" x14ac:dyDescent="0.3">
      <c r="X2790" s="2"/>
    </row>
    <row r="2791" spans="24:24" x14ac:dyDescent="0.3">
      <c r="X2791" s="2"/>
    </row>
    <row r="2792" spans="24:24" x14ac:dyDescent="0.3">
      <c r="X2792" s="2"/>
    </row>
    <row r="2793" spans="24:24" x14ac:dyDescent="0.3">
      <c r="X2793" s="2"/>
    </row>
    <row r="2794" spans="24:24" x14ac:dyDescent="0.3">
      <c r="X2794" s="2"/>
    </row>
    <row r="2795" spans="24:24" x14ac:dyDescent="0.3">
      <c r="X2795" s="2"/>
    </row>
    <row r="2796" spans="24:24" x14ac:dyDescent="0.3">
      <c r="X2796" s="2"/>
    </row>
    <row r="2797" spans="24:24" x14ac:dyDescent="0.3">
      <c r="X2797" s="2"/>
    </row>
    <row r="2798" spans="24:24" x14ac:dyDescent="0.3">
      <c r="X2798" s="2"/>
    </row>
    <row r="2799" spans="24:24" x14ac:dyDescent="0.3">
      <c r="X2799" s="2"/>
    </row>
    <row r="2800" spans="24:24" x14ac:dyDescent="0.3">
      <c r="X2800" s="2"/>
    </row>
    <row r="2801" spans="24:24" x14ac:dyDescent="0.3">
      <c r="X2801" s="2"/>
    </row>
    <row r="2802" spans="24:24" x14ac:dyDescent="0.3">
      <c r="X2802" s="2"/>
    </row>
    <row r="2803" spans="24:24" x14ac:dyDescent="0.3">
      <c r="X2803" s="2"/>
    </row>
    <row r="2804" spans="24:24" x14ac:dyDescent="0.3">
      <c r="X2804" s="2"/>
    </row>
    <row r="2805" spans="24:24" x14ac:dyDescent="0.3">
      <c r="X2805" s="2"/>
    </row>
    <row r="2806" spans="24:24" x14ac:dyDescent="0.3">
      <c r="X2806" s="2"/>
    </row>
    <row r="2807" spans="24:24" x14ac:dyDescent="0.3">
      <c r="X2807" s="2"/>
    </row>
    <row r="2808" spans="24:24" x14ac:dyDescent="0.3">
      <c r="X2808" s="2"/>
    </row>
    <row r="2809" spans="24:24" x14ac:dyDescent="0.3">
      <c r="X2809" s="2"/>
    </row>
    <row r="2810" spans="24:24" x14ac:dyDescent="0.3">
      <c r="X2810" s="2"/>
    </row>
    <row r="2811" spans="24:24" x14ac:dyDescent="0.3">
      <c r="X2811" s="2"/>
    </row>
    <row r="2812" spans="24:24" x14ac:dyDescent="0.3">
      <c r="X2812" s="2"/>
    </row>
    <row r="2813" spans="24:24" x14ac:dyDescent="0.3">
      <c r="X2813" s="2"/>
    </row>
    <row r="2814" spans="24:24" x14ac:dyDescent="0.3">
      <c r="X2814" s="2"/>
    </row>
    <row r="2815" spans="24:24" x14ac:dyDescent="0.3">
      <c r="X2815" s="2"/>
    </row>
    <row r="2816" spans="24:24" x14ac:dyDescent="0.3">
      <c r="X2816" s="2"/>
    </row>
    <row r="2817" spans="24:24" x14ac:dyDescent="0.3">
      <c r="X2817" s="2"/>
    </row>
    <row r="2818" spans="24:24" x14ac:dyDescent="0.3">
      <c r="X2818" s="2"/>
    </row>
    <row r="2819" spans="24:24" x14ac:dyDescent="0.3">
      <c r="X2819" s="2"/>
    </row>
    <row r="2820" spans="24:24" x14ac:dyDescent="0.3">
      <c r="X2820" s="2"/>
    </row>
    <row r="2821" spans="24:24" x14ac:dyDescent="0.3">
      <c r="X2821" s="2"/>
    </row>
    <row r="2822" spans="24:24" x14ac:dyDescent="0.3">
      <c r="X2822" s="2"/>
    </row>
    <row r="2823" spans="24:24" x14ac:dyDescent="0.3">
      <c r="X2823" s="2"/>
    </row>
    <row r="2824" spans="24:24" x14ac:dyDescent="0.3">
      <c r="X2824" s="2"/>
    </row>
    <row r="2825" spans="24:24" x14ac:dyDescent="0.3">
      <c r="X2825" s="2"/>
    </row>
    <row r="2826" spans="24:24" x14ac:dyDescent="0.3">
      <c r="X2826" s="2"/>
    </row>
    <row r="2827" spans="24:24" x14ac:dyDescent="0.3">
      <c r="X2827" s="2"/>
    </row>
    <row r="2828" spans="24:24" x14ac:dyDescent="0.3">
      <c r="X2828" s="2"/>
    </row>
    <row r="2829" spans="24:24" x14ac:dyDescent="0.3">
      <c r="X2829" s="2"/>
    </row>
    <row r="2830" spans="24:24" x14ac:dyDescent="0.3">
      <c r="X2830" s="2"/>
    </row>
    <row r="2831" spans="24:24" x14ac:dyDescent="0.3">
      <c r="X2831" s="2"/>
    </row>
    <row r="2832" spans="24:24" x14ac:dyDescent="0.3">
      <c r="X2832" s="2"/>
    </row>
    <row r="2833" spans="24:24" x14ac:dyDescent="0.3">
      <c r="X2833" s="2"/>
    </row>
    <row r="2834" spans="24:24" x14ac:dyDescent="0.3">
      <c r="X2834" s="2"/>
    </row>
    <row r="2835" spans="24:24" x14ac:dyDescent="0.3">
      <c r="X2835" s="2"/>
    </row>
    <row r="2836" spans="24:24" x14ac:dyDescent="0.3">
      <c r="X2836" s="2"/>
    </row>
    <row r="2837" spans="24:24" x14ac:dyDescent="0.3">
      <c r="X2837" s="2"/>
    </row>
    <row r="2838" spans="24:24" x14ac:dyDescent="0.3">
      <c r="X2838" s="2"/>
    </row>
    <row r="2839" spans="24:24" x14ac:dyDescent="0.3">
      <c r="X2839" s="2"/>
    </row>
    <row r="2840" spans="24:24" x14ac:dyDescent="0.3">
      <c r="X2840" s="2"/>
    </row>
    <row r="2841" spans="24:24" x14ac:dyDescent="0.3">
      <c r="X2841" s="2"/>
    </row>
    <row r="2842" spans="24:24" x14ac:dyDescent="0.3">
      <c r="X2842" s="2"/>
    </row>
    <row r="2843" spans="24:24" x14ac:dyDescent="0.3">
      <c r="X2843" s="2"/>
    </row>
    <row r="2844" spans="24:24" x14ac:dyDescent="0.3">
      <c r="X2844" s="2"/>
    </row>
    <row r="2845" spans="24:24" x14ac:dyDescent="0.3">
      <c r="X2845" s="2"/>
    </row>
    <row r="2846" spans="24:24" x14ac:dyDescent="0.3">
      <c r="X2846" s="2"/>
    </row>
    <row r="2847" spans="24:24" x14ac:dyDescent="0.3">
      <c r="X2847" s="2"/>
    </row>
    <row r="2848" spans="24:24" x14ac:dyDescent="0.3">
      <c r="X2848" s="2"/>
    </row>
    <row r="2849" spans="24:24" x14ac:dyDescent="0.3">
      <c r="X2849" s="2"/>
    </row>
    <row r="2850" spans="24:24" x14ac:dyDescent="0.3">
      <c r="X2850" s="2"/>
    </row>
    <row r="2851" spans="24:24" x14ac:dyDescent="0.3">
      <c r="X2851" s="2"/>
    </row>
    <row r="2852" spans="24:24" x14ac:dyDescent="0.3">
      <c r="X2852" s="2"/>
    </row>
    <row r="2853" spans="24:24" x14ac:dyDescent="0.3">
      <c r="X2853" s="2"/>
    </row>
    <row r="2854" spans="24:24" x14ac:dyDescent="0.3">
      <c r="X2854" s="2"/>
    </row>
    <row r="2855" spans="24:24" x14ac:dyDescent="0.3">
      <c r="X2855" s="2"/>
    </row>
    <row r="2856" spans="24:24" x14ac:dyDescent="0.3">
      <c r="X2856" s="2"/>
    </row>
    <row r="2857" spans="24:24" x14ac:dyDescent="0.3">
      <c r="X2857" s="2"/>
    </row>
    <row r="2858" spans="24:24" x14ac:dyDescent="0.3">
      <c r="X2858" s="2"/>
    </row>
    <row r="2859" spans="24:24" x14ac:dyDescent="0.3">
      <c r="X2859" s="2"/>
    </row>
    <row r="2860" spans="24:24" x14ac:dyDescent="0.3">
      <c r="X2860" s="2"/>
    </row>
    <row r="2861" spans="24:24" x14ac:dyDescent="0.3">
      <c r="X2861" s="2"/>
    </row>
    <row r="2862" spans="24:24" x14ac:dyDescent="0.3">
      <c r="X2862" s="2"/>
    </row>
    <row r="2863" spans="24:24" x14ac:dyDescent="0.3">
      <c r="X2863" s="2"/>
    </row>
    <row r="2864" spans="24:24" x14ac:dyDescent="0.3">
      <c r="X2864" s="2"/>
    </row>
    <row r="2865" spans="24:24" x14ac:dyDescent="0.3">
      <c r="X2865" s="2"/>
    </row>
    <row r="2866" spans="24:24" x14ac:dyDescent="0.3">
      <c r="X2866" s="2"/>
    </row>
    <row r="2867" spans="24:24" x14ac:dyDescent="0.3">
      <c r="X2867" s="2"/>
    </row>
    <row r="2868" spans="24:24" x14ac:dyDescent="0.3">
      <c r="X2868" s="2"/>
    </row>
    <row r="2869" spans="24:24" x14ac:dyDescent="0.3">
      <c r="X2869" s="2"/>
    </row>
    <row r="2870" spans="24:24" x14ac:dyDescent="0.3">
      <c r="X2870" s="2"/>
    </row>
    <row r="2871" spans="24:24" x14ac:dyDescent="0.3">
      <c r="X2871" s="2"/>
    </row>
    <row r="2872" spans="24:24" x14ac:dyDescent="0.3">
      <c r="X2872" s="2"/>
    </row>
    <row r="2873" spans="24:24" x14ac:dyDescent="0.3">
      <c r="X2873" s="2"/>
    </row>
    <row r="2874" spans="24:24" x14ac:dyDescent="0.3">
      <c r="X2874" s="2"/>
    </row>
    <row r="2875" spans="24:24" x14ac:dyDescent="0.3">
      <c r="X2875" s="2"/>
    </row>
    <row r="2876" spans="24:24" x14ac:dyDescent="0.3">
      <c r="X2876" s="2"/>
    </row>
    <row r="2877" spans="24:24" x14ac:dyDescent="0.3">
      <c r="X2877" s="2"/>
    </row>
    <row r="2878" spans="24:24" x14ac:dyDescent="0.3">
      <c r="X2878" s="2"/>
    </row>
    <row r="2879" spans="24:24" x14ac:dyDescent="0.3">
      <c r="X2879" s="2"/>
    </row>
    <row r="2880" spans="24:24" x14ac:dyDescent="0.3">
      <c r="X2880" s="2"/>
    </row>
    <row r="2881" spans="24:24" x14ac:dyDescent="0.3">
      <c r="X2881" s="2"/>
    </row>
    <row r="2882" spans="24:24" x14ac:dyDescent="0.3">
      <c r="X2882" s="2"/>
    </row>
    <row r="2883" spans="24:24" x14ac:dyDescent="0.3">
      <c r="X2883" s="2"/>
    </row>
    <row r="2884" spans="24:24" x14ac:dyDescent="0.3">
      <c r="X2884" s="2"/>
    </row>
    <row r="2885" spans="24:24" x14ac:dyDescent="0.3">
      <c r="X2885" s="2"/>
    </row>
    <row r="2886" spans="24:24" x14ac:dyDescent="0.3">
      <c r="X2886" s="2"/>
    </row>
    <row r="2887" spans="24:24" x14ac:dyDescent="0.3">
      <c r="X2887" s="2"/>
    </row>
    <row r="2888" spans="24:24" x14ac:dyDescent="0.3">
      <c r="X2888" s="2"/>
    </row>
    <row r="2889" spans="24:24" x14ac:dyDescent="0.3">
      <c r="X2889" s="2"/>
    </row>
    <row r="2890" spans="24:24" x14ac:dyDescent="0.3">
      <c r="X2890" s="2"/>
    </row>
    <row r="2891" spans="24:24" x14ac:dyDescent="0.3">
      <c r="X2891" s="2"/>
    </row>
    <row r="2892" spans="24:24" x14ac:dyDescent="0.3">
      <c r="X2892" s="2"/>
    </row>
    <row r="2893" spans="24:24" x14ac:dyDescent="0.3">
      <c r="X2893" s="2"/>
    </row>
    <row r="2894" spans="24:24" x14ac:dyDescent="0.3">
      <c r="X2894" s="2"/>
    </row>
    <row r="2895" spans="24:24" x14ac:dyDescent="0.3">
      <c r="X2895" s="2"/>
    </row>
    <row r="2896" spans="24:24" x14ac:dyDescent="0.3">
      <c r="X2896" s="2"/>
    </row>
    <row r="2897" spans="24:24" x14ac:dyDescent="0.3">
      <c r="X2897" s="2"/>
    </row>
    <row r="2898" spans="24:24" x14ac:dyDescent="0.3">
      <c r="X2898" s="2"/>
    </row>
    <row r="2899" spans="24:24" x14ac:dyDescent="0.3">
      <c r="X2899" s="2"/>
    </row>
    <row r="2900" spans="24:24" x14ac:dyDescent="0.3">
      <c r="X2900" s="2"/>
    </row>
    <row r="2901" spans="24:24" x14ac:dyDescent="0.3">
      <c r="X2901" s="2"/>
    </row>
    <row r="2902" spans="24:24" x14ac:dyDescent="0.3">
      <c r="X2902" s="2"/>
    </row>
    <row r="2903" spans="24:24" x14ac:dyDescent="0.3">
      <c r="X2903" s="2"/>
    </row>
    <row r="2904" spans="24:24" x14ac:dyDescent="0.3">
      <c r="X2904" s="2"/>
    </row>
    <row r="2905" spans="24:24" x14ac:dyDescent="0.3">
      <c r="X2905" s="2"/>
    </row>
    <row r="2906" spans="24:24" x14ac:dyDescent="0.3">
      <c r="X2906" s="2"/>
    </row>
    <row r="2907" spans="24:24" x14ac:dyDescent="0.3">
      <c r="X2907" s="2"/>
    </row>
    <row r="2908" spans="24:24" x14ac:dyDescent="0.3">
      <c r="X2908" s="2"/>
    </row>
    <row r="2909" spans="24:24" x14ac:dyDescent="0.3">
      <c r="X2909" s="2"/>
    </row>
    <row r="2910" spans="24:24" x14ac:dyDescent="0.3">
      <c r="X2910" s="2"/>
    </row>
    <row r="2911" spans="24:24" x14ac:dyDescent="0.3">
      <c r="X2911" s="2"/>
    </row>
    <row r="2912" spans="24:24" x14ac:dyDescent="0.3">
      <c r="X2912" s="2"/>
    </row>
    <row r="2913" spans="24:24" x14ac:dyDescent="0.3">
      <c r="X2913" s="2"/>
    </row>
    <row r="2914" spans="24:24" x14ac:dyDescent="0.3">
      <c r="X2914" s="2"/>
    </row>
    <row r="2915" spans="24:24" x14ac:dyDescent="0.3">
      <c r="X2915" s="2"/>
    </row>
    <row r="2916" spans="24:24" x14ac:dyDescent="0.3">
      <c r="X2916" s="2"/>
    </row>
    <row r="2917" spans="24:24" x14ac:dyDescent="0.3">
      <c r="X2917" s="2"/>
    </row>
    <row r="2918" spans="24:24" x14ac:dyDescent="0.3">
      <c r="X2918" s="2"/>
    </row>
    <row r="2919" spans="24:24" x14ac:dyDescent="0.3">
      <c r="X2919" s="2"/>
    </row>
    <row r="2920" spans="24:24" x14ac:dyDescent="0.3">
      <c r="X2920" s="2"/>
    </row>
    <row r="2921" spans="24:24" x14ac:dyDescent="0.3">
      <c r="X2921" s="2"/>
    </row>
    <row r="2922" spans="24:24" x14ac:dyDescent="0.3">
      <c r="X2922" s="2"/>
    </row>
    <row r="2923" spans="24:24" x14ac:dyDescent="0.3">
      <c r="X2923" s="2"/>
    </row>
    <row r="2924" spans="24:24" x14ac:dyDescent="0.3">
      <c r="X2924" s="2"/>
    </row>
    <row r="2925" spans="24:24" x14ac:dyDescent="0.3">
      <c r="X2925" s="2"/>
    </row>
    <row r="2926" spans="24:24" x14ac:dyDescent="0.3">
      <c r="X2926" s="2"/>
    </row>
    <row r="2927" spans="24:24" x14ac:dyDescent="0.3">
      <c r="X2927" s="2"/>
    </row>
    <row r="2928" spans="24:24" x14ac:dyDescent="0.3">
      <c r="X2928" s="2"/>
    </row>
    <row r="2929" spans="24:24" x14ac:dyDescent="0.3">
      <c r="X2929" s="2"/>
    </row>
    <row r="2930" spans="24:24" x14ac:dyDescent="0.3">
      <c r="X2930" s="2"/>
    </row>
    <row r="2931" spans="24:24" x14ac:dyDescent="0.3">
      <c r="X2931" s="2"/>
    </row>
    <row r="2932" spans="24:24" x14ac:dyDescent="0.3">
      <c r="X2932" s="2"/>
    </row>
    <row r="2933" spans="24:24" x14ac:dyDescent="0.3">
      <c r="X2933" s="2"/>
    </row>
    <row r="2934" spans="24:24" x14ac:dyDescent="0.3">
      <c r="X2934" s="2"/>
    </row>
    <row r="2935" spans="24:24" x14ac:dyDescent="0.3">
      <c r="X2935" s="2"/>
    </row>
    <row r="2936" spans="24:24" x14ac:dyDescent="0.3">
      <c r="X2936" s="2"/>
    </row>
    <row r="2937" spans="24:24" x14ac:dyDescent="0.3">
      <c r="X2937" s="2"/>
    </row>
    <row r="2938" spans="24:24" x14ac:dyDescent="0.3">
      <c r="X2938" s="2"/>
    </row>
    <row r="2939" spans="24:24" x14ac:dyDescent="0.3">
      <c r="X2939" s="2"/>
    </row>
    <row r="2940" spans="24:24" x14ac:dyDescent="0.3">
      <c r="X2940" s="2"/>
    </row>
    <row r="2941" spans="24:24" x14ac:dyDescent="0.3">
      <c r="X2941" s="2"/>
    </row>
    <row r="2942" spans="24:24" x14ac:dyDescent="0.3">
      <c r="X2942" s="2"/>
    </row>
    <row r="2943" spans="24:24" x14ac:dyDescent="0.3">
      <c r="X2943" s="2"/>
    </row>
    <row r="2944" spans="24:24" x14ac:dyDescent="0.3">
      <c r="X2944" s="2"/>
    </row>
    <row r="2945" spans="24:24" x14ac:dyDescent="0.3">
      <c r="X2945" s="2"/>
    </row>
    <row r="2946" spans="24:24" x14ac:dyDescent="0.3">
      <c r="X2946" s="2"/>
    </row>
    <row r="2947" spans="24:24" x14ac:dyDescent="0.3">
      <c r="X2947" s="2"/>
    </row>
    <row r="2948" spans="24:24" x14ac:dyDescent="0.3">
      <c r="X2948" s="2"/>
    </row>
    <row r="2949" spans="24:24" x14ac:dyDescent="0.3">
      <c r="X2949" s="2"/>
    </row>
    <row r="2950" spans="24:24" x14ac:dyDescent="0.3">
      <c r="X2950" s="2"/>
    </row>
    <row r="2951" spans="24:24" x14ac:dyDescent="0.3">
      <c r="X2951" s="2"/>
    </row>
    <row r="2952" spans="24:24" x14ac:dyDescent="0.3">
      <c r="X2952" s="2"/>
    </row>
    <row r="2953" spans="24:24" x14ac:dyDescent="0.3">
      <c r="X2953" s="2"/>
    </row>
    <row r="2954" spans="24:24" x14ac:dyDescent="0.3">
      <c r="X2954" s="2"/>
    </row>
    <row r="2955" spans="24:24" x14ac:dyDescent="0.3">
      <c r="X2955" s="2"/>
    </row>
    <row r="2956" spans="24:24" x14ac:dyDescent="0.3">
      <c r="X2956" s="2"/>
    </row>
    <row r="2957" spans="24:24" x14ac:dyDescent="0.3">
      <c r="X2957" s="2"/>
    </row>
    <row r="2958" spans="24:24" x14ac:dyDescent="0.3">
      <c r="X2958" s="2"/>
    </row>
    <row r="2959" spans="24:24" x14ac:dyDescent="0.3">
      <c r="X2959" s="2"/>
    </row>
    <row r="2960" spans="24:24" x14ac:dyDescent="0.3">
      <c r="X2960" s="2"/>
    </row>
    <row r="2961" spans="24:24" x14ac:dyDescent="0.3">
      <c r="X2961" s="2"/>
    </row>
    <row r="2962" spans="24:24" x14ac:dyDescent="0.3">
      <c r="X2962" s="2"/>
    </row>
    <row r="2963" spans="24:24" x14ac:dyDescent="0.3">
      <c r="X2963" s="2"/>
    </row>
    <row r="2964" spans="24:24" x14ac:dyDescent="0.3">
      <c r="X2964" s="2"/>
    </row>
    <row r="2965" spans="24:24" x14ac:dyDescent="0.3">
      <c r="X2965" s="2"/>
    </row>
    <row r="2966" spans="24:24" x14ac:dyDescent="0.3">
      <c r="X2966" s="2"/>
    </row>
    <row r="2967" spans="24:24" x14ac:dyDescent="0.3">
      <c r="X2967" s="2"/>
    </row>
    <row r="2968" spans="24:24" x14ac:dyDescent="0.3">
      <c r="X2968" s="2"/>
    </row>
    <row r="2969" spans="24:24" x14ac:dyDescent="0.3">
      <c r="X2969" s="2"/>
    </row>
    <row r="2970" spans="24:24" x14ac:dyDescent="0.3">
      <c r="X2970" s="2"/>
    </row>
    <row r="2971" spans="24:24" x14ac:dyDescent="0.3">
      <c r="X2971" s="2"/>
    </row>
    <row r="2972" spans="24:24" x14ac:dyDescent="0.3">
      <c r="X2972" s="2"/>
    </row>
    <row r="2973" spans="24:24" x14ac:dyDescent="0.3">
      <c r="X2973" s="2"/>
    </row>
    <row r="2974" spans="24:24" x14ac:dyDescent="0.3">
      <c r="X2974" s="2"/>
    </row>
    <row r="2975" spans="24:24" x14ac:dyDescent="0.3">
      <c r="X2975" s="2"/>
    </row>
    <row r="2976" spans="24:24" x14ac:dyDescent="0.3">
      <c r="X2976" s="2"/>
    </row>
    <row r="2977" spans="24:24" x14ac:dyDescent="0.3">
      <c r="X2977" s="2"/>
    </row>
    <row r="2978" spans="24:24" x14ac:dyDescent="0.3">
      <c r="X2978" s="2"/>
    </row>
    <row r="2979" spans="24:24" x14ac:dyDescent="0.3">
      <c r="X2979" s="2"/>
    </row>
    <row r="2980" spans="24:24" x14ac:dyDescent="0.3">
      <c r="X2980" s="2"/>
    </row>
    <row r="2981" spans="24:24" x14ac:dyDescent="0.3">
      <c r="X2981" s="2"/>
    </row>
    <row r="2982" spans="24:24" x14ac:dyDescent="0.3">
      <c r="X2982" s="2"/>
    </row>
    <row r="2983" spans="24:24" x14ac:dyDescent="0.3">
      <c r="X2983" s="2"/>
    </row>
    <row r="2984" spans="24:24" x14ac:dyDescent="0.3">
      <c r="X2984" s="2"/>
    </row>
    <row r="2985" spans="24:24" x14ac:dyDescent="0.3">
      <c r="X2985" s="2"/>
    </row>
    <row r="2986" spans="24:24" x14ac:dyDescent="0.3">
      <c r="X2986" s="2"/>
    </row>
    <row r="2987" spans="24:24" x14ac:dyDescent="0.3">
      <c r="X2987" s="2"/>
    </row>
    <row r="2988" spans="24:24" x14ac:dyDescent="0.3">
      <c r="X2988" s="2"/>
    </row>
    <row r="2989" spans="24:24" x14ac:dyDescent="0.3">
      <c r="X2989" s="2"/>
    </row>
    <row r="2990" spans="24:24" x14ac:dyDescent="0.3">
      <c r="X2990" s="2"/>
    </row>
    <row r="2991" spans="24:24" x14ac:dyDescent="0.3">
      <c r="X2991" s="2"/>
    </row>
    <row r="2992" spans="24:24" x14ac:dyDescent="0.3">
      <c r="X2992" s="2"/>
    </row>
    <row r="2993" spans="24:24" x14ac:dyDescent="0.3">
      <c r="X2993" s="2"/>
    </row>
    <row r="2994" spans="24:24" x14ac:dyDescent="0.3">
      <c r="X2994" s="2"/>
    </row>
    <row r="2995" spans="24:24" x14ac:dyDescent="0.3">
      <c r="X2995" s="2"/>
    </row>
    <row r="2996" spans="24:24" x14ac:dyDescent="0.3">
      <c r="X2996" s="2"/>
    </row>
    <row r="2997" spans="24:24" x14ac:dyDescent="0.3">
      <c r="X2997" s="2"/>
    </row>
    <row r="2998" spans="24:24" x14ac:dyDescent="0.3">
      <c r="X2998" s="2"/>
    </row>
    <row r="2999" spans="24:24" x14ac:dyDescent="0.3">
      <c r="X2999" s="2"/>
    </row>
    <row r="3000" spans="24:24" x14ac:dyDescent="0.3">
      <c r="X3000" s="2"/>
    </row>
    <row r="3001" spans="24:24" x14ac:dyDescent="0.3">
      <c r="X3001" s="2"/>
    </row>
    <row r="3002" spans="24:24" x14ac:dyDescent="0.3">
      <c r="X3002" s="2"/>
    </row>
    <row r="3003" spans="24:24" x14ac:dyDescent="0.3">
      <c r="X3003" s="2"/>
    </row>
    <row r="3004" spans="24:24" x14ac:dyDescent="0.3">
      <c r="X3004" s="2"/>
    </row>
    <row r="3005" spans="24:24" x14ac:dyDescent="0.3">
      <c r="X3005" s="2"/>
    </row>
    <row r="3006" spans="24:24" x14ac:dyDescent="0.3">
      <c r="X3006" s="2"/>
    </row>
    <row r="3007" spans="24:24" x14ac:dyDescent="0.3">
      <c r="X3007" s="2"/>
    </row>
    <row r="3008" spans="24:24" x14ac:dyDescent="0.3">
      <c r="X3008" s="2"/>
    </row>
    <row r="3009" spans="24:24" x14ac:dyDescent="0.3">
      <c r="X3009" s="2"/>
    </row>
    <row r="3010" spans="24:24" x14ac:dyDescent="0.3">
      <c r="X3010" s="2"/>
    </row>
    <row r="3011" spans="24:24" x14ac:dyDescent="0.3">
      <c r="X3011" s="2"/>
    </row>
    <row r="3012" spans="24:24" x14ac:dyDescent="0.3">
      <c r="X3012" s="2"/>
    </row>
    <row r="3013" spans="24:24" x14ac:dyDescent="0.3">
      <c r="X3013" s="2"/>
    </row>
    <row r="3014" spans="24:24" x14ac:dyDescent="0.3">
      <c r="X3014" s="2"/>
    </row>
    <row r="3015" spans="24:24" x14ac:dyDescent="0.3">
      <c r="X3015" s="2"/>
    </row>
    <row r="3016" spans="24:24" x14ac:dyDescent="0.3">
      <c r="X3016" s="2"/>
    </row>
    <row r="3017" spans="24:24" x14ac:dyDescent="0.3">
      <c r="X3017" s="2"/>
    </row>
    <row r="3018" spans="24:24" x14ac:dyDescent="0.3">
      <c r="X3018" s="2"/>
    </row>
    <row r="3019" spans="24:24" x14ac:dyDescent="0.3">
      <c r="X3019" s="2"/>
    </row>
    <row r="3020" spans="24:24" x14ac:dyDescent="0.3">
      <c r="X3020" s="2"/>
    </row>
    <row r="3021" spans="24:24" x14ac:dyDescent="0.3">
      <c r="X3021" s="2"/>
    </row>
    <row r="3022" spans="24:24" x14ac:dyDescent="0.3">
      <c r="X3022" s="2"/>
    </row>
    <row r="3023" spans="24:24" x14ac:dyDescent="0.3">
      <c r="X3023" s="2"/>
    </row>
    <row r="3024" spans="24:24" x14ac:dyDescent="0.3">
      <c r="X3024" s="2"/>
    </row>
    <row r="3025" spans="24:24" x14ac:dyDescent="0.3">
      <c r="X3025" s="2"/>
    </row>
    <row r="3026" spans="24:24" x14ac:dyDescent="0.3">
      <c r="X3026" s="2"/>
    </row>
    <row r="3027" spans="24:24" x14ac:dyDescent="0.3">
      <c r="X3027" s="2"/>
    </row>
    <row r="3028" spans="24:24" x14ac:dyDescent="0.3">
      <c r="X3028" s="2"/>
    </row>
    <row r="3029" spans="24:24" x14ac:dyDescent="0.3">
      <c r="X3029" s="2"/>
    </row>
    <row r="3030" spans="24:24" x14ac:dyDescent="0.3">
      <c r="X3030" s="2"/>
    </row>
    <row r="3031" spans="24:24" x14ac:dyDescent="0.3">
      <c r="X3031" s="2"/>
    </row>
    <row r="3032" spans="24:24" x14ac:dyDescent="0.3">
      <c r="X3032" s="2"/>
    </row>
    <row r="3033" spans="24:24" x14ac:dyDescent="0.3">
      <c r="X3033" s="2"/>
    </row>
    <row r="3034" spans="24:24" x14ac:dyDescent="0.3">
      <c r="X3034" s="2"/>
    </row>
    <row r="3035" spans="24:24" x14ac:dyDescent="0.3">
      <c r="X3035" s="2"/>
    </row>
    <row r="3036" spans="24:24" x14ac:dyDescent="0.3">
      <c r="X3036" s="2"/>
    </row>
    <row r="3037" spans="24:24" x14ac:dyDescent="0.3">
      <c r="X3037" s="2"/>
    </row>
    <row r="3038" spans="24:24" x14ac:dyDescent="0.3">
      <c r="X3038" s="2"/>
    </row>
    <row r="3039" spans="24:24" x14ac:dyDescent="0.3">
      <c r="X3039" s="2"/>
    </row>
    <row r="3040" spans="24:24" x14ac:dyDescent="0.3">
      <c r="X3040" s="2"/>
    </row>
    <row r="3041" spans="24:24" x14ac:dyDescent="0.3">
      <c r="X3041" s="2"/>
    </row>
    <row r="3042" spans="24:24" x14ac:dyDescent="0.3">
      <c r="X3042" s="2"/>
    </row>
    <row r="3043" spans="24:24" x14ac:dyDescent="0.3">
      <c r="X3043" s="2"/>
    </row>
    <row r="3044" spans="24:24" x14ac:dyDescent="0.3">
      <c r="X3044" s="2"/>
    </row>
    <row r="3045" spans="24:24" x14ac:dyDescent="0.3">
      <c r="X3045" s="2"/>
    </row>
    <row r="3046" spans="24:24" x14ac:dyDescent="0.3">
      <c r="X3046" s="2"/>
    </row>
    <row r="3047" spans="24:24" x14ac:dyDescent="0.3">
      <c r="X3047" s="2"/>
    </row>
    <row r="3048" spans="24:24" x14ac:dyDescent="0.3">
      <c r="X3048" s="2"/>
    </row>
    <row r="3049" spans="24:24" x14ac:dyDescent="0.3">
      <c r="X3049" s="2"/>
    </row>
    <row r="3050" spans="24:24" x14ac:dyDescent="0.3">
      <c r="X3050" s="2"/>
    </row>
    <row r="3051" spans="24:24" x14ac:dyDescent="0.3">
      <c r="X3051" s="2"/>
    </row>
    <row r="3052" spans="24:24" x14ac:dyDescent="0.3">
      <c r="X3052" s="2"/>
    </row>
    <row r="3053" spans="24:24" x14ac:dyDescent="0.3">
      <c r="X3053" s="2"/>
    </row>
    <row r="3054" spans="24:24" x14ac:dyDescent="0.3">
      <c r="X3054" s="2"/>
    </row>
    <row r="3055" spans="24:24" x14ac:dyDescent="0.3">
      <c r="X3055" s="2"/>
    </row>
    <row r="3056" spans="24:24" x14ac:dyDescent="0.3">
      <c r="X3056" s="2"/>
    </row>
    <row r="3057" spans="24:24" x14ac:dyDescent="0.3">
      <c r="X3057" s="2"/>
    </row>
    <row r="3058" spans="24:24" x14ac:dyDescent="0.3">
      <c r="X3058" s="2"/>
    </row>
    <row r="3059" spans="24:24" x14ac:dyDescent="0.3">
      <c r="X3059" s="2"/>
    </row>
    <row r="3060" spans="24:24" x14ac:dyDescent="0.3">
      <c r="X3060" s="2"/>
    </row>
    <row r="3061" spans="24:24" x14ac:dyDescent="0.3">
      <c r="X3061" s="2"/>
    </row>
    <row r="3062" spans="24:24" x14ac:dyDescent="0.3">
      <c r="X3062" s="2"/>
    </row>
    <row r="3063" spans="24:24" x14ac:dyDescent="0.3">
      <c r="X3063" s="2"/>
    </row>
    <row r="3064" spans="24:24" x14ac:dyDescent="0.3">
      <c r="X3064" s="2"/>
    </row>
    <row r="3065" spans="24:24" x14ac:dyDescent="0.3">
      <c r="X3065" s="2"/>
    </row>
    <row r="3066" spans="24:24" x14ac:dyDescent="0.3">
      <c r="X3066" s="2"/>
    </row>
    <row r="3067" spans="24:24" x14ac:dyDescent="0.3">
      <c r="X3067" s="2"/>
    </row>
    <row r="3068" spans="24:24" x14ac:dyDescent="0.3">
      <c r="X3068" s="2"/>
    </row>
    <row r="3069" spans="24:24" x14ac:dyDescent="0.3">
      <c r="X3069" s="2"/>
    </row>
    <row r="3070" spans="24:24" x14ac:dyDescent="0.3">
      <c r="X3070" s="2"/>
    </row>
    <row r="3071" spans="24:24" x14ac:dyDescent="0.3">
      <c r="X3071" s="2"/>
    </row>
    <row r="3072" spans="24:24" x14ac:dyDescent="0.3">
      <c r="X3072" s="2"/>
    </row>
    <row r="3073" spans="24:24" x14ac:dyDescent="0.3">
      <c r="X3073" s="2"/>
    </row>
    <row r="3074" spans="24:24" x14ac:dyDescent="0.3">
      <c r="X3074" s="2"/>
    </row>
    <row r="3075" spans="24:24" x14ac:dyDescent="0.3">
      <c r="X3075" s="2"/>
    </row>
    <row r="3076" spans="24:24" x14ac:dyDescent="0.3">
      <c r="X3076" s="2"/>
    </row>
    <row r="3077" spans="24:24" x14ac:dyDescent="0.3">
      <c r="X3077" s="2"/>
    </row>
    <row r="3078" spans="24:24" x14ac:dyDescent="0.3">
      <c r="X3078" s="2"/>
    </row>
    <row r="3079" spans="24:24" x14ac:dyDescent="0.3">
      <c r="X3079" s="2"/>
    </row>
    <row r="3080" spans="24:24" x14ac:dyDescent="0.3">
      <c r="X3080" s="2"/>
    </row>
    <row r="3081" spans="24:24" x14ac:dyDescent="0.3">
      <c r="X3081" s="2"/>
    </row>
    <row r="3082" spans="24:24" x14ac:dyDescent="0.3">
      <c r="X3082" s="2"/>
    </row>
    <row r="3083" spans="24:24" x14ac:dyDescent="0.3">
      <c r="X3083" s="2"/>
    </row>
    <row r="3084" spans="24:24" x14ac:dyDescent="0.3">
      <c r="X3084" s="2"/>
    </row>
    <row r="3085" spans="24:24" x14ac:dyDescent="0.3">
      <c r="X3085" s="2"/>
    </row>
    <row r="3086" spans="24:24" x14ac:dyDescent="0.3">
      <c r="X3086" s="2"/>
    </row>
    <row r="3087" spans="24:24" x14ac:dyDescent="0.3">
      <c r="X3087" s="2"/>
    </row>
    <row r="3088" spans="24:24" x14ac:dyDescent="0.3">
      <c r="X3088" s="2"/>
    </row>
    <row r="3089" spans="24:24" x14ac:dyDescent="0.3">
      <c r="X3089" s="2"/>
    </row>
    <row r="3090" spans="24:24" x14ac:dyDescent="0.3">
      <c r="X3090" s="2"/>
    </row>
    <row r="3091" spans="24:24" x14ac:dyDescent="0.3">
      <c r="X3091" s="2"/>
    </row>
    <row r="3092" spans="24:24" x14ac:dyDescent="0.3">
      <c r="X3092" s="2"/>
    </row>
    <row r="3093" spans="24:24" x14ac:dyDescent="0.3">
      <c r="X3093" s="2"/>
    </row>
    <row r="3094" spans="24:24" x14ac:dyDescent="0.3">
      <c r="X3094" s="2"/>
    </row>
    <row r="3095" spans="24:24" x14ac:dyDescent="0.3">
      <c r="X3095" s="2"/>
    </row>
    <row r="3096" spans="24:24" x14ac:dyDescent="0.3">
      <c r="X3096" s="2"/>
    </row>
    <row r="3097" spans="24:24" x14ac:dyDescent="0.3">
      <c r="X3097" s="2"/>
    </row>
    <row r="3098" spans="24:24" x14ac:dyDescent="0.3">
      <c r="X3098" s="2"/>
    </row>
    <row r="3099" spans="24:24" x14ac:dyDescent="0.3">
      <c r="X3099" s="2"/>
    </row>
    <row r="3100" spans="24:24" x14ac:dyDescent="0.3">
      <c r="X3100" s="2"/>
    </row>
    <row r="3101" spans="24:24" x14ac:dyDescent="0.3">
      <c r="X3101" s="2"/>
    </row>
    <row r="3102" spans="24:24" x14ac:dyDescent="0.3">
      <c r="X3102" s="2"/>
    </row>
    <row r="3103" spans="24:24" x14ac:dyDescent="0.3">
      <c r="X3103" s="2"/>
    </row>
    <row r="3104" spans="24:24" x14ac:dyDescent="0.3">
      <c r="X3104" s="2"/>
    </row>
    <row r="3105" spans="24:24" x14ac:dyDescent="0.3">
      <c r="X3105" s="2"/>
    </row>
    <row r="3106" spans="24:24" x14ac:dyDescent="0.3">
      <c r="X3106" s="2"/>
    </row>
    <row r="3107" spans="24:24" x14ac:dyDescent="0.3">
      <c r="X3107" s="2"/>
    </row>
    <row r="3108" spans="24:24" x14ac:dyDescent="0.3">
      <c r="X3108" s="2"/>
    </row>
    <row r="3109" spans="24:24" x14ac:dyDescent="0.3">
      <c r="X3109" s="2"/>
    </row>
    <row r="3110" spans="24:24" x14ac:dyDescent="0.3">
      <c r="X3110" s="2"/>
    </row>
    <row r="3111" spans="24:24" x14ac:dyDescent="0.3">
      <c r="X3111" s="2"/>
    </row>
    <row r="3112" spans="24:24" x14ac:dyDescent="0.3">
      <c r="X3112" s="2"/>
    </row>
    <row r="3113" spans="24:24" x14ac:dyDescent="0.3">
      <c r="X3113" s="2"/>
    </row>
    <row r="3114" spans="24:24" x14ac:dyDescent="0.3">
      <c r="X3114" s="2"/>
    </row>
    <row r="3115" spans="24:24" x14ac:dyDescent="0.3">
      <c r="X3115" s="2"/>
    </row>
    <row r="3116" spans="24:24" x14ac:dyDescent="0.3">
      <c r="X3116" s="2"/>
    </row>
    <row r="3117" spans="24:24" x14ac:dyDescent="0.3">
      <c r="X3117" s="2"/>
    </row>
    <row r="3118" spans="24:24" x14ac:dyDescent="0.3">
      <c r="X3118" s="2"/>
    </row>
    <row r="3119" spans="24:24" x14ac:dyDescent="0.3">
      <c r="X3119" s="2"/>
    </row>
    <row r="3120" spans="24:24" x14ac:dyDescent="0.3">
      <c r="X3120" s="2"/>
    </row>
    <row r="3121" spans="24:24" x14ac:dyDescent="0.3">
      <c r="X3121" s="2"/>
    </row>
    <row r="3122" spans="24:24" x14ac:dyDescent="0.3">
      <c r="X3122" s="2"/>
    </row>
    <row r="3123" spans="24:24" x14ac:dyDescent="0.3">
      <c r="X3123" s="2"/>
    </row>
    <row r="3124" spans="24:24" x14ac:dyDescent="0.3">
      <c r="X3124" s="2"/>
    </row>
    <row r="3125" spans="24:24" x14ac:dyDescent="0.3">
      <c r="X3125" s="2"/>
    </row>
    <row r="3126" spans="24:24" x14ac:dyDescent="0.3">
      <c r="X3126" s="2"/>
    </row>
    <row r="3127" spans="24:24" x14ac:dyDescent="0.3">
      <c r="X3127" s="2"/>
    </row>
    <row r="3128" spans="24:24" x14ac:dyDescent="0.3">
      <c r="X3128" s="2"/>
    </row>
    <row r="3129" spans="24:24" x14ac:dyDescent="0.3">
      <c r="X3129" s="2"/>
    </row>
    <row r="3130" spans="24:24" x14ac:dyDescent="0.3">
      <c r="X3130" s="2"/>
    </row>
    <row r="3131" spans="24:24" x14ac:dyDescent="0.3">
      <c r="X3131" s="2"/>
    </row>
    <row r="3132" spans="24:24" x14ac:dyDescent="0.3">
      <c r="X3132" s="2"/>
    </row>
    <row r="3133" spans="24:24" x14ac:dyDescent="0.3">
      <c r="X3133" s="2"/>
    </row>
    <row r="3134" spans="24:24" x14ac:dyDescent="0.3">
      <c r="X3134" s="2"/>
    </row>
    <row r="3135" spans="24:24" x14ac:dyDescent="0.3">
      <c r="X3135" s="2"/>
    </row>
    <row r="3136" spans="24:24" x14ac:dyDescent="0.3">
      <c r="X3136" s="2"/>
    </row>
    <row r="3137" spans="24:24" x14ac:dyDescent="0.3">
      <c r="X3137" s="2"/>
    </row>
    <row r="3138" spans="24:24" x14ac:dyDescent="0.3">
      <c r="X3138" s="2"/>
    </row>
    <row r="3139" spans="24:24" x14ac:dyDescent="0.3">
      <c r="X3139" s="2"/>
    </row>
    <row r="3140" spans="24:24" x14ac:dyDescent="0.3">
      <c r="X3140" s="2"/>
    </row>
    <row r="3141" spans="24:24" x14ac:dyDescent="0.3">
      <c r="X3141" s="2"/>
    </row>
    <row r="3142" spans="24:24" x14ac:dyDescent="0.3">
      <c r="X3142" s="2"/>
    </row>
    <row r="3143" spans="24:24" x14ac:dyDescent="0.3">
      <c r="X3143" s="2"/>
    </row>
    <row r="3144" spans="24:24" x14ac:dyDescent="0.3">
      <c r="X3144" s="2"/>
    </row>
    <row r="3145" spans="24:24" x14ac:dyDescent="0.3">
      <c r="X3145" s="2"/>
    </row>
    <row r="3146" spans="24:24" x14ac:dyDescent="0.3">
      <c r="X3146" s="2"/>
    </row>
    <row r="3147" spans="24:24" x14ac:dyDescent="0.3">
      <c r="X3147" s="2"/>
    </row>
    <row r="3148" spans="24:24" x14ac:dyDescent="0.3">
      <c r="X3148" s="2"/>
    </row>
    <row r="3149" spans="24:24" x14ac:dyDescent="0.3">
      <c r="X3149" s="2"/>
    </row>
    <row r="3150" spans="24:24" x14ac:dyDescent="0.3">
      <c r="X3150" s="2"/>
    </row>
    <row r="3151" spans="24:24" x14ac:dyDescent="0.3">
      <c r="X3151" s="2"/>
    </row>
    <row r="3152" spans="24:24" x14ac:dyDescent="0.3">
      <c r="X3152" s="2"/>
    </row>
    <row r="3153" spans="24:24" x14ac:dyDescent="0.3">
      <c r="X3153" s="2"/>
    </row>
    <row r="3154" spans="24:24" x14ac:dyDescent="0.3">
      <c r="X3154" s="2"/>
    </row>
    <row r="3155" spans="24:24" x14ac:dyDescent="0.3">
      <c r="X3155" s="2"/>
    </row>
    <row r="3156" spans="24:24" x14ac:dyDescent="0.3">
      <c r="X3156" s="2"/>
    </row>
    <row r="3157" spans="24:24" x14ac:dyDescent="0.3">
      <c r="X3157" s="2"/>
    </row>
    <row r="3158" spans="24:24" x14ac:dyDescent="0.3">
      <c r="X3158" s="2"/>
    </row>
    <row r="3159" spans="24:24" x14ac:dyDescent="0.3">
      <c r="X3159" s="2"/>
    </row>
    <row r="3160" spans="24:24" x14ac:dyDescent="0.3">
      <c r="X3160" s="2"/>
    </row>
    <row r="3161" spans="24:24" x14ac:dyDescent="0.3">
      <c r="X3161" s="2"/>
    </row>
    <row r="3162" spans="24:24" x14ac:dyDescent="0.3">
      <c r="X3162" s="2"/>
    </row>
    <row r="3163" spans="24:24" x14ac:dyDescent="0.3">
      <c r="X3163" s="2"/>
    </row>
    <row r="3164" spans="24:24" x14ac:dyDescent="0.3">
      <c r="X3164" s="2"/>
    </row>
    <row r="3165" spans="24:24" x14ac:dyDescent="0.3">
      <c r="X3165" s="2"/>
    </row>
    <row r="3166" spans="24:24" x14ac:dyDescent="0.3">
      <c r="X3166" s="2"/>
    </row>
    <row r="3167" spans="24:24" x14ac:dyDescent="0.3">
      <c r="X3167" s="2"/>
    </row>
    <row r="3168" spans="24:24" x14ac:dyDescent="0.3">
      <c r="X3168" s="2"/>
    </row>
    <row r="3169" spans="24:24" x14ac:dyDescent="0.3">
      <c r="X3169" s="2"/>
    </row>
    <row r="3170" spans="24:24" x14ac:dyDescent="0.3">
      <c r="X3170" s="2"/>
    </row>
    <row r="3171" spans="24:24" x14ac:dyDescent="0.3">
      <c r="X3171" s="2"/>
    </row>
    <row r="3172" spans="24:24" x14ac:dyDescent="0.3">
      <c r="X3172" s="2"/>
    </row>
    <row r="3173" spans="24:24" x14ac:dyDescent="0.3">
      <c r="X3173" s="2"/>
    </row>
    <row r="3174" spans="24:24" x14ac:dyDescent="0.3">
      <c r="X3174" s="2"/>
    </row>
    <row r="3175" spans="24:24" x14ac:dyDescent="0.3">
      <c r="X3175" s="2"/>
    </row>
    <row r="3176" spans="24:24" x14ac:dyDescent="0.3">
      <c r="X3176" s="2"/>
    </row>
    <row r="3177" spans="24:24" x14ac:dyDescent="0.3">
      <c r="X3177" s="2"/>
    </row>
    <row r="3178" spans="24:24" x14ac:dyDescent="0.3">
      <c r="X3178" s="2"/>
    </row>
    <row r="3179" spans="24:24" x14ac:dyDescent="0.3">
      <c r="X3179" s="2"/>
    </row>
    <row r="3180" spans="24:24" x14ac:dyDescent="0.3">
      <c r="X3180" s="2"/>
    </row>
    <row r="3181" spans="24:24" x14ac:dyDescent="0.3">
      <c r="X3181" s="2"/>
    </row>
    <row r="3182" spans="24:24" x14ac:dyDescent="0.3">
      <c r="X3182" s="2"/>
    </row>
    <row r="3183" spans="24:24" x14ac:dyDescent="0.3">
      <c r="X3183" s="2"/>
    </row>
    <row r="3184" spans="24:24" x14ac:dyDescent="0.3">
      <c r="X3184" s="2"/>
    </row>
    <row r="3185" spans="24:24" x14ac:dyDescent="0.3">
      <c r="X3185" s="2"/>
    </row>
    <row r="3186" spans="24:24" x14ac:dyDescent="0.3">
      <c r="X3186" s="2"/>
    </row>
    <row r="3187" spans="24:24" x14ac:dyDescent="0.3">
      <c r="X3187" s="2"/>
    </row>
    <row r="3188" spans="24:24" x14ac:dyDescent="0.3">
      <c r="X3188" s="2"/>
    </row>
    <row r="3189" spans="24:24" x14ac:dyDescent="0.3">
      <c r="X3189" s="2"/>
    </row>
    <row r="3190" spans="24:24" x14ac:dyDescent="0.3">
      <c r="X3190" s="2"/>
    </row>
    <row r="3191" spans="24:24" x14ac:dyDescent="0.3">
      <c r="X3191" s="2"/>
    </row>
    <row r="3192" spans="24:24" x14ac:dyDescent="0.3">
      <c r="X3192" s="2"/>
    </row>
    <row r="3193" spans="24:24" x14ac:dyDescent="0.3">
      <c r="X3193" s="2"/>
    </row>
    <row r="3194" spans="24:24" x14ac:dyDescent="0.3">
      <c r="X3194" s="2"/>
    </row>
    <row r="3195" spans="24:24" x14ac:dyDescent="0.3">
      <c r="X3195" s="2"/>
    </row>
    <row r="3196" spans="24:24" x14ac:dyDescent="0.3">
      <c r="X3196" s="2"/>
    </row>
    <row r="3197" spans="24:24" x14ac:dyDescent="0.3">
      <c r="X3197" s="2"/>
    </row>
    <row r="3198" spans="24:24" x14ac:dyDescent="0.3">
      <c r="X3198" s="2"/>
    </row>
    <row r="3199" spans="24:24" x14ac:dyDescent="0.3">
      <c r="X3199" s="2"/>
    </row>
    <row r="3200" spans="24:24" x14ac:dyDescent="0.3">
      <c r="X3200" s="2"/>
    </row>
    <row r="3201" spans="24:24" x14ac:dyDescent="0.3">
      <c r="X3201" s="2"/>
    </row>
    <row r="3202" spans="24:24" x14ac:dyDescent="0.3">
      <c r="X3202" s="2"/>
    </row>
    <row r="3203" spans="24:24" x14ac:dyDescent="0.3">
      <c r="X3203" s="2"/>
    </row>
    <row r="3204" spans="24:24" x14ac:dyDescent="0.3">
      <c r="X3204" s="2"/>
    </row>
    <row r="3205" spans="24:24" x14ac:dyDescent="0.3">
      <c r="X3205" s="2"/>
    </row>
    <row r="3206" spans="24:24" x14ac:dyDescent="0.3">
      <c r="X3206" s="2"/>
    </row>
    <row r="3207" spans="24:24" x14ac:dyDescent="0.3">
      <c r="X3207" s="2"/>
    </row>
    <row r="3208" spans="24:24" x14ac:dyDescent="0.3">
      <c r="X3208" s="2"/>
    </row>
    <row r="3209" spans="24:24" x14ac:dyDescent="0.3">
      <c r="X3209" s="2"/>
    </row>
    <row r="3210" spans="24:24" x14ac:dyDescent="0.3">
      <c r="X3210" s="2"/>
    </row>
    <row r="3211" spans="24:24" x14ac:dyDescent="0.3">
      <c r="X3211" s="2"/>
    </row>
    <row r="3212" spans="24:24" x14ac:dyDescent="0.3">
      <c r="X3212" s="2"/>
    </row>
    <row r="3213" spans="24:24" x14ac:dyDescent="0.3">
      <c r="X3213" s="2"/>
    </row>
    <row r="3214" spans="24:24" x14ac:dyDescent="0.3">
      <c r="X3214" s="2"/>
    </row>
    <row r="3215" spans="24:24" x14ac:dyDescent="0.3">
      <c r="X3215" s="2"/>
    </row>
    <row r="3216" spans="24:24" x14ac:dyDescent="0.3">
      <c r="X3216" s="2"/>
    </row>
    <row r="3217" spans="24:24" x14ac:dyDescent="0.3">
      <c r="X3217" s="2"/>
    </row>
    <row r="3218" spans="24:24" x14ac:dyDescent="0.3">
      <c r="X3218" s="2"/>
    </row>
    <row r="3219" spans="24:24" x14ac:dyDescent="0.3">
      <c r="X3219" s="2"/>
    </row>
    <row r="3220" spans="24:24" x14ac:dyDescent="0.3">
      <c r="X3220" s="2"/>
    </row>
    <row r="3221" spans="24:24" x14ac:dyDescent="0.3">
      <c r="X3221" s="2"/>
    </row>
    <row r="3222" spans="24:24" x14ac:dyDescent="0.3">
      <c r="X3222" s="2"/>
    </row>
    <row r="3223" spans="24:24" x14ac:dyDescent="0.3">
      <c r="X3223" s="2"/>
    </row>
    <row r="3224" spans="24:24" x14ac:dyDescent="0.3">
      <c r="X3224" s="2"/>
    </row>
    <row r="3225" spans="24:24" x14ac:dyDescent="0.3">
      <c r="X3225" s="2"/>
    </row>
    <row r="3226" spans="24:24" x14ac:dyDescent="0.3">
      <c r="X3226" s="2"/>
    </row>
    <row r="3227" spans="24:24" x14ac:dyDescent="0.3">
      <c r="X3227" s="2"/>
    </row>
    <row r="3228" spans="24:24" x14ac:dyDescent="0.3">
      <c r="X3228" s="2"/>
    </row>
    <row r="3229" spans="24:24" x14ac:dyDescent="0.3">
      <c r="X3229" s="2"/>
    </row>
    <row r="3230" spans="24:24" x14ac:dyDescent="0.3">
      <c r="X3230" s="2"/>
    </row>
    <row r="3231" spans="24:24" x14ac:dyDescent="0.3">
      <c r="X3231" s="2"/>
    </row>
    <row r="3232" spans="24:24" x14ac:dyDescent="0.3">
      <c r="X3232" s="2"/>
    </row>
    <row r="3233" spans="24:24" x14ac:dyDescent="0.3">
      <c r="X3233" s="2"/>
    </row>
    <row r="3234" spans="24:24" x14ac:dyDescent="0.3">
      <c r="X3234" s="2"/>
    </row>
    <row r="3235" spans="24:24" x14ac:dyDescent="0.3">
      <c r="X3235" s="2"/>
    </row>
    <row r="3236" spans="24:24" x14ac:dyDescent="0.3">
      <c r="X3236" s="2"/>
    </row>
    <row r="3237" spans="24:24" x14ac:dyDescent="0.3">
      <c r="X3237" s="2"/>
    </row>
    <row r="3238" spans="24:24" x14ac:dyDescent="0.3">
      <c r="X3238" s="2"/>
    </row>
    <row r="3239" spans="24:24" x14ac:dyDescent="0.3">
      <c r="X3239" s="2"/>
    </row>
    <row r="3240" spans="24:24" x14ac:dyDescent="0.3">
      <c r="X3240" s="2"/>
    </row>
    <row r="3241" spans="24:24" x14ac:dyDescent="0.3">
      <c r="X3241" s="2"/>
    </row>
    <row r="3242" spans="24:24" x14ac:dyDescent="0.3">
      <c r="X3242" s="2"/>
    </row>
    <row r="3243" spans="24:24" x14ac:dyDescent="0.3">
      <c r="X3243" s="2"/>
    </row>
    <row r="3244" spans="24:24" x14ac:dyDescent="0.3">
      <c r="X3244" s="2"/>
    </row>
    <row r="3245" spans="24:24" x14ac:dyDescent="0.3">
      <c r="X3245" s="2"/>
    </row>
    <row r="3246" spans="24:24" x14ac:dyDescent="0.3">
      <c r="X3246" s="2"/>
    </row>
    <row r="3247" spans="24:24" x14ac:dyDescent="0.3">
      <c r="X3247" s="2"/>
    </row>
    <row r="3248" spans="24:24" x14ac:dyDescent="0.3">
      <c r="X3248" s="2"/>
    </row>
    <row r="3249" spans="24:24" x14ac:dyDescent="0.3">
      <c r="X3249" s="2"/>
    </row>
    <row r="3250" spans="24:24" x14ac:dyDescent="0.3">
      <c r="X3250" s="2"/>
    </row>
    <row r="3251" spans="24:24" x14ac:dyDescent="0.3">
      <c r="X3251" s="2"/>
    </row>
    <row r="3252" spans="24:24" x14ac:dyDescent="0.3">
      <c r="X3252" s="2"/>
    </row>
    <row r="3253" spans="24:24" x14ac:dyDescent="0.3">
      <c r="X3253" s="2"/>
    </row>
    <row r="3254" spans="24:24" x14ac:dyDescent="0.3">
      <c r="X3254" s="2"/>
    </row>
    <row r="3255" spans="24:24" x14ac:dyDescent="0.3">
      <c r="X3255" s="2"/>
    </row>
    <row r="3256" spans="24:24" x14ac:dyDescent="0.3">
      <c r="X3256" s="2"/>
    </row>
    <row r="3257" spans="24:24" x14ac:dyDescent="0.3">
      <c r="X3257" s="2"/>
    </row>
    <row r="3258" spans="24:24" x14ac:dyDescent="0.3">
      <c r="X3258" s="2"/>
    </row>
    <row r="3259" spans="24:24" x14ac:dyDescent="0.3">
      <c r="X3259" s="2"/>
    </row>
    <row r="3260" spans="24:24" x14ac:dyDescent="0.3">
      <c r="X3260" s="2"/>
    </row>
    <row r="3261" spans="24:24" x14ac:dyDescent="0.3">
      <c r="X3261" s="2"/>
    </row>
    <row r="3262" spans="24:24" x14ac:dyDescent="0.3">
      <c r="X3262" s="2"/>
    </row>
    <row r="3263" spans="24:24" x14ac:dyDescent="0.3">
      <c r="X3263" s="2"/>
    </row>
    <row r="3264" spans="24:24" x14ac:dyDescent="0.3">
      <c r="X3264" s="2"/>
    </row>
    <row r="3265" spans="24:24" x14ac:dyDescent="0.3">
      <c r="X3265" s="2"/>
    </row>
    <row r="3266" spans="24:24" x14ac:dyDescent="0.3">
      <c r="X3266" s="2"/>
    </row>
    <row r="3267" spans="24:24" x14ac:dyDescent="0.3">
      <c r="X3267" s="2"/>
    </row>
    <row r="3268" spans="24:24" x14ac:dyDescent="0.3">
      <c r="X3268" s="2"/>
    </row>
    <row r="3269" spans="24:24" x14ac:dyDescent="0.3">
      <c r="X3269" s="2"/>
    </row>
    <row r="3270" spans="24:24" x14ac:dyDescent="0.3">
      <c r="X3270" s="2"/>
    </row>
    <row r="3271" spans="24:24" x14ac:dyDescent="0.3">
      <c r="X3271" s="2"/>
    </row>
    <row r="3272" spans="24:24" x14ac:dyDescent="0.3">
      <c r="X3272" s="2"/>
    </row>
    <row r="3273" spans="24:24" x14ac:dyDescent="0.3">
      <c r="X3273" s="2"/>
    </row>
    <row r="3274" spans="24:24" x14ac:dyDescent="0.3">
      <c r="X3274" s="2"/>
    </row>
    <row r="3275" spans="24:24" x14ac:dyDescent="0.3">
      <c r="X3275" s="2"/>
    </row>
    <row r="3276" spans="24:24" x14ac:dyDescent="0.3">
      <c r="X3276" s="2"/>
    </row>
    <row r="3277" spans="24:24" x14ac:dyDescent="0.3">
      <c r="X3277" s="2"/>
    </row>
    <row r="3278" spans="24:24" x14ac:dyDescent="0.3">
      <c r="X3278" s="2"/>
    </row>
    <row r="3279" spans="24:24" x14ac:dyDescent="0.3">
      <c r="X3279" s="2"/>
    </row>
    <row r="3280" spans="24:24" x14ac:dyDescent="0.3">
      <c r="X3280" s="2"/>
    </row>
    <row r="3281" spans="24:24" x14ac:dyDescent="0.3">
      <c r="X3281" s="2"/>
    </row>
    <row r="3282" spans="24:24" x14ac:dyDescent="0.3">
      <c r="X3282" s="2"/>
    </row>
    <row r="3283" spans="24:24" x14ac:dyDescent="0.3">
      <c r="X3283" s="2"/>
    </row>
    <row r="3284" spans="24:24" x14ac:dyDescent="0.3">
      <c r="X3284" s="2"/>
    </row>
    <row r="3285" spans="24:24" x14ac:dyDescent="0.3">
      <c r="X3285" s="2"/>
    </row>
    <row r="3286" spans="24:24" x14ac:dyDescent="0.3">
      <c r="X3286" s="2"/>
    </row>
    <row r="3287" spans="24:24" x14ac:dyDescent="0.3">
      <c r="X3287" s="2"/>
    </row>
    <row r="3288" spans="24:24" x14ac:dyDescent="0.3">
      <c r="X3288" s="2"/>
    </row>
    <row r="3289" spans="24:24" x14ac:dyDescent="0.3">
      <c r="X3289" s="2"/>
    </row>
    <row r="3290" spans="24:24" x14ac:dyDescent="0.3">
      <c r="X3290" s="2"/>
    </row>
    <row r="3291" spans="24:24" x14ac:dyDescent="0.3">
      <c r="X3291" s="2"/>
    </row>
    <row r="3292" spans="24:24" x14ac:dyDescent="0.3">
      <c r="X3292" s="2"/>
    </row>
    <row r="3293" spans="24:24" x14ac:dyDescent="0.3">
      <c r="X3293" s="2"/>
    </row>
    <row r="3294" spans="24:24" x14ac:dyDescent="0.3">
      <c r="X3294" s="2"/>
    </row>
    <row r="3295" spans="24:24" x14ac:dyDescent="0.3">
      <c r="X3295" s="2"/>
    </row>
    <row r="3296" spans="24:24" x14ac:dyDescent="0.3">
      <c r="X3296" s="2"/>
    </row>
    <row r="3297" spans="24:24" x14ac:dyDescent="0.3">
      <c r="X3297" s="2"/>
    </row>
    <row r="3298" spans="24:24" x14ac:dyDescent="0.3">
      <c r="X3298" s="2"/>
    </row>
    <row r="3299" spans="24:24" x14ac:dyDescent="0.3">
      <c r="X3299" s="2"/>
    </row>
    <row r="3300" spans="24:24" x14ac:dyDescent="0.3">
      <c r="X3300" s="2"/>
    </row>
    <row r="3301" spans="24:24" x14ac:dyDescent="0.3">
      <c r="X3301" s="2"/>
    </row>
    <row r="3302" spans="24:24" x14ac:dyDescent="0.3">
      <c r="X3302" s="2"/>
    </row>
    <row r="3303" spans="24:24" x14ac:dyDescent="0.3">
      <c r="X3303" s="2"/>
    </row>
    <row r="3304" spans="24:24" x14ac:dyDescent="0.3">
      <c r="X3304" s="2"/>
    </row>
    <row r="3305" spans="24:24" x14ac:dyDescent="0.3">
      <c r="X3305" s="2"/>
    </row>
    <row r="3306" spans="24:24" x14ac:dyDescent="0.3">
      <c r="X3306" s="2"/>
    </row>
    <row r="3307" spans="24:24" x14ac:dyDescent="0.3">
      <c r="X3307" s="2"/>
    </row>
    <row r="3308" spans="24:24" x14ac:dyDescent="0.3">
      <c r="X3308" s="2"/>
    </row>
    <row r="3309" spans="24:24" x14ac:dyDescent="0.3">
      <c r="X3309" s="2"/>
    </row>
    <row r="3310" spans="24:24" x14ac:dyDescent="0.3">
      <c r="X3310" s="2"/>
    </row>
    <row r="3311" spans="24:24" x14ac:dyDescent="0.3">
      <c r="X3311" s="2"/>
    </row>
    <row r="3312" spans="24:24" x14ac:dyDescent="0.3">
      <c r="X3312" s="2"/>
    </row>
    <row r="3313" spans="24:24" x14ac:dyDescent="0.3">
      <c r="X3313" s="2"/>
    </row>
    <row r="3314" spans="24:24" x14ac:dyDescent="0.3">
      <c r="X3314" s="2"/>
    </row>
    <row r="3315" spans="24:24" x14ac:dyDescent="0.3">
      <c r="X3315" s="2"/>
    </row>
    <row r="3316" spans="24:24" x14ac:dyDescent="0.3">
      <c r="X3316" s="2"/>
    </row>
    <row r="3317" spans="24:24" x14ac:dyDescent="0.3">
      <c r="X3317" s="2"/>
    </row>
    <row r="3318" spans="24:24" x14ac:dyDescent="0.3">
      <c r="X3318" s="2"/>
    </row>
    <row r="3319" spans="24:24" x14ac:dyDescent="0.3">
      <c r="X3319" s="2"/>
    </row>
    <row r="3320" spans="24:24" x14ac:dyDescent="0.3">
      <c r="X3320" s="2"/>
    </row>
    <row r="3321" spans="24:24" x14ac:dyDescent="0.3">
      <c r="X3321" s="2"/>
    </row>
    <row r="3322" spans="24:24" x14ac:dyDescent="0.3">
      <c r="X3322" s="2"/>
    </row>
    <row r="3323" spans="24:24" x14ac:dyDescent="0.3">
      <c r="X3323" s="2"/>
    </row>
    <row r="3324" spans="24:24" x14ac:dyDescent="0.3">
      <c r="X3324" s="2"/>
    </row>
    <row r="3325" spans="24:24" x14ac:dyDescent="0.3">
      <c r="X3325" s="2"/>
    </row>
    <row r="3326" spans="24:24" x14ac:dyDescent="0.3">
      <c r="X3326" s="2"/>
    </row>
    <row r="3327" spans="24:24" x14ac:dyDescent="0.3">
      <c r="X3327" s="2"/>
    </row>
    <row r="3328" spans="24:24" x14ac:dyDescent="0.3">
      <c r="X3328" s="2"/>
    </row>
    <row r="3329" spans="24:24" x14ac:dyDescent="0.3">
      <c r="X3329" s="2"/>
    </row>
    <row r="3330" spans="24:24" x14ac:dyDescent="0.3">
      <c r="X3330" s="2"/>
    </row>
    <row r="3331" spans="24:24" x14ac:dyDescent="0.3">
      <c r="X3331" s="2"/>
    </row>
    <row r="3332" spans="24:24" x14ac:dyDescent="0.3">
      <c r="X3332" s="2"/>
    </row>
    <row r="3333" spans="24:24" x14ac:dyDescent="0.3">
      <c r="X3333" s="2"/>
    </row>
    <row r="3334" spans="24:24" x14ac:dyDescent="0.3">
      <c r="X3334" s="2"/>
    </row>
    <row r="3335" spans="24:24" x14ac:dyDescent="0.3">
      <c r="X3335" s="2"/>
    </row>
    <row r="3336" spans="24:24" x14ac:dyDescent="0.3">
      <c r="X3336" s="2"/>
    </row>
    <row r="3337" spans="24:24" x14ac:dyDescent="0.3">
      <c r="X3337" s="2"/>
    </row>
    <row r="3338" spans="24:24" x14ac:dyDescent="0.3">
      <c r="X3338" s="2"/>
    </row>
    <row r="3339" spans="24:24" x14ac:dyDescent="0.3">
      <c r="X3339" s="2"/>
    </row>
    <row r="3340" spans="24:24" x14ac:dyDescent="0.3">
      <c r="X3340" s="2"/>
    </row>
    <row r="3341" spans="24:24" x14ac:dyDescent="0.3">
      <c r="X3341" s="2"/>
    </row>
    <row r="3342" spans="24:24" x14ac:dyDescent="0.3">
      <c r="X3342" s="2"/>
    </row>
    <row r="3343" spans="24:24" x14ac:dyDescent="0.3">
      <c r="X3343" s="2"/>
    </row>
    <row r="3344" spans="24:24" x14ac:dyDescent="0.3">
      <c r="X3344" s="2"/>
    </row>
    <row r="3345" spans="24:24" x14ac:dyDescent="0.3">
      <c r="X3345" s="2"/>
    </row>
    <row r="3346" spans="24:24" x14ac:dyDescent="0.3">
      <c r="X3346" s="2"/>
    </row>
    <row r="3347" spans="24:24" x14ac:dyDescent="0.3">
      <c r="X3347" s="2"/>
    </row>
    <row r="3348" spans="24:24" x14ac:dyDescent="0.3">
      <c r="X3348" s="2"/>
    </row>
    <row r="3349" spans="24:24" x14ac:dyDescent="0.3">
      <c r="X3349" s="2"/>
    </row>
    <row r="3350" spans="24:24" x14ac:dyDescent="0.3">
      <c r="X3350" s="2"/>
    </row>
    <row r="3351" spans="24:24" x14ac:dyDescent="0.3">
      <c r="X3351" s="2"/>
    </row>
    <row r="3352" spans="24:24" x14ac:dyDescent="0.3">
      <c r="X3352" s="2"/>
    </row>
    <row r="3353" spans="24:24" x14ac:dyDescent="0.3">
      <c r="X3353" s="2"/>
    </row>
    <row r="3354" spans="24:24" x14ac:dyDescent="0.3">
      <c r="X3354" s="2"/>
    </row>
    <row r="3355" spans="24:24" x14ac:dyDescent="0.3">
      <c r="X3355" s="2"/>
    </row>
    <row r="3356" spans="24:24" x14ac:dyDescent="0.3">
      <c r="X3356" s="2"/>
    </row>
    <row r="3357" spans="24:24" x14ac:dyDescent="0.3">
      <c r="X3357" s="2"/>
    </row>
    <row r="3358" spans="24:24" x14ac:dyDescent="0.3">
      <c r="X3358" s="2"/>
    </row>
    <row r="3359" spans="24:24" x14ac:dyDescent="0.3">
      <c r="X3359" s="2"/>
    </row>
    <row r="3360" spans="24:24" x14ac:dyDescent="0.3">
      <c r="X3360" s="2"/>
    </row>
    <row r="3361" spans="24:24" x14ac:dyDescent="0.3">
      <c r="X3361" s="2"/>
    </row>
    <row r="3362" spans="24:24" x14ac:dyDescent="0.3">
      <c r="X3362" s="2"/>
    </row>
    <row r="3363" spans="24:24" x14ac:dyDescent="0.3">
      <c r="X3363" s="2"/>
    </row>
    <row r="3364" spans="24:24" x14ac:dyDescent="0.3">
      <c r="X3364" s="2"/>
    </row>
    <row r="3365" spans="24:24" x14ac:dyDescent="0.3">
      <c r="X3365" s="2"/>
    </row>
    <row r="3366" spans="24:24" x14ac:dyDescent="0.3">
      <c r="X3366" s="2"/>
    </row>
    <row r="3367" spans="24:24" x14ac:dyDescent="0.3">
      <c r="X3367" s="2"/>
    </row>
    <row r="3368" spans="24:24" x14ac:dyDescent="0.3">
      <c r="X3368" s="2"/>
    </row>
    <row r="3369" spans="24:24" x14ac:dyDescent="0.3">
      <c r="X3369" s="2"/>
    </row>
    <row r="3370" spans="24:24" x14ac:dyDescent="0.3">
      <c r="X3370" s="2"/>
    </row>
    <row r="3371" spans="24:24" x14ac:dyDescent="0.3">
      <c r="X3371" s="2"/>
    </row>
    <row r="3372" spans="24:24" x14ac:dyDescent="0.3">
      <c r="X3372" s="2"/>
    </row>
    <row r="3373" spans="24:24" x14ac:dyDescent="0.3">
      <c r="X3373" s="2"/>
    </row>
    <row r="3374" spans="24:24" x14ac:dyDescent="0.3">
      <c r="X3374" s="2"/>
    </row>
    <row r="3375" spans="24:24" x14ac:dyDescent="0.3">
      <c r="X3375" s="2"/>
    </row>
    <row r="3376" spans="24:24" x14ac:dyDescent="0.3">
      <c r="X3376" s="2"/>
    </row>
    <row r="3377" spans="24:24" x14ac:dyDescent="0.3">
      <c r="X3377" s="2"/>
    </row>
    <row r="3378" spans="24:24" x14ac:dyDescent="0.3">
      <c r="X3378" s="2"/>
    </row>
    <row r="3379" spans="24:24" x14ac:dyDescent="0.3">
      <c r="X3379" s="2"/>
    </row>
    <row r="3380" spans="24:24" x14ac:dyDescent="0.3">
      <c r="X3380" s="2"/>
    </row>
    <row r="3381" spans="24:24" x14ac:dyDescent="0.3">
      <c r="X3381" s="2"/>
    </row>
    <row r="3382" spans="24:24" x14ac:dyDescent="0.3">
      <c r="X3382" s="2"/>
    </row>
    <row r="3383" spans="24:24" x14ac:dyDescent="0.3">
      <c r="X3383" s="2"/>
    </row>
    <row r="3384" spans="24:24" x14ac:dyDescent="0.3">
      <c r="X3384" s="2"/>
    </row>
    <row r="3385" spans="24:24" x14ac:dyDescent="0.3">
      <c r="X3385" s="2"/>
    </row>
    <row r="3386" spans="24:24" x14ac:dyDescent="0.3">
      <c r="X3386" s="2"/>
    </row>
    <row r="3387" spans="24:24" x14ac:dyDescent="0.3">
      <c r="X3387" s="2"/>
    </row>
    <row r="3388" spans="24:24" x14ac:dyDescent="0.3">
      <c r="X3388" s="2"/>
    </row>
    <row r="3389" spans="24:24" x14ac:dyDescent="0.3">
      <c r="X3389" s="2"/>
    </row>
    <row r="3390" spans="24:24" x14ac:dyDescent="0.3">
      <c r="X3390" s="2"/>
    </row>
    <row r="3391" spans="24:24" x14ac:dyDescent="0.3">
      <c r="X3391" s="2"/>
    </row>
    <row r="3392" spans="24:24" x14ac:dyDescent="0.3">
      <c r="X3392" s="2"/>
    </row>
    <row r="3393" spans="24:24" x14ac:dyDescent="0.3">
      <c r="X3393" s="2"/>
    </row>
    <row r="3394" spans="24:24" x14ac:dyDescent="0.3">
      <c r="X3394" s="2"/>
    </row>
    <row r="3395" spans="24:24" x14ac:dyDescent="0.3">
      <c r="X3395" s="2"/>
    </row>
    <row r="3396" spans="24:24" x14ac:dyDescent="0.3">
      <c r="X3396" s="2"/>
    </row>
    <row r="3397" spans="24:24" x14ac:dyDescent="0.3">
      <c r="X3397" s="2"/>
    </row>
    <row r="3398" spans="24:24" x14ac:dyDescent="0.3">
      <c r="X3398" s="2"/>
    </row>
    <row r="3399" spans="24:24" x14ac:dyDescent="0.3">
      <c r="X3399" s="2"/>
    </row>
    <row r="3400" spans="24:24" x14ac:dyDescent="0.3">
      <c r="X3400" s="2"/>
    </row>
    <row r="3401" spans="24:24" x14ac:dyDescent="0.3">
      <c r="X3401" s="2"/>
    </row>
    <row r="3402" spans="24:24" x14ac:dyDescent="0.3">
      <c r="X3402" s="2"/>
    </row>
    <row r="3403" spans="24:24" x14ac:dyDescent="0.3">
      <c r="X3403" s="2"/>
    </row>
    <row r="3404" spans="24:24" x14ac:dyDescent="0.3">
      <c r="X3404" s="2"/>
    </row>
    <row r="3405" spans="24:24" x14ac:dyDescent="0.3">
      <c r="X3405" s="2"/>
    </row>
    <row r="3406" spans="24:24" x14ac:dyDescent="0.3">
      <c r="X3406" s="2"/>
    </row>
    <row r="3407" spans="24:24" x14ac:dyDescent="0.3">
      <c r="X3407" s="2"/>
    </row>
    <row r="3408" spans="24:24" x14ac:dyDescent="0.3">
      <c r="X3408" s="2"/>
    </row>
    <row r="3409" spans="24:24" x14ac:dyDescent="0.3">
      <c r="X3409" s="2"/>
    </row>
    <row r="3410" spans="24:24" x14ac:dyDescent="0.3">
      <c r="X3410" s="2"/>
    </row>
    <row r="3411" spans="24:24" x14ac:dyDescent="0.3">
      <c r="X3411" s="2"/>
    </row>
    <row r="3412" spans="24:24" x14ac:dyDescent="0.3">
      <c r="X3412" s="2"/>
    </row>
    <row r="3413" spans="24:24" x14ac:dyDescent="0.3">
      <c r="X3413" s="2"/>
    </row>
    <row r="3414" spans="24:24" x14ac:dyDescent="0.3">
      <c r="X3414" s="2"/>
    </row>
    <row r="3415" spans="24:24" x14ac:dyDescent="0.3">
      <c r="X3415" s="2"/>
    </row>
    <row r="3416" spans="24:24" x14ac:dyDescent="0.3">
      <c r="X3416" s="2"/>
    </row>
    <row r="3417" spans="24:24" x14ac:dyDescent="0.3">
      <c r="X3417" s="2"/>
    </row>
    <row r="3418" spans="24:24" x14ac:dyDescent="0.3">
      <c r="X3418" s="2"/>
    </row>
    <row r="3419" spans="24:24" x14ac:dyDescent="0.3">
      <c r="X3419" s="2"/>
    </row>
    <row r="3420" spans="24:24" x14ac:dyDescent="0.3">
      <c r="X3420" s="2"/>
    </row>
    <row r="3421" spans="24:24" x14ac:dyDescent="0.3">
      <c r="X3421" s="2"/>
    </row>
    <row r="3422" spans="24:24" x14ac:dyDescent="0.3">
      <c r="X3422" s="2"/>
    </row>
    <row r="3423" spans="24:24" x14ac:dyDescent="0.3">
      <c r="X3423" s="2"/>
    </row>
    <row r="3424" spans="24:24" x14ac:dyDescent="0.3">
      <c r="X3424" s="2"/>
    </row>
    <row r="3425" spans="24:24" x14ac:dyDescent="0.3">
      <c r="X3425" s="2"/>
    </row>
    <row r="3426" spans="24:24" x14ac:dyDescent="0.3">
      <c r="X3426" s="2"/>
    </row>
    <row r="3427" spans="24:24" x14ac:dyDescent="0.3">
      <c r="X3427" s="2"/>
    </row>
    <row r="3428" spans="24:24" x14ac:dyDescent="0.3">
      <c r="X3428" s="2"/>
    </row>
    <row r="3429" spans="24:24" x14ac:dyDescent="0.3">
      <c r="X3429" s="2"/>
    </row>
    <row r="3430" spans="24:24" x14ac:dyDescent="0.3">
      <c r="X3430" s="2"/>
    </row>
    <row r="3431" spans="24:24" x14ac:dyDescent="0.3">
      <c r="X3431" s="2"/>
    </row>
    <row r="3432" spans="24:24" x14ac:dyDescent="0.3">
      <c r="X3432" s="2"/>
    </row>
    <row r="3433" spans="24:24" x14ac:dyDescent="0.3">
      <c r="X3433" s="2"/>
    </row>
    <row r="3434" spans="24:24" x14ac:dyDescent="0.3">
      <c r="X3434" s="2"/>
    </row>
    <row r="3435" spans="24:24" x14ac:dyDescent="0.3">
      <c r="X3435" s="2"/>
    </row>
    <row r="3436" spans="24:24" x14ac:dyDescent="0.3">
      <c r="X3436" s="2"/>
    </row>
    <row r="3437" spans="24:24" x14ac:dyDescent="0.3">
      <c r="X3437" s="2"/>
    </row>
    <row r="3438" spans="24:24" x14ac:dyDescent="0.3">
      <c r="X3438" s="2"/>
    </row>
    <row r="3439" spans="24:24" x14ac:dyDescent="0.3">
      <c r="X3439" s="2"/>
    </row>
    <row r="3440" spans="24:24" x14ac:dyDescent="0.3">
      <c r="X3440" s="2"/>
    </row>
    <row r="3441" spans="24:24" x14ac:dyDescent="0.3">
      <c r="X3441" s="2"/>
    </row>
    <row r="3442" spans="24:24" x14ac:dyDescent="0.3">
      <c r="X3442" s="2"/>
    </row>
    <row r="3443" spans="24:24" x14ac:dyDescent="0.3">
      <c r="X3443" s="2"/>
    </row>
    <row r="3444" spans="24:24" x14ac:dyDescent="0.3">
      <c r="X3444" s="2"/>
    </row>
    <row r="3445" spans="24:24" x14ac:dyDescent="0.3">
      <c r="X3445" s="2"/>
    </row>
    <row r="3446" spans="24:24" x14ac:dyDescent="0.3">
      <c r="X3446" s="2"/>
    </row>
    <row r="3447" spans="24:24" x14ac:dyDescent="0.3">
      <c r="X3447" s="2"/>
    </row>
    <row r="3448" spans="24:24" x14ac:dyDescent="0.3">
      <c r="X3448" s="2"/>
    </row>
    <row r="3449" spans="24:24" x14ac:dyDescent="0.3">
      <c r="X3449" s="2"/>
    </row>
    <row r="3450" spans="24:24" x14ac:dyDescent="0.3">
      <c r="X3450" s="2"/>
    </row>
    <row r="3451" spans="24:24" x14ac:dyDescent="0.3">
      <c r="X3451" s="2"/>
    </row>
    <row r="3452" spans="24:24" x14ac:dyDescent="0.3">
      <c r="X3452" s="2"/>
    </row>
    <row r="3453" spans="24:24" x14ac:dyDescent="0.3">
      <c r="X3453" s="2"/>
    </row>
    <row r="3454" spans="24:24" x14ac:dyDescent="0.3">
      <c r="X3454" s="2"/>
    </row>
    <row r="3455" spans="24:24" x14ac:dyDescent="0.3">
      <c r="X3455" s="2"/>
    </row>
    <row r="3456" spans="24:24" x14ac:dyDescent="0.3">
      <c r="X3456" s="2"/>
    </row>
    <row r="3457" spans="24:24" x14ac:dyDescent="0.3">
      <c r="X3457" s="2"/>
    </row>
    <row r="3458" spans="24:24" x14ac:dyDescent="0.3">
      <c r="X3458" s="2"/>
    </row>
    <row r="3459" spans="24:24" x14ac:dyDescent="0.3">
      <c r="X3459" s="2"/>
    </row>
    <row r="3460" spans="24:24" x14ac:dyDescent="0.3">
      <c r="X3460" s="2"/>
    </row>
    <row r="3461" spans="24:24" x14ac:dyDescent="0.3">
      <c r="X3461" s="2"/>
    </row>
    <row r="3462" spans="24:24" x14ac:dyDescent="0.3">
      <c r="X3462" s="2"/>
    </row>
    <row r="3463" spans="24:24" x14ac:dyDescent="0.3">
      <c r="X3463" s="2"/>
    </row>
    <row r="3464" spans="24:24" x14ac:dyDescent="0.3">
      <c r="X3464" s="2"/>
    </row>
    <row r="3465" spans="24:24" x14ac:dyDescent="0.3">
      <c r="X3465" s="2"/>
    </row>
    <row r="3466" spans="24:24" x14ac:dyDescent="0.3">
      <c r="X3466" s="2"/>
    </row>
    <row r="3467" spans="24:24" x14ac:dyDescent="0.3">
      <c r="X3467" s="2"/>
    </row>
    <row r="3468" spans="24:24" x14ac:dyDescent="0.3">
      <c r="X3468" s="2"/>
    </row>
    <row r="3469" spans="24:24" x14ac:dyDescent="0.3">
      <c r="X3469" s="2"/>
    </row>
    <row r="3470" spans="24:24" x14ac:dyDescent="0.3">
      <c r="X3470" s="2"/>
    </row>
    <row r="3471" spans="24:24" x14ac:dyDescent="0.3">
      <c r="X3471" s="2"/>
    </row>
    <row r="3472" spans="24:24" x14ac:dyDescent="0.3">
      <c r="X3472" s="2"/>
    </row>
    <row r="3473" spans="24:24" x14ac:dyDescent="0.3">
      <c r="X3473" s="2"/>
    </row>
    <row r="3474" spans="24:24" x14ac:dyDescent="0.3">
      <c r="X3474" s="2"/>
    </row>
    <row r="3475" spans="24:24" x14ac:dyDescent="0.3">
      <c r="X3475" s="2"/>
    </row>
    <row r="3476" spans="24:24" x14ac:dyDescent="0.3">
      <c r="X3476" s="2"/>
    </row>
    <row r="3477" spans="24:24" x14ac:dyDescent="0.3">
      <c r="X3477" s="2"/>
    </row>
    <row r="3478" spans="24:24" x14ac:dyDescent="0.3">
      <c r="X3478" s="2"/>
    </row>
    <row r="3479" spans="24:24" x14ac:dyDescent="0.3">
      <c r="X3479" s="2"/>
    </row>
    <row r="3480" spans="24:24" x14ac:dyDescent="0.3">
      <c r="X3480" s="2"/>
    </row>
    <row r="3481" spans="24:24" x14ac:dyDescent="0.3">
      <c r="X3481" s="2"/>
    </row>
    <row r="3482" spans="24:24" x14ac:dyDescent="0.3">
      <c r="X3482" s="2"/>
    </row>
    <row r="3483" spans="24:24" x14ac:dyDescent="0.3">
      <c r="X3483" s="2"/>
    </row>
    <row r="3484" spans="24:24" x14ac:dyDescent="0.3">
      <c r="X3484" s="2"/>
    </row>
    <row r="3485" spans="24:24" x14ac:dyDescent="0.3">
      <c r="X3485" s="2"/>
    </row>
    <row r="3486" spans="24:24" x14ac:dyDescent="0.3">
      <c r="X3486" s="2"/>
    </row>
    <row r="3487" spans="24:24" x14ac:dyDescent="0.3">
      <c r="X3487" s="2"/>
    </row>
    <row r="3488" spans="24:24" x14ac:dyDescent="0.3">
      <c r="X3488" s="2"/>
    </row>
    <row r="3489" spans="24:24" x14ac:dyDescent="0.3">
      <c r="X3489" s="2"/>
    </row>
    <row r="3490" spans="24:24" x14ac:dyDescent="0.3">
      <c r="X3490" s="2"/>
    </row>
    <row r="3491" spans="24:24" x14ac:dyDescent="0.3">
      <c r="X3491" s="2"/>
    </row>
    <row r="3492" spans="24:24" x14ac:dyDescent="0.3">
      <c r="X3492" s="2"/>
    </row>
    <row r="3493" spans="24:24" x14ac:dyDescent="0.3">
      <c r="X3493" s="2"/>
    </row>
    <row r="3494" spans="24:24" x14ac:dyDescent="0.3">
      <c r="X3494" s="2"/>
    </row>
    <row r="3495" spans="24:24" x14ac:dyDescent="0.3">
      <c r="X3495" s="2"/>
    </row>
    <row r="3496" spans="24:24" x14ac:dyDescent="0.3">
      <c r="X3496" s="2"/>
    </row>
    <row r="3497" spans="24:24" x14ac:dyDescent="0.3">
      <c r="X3497" s="2"/>
    </row>
    <row r="3498" spans="24:24" x14ac:dyDescent="0.3">
      <c r="X3498" s="2"/>
    </row>
    <row r="3499" spans="24:24" x14ac:dyDescent="0.3">
      <c r="X3499" s="2"/>
    </row>
    <row r="3500" spans="24:24" x14ac:dyDescent="0.3">
      <c r="X3500" s="2"/>
    </row>
    <row r="3501" spans="24:24" x14ac:dyDescent="0.3">
      <c r="X3501" s="2"/>
    </row>
    <row r="3502" spans="24:24" x14ac:dyDescent="0.3">
      <c r="X3502" s="2"/>
    </row>
    <row r="3503" spans="24:24" x14ac:dyDescent="0.3">
      <c r="X3503" s="2"/>
    </row>
    <row r="3504" spans="24:24" x14ac:dyDescent="0.3">
      <c r="X3504" s="2"/>
    </row>
    <row r="3505" spans="24:24" x14ac:dyDescent="0.3">
      <c r="X3505" s="2"/>
    </row>
    <row r="3506" spans="24:24" x14ac:dyDescent="0.3">
      <c r="X3506" s="2"/>
    </row>
    <row r="3507" spans="24:24" x14ac:dyDescent="0.3">
      <c r="X3507" s="2"/>
    </row>
    <row r="3508" spans="24:24" x14ac:dyDescent="0.3">
      <c r="X3508" s="2"/>
    </row>
    <row r="3509" spans="24:24" x14ac:dyDescent="0.3">
      <c r="X3509" s="2"/>
    </row>
    <row r="3510" spans="24:24" x14ac:dyDescent="0.3">
      <c r="X3510" s="2"/>
    </row>
    <row r="3511" spans="24:24" x14ac:dyDescent="0.3">
      <c r="X3511" s="2"/>
    </row>
    <row r="3512" spans="24:24" x14ac:dyDescent="0.3">
      <c r="X3512" s="2"/>
    </row>
    <row r="3513" spans="24:24" x14ac:dyDescent="0.3">
      <c r="X3513" s="2"/>
    </row>
    <row r="3514" spans="24:24" x14ac:dyDescent="0.3">
      <c r="X3514" s="2"/>
    </row>
    <row r="3515" spans="24:24" x14ac:dyDescent="0.3">
      <c r="X3515" s="2"/>
    </row>
    <row r="3516" spans="24:24" x14ac:dyDescent="0.3">
      <c r="X3516" s="2"/>
    </row>
    <row r="3517" spans="24:24" x14ac:dyDescent="0.3">
      <c r="X3517" s="2"/>
    </row>
    <row r="3518" spans="24:24" x14ac:dyDescent="0.3">
      <c r="X3518" s="2"/>
    </row>
    <row r="3519" spans="24:24" x14ac:dyDescent="0.3">
      <c r="X3519" s="2"/>
    </row>
    <row r="3520" spans="24:24" x14ac:dyDescent="0.3">
      <c r="X3520" s="2"/>
    </row>
    <row r="3521" spans="24:24" x14ac:dyDescent="0.3">
      <c r="X3521" s="2"/>
    </row>
    <row r="3522" spans="24:24" x14ac:dyDescent="0.3">
      <c r="X3522" s="2"/>
    </row>
    <row r="3523" spans="24:24" x14ac:dyDescent="0.3">
      <c r="X3523" s="2"/>
    </row>
    <row r="3524" spans="24:24" x14ac:dyDescent="0.3">
      <c r="X3524" s="2"/>
    </row>
    <row r="3525" spans="24:24" x14ac:dyDescent="0.3">
      <c r="X3525" s="2"/>
    </row>
    <row r="3526" spans="24:24" x14ac:dyDescent="0.3">
      <c r="X3526" s="2"/>
    </row>
    <row r="3527" spans="24:24" x14ac:dyDescent="0.3">
      <c r="X3527" s="2"/>
    </row>
    <row r="3528" spans="24:24" x14ac:dyDescent="0.3">
      <c r="X3528" s="2"/>
    </row>
    <row r="3529" spans="24:24" x14ac:dyDescent="0.3">
      <c r="X3529" s="2"/>
    </row>
    <row r="3530" spans="24:24" x14ac:dyDescent="0.3">
      <c r="X3530" s="2"/>
    </row>
    <row r="3531" spans="24:24" x14ac:dyDescent="0.3">
      <c r="X3531" s="2"/>
    </row>
    <row r="3532" spans="24:24" x14ac:dyDescent="0.3">
      <c r="X3532" s="2"/>
    </row>
    <row r="3533" spans="24:24" x14ac:dyDescent="0.3">
      <c r="X3533" s="2"/>
    </row>
    <row r="3534" spans="24:24" x14ac:dyDescent="0.3">
      <c r="X3534" s="2"/>
    </row>
    <row r="3535" spans="24:24" x14ac:dyDescent="0.3">
      <c r="X3535" s="2"/>
    </row>
    <row r="3536" spans="24:24" x14ac:dyDescent="0.3">
      <c r="X3536" s="2"/>
    </row>
    <row r="3537" spans="24:24" x14ac:dyDescent="0.3">
      <c r="X3537" s="2"/>
    </row>
    <row r="3538" spans="24:24" x14ac:dyDescent="0.3">
      <c r="X3538" s="2"/>
    </row>
    <row r="3539" spans="24:24" x14ac:dyDescent="0.3">
      <c r="X3539" s="2"/>
    </row>
    <row r="3540" spans="24:24" x14ac:dyDescent="0.3">
      <c r="X3540" s="2"/>
    </row>
    <row r="3541" spans="24:24" x14ac:dyDescent="0.3">
      <c r="X3541" s="2"/>
    </row>
    <row r="3542" spans="24:24" x14ac:dyDescent="0.3">
      <c r="X3542" s="2"/>
    </row>
    <row r="3543" spans="24:24" x14ac:dyDescent="0.3">
      <c r="X3543" s="2"/>
    </row>
    <row r="3544" spans="24:24" x14ac:dyDescent="0.3">
      <c r="X3544" s="2"/>
    </row>
    <row r="3545" spans="24:24" x14ac:dyDescent="0.3">
      <c r="X3545" s="2"/>
    </row>
    <row r="3546" spans="24:24" x14ac:dyDescent="0.3">
      <c r="X3546" s="2"/>
    </row>
    <row r="3547" spans="24:24" x14ac:dyDescent="0.3">
      <c r="X3547" s="2"/>
    </row>
    <row r="3548" spans="24:24" x14ac:dyDescent="0.3">
      <c r="X3548" s="2"/>
    </row>
    <row r="3549" spans="24:24" x14ac:dyDescent="0.3">
      <c r="X3549" s="2"/>
    </row>
    <row r="3550" spans="24:24" x14ac:dyDescent="0.3">
      <c r="X3550" s="2"/>
    </row>
    <row r="3551" spans="24:24" x14ac:dyDescent="0.3">
      <c r="X3551" s="2"/>
    </row>
    <row r="3552" spans="24:24" x14ac:dyDescent="0.3">
      <c r="X3552" s="2"/>
    </row>
    <row r="3553" spans="24:24" x14ac:dyDescent="0.3">
      <c r="X3553" s="2"/>
    </row>
    <row r="3554" spans="24:24" x14ac:dyDescent="0.3">
      <c r="X3554" s="2"/>
    </row>
    <row r="3555" spans="24:24" x14ac:dyDescent="0.3">
      <c r="X3555" s="2"/>
    </row>
    <row r="3556" spans="24:24" x14ac:dyDescent="0.3">
      <c r="X3556" s="2"/>
    </row>
    <row r="3557" spans="24:24" x14ac:dyDescent="0.3">
      <c r="X3557" s="2"/>
    </row>
    <row r="3558" spans="24:24" x14ac:dyDescent="0.3">
      <c r="X3558" s="2"/>
    </row>
    <row r="3559" spans="24:24" x14ac:dyDescent="0.3">
      <c r="X3559" s="2"/>
    </row>
    <row r="3560" spans="24:24" x14ac:dyDescent="0.3">
      <c r="X3560" s="2"/>
    </row>
    <row r="3561" spans="24:24" x14ac:dyDescent="0.3">
      <c r="X3561" s="2"/>
    </row>
    <row r="3562" spans="24:24" x14ac:dyDescent="0.3">
      <c r="X3562" s="2"/>
    </row>
    <row r="3563" spans="24:24" x14ac:dyDescent="0.3">
      <c r="X3563" s="2"/>
    </row>
    <row r="3564" spans="24:24" x14ac:dyDescent="0.3">
      <c r="X3564" s="2"/>
    </row>
    <row r="3565" spans="24:24" x14ac:dyDescent="0.3">
      <c r="X3565" s="2"/>
    </row>
    <row r="3566" spans="24:24" x14ac:dyDescent="0.3">
      <c r="X3566" s="2"/>
    </row>
    <row r="3567" spans="24:24" x14ac:dyDescent="0.3">
      <c r="X3567" s="2"/>
    </row>
    <row r="3568" spans="24:24" x14ac:dyDescent="0.3">
      <c r="X3568" s="2"/>
    </row>
    <row r="3569" spans="24:24" x14ac:dyDescent="0.3">
      <c r="X3569" s="2"/>
    </row>
    <row r="3570" spans="24:24" x14ac:dyDescent="0.3">
      <c r="X3570" s="2"/>
    </row>
    <row r="3571" spans="24:24" x14ac:dyDescent="0.3">
      <c r="X3571" s="2"/>
    </row>
    <row r="3572" spans="24:24" x14ac:dyDescent="0.3">
      <c r="X3572" s="2"/>
    </row>
    <row r="3573" spans="24:24" x14ac:dyDescent="0.3">
      <c r="X3573" s="2"/>
    </row>
    <row r="3574" spans="24:24" x14ac:dyDescent="0.3">
      <c r="X3574" s="2"/>
    </row>
    <row r="3575" spans="24:24" x14ac:dyDescent="0.3">
      <c r="X3575" s="2"/>
    </row>
    <row r="3576" spans="24:24" x14ac:dyDescent="0.3">
      <c r="X3576" s="2"/>
    </row>
    <row r="3577" spans="24:24" x14ac:dyDescent="0.3">
      <c r="X3577" s="2"/>
    </row>
    <row r="3578" spans="24:24" x14ac:dyDescent="0.3">
      <c r="X3578" s="2"/>
    </row>
    <row r="3579" spans="24:24" x14ac:dyDescent="0.3">
      <c r="X3579" s="2"/>
    </row>
    <row r="3580" spans="24:24" x14ac:dyDescent="0.3">
      <c r="X3580" s="2"/>
    </row>
    <row r="3581" spans="24:24" x14ac:dyDescent="0.3">
      <c r="X3581" s="2"/>
    </row>
    <row r="3582" spans="24:24" x14ac:dyDescent="0.3">
      <c r="X3582" s="2"/>
    </row>
    <row r="3583" spans="24:24" x14ac:dyDescent="0.3">
      <c r="X3583" s="2"/>
    </row>
    <row r="3584" spans="24:24" x14ac:dyDescent="0.3">
      <c r="X3584" s="2"/>
    </row>
    <row r="3585" spans="24:24" x14ac:dyDescent="0.3">
      <c r="X3585" s="2"/>
    </row>
    <row r="3586" spans="24:24" x14ac:dyDescent="0.3">
      <c r="X3586" s="2"/>
    </row>
    <row r="3587" spans="24:24" x14ac:dyDescent="0.3">
      <c r="X3587" s="2"/>
    </row>
    <row r="3588" spans="24:24" x14ac:dyDescent="0.3">
      <c r="X3588" s="2"/>
    </row>
    <row r="3589" spans="24:24" x14ac:dyDescent="0.3">
      <c r="X3589" s="2"/>
    </row>
    <row r="3590" spans="24:24" x14ac:dyDescent="0.3">
      <c r="X3590" s="2"/>
    </row>
    <row r="3591" spans="24:24" x14ac:dyDescent="0.3">
      <c r="X3591" s="2"/>
    </row>
    <row r="3592" spans="24:24" x14ac:dyDescent="0.3">
      <c r="X3592" s="2"/>
    </row>
    <row r="3593" spans="24:24" x14ac:dyDescent="0.3">
      <c r="X3593" s="2"/>
    </row>
    <row r="3594" spans="24:24" x14ac:dyDescent="0.3">
      <c r="X3594" s="2"/>
    </row>
    <row r="3595" spans="24:24" x14ac:dyDescent="0.3">
      <c r="X3595" s="2"/>
    </row>
    <row r="3596" spans="24:24" x14ac:dyDescent="0.3">
      <c r="X3596" s="2"/>
    </row>
    <row r="3597" spans="24:24" x14ac:dyDescent="0.3">
      <c r="X3597" s="2"/>
    </row>
    <row r="3598" spans="24:24" x14ac:dyDescent="0.3">
      <c r="X3598" s="2"/>
    </row>
    <row r="3599" spans="24:24" x14ac:dyDescent="0.3">
      <c r="X3599" s="2"/>
    </row>
    <row r="3600" spans="24:24" x14ac:dyDescent="0.3">
      <c r="X3600" s="2"/>
    </row>
    <row r="3601" spans="24:24" x14ac:dyDescent="0.3">
      <c r="X3601" s="2"/>
    </row>
    <row r="3602" spans="24:24" x14ac:dyDescent="0.3">
      <c r="X3602" s="2"/>
    </row>
    <row r="3603" spans="24:24" x14ac:dyDescent="0.3">
      <c r="X3603" s="2"/>
    </row>
    <row r="3604" spans="24:24" x14ac:dyDescent="0.3">
      <c r="X3604" s="2"/>
    </row>
    <row r="3605" spans="24:24" x14ac:dyDescent="0.3">
      <c r="X3605" s="2"/>
    </row>
    <row r="3606" spans="24:24" x14ac:dyDescent="0.3">
      <c r="X3606" s="2"/>
    </row>
    <row r="3607" spans="24:24" x14ac:dyDescent="0.3">
      <c r="X3607" s="2"/>
    </row>
    <row r="3608" spans="24:24" x14ac:dyDescent="0.3">
      <c r="X3608" s="2"/>
    </row>
    <row r="3609" spans="24:24" x14ac:dyDescent="0.3">
      <c r="X3609" s="2"/>
    </row>
    <row r="3610" spans="24:24" x14ac:dyDescent="0.3">
      <c r="X3610" s="2"/>
    </row>
    <row r="3611" spans="24:24" x14ac:dyDescent="0.3">
      <c r="X3611" s="2"/>
    </row>
    <row r="3612" spans="24:24" x14ac:dyDescent="0.3">
      <c r="X3612" s="2"/>
    </row>
    <row r="3613" spans="24:24" x14ac:dyDescent="0.3">
      <c r="X3613" s="2"/>
    </row>
    <row r="3614" spans="24:24" x14ac:dyDescent="0.3">
      <c r="X3614" s="2"/>
    </row>
    <row r="3615" spans="24:24" x14ac:dyDescent="0.3">
      <c r="X3615" s="2"/>
    </row>
    <row r="3616" spans="24:24" x14ac:dyDescent="0.3">
      <c r="X3616" s="2"/>
    </row>
    <row r="3617" spans="24:24" x14ac:dyDescent="0.3">
      <c r="X3617" s="2"/>
    </row>
    <row r="3618" spans="24:24" x14ac:dyDescent="0.3">
      <c r="X3618" s="2"/>
    </row>
    <row r="3619" spans="24:24" x14ac:dyDescent="0.3">
      <c r="X3619" s="2"/>
    </row>
    <row r="3620" spans="24:24" x14ac:dyDescent="0.3">
      <c r="X3620" s="2"/>
    </row>
    <row r="3621" spans="24:24" x14ac:dyDescent="0.3">
      <c r="X3621" s="2"/>
    </row>
    <row r="3622" spans="24:24" x14ac:dyDescent="0.3">
      <c r="X3622" s="2"/>
    </row>
    <row r="3623" spans="24:24" x14ac:dyDescent="0.3">
      <c r="X3623" s="2"/>
    </row>
    <row r="3624" spans="24:24" x14ac:dyDescent="0.3">
      <c r="X3624" s="2"/>
    </row>
    <row r="3625" spans="24:24" x14ac:dyDescent="0.3">
      <c r="X3625" s="2"/>
    </row>
    <row r="3626" spans="24:24" x14ac:dyDescent="0.3">
      <c r="X3626" s="2"/>
    </row>
    <row r="3627" spans="24:24" x14ac:dyDescent="0.3">
      <c r="X3627" s="2"/>
    </row>
    <row r="3628" spans="24:24" x14ac:dyDescent="0.3">
      <c r="X3628" s="2"/>
    </row>
    <row r="3629" spans="24:24" x14ac:dyDescent="0.3">
      <c r="X3629" s="2"/>
    </row>
    <row r="3630" spans="24:24" x14ac:dyDescent="0.3">
      <c r="X3630" s="2"/>
    </row>
    <row r="3631" spans="24:24" x14ac:dyDescent="0.3">
      <c r="X3631" s="2"/>
    </row>
    <row r="3632" spans="24:24" x14ac:dyDescent="0.3">
      <c r="X3632" s="2"/>
    </row>
    <row r="3633" spans="24:24" x14ac:dyDescent="0.3">
      <c r="X3633" s="2"/>
    </row>
    <row r="3634" spans="24:24" x14ac:dyDescent="0.3">
      <c r="X3634" s="2"/>
    </row>
    <row r="3635" spans="24:24" x14ac:dyDescent="0.3">
      <c r="X3635" s="2"/>
    </row>
    <row r="3636" spans="24:24" x14ac:dyDescent="0.3">
      <c r="X3636" s="2"/>
    </row>
    <row r="3637" spans="24:24" x14ac:dyDescent="0.3">
      <c r="X3637" s="2"/>
    </row>
    <row r="3638" spans="24:24" x14ac:dyDescent="0.3">
      <c r="X3638" s="2"/>
    </row>
    <row r="3639" spans="24:24" x14ac:dyDescent="0.3">
      <c r="X3639" s="2"/>
    </row>
    <row r="3640" spans="24:24" x14ac:dyDescent="0.3">
      <c r="X3640" s="2"/>
    </row>
    <row r="3641" spans="24:24" x14ac:dyDescent="0.3">
      <c r="X3641" s="2"/>
    </row>
    <row r="3642" spans="24:24" x14ac:dyDescent="0.3">
      <c r="X3642" s="2"/>
    </row>
    <row r="3643" spans="24:24" x14ac:dyDescent="0.3">
      <c r="X3643" s="2"/>
    </row>
    <row r="3644" spans="24:24" x14ac:dyDescent="0.3">
      <c r="X3644" s="2"/>
    </row>
    <row r="3645" spans="24:24" x14ac:dyDescent="0.3">
      <c r="X3645" s="2"/>
    </row>
    <row r="3646" spans="24:24" x14ac:dyDescent="0.3">
      <c r="X3646" s="2"/>
    </row>
    <row r="3647" spans="24:24" x14ac:dyDescent="0.3">
      <c r="X3647" s="2"/>
    </row>
    <row r="3648" spans="24:24" x14ac:dyDescent="0.3">
      <c r="X3648" s="2"/>
    </row>
    <row r="3649" spans="24:24" x14ac:dyDescent="0.3">
      <c r="X3649" s="2"/>
    </row>
    <row r="3650" spans="24:24" x14ac:dyDescent="0.3">
      <c r="X3650" s="2"/>
    </row>
    <row r="3651" spans="24:24" x14ac:dyDescent="0.3">
      <c r="X3651" s="2"/>
    </row>
    <row r="3652" spans="24:24" x14ac:dyDescent="0.3">
      <c r="X3652" s="2"/>
    </row>
    <row r="3653" spans="24:24" x14ac:dyDescent="0.3">
      <c r="X3653" s="2"/>
    </row>
    <row r="3654" spans="24:24" x14ac:dyDescent="0.3">
      <c r="X3654" s="2"/>
    </row>
    <row r="3655" spans="24:24" x14ac:dyDescent="0.3">
      <c r="X3655" s="2"/>
    </row>
    <row r="3656" spans="24:24" x14ac:dyDescent="0.3">
      <c r="X3656" s="2"/>
    </row>
    <row r="3657" spans="24:24" x14ac:dyDescent="0.3">
      <c r="X3657" s="2"/>
    </row>
    <row r="3658" spans="24:24" x14ac:dyDescent="0.3">
      <c r="X3658" s="2"/>
    </row>
    <row r="3659" spans="24:24" x14ac:dyDescent="0.3">
      <c r="X3659" s="2"/>
    </row>
    <row r="3660" spans="24:24" x14ac:dyDescent="0.3">
      <c r="X3660" s="2"/>
    </row>
    <row r="3661" spans="24:24" x14ac:dyDescent="0.3">
      <c r="X3661" s="2"/>
    </row>
    <row r="3662" spans="24:24" x14ac:dyDescent="0.3">
      <c r="X3662" s="2"/>
    </row>
    <row r="3663" spans="24:24" x14ac:dyDescent="0.3">
      <c r="X3663" s="2"/>
    </row>
    <row r="3664" spans="24:24" x14ac:dyDescent="0.3">
      <c r="X3664" s="2"/>
    </row>
    <row r="3665" spans="24:24" x14ac:dyDescent="0.3">
      <c r="X3665" s="2"/>
    </row>
    <row r="3666" spans="24:24" x14ac:dyDescent="0.3">
      <c r="X3666" s="2"/>
    </row>
    <row r="3667" spans="24:24" x14ac:dyDescent="0.3">
      <c r="X3667" s="2"/>
    </row>
    <row r="3668" spans="24:24" x14ac:dyDescent="0.3">
      <c r="X3668" s="2"/>
    </row>
    <row r="3669" spans="24:24" x14ac:dyDescent="0.3">
      <c r="X3669" s="2"/>
    </row>
    <row r="3670" spans="24:24" x14ac:dyDescent="0.3">
      <c r="X3670" s="2"/>
    </row>
    <row r="3671" spans="24:24" x14ac:dyDescent="0.3">
      <c r="X3671" s="2"/>
    </row>
    <row r="3672" spans="24:24" x14ac:dyDescent="0.3">
      <c r="X3672" s="2"/>
    </row>
    <row r="3673" spans="24:24" x14ac:dyDescent="0.3">
      <c r="X3673" s="2"/>
    </row>
    <row r="3674" spans="24:24" x14ac:dyDescent="0.3">
      <c r="X3674" s="2"/>
    </row>
    <row r="3675" spans="24:24" x14ac:dyDescent="0.3">
      <c r="X3675" s="2"/>
    </row>
    <row r="3676" spans="24:24" x14ac:dyDescent="0.3">
      <c r="X3676" s="2"/>
    </row>
    <row r="3677" spans="24:24" x14ac:dyDescent="0.3">
      <c r="X3677" s="2"/>
    </row>
    <row r="3678" spans="24:24" x14ac:dyDescent="0.3">
      <c r="X3678" s="2"/>
    </row>
    <row r="3679" spans="24:24" x14ac:dyDescent="0.3">
      <c r="X3679" s="2"/>
    </row>
    <row r="3680" spans="24:24" x14ac:dyDescent="0.3">
      <c r="X3680" s="2"/>
    </row>
    <row r="3681" spans="24:24" x14ac:dyDescent="0.3">
      <c r="X3681" s="2"/>
    </row>
    <row r="3682" spans="24:24" x14ac:dyDescent="0.3">
      <c r="X3682" s="2"/>
    </row>
    <row r="3683" spans="24:24" x14ac:dyDescent="0.3">
      <c r="X3683" s="2"/>
    </row>
    <row r="3684" spans="24:24" x14ac:dyDescent="0.3">
      <c r="X3684" s="2"/>
    </row>
    <row r="3685" spans="24:24" x14ac:dyDescent="0.3">
      <c r="X3685" s="2"/>
    </row>
    <row r="3686" spans="24:24" x14ac:dyDescent="0.3">
      <c r="X3686" s="2"/>
    </row>
    <row r="3687" spans="24:24" x14ac:dyDescent="0.3">
      <c r="X3687" s="2"/>
    </row>
    <row r="3688" spans="24:24" x14ac:dyDescent="0.3">
      <c r="X3688" s="2"/>
    </row>
    <row r="3689" spans="24:24" x14ac:dyDescent="0.3">
      <c r="X3689" s="2"/>
    </row>
    <row r="3690" spans="24:24" x14ac:dyDescent="0.3">
      <c r="X3690" s="2"/>
    </row>
    <row r="3691" spans="24:24" x14ac:dyDescent="0.3">
      <c r="X3691" s="2"/>
    </row>
    <row r="3692" spans="24:24" x14ac:dyDescent="0.3">
      <c r="X3692" s="2"/>
    </row>
    <row r="3693" spans="24:24" x14ac:dyDescent="0.3">
      <c r="X3693" s="2"/>
    </row>
    <row r="3694" spans="24:24" x14ac:dyDescent="0.3">
      <c r="X3694" s="2"/>
    </row>
    <row r="3695" spans="24:24" x14ac:dyDescent="0.3">
      <c r="X3695" s="2"/>
    </row>
    <row r="3696" spans="24:24" x14ac:dyDescent="0.3">
      <c r="X3696" s="2"/>
    </row>
    <row r="3697" spans="24:24" x14ac:dyDescent="0.3">
      <c r="X3697" s="2"/>
    </row>
    <row r="3698" spans="24:24" x14ac:dyDescent="0.3">
      <c r="X3698" s="2"/>
    </row>
    <row r="3699" spans="24:24" x14ac:dyDescent="0.3">
      <c r="X3699" s="2"/>
    </row>
    <row r="3700" spans="24:24" x14ac:dyDescent="0.3">
      <c r="X3700" s="2"/>
    </row>
    <row r="3701" spans="24:24" x14ac:dyDescent="0.3">
      <c r="X3701" s="2"/>
    </row>
    <row r="3702" spans="24:24" x14ac:dyDescent="0.3">
      <c r="X3702" s="2"/>
    </row>
    <row r="3703" spans="24:24" x14ac:dyDescent="0.3">
      <c r="X3703" s="2"/>
    </row>
    <row r="3704" spans="24:24" x14ac:dyDescent="0.3">
      <c r="X3704" s="2"/>
    </row>
    <row r="3705" spans="24:24" x14ac:dyDescent="0.3">
      <c r="X3705" s="2"/>
    </row>
    <row r="3706" spans="24:24" x14ac:dyDescent="0.3">
      <c r="X3706" s="2"/>
    </row>
    <row r="3707" spans="24:24" x14ac:dyDescent="0.3">
      <c r="X3707" s="2"/>
    </row>
    <row r="3708" spans="24:24" x14ac:dyDescent="0.3">
      <c r="X3708" s="2"/>
    </row>
    <row r="3709" spans="24:24" x14ac:dyDescent="0.3">
      <c r="X3709" s="2"/>
    </row>
    <row r="3710" spans="24:24" x14ac:dyDescent="0.3">
      <c r="X3710" s="2"/>
    </row>
    <row r="3711" spans="24:24" x14ac:dyDescent="0.3">
      <c r="X3711" s="2"/>
    </row>
    <row r="3712" spans="24:24" x14ac:dyDescent="0.3">
      <c r="X3712" s="2"/>
    </row>
    <row r="3713" spans="24:24" x14ac:dyDescent="0.3">
      <c r="X3713" s="2"/>
    </row>
    <row r="3714" spans="24:24" x14ac:dyDescent="0.3">
      <c r="X3714" s="2"/>
    </row>
    <row r="3715" spans="24:24" x14ac:dyDescent="0.3">
      <c r="X3715" s="2"/>
    </row>
    <row r="3716" spans="24:24" x14ac:dyDescent="0.3">
      <c r="X3716" s="2"/>
    </row>
    <row r="3717" spans="24:24" x14ac:dyDescent="0.3">
      <c r="X3717" s="2"/>
    </row>
    <row r="3718" spans="24:24" x14ac:dyDescent="0.3">
      <c r="X3718" s="2"/>
    </row>
    <row r="3719" spans="24:24" x14ac:dyDescent="0.3">
      <c r="X3719" s="2"/>
    </row>
    <row r="3720" spans="24:24" x14ac:dyDescent="0.3">
      <c r="X3720" s="2"/>
    </row>
    <row r="3721" spans="24:24" x14ac:dyDescent="0.3">
      <c r="X3721" s="2"/>
    </row>
    <row r="3722" spans="24:24" x14ac:dyDescent="0.3">
      <c r="X3722" s="2"/>
    </row>
    <row r="3723" spans="24:24" x14ac:dyDescent="0.3">
      <c r="X3723" s="2"/>
    </row>
    <row r="3724" spans="24:24" x14ac:dyDescent="0.3">
      <c r="X3724" s="2"/>
    </row>
    <row r="3725" spans="24:24" x14ac:dyDescent="0.3">
      <c r="X3725" s="2"/>
    </row>
    <row r="3726" spans="24:24" x14ac:dyDescent="0.3">
      <c r="X3726" s="2"/>
    </row>
    <row r="3727" spans="24:24" x14ac:dyDescent="0.3">
      <c r="X3727" s="2"/>
    </row>
    <row r="3728" spans="24:24" x14ac:dyDescent="0.3">
      <c r="X3728" s="2"/>
    </row>
    <row r="3729" spans="24:24" x14ac:dyDescent="0.3">
      <c r="X3729" s="2"/>
    </row>
    <row r="3730" spans="24:24" x14ac:dyDescent="0.3">
      <c r="X3730" s="2"/>
    </row>
    <row r="3731" spans="24:24" x14ac:dyDescent="0.3">
      <c r="X3731" s="2"/>
    </row>
    <row r="3732" spans="24:24" x14ac:dyDescent="0.3">
      <c r="X3732" s="2"/>
    </row>
    <row r="3733" spans="24:24" x14ac:dyDescent="0.3">
      <c r="X3733" s="2"/>
    </row>
    <row r="3734" spans="24:24" x14ac:dyDescent="0.3">
      <c r="X3734" s="2"/>
    </row>
    <row r="3735" spans="24:24" x14ac:dyDescent="0.3">
      <c r="X3735" s="2"/>
    </row>
    <row r="3736" spans="24:24" x14ac:dyDescent="0.3">
      <c r="X3736" s="2"/>
    </row>
    <row r="3737" spans="24:24" x14ac:dyDescent="0.3">
      <c r="X3737" s="2"/>
    </row>
    <row r="3738" spans="24:24" x14ac:dyDescent="0.3">
      <c r="X3738" s="2"/>
    </row>
    <row r="3739" spans="24:24" x14ac:dyDescent="0.3">
      <c r="X3739" s="2"/>
    </row>
    <row r="3740" spans="24:24" x14ac:dyDescent="0.3">
      <c r="X3740" s="2"/>
    </row>
    <row r="3741" spans="24:24" x14ac:dyDescent="0.3">
      <c r="X3741" s="2"/>
    </row>
    <row r="3742" spans="24:24" x14ac:dyDescent="0.3">
      <c r="X3742" s="2"/>
    </row>
    <row r="3743" spans="24:24" x14ac:dyDescent="0.3">
      <c r="X3743" s="2"/>
    </row>
    <row r="3744" spans="24:24" x14ac:dyDescent="0.3">
      <c r="X3744" s="2"/>
    </row>
    <row r="3745" spans="24:24" x14ac:dyDescent="0.3">
      <c r="X3745" s="2"/>
    </row>
    <row r="3746" spans="24:24" x14ac:dyDescent="0.3">
      <c r="X3746" s="2"/>
    </row>
    <row r="3747" spans="24:24" x14ac:dyDescent="0.3">
      <c r="X3747" s="2"/>
    </row>
    <row r="3748" spans="24:24" x14ac:dyDescent="0.3">
      <c r="X3748" s="2"/>
    </row>
    <row r="3749" spans="24:24" x14ac:dyDescent="0.3">
      <c r="X3749" s="2"/>
    </row>
    <row r="3750" spans="24:24" x14ac:dyDescent="0.3">
      <c r="X3750" s="2"/>
    </row>
    <row r="3751" spans="24:24" x14ac:dyDescent="0.3">
      <c r="X3751" s="2"/>
    </row>
    <row r="3752" spans="24:24" x14ac:dyDescent="0.3">
      <c r="X3752" s="2"/>
    </row>
    <row r="3753" spans="24:24" x14ac:dyDescent="0.3">
      <c r="X3753" s="2"/>
    </row>
    <row r="3754" spans="24:24" x14ac:dyDescent="0.3">
      <c r="X3754" s="2"/>
    </row>
    <row r="3755" spans="24:24" x14ac:dyDescent="0.3">
      <c r="X3755" s="2"/>
    </row>
    <row r="3756" spans="24:24" x14ac:dyDescent="0.3">
      <c r="X3756" s="2"/>
    </row>
    <row r="3757" spans="24:24" x14ac:dyDescent="0.3">
      <c r="X3757" s="2"/>
    </row>
    <row r="3758" spans="24:24" x14ac:dyDescent="0.3">
      <c r="X3758" s="2"/>
    </row>
    <row r="3759" spans="24:24" x14ac:dyDescent="0.3">
      <c r="X3759" s="2"/>
    </row>
    <row r="3760" spans="24:24" x14ac:dyDescent="0.3">
      <c r="X3760" s="2"/>
    </row>
    <row r="3761" spans="24:24" x14ac:dyDescent="0.3">
      <c r="X3761" s="2"/>
    </row>
    <row r="3762" spans="24:24" x14ac:dyDescent="0.3">
      <c r="X3762" s="2"/>
    </row>
    <row r="3763" spans="24:24" x14ac:dyDescent="0.3">
      <c r="X3763" s="2"/>
    </row>
    <row r="3764" spans="24:24" x14ac:dyDescent="0.3">
      <c r="X3764" s="2"/>
    </row>
    <row r="3765" spans="24:24" x14ac:dyDescent="0.3">
      <c r="X3765" s="2"/>
    </row>
    <row r="3766" spans="24:24" x14ac:dyDescent="0.3">
      <c r="X3766" s="2"/>
    </row>
    <row r="3767" spans="24:24" x14ac:dyDescent="0.3">
      <c r="X3767" s="2"/>
    </row>
    <row r="3768" spans="24:24" x14ac:dyDescent="0.3">
      <c r="X3768" s="2"/>
    </row>
    <row r="3769" spans="24:24" x14ac:dyDescent="0.3">
      <c r="X3769" s="2"/>
    </row>
    <row r="3770" spans="24:24" x14ac:dyDescent="0.3">
      <c r="X3770" s="2"/>
    </row>
    <row r="3771" spans="24:24" x14ac:dyDescent="0.3">
      <c r="X3771" s="2"/>
    </row>
    <row r="3772" spans="24:24" x14ac:dyDescent="0.3">
      <c r="X3772" s="2"/>
    </row>
    <row r="3773" spans="24:24" x14ac:dyDescent="0.3">
      <c r="X3773" s="2"/>
    </row>
    <row r="3774" spans="24:24" x14ac:dyDescent="0.3">
      <c r="X3774" s="2"/>
    </row>
    <row r="3775" spans="24:24" x14ac:dyDescent="0.3">
      <c r="X3775" s="2"/>
    </row>
    <row r="3776" spans="24:24" x14ac:dyDescent="0.3">
      <c r="X3776" s="2"/>
    </row>
    <row r="3777" spans="24:24" x14ac:dyDescent="0.3">
      <c r="X3777" s="2"/>
    </row>
    <row r="3778" spans="24:24" x14ac:dyDescent="0.3">
      <c r="X3778" s="2"/>
    </row>
    <row r="3779" spans="24:24" x14ac:dyDescent="0.3">
      <c r="X3779" s="2"/>
    </row>
    <row r="3780" spans="24:24" x14ac:dyDescent="0.3">
      <c r="X3780" s="2"/>
    </row>
    <row r="3781" spans="24:24" x14ac:dyDescent="0.3">
      <c r="X3781" s="2"/>
    </row>
    <row r="3782" spans="24:24" x14ac:dyDescent="0.3">
      <c r="X3782" s="2"/>
    </row>
    <row r="3783" spans="24:24" x14ac:dyDescent="0.3">
      <c r="X3783" s="2"/>
    </row>
    <row r="3784" spans="24:24" x14ac:dyDescent="0.3">
      <c r="X3784" s="2"/>
    </row>
    <row r="3785" spans="24:24" x14ac:dyDescent="0.3">
      <c r="X3785" s="2"/>
    </row>
    <row r="3786" spans="24:24" x14ac:dyDescent="0.3">
      <c r="X3786" s="2"/>
    </row>
    <row r="3787" spans="24:24" x14ac:dyDescent="0.3">
      <c r="X3787" s="2"/>
    </row>
    <row r="3788" spans="24:24" x14ac:dyDescent="0.3">
      <c r="X3788" s="2"/>
    </row>
    <row r="3789" spans="24:24" x14ac:dyDescent="0.3">
      <c r="X3789" s="2"/>
    </row>
    <row r="3790" spans="24:24" x14ac:dyDescent="0.3">
      <c r="X3790" s="2"/>
    </row>
    <row r="3791" spans="24:24" x14ac:dyDescent="0.3">
      <c r="X3791" s="2"/>
    </row>
    <row r="3792" spans="24:24" x14ac:dyDescent="0.3">
      <c r="X3792" s="2"/>
    </row>
    <row r="3793" spans="24:24" x14ac:dyDescent="0.3">
      <c r="X3793" s="2"/>
    </row>
    <row r="3794" spans="24:24" x14ac:dyDescent="0.3">
      <c r="X3794" s="2"/>
    </row>
    <row r="3795" spans="24:24" x14ac:dyDescent="0.3">
      <c r="X3795" s="2"/>
    </row>
    <row r="3796" spans="24:24" x14ac:dyDescent="0.3">
      <c r="X3796" s="2"/>
    </row>
    <row r="3797" spans="24:24" x14ac:dyDescent="0.3">
      <c r="X3797" s="2"/>
    </row>
    <row r="3798" spans="24:24" x14ac:dyDescent="0.3">
      <c r="X3798" s="2"/>
    </row>
    <row r="3799" spans="24:24" x14ac:dyDescent="0.3">
      <c r="X3799" s="2"/>
    </row>
    <row r="3800" spans="24:24" x14ac:dyDescent="0.3">
      <c r="X3800" s="2"/>
    </row>
    <row r="3801" spans="24:24" x14ac:dyDescent="0.3">
      <c r="X3801" s="2"/>
    </row>
    <row r="3802" spans="24:24" x14ac:dyDescent="0.3">
      <c r="X3802" s="2"/>
    </row>
    <row r="3803" spans="24:24" x14ac:dyDescent="0.3">
      <c r="X3803" s="2"/>
    </row>
    <row r="3804" spans="24:24" x14ac:dyDescent="0.3">
      <c r="X3804" s="2"/>
    </row>
    <row r="3805" spans="24:24" x14ac:dyDescent="0.3">
      <c r="X3805" s="2"/>
    </row>
    <row r="3806" spans="24:24" x14ac:dyDescent="0.3">
      <c r="X3806" s="2"/>
    </row>
    <row r="3807" spans="24:24" x14ac:dyDescent="0.3">
      <c r="X3807" s="2"/>
    </row>
    <row r="3808" spans="24:24" x14ac:dyDescent="0.3">
      <c r="X3808" s="2"/>
    </row>
    <row r="3809" spans="24:24" x14ac:dyDescent="0.3">
      <c r="X3809" s="2"/>
    </row>
    <row r="3810" spans="24:24" x14ac:dyDescent="0.3">
      <c r="X3810" s="2"/>
    </row>
    <row r="3811" spans="24:24" x14ac:dyDescent="0.3">
      <c r="X3811" s="2"/>
    </row>
    <row r="3812" spans="24:24" x14ac:dyDescent="0.3">
      <c r="X3812" s="2"/>
    </row>
    <row r="3813" spans="24:24" x14ac:dyDescent="0.3">
      <c r="X3813" s="2"/>
    </row>
    <row r="3814" spans="24:24" x14ac:dyDescent="0.3">
      <c r="X3814" s="2"/>
    </row>
    <row r="3815" spans="24:24" x14ac:dyDescent="0.3">
      <c r="X3815" s="2"/>
    </row>
    <row r="3816" spans="24:24" x14ac:dyDescent="0.3">
      <c r="X3816" s="2"/>
    </row>
    <row r="3817" spans="24:24" x14ac:dyDescent="0.3">
      <c r="X3817" s="2"/>
    </row>
    <row r="3818" spans="24:24" x14ac:dyDescent="0.3">
      <c r="X3818" s="2"/>
    </row>
    <row r="3819" spans="24:24" x14ac:dyDescent="0.3">
      <c r="X3819" s="2"/>
    </row>
    <row r="3820" spans="24:24" x14ac:dyDescent="0.3">
      <c r="X3820" s="2"/>
    </row>
    <row r="3821" spans="24:24" x14ac:dyDescent="0.3">
      <c r="X3821" s="2"/>
    </row>
    <row r="3822" spans="24:24" x14ac:dyDescent="0.3">
      <c r="X3822" s="2"/>
    </row>
    <row r="3823" spans="24:24" x14ac:dyDescent="0.3">
      <c r="X3823" s="2"/>
    </row>
    <row r="3824" spans="24:24" x14ac:dyDescent="0.3">
      <c r="X3824" s="2"/>
    </row>
    <row r="3825" spans="24:24" x14ac:dyDescent="0.3">
      <c r="X3825" s="2"/>
    </row>
    <row r="3826" spans="24:24" x14ac:dyDescent="0.3">
      <c r="X3826" s="2"/>
    </row>
    <row r="3827" spans="24:24" x14ac:dyDescent="0.3">
      <c r="X3827" s="2"/>
    </row>
    <row r="3828" spans="24:24" x14ac:dyDescent="0.3">
      <c r="X3828" s="2"/>
    </row>
    <row r="3829" spans="24:24" x14ac:dyDescent="0.3">
      <c r="X3829" s="2"/>
    </row>
    <row r="3830" spans="24:24" x14ac:dyDescent="0.3">
      <c r="X3830" s="2"/>
    </row>
    <row r="3831" spans="24:24" x14ac:dyDescent="0.3">
      <c r="X3831" s="2"/>
    </row>
    <row r="3832" spans="24:24" x14ac:dyDescent="0.3">
      <c r="X3832" s="2"/>
    </row>
    <row r="3833" spans="24:24" x14ac:dyDescent="0.3">
      <c r="X3833" s="2"/>
    </row>
    <row r="3834" spans="24:24" x14ac:dyDescent="0.3">
      <c r="X3834" s="2"/>
    </row>
    <row r="3835" spans="24:24" x14ac:dyDescent="0.3">
      <c r="X3835" s="2"/>
    </row>
    <row r="3836" spans="24:24" x14ac:dyDescent="0.3">
      <c r="X3836" s="2"/>
    </row>
    <row r="3837" spans="24:24" x14ac:dyDescent="0.3">
      <c r="X3837" s="2"/>
    </row>
    <row r="3838" spans="24:24" x14ac:dyDescent="0.3">
      <c r="X3838" s="2"/>
    </row>
    <row r="3839" spans="24:24" x14ac:dyDescent="0.3">
      <c r="X3839" s="2"/>
    </row>
    <row r="3840" spans="24:24" x14ac:dyDescent="0.3">
      <c r="X3840" s="2"/>
    </row>
    <row r="3841" spans="24:24" x14ac:dyDescent="0.3">
      <c r="X3841" s="2"/>
    </row>
    <row r="3842" spans="24:24" x14ac:dyDescent="0.3">
      <c r="X3842" s="2"/>
    </row>
    <row r="3843" spans="24:24" x14ac:dyDescent="0.3">
      <c r="X3843" s="2"/>
    </row>
    <row r="3844" spans="24:24" x14ac:dyDescent="0.3">
      <c r="X3844" s="2"/>
    </row>
    <row r="3845" spans="24:24" x14ac:dyDescent="0.3">
      <c r="X3845" s="2"/>
    </row>
    <row r="3846" spans="24:24" x14ac:dyDescent="0.3">
      <c r="X3846" s="2"/>
    </row>
    <row r="3847" spans="24:24" x14ac:dyDescent="0.3">
      <c r="X3847" s="2"/>
    </row>
    <row r="3848" spans="24:24" x14ac:dyDescent="0.3">
      <c r="X3848" s="2"/>
    </row>
    <row r="3849" spans="24:24" x14ac:dyDescent="0.3">
      <c r="X3849" s="2"/>
    </row>
    <row r="3850" spans="24:24" x14ac:dyDescent="0.3">
      <c r="X3850" s="2"/>
    </row>
    <row r="3851" spans="24:24" x14ac:dyDescent="0.3">
      <c r="X3851" s="2"/>
    </row>
    <row r="3852" spans="24:24" x14ac:dyDescent="0.3">
      <c r="X3852" s="2"/>
    </row>
    <row r="3853" spans="24:24" x14ac:dyDescent="0.3">
      <c r="X3853" s="2"/>
    </row>
    <row r="3854" spans="24:24" x14ac:dyDescent="0.3">
      <c r="X3854" s="2"/>
    </row>
    <row r="3855" spans="24:24" x14ac:dyDescent="0.3">
      <c r="X3855" s="2"/>
    </row>
    <row r="3856" spans="24:24" x14ac:dyDescent="0.3">
      <c r="X3856" s="2"/>
    </row>
    <row r="3857" spans="24:24" x14ac:dyDescent="0.3">
      <c r="X3857" s="2"/>
    </row>
    <row r="3858" spans="24:24" x14ac:dyDescent="0.3">
      <c r="X3858" s="2"/>
    </row>
    <row r="3859" spans="24:24" x14ac:dyDescent="0.3">
      <c r="X3859" s="2"/>
    </row>
    <row r="3860" spans="24:24" x14ac:dyDescent="0.3">
      <c r="X3860" s="2"/>
    </row>
    <row r="3861" spans="24:24" x14ac:dyDescent="0.3">
      <c r="X3861" s="2"/>
    </row>
    <row r="3862" spans="24:24" x14ac:dyDescent="0.3">
      <c r="X3862" s="2"/>
    </row>
    <row r="3863" spans="24:24" x14ac:dyDescent="0.3">
      <c r="X3863" s="2"/>
    </row>
    <row r="3864" spans="24:24" x14ac:dyDescent="0.3">
      <c r="X3864" s="2"/>
    </row>
    <row r="3865" spans="24:24" x14ac:dyDescent="0.3">
      <c r="X3865" s="2"/>
    </row>
    <row r="3866" spans="24:24" x14ac:dyDescent="0.3">
      <c r="X3866" s="2"/>
    </row>
    <row r="3867" spans="24:24" x14ac:dyDescent="0.3">
      <c r="X3867" s="2"/>
    </row>
    <row r="3868" spans="24:24" x14ac:dyDescent="0.3">
      <c r="X3868" s="2"/>
    </row>
    <row r="3869" spans="24:24" x14ac:dyDescent="0.3">
      <c r="X3869" s="2"/>
    </row>
    <row r="3870" spans="24:24" x14ac:dyDescent="0.3">
      <c r="X3870" s="2"/>
    </row>
    <row r="3871" spans="24:24" x14ac:dyDescent="0.3">
      <c r="X3871" s="2"/>
    </row>
    <row r="3872" spans="24:24" x14ac:dyDescent="0.3">
      <c r="X3872" s="2"/>
    </row>
    <row r="3873" spans="24:24" x14ac:dyDescent="0.3">
      <c r="X3873" s="2"/>
    </row>
    <row r="3874" spans="24:24" x14ac:dyDescent="0.3">
      <c r="X3874" s="2"/>
    </row>
    <row r="3875" spans="24:24" x14ac:dyDescent="0.3">
      <c r="X3875" s="2"/>
    </row>
    <row r="3876" spans="24:24" x14ac:dyDescent="0.3">
      <c r="X3876" s="2"/>
    </row>
    <row r="3877" spans="24:24" x14ac:dyDescent="0.3">
      <c r="X3877" s="2"/>
    </row>
    <row r="3878" spans="24:24" x14ac:dyDescent="0.3">
      <c r="X3878" s="2"/>
    </row>
    <row r="3879" spans="24:24" x14ac:dyDescent="0.3">
      <c r="X3879" s="2"/>
    </row>
    <row r="3880" spans="24:24" x14ac:dyDescent="0.3">
      <c r="X3880" s="2"/>
    </row>
    <row r="3881" spans="24:24" x14ac:dyDescent="0.3">
      <c r="X3881" s="2"/>
    </row>
    <row r="3882" spans="24:24" x14ac:dyDescent="0.3">
      <c r="X3882" s="2"/>
    </row>
    <row r="3883" spans="24:24" x14ac:dyDescent="0.3">
      <c r="X3883" s="2"/>
    </row>
    <row r="3884" spans="24:24" x14ac:dyDescent="0.3">
      <c r="X3884" s="2"/>
    </row>
    <row r="3885" spans="24:24" x14ac:dyDescent="0.3">
      <c r="X3885" s="2"/>
    </row>
    <row r="3886" spans="24:24" x14ac:dyDescent="0.3">
      <c r="X3886" s="2"/>
    </row>
    <row r="3887" spans="24:24" x14ac:dyDescent="0.3">
      <c r="X3887" s="2"/>
    </row>
    <row r="3888" spans="24:24" x14ac:dyDescent="0.3">
      <c r="X3888" s="2"/>
    </row>
    <row r="3889" spans="24:24" x14ac:dyDescent="0.3">
      <c r="X3889" s="2"/>
    </row>
    <row r="3890" spans="24:24" x14ac:dyDescent="0.3">
      <c r="X3890" s="2"/>
    </row>
    <row r="3891" spans="24:24" x14ac:dyDescent="0.3">
      <c r="X3891" s="2"/>
    </row>
    <row r="3892" spans="24:24" x14ac:dyDescent="0.3">
      <c r="X3892" s="2"/>
    </row>
    <row r="3893" spans="24:24" x14ac:dyDescent="0.3">
      <c r="X3893" s="2"/>
    </row>
    <row r="3894" spans="24:24" x14ac:dyDescent="0.3">
      <c r="X3894" s="2"/>
    </row>
    <row r="3895" spans="24:24" x14ac:dyDescent="0.3">
      <c r="X3895" s="2"/>
    </row>
    <row r="3896" spans="24:24" x14ac:dyDescent="0.3">
      <c r="X3896" s="2"/>
    </row>
    <row r="3897" spans="24:24" x14ac:dyDescent="0.3">
      <c r="X3897" s="2"/>
    </row>
    <row r="3898" spans="24:24" x14ac:dyDescent="0.3">
      <c r="X3898" s="2"/>
    </row>
    <row r="3899" spans="24:24" x14ac:dyDescent="0.3">
      <c r="X3899" s="2"/>
    </row>
    <row r="3900" spans="24:24" x14ac:dyDescent="0.3">
      <c r="X3900" s="2"/>
    </row>
    <row r="3901" spans="24:24" x14ac:dyDescent="0.3">
      <c r="X3901" s="2"/>
    </row>
    <row r="3902" spans="24:24" x14ac:dyDescent="0.3">
      <c r="X3902" s="2"/>
    </row>
    <row r="3903" spans="24:24" x14ac:dyDescent="0.3">
      <c r="X3903" s="2"/>
    </row>
    <row r="3904" spans="24:24" x14ac:dyDescent="0.3">
      <c r="X3904" s="2"/>
    </row>
    <row r="3905" spans="24:24" x14ac:dyDescent="0.3">
      <c r="X3905" s="2"/>
    </row>
    <row r="3906" spans="24:24" x14ac:dyDescent="0.3">
      <c r="X3906" s="2"/>
    </row>
    <row r="3907" spans="24:24" x14ac:dyDescent="0.3">
      <c r="X3907" s="2"/>
    </row>
    <row r="3908" spans="24:24" x14ac:dyDescent="0.3">
      <c r="X3908" s="2"/>
    </row>
    <row r="3909" spans="24:24" x14ac:dyDescent="0.3">
      <c r="X3909" s="2"/>
    </row>
    <row r="3910" spans="24:24" x14ac:dyDescent="0.3">
      <c r="X3910" s="2"/>
    </row>
    <row r="3911" spans="24:24" x14ac:dyDescent="0.3">
      <c r="X3911" s="2"/>
    </row>
    <row r="3912" spans="24:24" x14ac:dyDescent="0.3">
      <c r="X3912" s="2"/>
    </row>
    <row r="3913" spans="24:24" x14ac:dyDescent="0.3">
      <c r="X3913" s="2"/>
    </row>
    <row r="3914" spans="24:24" x14ac:dyDescent="0.3">
      <c r="X3914" s="2"/>
    </row>
    <row r="3915" spans="24:24" x14ac:dyDescent="0.3">
      <c r="X3915" s="2"/>
    </row>
    <row r="3916" spans="24:24" x14ac:dyDescent="0.3">
      <c r="X3916" s="2"/>
    </row>
    <row r="3917" spans="24:24" x14ac:dyDescent="0.3">
      <c r="X3917" s="2"/>
    </row>
    <row r="3918" spans="24:24" x14ac:dyDescent="0.3">
      <c r="X3918" s="2"/>
    </row>
    <row r="3919" spans="24:24" x14ac:dyDescent="0.3">
      <c r="X3919" s="2"/>
    </row>
    <row r="3920" spans="24:24" x14ac:dyDescent="0.3">
      <c r="X3920" s="2"/>
    </row>
    <row r="3921" spans="24:24" x14ac:dyDescent="0.3">
      <c r="X3921" s="2"/>
    </row>
    <row r="3922" spans="24:24" x14ac:dyDescent="0.3">
      <c r="X3922" s="2"/>
    </row>
    <row r="3923" spans="24:24" x14ac:dyDescent="0.3">
      <c r="X3923" s="2"/>
    </row>
    <row r="3924" spans="24:24" x14ac:dyDescent="0.3">
      <c r="X3924" s="2"/>
    </row>
    <row r="3925" spans="24:24" x14ac:dyDescent="0.3">
      <c r="X3925" s="2"/>
    </row>
    <row r="3926" spans="24:24" x14ac:dyDescent="0.3">
      <c r="X3926" s="2"/>
    </row>
    <row r="3927" spans="24:24" x14ac:dyDescent="0.3">
      <c r="X3927" s="2"/>
    </row>
    <row r="3928" spans="24:24" x14ac:dyDescent="0.3">
      <c r="X3928" s="2"/>
    </row>
    <row r="3929" spans="24:24" x14ac:dyDescent="0.3">
      <c r="X3929" s="2"/>
    </row>
    <row r="3930" spans="24:24" x14ac:dyDescent="0.3">
      <c r="X3930" s="2"/>
    </row>
    <row r="3931" spans="24:24" x14ac:dyDescent="0.3">
      <c r="X3931" s="2"/>
    </row>
    <row r="3932" spans="24:24" x14ac:dyDescent="0.3">
      <c r="X3932" s="2"/>
    </row>
    <row r="3933" spans="24:24" x14ac:dyDescent="0.3">
      <c r="X3933" s="2"/>
    </row>
    <row r="3934" spans="24:24" x14ac:dyDescent="0.3">
      <c r="X3934" s="2"/>
    </row>
    <row r="3935" spans="24:24" x14ac:dyDescent="0.3">
      <c r="X3935" s="2"/>
    </row>
    <row r="3936" spans="24:24" x14ac:dyDescent="0.3">
      <c r="X3936" s="2"/>
    </row>
    <row r="3937" spans="24:24" x14ac:dyDescent="0.3">
      <c r="X3937" s="2"/>
    </row>
    <row r="3938" spans="24:24" x14ac:dyDescent="0.3">
      <c r="X3938" s="2"/>
    </row>
    <row r="3939" spans="24:24" x14ac:dyDescent="0.3">
      <c r="X3939" s="2"/>
    </row>
    <row r="3940" spans="24:24" x14ac:dyDescent="0.3">
      <c r="X3940" s="2"/>
    </row>
    <row r="3941" spans="24:24" x14ac:dyDescent="0.3">
      <c r="X3941" s="2"/>
    </row>
    <row r="3942" spans="24:24" x14ac:dyDescent="0.3">
      <c r="X3942" s="2"/>
    </row>
    <row r="3943" spans="24:24" x14ac:dyDescent="0.3">
      <c r="X3943" s="2"/>
    </row>
    <row r="3944" spans="24:24" x14ac:dyDescent="0.3">
      <c r="X3944" s="2"/>
    </row>
    <row r="3945" spans="24:24" x14ac:dyDescent="0.3">
      <c r="X3945" s="2"/>
    </row>
    <row r="3946" spans="24:24" x14ac:dyDescent="0.3">
      <c r="X3946" s="2"/>
    </row>
    <row r="3947" spans="24:24" x14ac:dyDescent="0.3">
      <c r="X3947" s="2"/>
    </row>
    <row r="3948" spans="24:24" x14ac:dyDescent="0.3">
      <c r="X3948" s="2"/>
    </row>
    <row r="3949" spans="24:24" x14ac:dyDescent="0.3">
      <c r="X3949" s="2"/>
    </row>
    <row r="3950" spans="24:24" x14ac:dyDescent="0.3">
      <c r="X3950" s="2"/>
    </row>
    <row r="3951" spans="24:24" x14ac:dyDescent="0.3">
      <c r="X3951" s="2"/>
    </row>
    <row r="3952" spans="24:24" x14ac:dyDescent="0.3">
      <c r="X3952" s="2"/>
    </row>
    <row r="3953" spans="24:24" x14ac:dyDescent="0.3">
      <c r="X3953" s="2"/>
    </row>
    <row r="3954" spans="24:24" x14ac:dyDescent="0.3">
      <c r="X3954" s="2"/>
    </row>
    <row r="3955" spans="24:24" x14ac:dyDescent="0.3">
      <c r="X3955" s="2"/>
    </row>
    <row r="3956" spans="24:24" x14ac:dyDescent="0.3">
      <c r="X3956" s="2"/>
    </row>
    <row r="3957" spans="24:24" x14ac:dyDescent="0.3">
      <c r="X3957" s="2"/>
    </row>
    <row r="3958" spans="24:24" x14ac:dyDescent="0.3">
      <c r="X3958" s="2"/>
    </row>
    <row r="3959" spans="24:24" x14ac:dyDescent="0.3">
      <c r="X3959" s="2"/>
    </row>
    <row r="3960" spans="24:24" x14ac:dyDescent="0.3">
      <c r="X3960" s="2"/>
    </row>
    <row r="3961" spans="24:24" x14ac:dyDescent="0.3">
      <c r="X3961" s="2"/>
    </row>
    <row r="3962" spans="24:24" x14ac:dyDescent="0.3">
      <c r="X3962" s="2"/>
    </row>
    <row r="3963" spans="24:24" x14ac:dyDescent="0.3">
      <c r="X3963" s="2"/>
    </row>
    <row r="3964" spans="24:24" x14ac:dyDescent="0.3">
      <c r="X3964" s="2"/>
    </row>
    <row r="3965" spans="24:24" x14ac:dyDescent="0.3">
      <c r="X3965" s="2"/>
    </row>
    <row r="3966" spans="24:24" x14ac:dyDescent="0.3">
      <c r="X3966" s="2"/>
    </row>
    <row r="3967" spans="24:24" x14ac:dyDescent="0.3">
      <c r="X3967" s="2"/>
    </row>
    <row r="3968" spans="24:24" x14ac:dyDescent="0.3">
      <c r="X3968" s="2"/>
    </row>
    <row r="3969" spans="24:24" x14ac:dyDescent="0.3">
      <c r="X3969" s="2"/>
    </row>
    <row r="3970" spans="24:24" x14ac:dyDescent="0.3">
      <c r="X3970" s="2"/>
    </row>
    <row r="3971" spans="24:24" x14ac:dyDescent="0.3">
      <c r="X3971" s="2"/>
    </row>
    <row r="3972" spans="24:24" x14ac:dyDescent="0.3">
      <c r="X3972" s="2"/>
    </row>
    <row r="3973" spans="24:24" x14ac:dyDescent="0.3">
      <c r="X3973" s="2"/>
    </row>
    <row r="3974" spans="24:24" x14ac:dyDescent="0.3">
      <c r="X3974" s="2"/>
    </row>
    <row r="3975" spans="24:24" x14ac:dyDescent="0.3">
      <c r="X3975" s="2"/>
    </row>
    <row r="3976" spans="24:24" x14ac:dyDescent="0.3">
      <c r="X3976" s="2"/>
    </row>
    <row r="3977" spans="24:24" x14ac:dyDescent="0.3">
      <c r="X3977" s="2"/>
    </row>
    <row r="3978" spans="24:24" x14ac:dyDescent="0.3">
      <c r="X3978" s="2"/>
    </row>
    <row r="3979" spans="24:24" x14ac:dyDescent="0.3">
      <c r="X3979" s="2"/>
    </row>
    <row r="3980" spans="24:24" x14ac:dyDescent="0.3">
      <c r="X3980" s="2"/>
    </row>
    <row r="3981" spans="24:24" x14ac:dyDescent="0.3">
      <c r="X3981" s="2"/>
    </row>
    <row r="3982" spans="24:24" x14ac:dyDescent="0.3">
      <c r="X3982" s="2"/>
    </row>
    <row r="3983" spans="24:24" x14ac:dyDescent="0.3">
      <c r="X3983" s="2"/>
    </row>
    <row r="3984" spans="24:24" x14ac:dyDescent="0.3">
      <c r="X3984" s="2"/>
    </row>
    <row r="3985" spans="24:24" x14ac:dyDescent="0.3">
      <c r="X3985" s="2"/>
    </row>
    <row r="3986" spans="24:24" x14ac:dyDescent="0.3">
      <c r="X3986" s="2"/>
    </row>
    <row r="3987" spans="24:24" x14ac:dyDescent="0.3">
      <c r="X3987" s="2"/>
    </row>
    <row r="3988" spans="24:24" x14ac:dyDescent="0.3">
      <c r="X3988" s="2"/>
    </row>
    <row r="3989" spans="24:24" x14ac:dyDescent="0.3">
      <c r="X3989" s="2"/>
    </row>
    <row r="3990" spans="24:24" x14ac:dyDescent="0.3">
      <c r="X3990" s="2"/>
    </row>
    <row r="3991" spans="24:24" x14ac:dyDescent="0.3">
      <c r="X3991" s="2"/>
    </row>
    <row r="3992" spans="24:24" x14ac:dyDescent="0.3">
      <c r="X3992" s="2"/>
    </row>
    <row r="3993" spans="24:24" x14ac:dyDescent="0.3">
      <c r="X3993" s="2"/>
    </row>
    <row r="3994" spans="24:24" x14ac:dyDescent="0.3">
      <c r="X3994" s="2"/>
    </row>
    <row r="3995" spans="24:24" x14ac:dyDescent="0.3">
      <c r="X3995" s="2"/>
    </row>
    <row r="3996" spans="24:24" x14ac:dyDescent="0.3">
      <c r="X3996" s="2"/>
    </row>
    <row r="3997" spans="24:24" x14ac:dyDescent="0.3">
      <c r="X3997" s="2"/>
    </row>
    <row r="3998" spans="24:24" x14ac:dyDescent="0.3">
      <c r="X3998" s="2"/>
    </row>
    <row r="3999" spans="24:24" x14ac:dyDescent="0.3">
      <c r="X3999" s="2"/>
    </row>
    <row r="4000" spans="24:24" x14ac:dyDescent="0.3">
      <c r="X4000" s="2"/>
    </row>
    <row r="4001" spans="24:24" x14ac:dyDescent="0.3">
      <c r="X4001" s="2"/>
    </row>
    <row r="4002" spans="24:24" x14ac:dyDescent="0.3">
      <c r="X4002" s="2"/>
    </row>
    <row r="4003" spans="24:24" x14ac:dyDescent="0.3">
      <c r="X4003" s="2"/>
    </row>
    <row r="4004" spans="24:24" x14ac:dyDescent="0.3">
      <c r="X4004" s="2"/>
    </row>
    <row r="4005" spans="24:24" x14ac:dyDescent="0.3">
      <c r="X4005" s="2"/>
    </row>
    <row r="4006" spans="24:24" x14ac:dyDescent="0.3">
      <c r="X4006" s="2"/>
    </row>
    <row r="4007" spans="24:24" x14ac:dyDescent="0.3">
      <c r="X4007" s="2"/>
    </row>
    <row r="4008" spans="24:24" x14ac:dyDescent="0.3">
      <c r="X4008" s="2"/>
    </row>
    <row r="4009" spans="24:24" x14ac:dyDescent="0.3">
      <c r="X4009" s="2"/>
    </row>
    <row r="4010" spans="24:24" x14ac:dyDescent="0.3">
      <c r="X4010" s="2"/>
    </row>
    <row r="4011" spans="24:24" x14ac:dyDescent="0.3">
      <c r="X4011" s="2"/>
    </row>
    <row r="4012" spans="24:24" x14ac:dyDescent="0.3">
      <c r="X4012" s="2"/>
    </row>
    <row r="4013" spans="24:24" x14ac:dyDescent="0.3">
      <c r="X4013" s="2"/>
    </row>
    <row r="4014" spans="24:24" x14ac:dyDescent="0.3">
      <c r="X4014" s="2"/>
    </row>
    <row r="4015" spans="24:24" x14ac:dyDescent="0.3">
      <c r="X4015" s="2"/>
    </row>
    <row r="4016" spans="24:24" x14ac:dyDescent="0.3">
      <c r="X4016" s="2"/>
    </row>
    <row r="4017" spans="24:24" x14ac:dyDescent="0.3">
      <c r="X4017" s="2"/>
    </row>
    <row r="4018" spans="24:24" x14ac:dyDescent="0.3">
      <c r="X4018" s="2"/>
    </row>
    <row r="4019" spans="24:24" x14ac:dyDescent="0.3">
      <c r="X4019" s="2"/>
    </row>
    <row r="4020" spans="24:24" x14ac:dyDescent="0.3">
      <c r="X4020" s="2"/>
    </row>
    <row r="4021" spans="24:24" x14ac:dyDescent="0.3">
      <c r="X4021" s="2"/>
    </row>
    <row r="4022" spans="24:24" x14ac:dyDescent="0.3">
      <c r="X4022" s="2"/>
    </row>
    <row r="4023" spans="24:24" x14ac:dyDescent="0.3">
      <c r="X4023" s="2"/>
    </row>
    <row r="4024" spans="24:24" x14ac:dyDescent="0.3">
      <c r="X4024" s="2"/>
    </row>
    <row r="4025" spans="24:24" x14ac:dyDescent="0.3">
      <c r="X4025" s="2"/>
    </row>
    <row r="4026" spans="24:24" x14ac:dyDescent="0.3">
      <c r="X4026" s="2"/>
    </row>
    <row r="4027" spans="24:24" x14ac:dyDescent="0.3">
      <c r="X4027" s="2"/>
    </row>
    <row r="4028" spans="24:24" x14ac:dyDescent="0.3">
      <c r="X4028" s="2"/>
    </row>
    <row r="4029" spans="24:24" x14ac:dyDescent="0.3">
      <c r="X4029" s="2"/>
    </row>
    <row r="4030" spans="24:24" x14ac:dyDescent="0.3">
      <c r="X4030" s="2"/>
    </row>
    <row r="4031" spans="24:24" x14ac:dyDescent="0.3">
      <c r="X4031" s="2"/>
    </row>
    <row r="4032" spans="24:24" x14ac:dyDescent="0.3">
      <c r="X4032" s="2"/>
    </row>
    <row r="4033" spans="24:24" x14ac:dyDescent="0.3">
      <c r="X4033" s="2"/>
    </row>
    <row r="4034" spans="24:24" x14ac:dyDescent="0.3">
      <c r="X4034" s="2"/>
    </row>
    <row r="4035" spans="24:24" x14ac:dyDescent="0.3">
      <c r="X4035" s="2"/>
    </row>
    <row r="4036" spans="24:24" x14ac:dyDescent="0.3">
      <c r="X4036" s="2"/>
    </row>
    <row r="4037" spans="24:24" x14ac:dyDescent="0.3">
      <c r="X4037" s="2"/>
    </row>
    <row r="4038" spans="24:24" x14ac:dyDescent="0.3">
      <c r="X4038" s="2"/>
    </row>
    <row r="4039" spans="24:24" x14ac:dyDescent="0.3">
      <c r="X4039" s="2"/>
    </row>
    <row r="4040" spans="24:24" x14ac:dyDescent="0.3">
      <c r="X4040" s="2"/>
    </row>
    <row r="4041" spans="24:24" x14ac:dyDescent="0.3">
      <c r="X4041" s="2"/>
    </row>
    <row r="4042" spans="24:24" x14ac:dyDescent="0.3">
      <c r="X4042" s="2"/>
    </row>
    <row r="4043" spans="24:24" x14ac:dyDescent="0.3">
      <c r="X4043" s="2"/>
    </row>
    <row r="4044" spans="24:24" x14ac:dyDescent="0.3">
      <c r="X4044" s="2"/>
    </row>
    <row r="4045" spans="24:24" x14ac:dyDescent="0.3">
      <c r="X4045" s="2"/>
    </row>
    <row r="4046" spans="24:24" x14ac:dyDescent="0.3">
      <c r="X4046" s="2"/>
    </row>
    <row r="4047" spans="24:24" x14ac:dyDescent="0.3">
      <c r="X4047" s="2"/>
    </row>
    <row r="4048" spans="24:24" x14ac:dyDescent="0.3">
      <c r="X4048" s="2"/>
    </row>
    <row r="4049" spans="24:24" x14ac:dyDescent="0.3">
      <c r="X4049" s="2"/>
    </row>
    <row r="4050" spans="24:24" x14ac:dyDescent="0.3">
      <c r="X4050" s="2"/>
    </row>
    <row r="4051" spans="24:24" x14ac:dyDescent="0.3">
      <c r="X4051" s="2"/>
    </row>
    <row r="4052" spans="24:24" x14ac:dyDescent="0.3">
      <c r="X4052" s="2"/>
    </row>
    <row r="4053" spans="24:24" x14ac:dyDescent="0.3">
      <c r="X4053" s="2"/>
    </row>
    <row r="4054" spans="24:24" x14ac:dyDescent="0.3">
      <c r="X4054" s="2"/>
    </row>
    <row r="4055" spans="24:24" x14ac:dyDescent="0.3">
      <c r="X4055" s="2"/>
    </row>
    <row r="4056" spans="24:24" x14ac:dyDescent="0.3">
      <c r="X4056" s="2"/>
    </row>
    <row r="4057" spans="24:24" x14ac:dyDescent="0.3">
      <c r="X4057" s="2"/>
    </row>
    <row r="4058" spans="24:24" x14ac:dyDescent="0.3">
      <c r="X4058" s="2"/>
    </row>
    <row r="4059" spans="24:24" x14ac:dyDescent="0.3">
      <c r="X4059" s="2"/>
    </row>
    <row r="4060" spans="24:24" x14ac:dyDescent="0.3">
      <c r="X4060" s="2"/>
    </row>
    <row r="4061" spans="24:24" x14ac:dyDescent="0.3">
      <c r="X4061" s="2"/>
    </row>
    <row r="4062" spans="24:24" x14ac:dyDescent="0.3">
      <c r="X4062" s="2"/>
    </row>
    <row r="4063" spans="24:24" x14ac:dyDescent="0.3">
      <c r="X4063" s="2"/>
    </row>
    <row r="4064" spans="24:24" x14ac:dyDescent="0.3">
      <c r="X4064" s="2"/>
    </row>
    <row r="4065" spans="24:24" x14ac:dyDescent="0.3">
      <c r="X4065" s="2"/>
    </row>
    <row r="4066" spans="24:24" x14ac:dyDescent="0.3">
      <c r="X4066" s="2"/>
    </row>
    <row r="4067" spans="24:24" x14ac:dyDescent="0.3">
      <c r="X4067" s="2"/>
    </row>
    <row r="4068" spans="24:24" x14ac:dyDescent="0.3">
      <c r="X4068" s="2"/>
    </row>
    <row r="4069" spans="24:24" x14ac:dyDescent="0.3">
      <c r="X4069" s="2"/>
    </row>
    <row r="4070" spans="24:24" x14ac:dyDescent="0.3">
      <c r="X4070" s="2"/>
    </row>
    <row r="4071" spans="24:24" x14ac:dyDescent="0.3">
      <c r="X4071" s="2"/>
    </row>
    <row r="4072" spans="24:24" x14ac:dyDescent="0.3">
      <c r="X4072" s="2"/>
    </row>
    <row r="4073" spans="24:24" x14ac:dyDescent="0.3">
      <c r="X4073" s="2"/>
    </row>
    <row r="4074" spans="24:24" x14ac:dyDescent="0.3">
      <c r="X4074" s="2"/>
    </row>
    <row r="4075" spans="24:24" x14ac:dyDescent="0.3">
      <c r="X4075" s="2"/>
    </row>
    <row r="4076" spans="24:24" x14ac:dyDescent="0.3">
      <c r="X4076" s="2"/>
    </row>
    <row r="4077" spans="24:24" x14ac:dyDescent="0.3">
      <c r="X4077" s="2"/>
    </row>
    <row r="4078" spans="24:24" x14ac:dyDescent="0.3">
      <c r="X4078" s="2"/>
    </row>
    <row r="4079" spans="24:24" x14ac:dyDescent="0.3">
      <c r="X4079" s="2"/>
    </row>
    <row r="4080" spans="24:24" x14ac:dyDescent="0.3">
      <c r="X4080" s="2"/>
    </row>
    <row r="4081" spans="24:24" x14ac:dyDescent="0.3">
      <c r="X4081" s="2"/>
    </row>
    <row r="4082" spans="24:24" x14ac:dyDescent="0.3">
      <c r="X4082" s="2"/>
    </row>
    <row r="4083" spans="24:24" x14ac:dyDescent="0.3">
      <c r="X4083" s="2"/>
    </row>
    <row r="4084" spans="24:24" x14ac:dyDescent="0.3">
      <c r="X4084" s="2"/>
    </row>
    <row r="4085" spans="24:24" x14ac:dyDescent="0.3">
      <c r="X4085" s="2"/>
    </row>
    <row r="4086" spans="24:24" x14ac:dyDescent="0.3">
      <c r="X4086" s="2"/>
    </row>
    <row r="4087" spans="24:24" x14ac:dyDescent="0.3">
      <c r="X4087" s="2"/>
    </row>
    <row r="4088" spans="24:24" x14ac:dyDescent="0.3">
      <c r="X4088" s="2"/>
    </row>
    <row r="4089" spans="24:24" x14ac:dyDescent="0.3">
      <c r="X4089" s="2"/>
    </row>
    <row r="4090" spans="24:24" x14ac:dyDescent="0.3">
      <c r="X4090" s="2"/>
    </row>
    <row r="4091" spans="24:24" x14ac:dyDescent="0.3">
      <c r="X4091" s="2"/>
    </row>
    <row r="4092" spans="24:24" x14ac:dyDescent="0.3">
      <c r="X4092" s="2"/>
    </row>
    <row r="4093" spans="24:24" x14ac:dyDescent="0.3">
      <c r="X4093" s="2"/>
    </row>
    <row r="4094" spans="24:24" x14ac:dyDescent="0.3">
      <c r="X4094" s="2"/>
    </row>
    <row r="4095" spans="24:24" x14ac:dyDescent="0.3">
      <c r="X4095" s="2"/>
    </row>
    <row r="4096" spans="24:24" x14ac:dyDescent="0.3">
      <c r="X4096" s="2"/>
    </row>
    <row r="4097" spans="24:24" x14ac:dyDescent="0.3">
      <c r="X4097" s="2"/>
    </row>
    <row r="4098" spans="24:24" x14ac:dyDescent="0.3">
      <c r="X4098" s="2"/>
    </row>
    <row r="4099" spans="24:24" x14ac:dyDescent="0.3">
      <c r="X4099" s="2"/>
    </row>
    <row r="4100" spans="24:24" x14ac:dyDescent="0.3">
      <c r="X4100" s="2"/>
    </row>
    <row r="4101" spans="24:24" x14ac:dyDescent="0.3">
      <c r="X4101" s="2"/>
    </row>
    <row r="4102" spans="24:24" x14ac:dyDescent="0.3">
      <c r="X4102" s="2"/>
    </row>
    <row r="4103" spans="24:24" x14ac:dyDescent="0.3">
      <c r="X4103" s="2"/>
    </row>
    <row r="4104" spans="24:24" x14ac:dyDescent="0.3">
      <c r="X4104" s="2"/>
    </row>
    <row r="4105" spans="24:24" x14ac:dyDescent="0.3">
      <c r="X4105" s="2"/>
    </row>
    <row r="4106" spans="24:24" x14ac:dyDescent="0.3">
      <c r="X4106" s="2"/>
    </row>
    <row r="4107" spans="24:24" x14ac:dyDescent="0.3">
      <c r="X4107" s="2"/>
    </row>
    <row r="4108" spans="24:24" x14ac:dyDescent="0.3">
      <c r="X4108" s="2"/>
    </row>
    <row r="4109" spans="24:24" x14ac:dyDescent="0.3">
      <c r="X4109" s="2"/>
    </row>
    <row r="4110" spans="24:24" x14ac:dyDescent="0.3">
      <c r="X4110" s="2"/>
    </row>
    <row r="4111" spans="24:24" x14ac:dyDescent="0.3">
      <c r="X4111" s="2"/>
    </row>
    <row r="4112" spans="24:24" x14ac:dyDescent="0.3">
      <c r="X4112" s="2"/>
    </row>
    <row r="4113" spans="24:24" x14ac:dyDescent="0.3">
      <c r="X4113" s="2"/>
    </row>
    <row r="4114" spans="24:24" x14ac:dyDescent="0.3">
      <c r="X4114" s="2"/>
    </row>
    <row r="4115" spans="24:24" x14ac:dyDescent="0.3">
      <c r="X4115" s="2"/>
    </row>
    <row r="4116" spans="24:24" x14ac:dyDescent="0.3">
      <c r="X4116" s="2"/>
    </row>
    <row r="4117" spans="24:24" x14ac:dyDescent="0.3">
      <c r="X4117" s="2"/>
    </row>
    <row r="4118" spans="24:24" x14ac:dyDescent="0.3">
      <c r="X4118" s="2"/>
    </row>
    <row r="4119" spans="24:24" x14ac:dyDescent="0.3">
      <c r="X4119" s="2"/>
    </row>
    <row r="4120" spans="24:24" x14ac:dyDescent="0.3">
      <c r="X4120" s="2"/>
    </row>
    <row r="4121" spans="24:24" x14ac:dyDescent="0.3">
      <c r="X4121" s="2"/>
    </row>
    <row r="4122" spans="24:24" x14ac:dyDescent="0.3">
      <c r="X4122" s="2"/>
    </row>
    <row r="4123" spans="24:24" x14ac:dyDescent="0.3">
      <c r="X4123" s="2"/>
    </row>
    <row r="4124" spans="24:24" x14ac:dyDescent="0.3">
      <c r="X4124" s="2"/>
    </row>
    <row r="4125" spans="24:24" x14ac:dyDescent="0.3">
      <c r="X4125" s="2"/>
    </row>
    <row r="4126" spans="24:24" x14ac:dyDescent="0.3">
      <c r="X4126" s="2"/>
    </row>
    <row r="4127" spans="24:24" x14ac:dyDescent="0.3">
      <c r="X4127" s="2"/>
    </row>
    <row r="4128" spans="24:24" x14ac:dyDescent="0.3">
      <c r="X4128" s="2"/>
    </row>
    <row r="4129" spans="24:24" x14ac:dyDescent="0.3">
      <c r="X4129" s="2"/>
    </row>
    <row r="4130" spans="24:24" x14ac:dyDescent="0.3">
      <c r="X4130" s="2"/>
    </row>
    <row r="4131" spans="24:24" x14ac:dyDescent="0.3">
      <c r="X4131" s="2"/>
    </row>
    <row r="4132" spans="24:24" x14ac:dyDescent="0.3">
      <c r="X4132" s="2"/>
    </row>
    <row r="4133" spans="24:24" x14ac:dyDescent="0.3">
      <c r="X4133" s="2"/>
    </row>
    <row r="4134" spans="24:24" x14ac:dyDescent="0.3">
      <c r="X4134" s="2"/>
    </row>
    <row r="4135" spans="24:24" x14ac:dyDescent="0.3">
      <c r="X4135" s="2"/>
    </row>
    <row r="4136" spans="24:24" x14ac:dyDescent="0.3">
      <c r="X4136" s="2"/>
    </row>
    <row r="4137" spans="24:24" x14ac:dyDescent="0.3">
      <c r="X4137" s="2"/>
    </row>
    <row r="4138" spans="24:24" x14ac:dyDescent="0.3">
      <c r="X4138" s="2"/>
    </row>
    <row r="4139" spans="24:24" x14ac:dyDescent="0.3">
      <c r="X4139" s="2"/>
    </row>
    <row r="4140" spans="24:24" x14ac:dyDescent="0.3">
      <c r="X4140" s="2"/>
    </row>
    <row r="4141" spans="24:24" x14ac:dyDescent="0.3">
      <c r="X4141" s="2"/>
    </row>
    <row r="4142" spans="24:24" x14ac:dyDescent="0.3">
      <c r="X4142" s="2"/>
    </row>
    <row r="4143" spans="24:24" x14ac:dyDescent="0.3">
      <c r="X4143" s="2"/>
    </row>
    <row r="4144" spans="24:24" x14ac:dyDescent="0.3">
      <c r="X4144" s="2"/>
    </row>
    <row r="4145" spans="24:24" x14ac:dyDescent="0.3">
      <c r="X4145" s="2"/>
    </row>
    <row r="4146" spans="24:24" x14ac:dyDescent="0.3">
      <c r="X4146" s="2"/>
    </row>
    <row r="4147" spans="24:24" x14ac:dyDescent="0.3">
      <c r="X4147" s="2"/>
    </row>
    <row r="4148" spans="24:24" x14ac:dyDescent="0.3">
      <c r="X4148" s="2"/>
    </row>
    <row r="4149" spans="24:24" x14ac:dyDescent="0.3">
      <c r="X4149" s="2"/>
    </row>
    <row r="4150" spans="24:24" x14ac:dyDescent="0.3">
      <c r="X4150" s="2"/>
    </row>
    <row r="4151" spans="24:24" x14ac:dyDescent="0.3">
      <c r="X4151" s="2"/>
    </row>
    <row r="4152" spans="24:24" x14ac:dyDescent="0.3">
      <c r="X4152" s="2"/>
    </row>
    <row r="4153" spans="24:24" x14ac:dyDescent="0.3">
      <c r="X4153" s="2"/>
    </row>
    <row r="4154" spans="24:24" x14ac:dyDescent="0.3">
      <c r="X4154" s="2"/>
    </row>
    <row r="4155" spans="24:24" x14ac:dyDescent="0.3">
      <c r="X4155" s="2"/>
    </row>
    <row r="4156" spans="24:24" x14ac:dyDescent="0.3">
      <c r="X4156" s="2"/>
    </row>
    <row r="4157" spans="24:24" x14ac:dyDescent="0.3">
      <c r="X4157" s="2"/>
    </row>
    <row r="4158" spans="24:24" x14ac:dyDescent="0.3">
      <c r="X4158" s="2"/>
    </row>
    <row r="4159" spans="24:24" x14ac:dyDescent="0.3">
      <c r="X4159" s="2"/>
    </row>
    <row r="4160" spans="24:24" x14ac:dyDescent="0.3">
      <c r="X4160" s="2"/>
    </row>
    <row r="4161" spans="24:24" x14ac:dyDescent="0.3">
      <c r="X4161" s="2"/>
    </row>
    <row r="4162" spans="24:24" x14ac:dyDescent="0.3">
      <c r="X4162" s="2"/>
    </row>
    <row r="4163" spans="24:24" x14ac:dyDescent="0.3">
      <c r="X4163" s="2"/>
    </row>
    <row r="4164" spans="24:24" x14ac:dyDescent="0.3">
      <c r="X4164" s="2"/>
    </row>
    <row r="4165" spans="24:24" x14ac:dyDescent="0.3">
      <c r="X4165" s="2"/>
    </row>
    <row r="4166" spans="24:24" x14ac:dyDescent="0.3">
      <c r="X4166" s="2"/>
    </row>
    <row r="4167" spans="24:24" x14ac:dyDescent="0.3">
      <c r="X4167" s="2"/>
    </row>
    <row r="4168" spans="24:24" x14ac:dyDescent="0.3">
      <c r="X4168" s="2"/>
    </row>
    <row r="4169" spans="24:24" x14ac:dyDescent="0.3">
      <c r="X4169" s="2"/>
    </row>
    <row r="4170" spans="24:24" x14ac:dyDescent="0.3">
      <c r="X4170" s="2"/>
    </row>
    <row r="4171" spans="24:24" x14ac:dyDescent="0.3">
      <c r="X4171" s="2"/>
    </row>
    <row r="4172" spans="24:24" x14ac:dyDescent="0.3">
      <c r="X4172" s="2"/>
    </row>
    <row r="4173" spans="24:24" x14ac:dyDescent="0.3">
      <c r="X4173" s="2"/>
    </row>
    <row r="4174" spans="24:24" x14ac:dyDescent="0.3">
      <c r="X4174" s="2"/>
    </row>
    <row r="4175" spans="24:24" x14ac:dyDescent="0.3">
      <c r="X4175" s="2"/>
    </row>
    <row r="4176" spans="24:24" x14ac:dyDescent="0.3">
      <c r="X4176" s="2"/>
    </row>
    <row r="4177" spans="24:24" x14ac:dyDescent="0.3">
      <c r="X4177" s="2"/>
    </row>
    <row r="4178" spans="24:24" x14ac:dyDescent="0.3">
      <c r="X4178" s="2"/>
    </row>
    <row r="4179" spans="24:24" x14ac:dyDescent="0.3">
      <c r="X4179" s="2"/>
    </row>
    <row r="4180" spans="24:24" x14ac:dyDescent="0.3">
      <c r="X4180" s="2"/>
    </row>
    <row r="4181" spans="24:24" x14ac:dyDescent="0.3">
      <c r="X4181" s="2"/>
    </row>
    <row r="4182" spans="24:24" x14ac:dyDescent="0.3">
      <c r="X4182" s="2"/>
    </row>
    <row r="4183" spans="24:24" x14ac:dyDescent="0.3">
      <c r="X4183" s="2"/>
    </row>
    <row r="4184" spans="24:24" x14ac:dyDescent="0.3">
      <c r="X4184" s="2"/>
    </row>
    <row r="4185" spans="24:24" x14ac:dyDescent="0.3">
      <c r="X4185" s="2"/>
    </row>
    <row r="4186" spans="24:24" x14ac:dyDescent="0.3">
      <c r="X4186" s="2"/>
    </row>
    <row r="4187" spans="24:24" x14ac:dyDescent="0.3">
      <c r="X4187" s="2"/>
    </row>
    <row r="4188" spans="24:24" x14ac:dyDescent="0.3">
      <c r="X4188" s="2"/>
    </row>
    <row r="4189" spans="24:24" x14ac:dyDescent="0.3">
      <c r="X4189" s="2"/>
    </row>
    <row r="4190" spans="24:24" x14ac:dyDescent="0.3">
      <c r="X4190" s="2"/>
    </row>
    <row r="4191" spans="24:24" x14ac:dyDescent="0.3">
      <c r="X4191" s="2"/>
    </row>
    <row r="4192" spans="24:24" x14ac:dyDescent="0.3">
      <c r="X4192" s="2"/>
    </row>
    <row r="4193" spans="24:24" x14ac:dyDescent="0.3">
      <c r="X4193" s="2"/>
    </row>
    <row r="4194" spans="24:24" x14ac:dyDescent="0.3">
      <c r="X4194" s="2"/>
    </row>
    <row r="4195" spans="24:24" x14ac:dyDescent="0.3">
      <c r="X4195" s="2"/>
    </row>
    <row r="4196" spans="24:24" x14ac:dyDescent="0.3">
      <c r="X4196" s="2"/>
    </row>
    <row r="4197" spans="24:24" x14ac:dyDescent="0.3">
      <c r="X4197" s="2"/>
    </row>
    <row r="4198" spans="24:24" x14ac:dyDescent="0.3">
      <c r="X4198" s="2"/>
    </row>
    <row r="4199" spans="24:24" x14ac:dyDescent="0.3">
      <c r="X4199" s="2"/>
    </row>
    <row r="4200" spans="24:24" x14ac:dyDescent="0.3">
      <c r="X4200" s="2"/>
    </row>
    <row r="4201" spans="24:24" x14ac:dyDescent="0.3">
      <c r="X4201" s="2"/>
    </row>
    <row r="4202" spans="24:24" x14ac:dyDescent="0.3">
      <c r="X4202" s="2"/>
    </row>
    <row r="4203" spans="24:24" x14ac:dyDescent="0.3">
      <c r="X4203" s="2"/>
    </row>
    <row r="4204" spans="24:24" x14ac:dyDescent="0.3">
      <c r="X4204" s="2"/>
    </row>
    <row r="4205" spans="24:24" x14ac:dyDescent="0.3">
      <c r="X4205" s="2"/>
    </row>
    <row r="4206" spans="24:24" x14ac:dyDescent="0.3">
      <c r="X4206" s="2"/>
    </row>
    <row r="4207" spans="24:24" x14ac:dyDescent="0.3">
      <c r="X4207" s="2"/>
    </row>
    <row r="4208" spans="24:24" x14ac:dyDescent="0.3">
      <c r="X4208" s="2"/>
    </row>
    <row r="4209" spans="24:24" x14ac:dyDescent="0.3">
      <c r="X4209" s="2"/>
    </row>
    <row r="4210" spans="24:24" x14ac:dyDescent="0.3">
      <c r="X4210" s="2"/>
    </row>
    <row r="4211" spans="24:24" x14ac:dyDescent="0.3">
      <c r="X4211" s="2"/>
    </row>
    <row r="4212" spans="24:24" x14ac:dyDescent="0.3">
      <c r="X4212" s="2"/>
    </row>
    <row r="4213" spans="24:24" x14ac:dyDescent="0.3">
      <c r="X4213" s="2"/>
    </row>
    <row r="4214" spans="24:24" x14ac:dyDescent="0.3">
      <c r="X4214" s="2"/>
    </row>
    <row r="4215" spans="24:24" x14ac:dyDescent="0.3">
      <c r="X4215" s="2"/>
    </row>
    <row r="4216" spans="24:24" x14ac:dyDescent="0.3">
      <c r="X4216" s="2"/>
    </row>
    <row r="4217" spans="24:24" x14ac:dyDescent="0.3">
      <c r="X4217" s="2"/>
    </row>
    <row r="4218" spans="24:24" x14ac:dyDescent="0.3">
      <c r="X4218" s="2"/>
    </row>
    <row r="4219" spans="24:24" x14ac:dyDescent="0.3">
      <c r="X4219" s="2"/>
    </row>
    <row r="4220" spans="24:24" x14ac:dyDescent="0.3">
      <c r="X4220" s="2"/>
    </row>
    <row r="4221" spans="24:24" x14ac:dyDescent="0.3">
      <c r="X4221" s="2"/>
    </row>
    <row r="4222" spans="24:24" x14ac:dyDescent="0.3">
      <c r="X4222" s="2"/>
    </row>
    <row r="4223" spans="24:24" x14ac:dyDescent="0.3">
      <c r="X4223" s="2"/>
    </row>
    <row r="4224" spans="24:24" x14ac:dyDescent="0.3">
      <c r="X4224" s="2"/>
    </row>
    <row r="4225" spans="24:24" x14ac:dyDescent="0.3">
      <c r="X4225" s="2"/>
    </row>
    <row r="4226" spans="24:24" x14ac:dyDescent="0.3">
      <c r="X4226" s="2"/>
    </row>
    <row r="4227" spans="24:24" x14ac:dyDescent="0.3">
      <c r="X4227" s="2"/>
    </row>
    <row r="4228" spans="24:24" x14ac:dyDescent="0.3">
      <c r="X4228" s="2"/>
    </row>
    <row r="4229" spans="24:24" x14ac:dyDescent="0.3">
      <c r="X4229" s="2"/>
    </row>
    <row r="4230" spans="24:24" x14ac:dyDescent="0.3">
      <c r="X4230" s="2"/>
    </row>
    <row r="4231" spans="24:24" x14ac:dyDescent="0.3">
      <c r="X4231" s="2"/>
    </row>
    <row r="4232" spans="24:24" x14ac:dyDescent="0.3">
      <c r="X4232" s="2"/>
    </row>
    <row r="4233" spans="24:24" x14ac:dyDescent="0.3">
      <c r="X4233" s="2"/>
    </row>
    <row r="4234" spans="24:24" x14ac:dyDescent="0.3">
      <c r="X4234" s="2"/>
    </row>
    <row r="4235" spans="24:24" x14ac:dyDescent="0.3">
      <c r="X4235" s="2"/>
    </row>
    <row r="4236" spans="24:24" x14ac:dyDescent="0.3">
      <c r="X4236" s="2"/>
    </row>
    <row r="4237" spans="24:24" x14ac:dyDescent="0.3">
      <c r="X4237" s="2"/>
    </row>
    <row r="4238" spans="24:24" x14ac:dyDescent="0.3">
      <c r="X4238" s="2"/>
    </row>
    <row r="4239" spans="24:24" x14ac:dyDescent="0.3">
      <c r="X4239" s="2"/>
    </row>
    <row r="4240" spans="24:24" x14ac:dyDescent="0.3">
      <c r="X4240" s="2"/>
    </row>
    <row r="4241" spans="24:24" x14ac:dyDescent="0.3">
      <c r="X4241" s="2"/>
    </row>
    <row r="4242" spans="24:24" x14ac:dyDescent="0.3">
      <c r="X4242" s="2"/>
    </row>
    <row r="4243" spans="24:24" x14ac:dyDescent="0.3">
      <c r="X4243" s="2"/>
    </row>
    <row r="4244" spans="24:24" x14ac:dyDescent="0.3">
      <c r="X4244" s="2"/>
    </row>
    <row r="4245" spans="24:24" x14ac:dyDescent="0.3">
      <c r="X4245" s="2"/>
    </row>
    <row r="4246" spans="24:24" x14ac:dyDescent="0.3">
      <c r="X4246" s="2"/>
    </row>
    <row r="4247" spans="24:24" x14ac:dyDescent="0.3">
      <c r="X4247" s="2"/>
    </row>
    <row r="4248" spans="24:24" x14ac:dyDescent="0.3">
      <c r="X4248" s="2"/>
    </row>
    <row r="4249" spans="24:24" x14ac:dyDescent="0.3">
      <c r="X4249" s="2"/>
    </row>
    <row r="4250" spans="24:24" x14ac:dyDescent="0.3">
      <c r="X4250" s="2"/>
    </row>
    <row r="4251" spans="24:24" x14ac:dyDescent="0.3">
      <c r="X4251" s="2"/>
    </row>
    <row r="4252" spans="24:24" x14ac:dyDescent="0.3">
      <c r="X4252" s="2"/>
    </row>
    <row r="4253" spans="24:24" x14ac:dyDescent="0.3">
      <c r="X4253" s="2"/>
    </row>
    <row r="4254" spans="24:24" x14ac:dyDescent="0.3">
      <c r="X4254" s="2"/>
    </row>
    <row r="4255" spans="24:24" x14ac:dyDescent="0.3">
      <c r="X4255" s="2"/>
    </row>
    <row r="4256" spans="24:24" x14ac:dyDescent="0.3">
      <c r="X4256" s="2"/>
    </row>
    <row r="4257" spans="24:24" x14ac:dyDescent="0.3">
      <c r="X4257" s="2"/>
    </row>
    <row r="4258" spans="24:24" x14ac:dyDescent="0.3">
      <c r="X4258" s="2"/>
    </row>
    <row r="4259" spans="24:24" x14ac:dyDescent="0.3">
      <c r="X4259" s="2"/>
    </row>
    <row r="4260" spans="24:24" x14ac:dyDescent="0.3">
      <c r="X4260" s="2"/>
    </row>
    <row r="4261" spans="24:24" x14ac:dyDescent="0.3">
      <c r="X4261" s="2"/>
    </row>
    <row r="4262" spans="24:24" x14ac:dyDescent="0.3">
      <c r="X4262" s="2"/>
    </row>
    <row r="4263" spans="24:24" x14ac:dyDescent="0.3">
      <c r="X4263" s="2"/>
    </row>
    <row r="4264" spans="24:24" x14ac:dyDescent="0.3">
      <c r="X4264" s="2"/>
    </row>
    <row r="4265" spans="24:24" x14ac:dyDescent="0.3">
      <c r="X4265" s="2"/>
    </row>
    <row r="4266" spans="24:24" x14ac:dyDescent="0.3">
      <c r="X4266" s="2"/>
    </row>
    <row r="4267" spans="24:24" x14ac:dyDescent="0.3">
      <c r="X4267" s="2"/>
    </row>
    <row r="4268" spans="24:24" x14ac:dyDescent="0.3">
      <c r="X4268" s="2"/>
    </row>
    <row r="4269" spans="24:24" x14ac:dyDescent="0.3">
      <c r="X4269" s="2"/>
    </row>
    <row r="4270" spans="24:24" x14ac:dyDescent="0.3">
      <c r="X4270" s="2"/>
    </row>
    <row r="4271" spans="24:24" x14ac:dyDescent="0.3">
      <c r="X4271" s="2"/>
    </row>
    <row r="4272" spans="24:24" x14ac:dyDescent="0.3">
      <c r="X4272" s="2"/>
    </row>
    <row r="4273" spans="24:24" x14ac:dyDescent="0.3">
      <c r="X4273" s="2"/>
    </row>
    <row r="4274" spans="24:24" x14ac:dyDescent="0.3">
      <c r="X4274" s="2"/>
    </row>
    <row r="4275" spans="24:24" x14ac:dyDescent="0.3">
      <c r="X4275" s="2"/>
    </row>
    <row r="4276" spans="24:24" x14ac:dyDescent="0.3">
      <c r="X4276" s="2"/>
    </row>
    <row r="4277" spans="24:24" x14ac:dyDescent="0.3">
      <c r="X4277" s="2"/>
    </row>
    <row r="4278" spans="24:24" x14ac:dyDescent="0.3">
      <c r="X4278" s="2"/>
    </row>
    <row r="4279" spans="24:24" x14ac:dyDescent="0.3">
      <c r="X4279" s="2"/>
    </row>
    <row r="4280" spans="24:24" x14ac:dyDescent="0.3">
      <c r="X4280" s="2"/>
    </row>
    <row r="4281" spans="24:24" x14ac:dyDescent="0.3">
      <c r="X4281" s="2"/>
    </row>
    <row r="4282" spans="24:24" x14ac:dyDescent="0.3">
      <c r="X4282" s="2"/>
    </row>
    <row r="4283" spans="24:24" x14ac:dyDescent="0.3">
      <c r="X4283" s="2"/>
    </row>
    <row r="4284" spans="24:24" x14ac:dyDescent="0.3">
      <c r="X4284" s="2"/>
    </row>
    <row r="4285" spans="24:24" x14ac:dyDescent="0.3">
      <c r="X4285" s="2"/>
    </row>
    <row r="4286" spans="24:24" x14ac:dyDescent="0.3">
      <c r="X4286" s="2"/>
    </row>
    <row r="4287" spans="24:24" x14ac:dyDescent="0.3">
      <c r="X4287" s="2"/>
    </row>
    <row r="4288" spans="24:24" x14ac:dyDescent="0.3">
      <c r="X4288" s="2"/>
    </row>
    <row r="4289" spans="24:24" x14ac:dyDescent="0.3">
      <c r="X4289" s="2"/>
    </row>
    <row r="4290" spans="24:24" x14ac:dyDescent="0.3">
      <c r="X4290" s="2"/>
    </row>
    <row r="4291" spans="24:24" x14ac:dyDescent="0.3">
      <c r="X4291" s="2"/>
    </row>
    <row r="4292" spans="24:24" x14ac:dyDescent="0.3">
      <c r="X4292" s="2"/>
    </row>
    <row r="4293" spans="24:24" x14ac:dyDescent="0.3">
      <c r="X4293" s="2"/>
    </row>
    <row r="4294" spans="24:24" x14ac:dyDescent="0.3">
      <c r="X4294" s="2"/>
    </row>
    <row r="4295" spans="24:24" x14ac:dyDescent="0.3">
      <c r="X4295" s="2"/>
    </row>
    <row r="4296" spans="24:24" x14ac:dyDescent="0.3">
      <c r="X4296" s="2"/>
    </row>
    <row r="4297" spans="24:24" x14ac:dyDescent="0.3">
      <c r="X4297" s="2"/>
    </row>
    <row r="4298" spans="24:24" x14ac:dyDescent="0.3">
      <c r="X4298" s="2"/>
    </row>
    <row r="4299" spans="24:24" x14ac:dyDescent="0.3">
      <c r="X4299" s="2"/>
    </row>
    <row r="4300" spans="24:24" x14ac:dyDescent="0.3">
      <c r="X4300" s="2"/>
    </row>
    <row r="4301" spans="24:24" x14ac:dyDescent="0.3">
      <c r="X4301" s="2"/>
    </row>
    <row r="4302" spans="24:24" x14ac:dyDescent="0.3">
      <c r="X4302" s="2"/>
    </row>
    <row r="4303" spans="24:24" x14ac:dyDescent="0.3">
      <c r="X4303" s="2"/>
    </row>
    <row r="4304" spans="24:24" x14ac:dyDescent="0.3">
      <c r="X4304" s="2"/>
    </row>
    <row r="4305" spans="24:24" x14ac:dyDescent="0.3">
      <c r="X4305" s="2"/>
    </row>
    <row r="4306" spans="24:24" x14ac:dyDescent="0.3">
      <c r="X4306" s="2"/>
    </row>
    <row r="4307" spans="24:24" x14ac:dyDescent="0.3">
      <c r="X4307" s="2"/>
    </row>
    <row r="4308" spans="24:24" x14ac:dyDescent="0.3">
      <c r="X4308" s="2"/>
    </row>
    <row r="4309" spans="24:24" x14ac:dyDescent="0.3">
      <c r="X4309" s="2"/>
    </row>
    <row r="4310" spans="24:24" x14ac:dyDescent="0.3">
      <c r="X4310" s="2"/>
    </row>
    <row r="4311" spans="24:24" x14ac:dyDescent="0.3">
      <c r="X4311" s="2"/>
    </row>
    <row r="4312" spans="24:24" x14ac:dyDescent="0.3">
      <c r="X4312" s="2"/>
    </row>
    <row r="4313" spans="24:24" x14ac:dyDescent="0.3">
      <c r="X4313" s="2"/>
    </row>
    <row r="4314" spans="24:24" x14ac:dyDescent="0.3">
      <c r="X4314" s="2"/>
    </row>
    <row r="4315" spans="24:24" x14ac:dyDescent="0.3">
      <c r="X4315" s="2"/>
    </row>
    <row r="4316" spans="24:24" x14ac:dyDescent="0.3">
      <c r="X4316" s="2"/>
    </row>
    <row r="4317" spans="24:24" x14ac:dyDescent="0.3">
      <c r="X4317" s="2"/>
    </row>
    <row r="4318" spans="24:24" x14ac:dyDescent="0.3">
      <c r="X4318" s="2"/>
    </row>
    <row r="4319" spans="24:24" x14ac:dyDescent="0.3">
      <c r="X4319" s="2"/>
    </row>
    <row r="4320" spans="24:24" x14ac:dyDescent="0.3">
      <c r="X4320" s="2"/>
    </row>
    <row r="4321" spans="24:24" x14ac:dyDescent="0.3">
      <c r="X4321" s="2"/>
    </row>
    <row r="4322" spans="24:24" x14ac:dyDescent="0.3">
      <c r="X4322" s="2"/>
    </row>
    <row r="4323" spans="24:24" x14ac:dyDescent="0.3">
      <c r="X4323" s="2"/>
    </row>
    <row r="4324" spans="24:24" x14ac:dyDescent="0.3">
      <c r="X4324" s="2"/>
    </row>
    <row r="4325" spans="24:24" x14ac:dyDescent="0.3">
      <c r="X4325" s="2"/>
    </row>
    <row r="4326" spans="24:24" x14ac:dyDescent="0.3">
      <c r="X4326" s="2"/>
    </row>
    <row r="4327" spans="24:24" x14ac:dyDescent="0.3">
      <c r="X4327" s="2"/>
    </row>
    <row r="4328" spans="24:24" x14ac:dyDescent="0.3">
      <c r="X4328" s="2"/>
    </row>
    <row r="4329" spans="24:24" x14ac:dyDescent="0.3">
      <c r="X4329" s="2"/>
    </row>
    <row r="4330" spans="24:24" x14ac:dyDescent="0.3">
      <c r="X4330" s="2"/>
    </row>
    <row r="4331" spans="24:24" x14ac:dyDescent="0.3">
      <c r="X4331" s="2"/>
    </row>
    <row r="4332" spans="24:24" x14ac:dyDescent="0.3">
      <c r="X4332" s="2"/>
    </row>
    <row r="4333" spans="24:24" x14ac:dyDescent="0.3">
      <c r="X4333" s="2"/>
    </row>
    <row r="4334" spans="24:24" x14ac:dyDescent="0.3">
      <c r="X4334" s="2"/>
    </row>
    <row r="4335" spans="24:24" x14ac:dyDescent="0.3">
      <c r="X4335" s="2"/>
    </row>
    <row r="4336" spans="24:24" x14ac:dyDescent="0.3">
      <c r="X4336" s="2"/>
    </row>
    <row r="4337" spans="24:24" x14ac:dyDescent="0.3">
      <c r="X4337" s="2"/>
    </row>
    <row r="4338" spans="24:24" x14ac:dyDescent="0.3">
      <c r="X4338" s="2"/>
    </row>
    <row r="4339" spans="24:24" x14ac:dyDescent="0.3">
      <c r="X4339" s="2"/>
    </row>
    <row r="4340" spans="24:24" x14ac:dyDescent="0.3">
      <c r="X4340" s="2"/>
    </row>
    <row r="4341" spans="24:24" x14ac:dyDescent="0.3">
      <c r="X4341" s="2"/>
    </row>
    <row r="4342" spans="24:24" x14ac:dyDescent="0.3">
      <c r="X4342" s="2"/>
    </row>
    <row r="4343" spans="24:24" x14ac:dyDescent="0.3">
      <c r="X4343" s="2"/>
    </row>
    <row r="4344" spans="24:24" x14ac:dyDescent="0.3">
      <c r="X4344" s="2"/>
    </row>
    <row r="4345" spans="24:24" x14ac:dyDescent="0.3">
      <c r="X4345" s="2"/>
    </row>
    <row r="4346" spans="24:24" x14ac:dyDescent="0.3">
      <c r="X4346" s="2"/>
    </row>
    <row r="4347" spans="24:24" x14ac:dyDescent="0.3">
      <c r="X4347" s="2"/>
    </row>
    <row r="4348" spans="24:24" x14ac:dyDescent="0.3">
      <c r="X4348" s="2"/>
    </row>
    <row r="4349" spans="24:24" x14ac:dyDescent="0.3">
      <c r="X4349" s="2"/>
    </row>
    <row r="4350" spans="24:24" x14ac:dyDescent="0.3">
      <c r="X4350" s="2"/>
    </row>
    <row r="4351" spans="24:24" x14ac:dyDescent="0.3">
      <c r="X4351" s="2"/>
    </row>
    <row r="4352" spans="24:24" x14ac:dyDescent="0.3">
      <c r="X4352" s="2"/>
    </row>
    <row r="4353" spans="24:24" x14ac:dyDescent="0.3">
      <c r="X4353" s="2"/>
    </row>
    <row r="4354" spans="24:24" x14ac:dyDescent="0.3">
      <c r="X4354" s="2"/>
    </row>
    <row r="4355" spans="24:24" x14ac:dyDescent="0.3">
      <c r="X4355" s="2"/>
    </row>
    <row r="4356" spans="24:24" x14ac:dyDescent="0.3">
      <c r="X4356" s="2"/>
    </row>
    <row r="4357" spans="24:24" x14ac:dyDescent="0.3">
      <c r="X4357" s="2"/>
    </row>
    <row r="4358" spans="24:24" x14ac:dyDescent="0.3">
      <c r="X4358" s="2"/>
    </row>
    <row r="4359" spans="24:24" x14ac:dyDescent="0.3">
      <c r="X4359" s="2"/>
    </row>
    <row r="4360" spans="24:24" x14ac:dyDescent="0.3">
      <c r="X4360" s="2"/>
    </row>
    <row r="4361" spans="24:24" x14ac:dyDescent="0.3">
      <c r="X4361" s="2"/>
    </row>
    <row r="4362" spans="24:24" x14ac:dyDescent="0.3">
      <c r="X4362" s="2"/>
    </row>
    <row r="4363" spans="24:24" x14ac:dyDescent="0.3">
      <c r="X4363" s="2"/>
    </row>
    <row r="4364" spans="24:24" x14ac:dyDescent="0.3">
      <c r="X4364" s="2"/>
    </row>
    <row r="4365" spans="24:24" x14ac:dyDescent="0.3">
      <c r="X4365" s="2"/>
    </row>
    <row r="4366" spans="24:24" x14ac:dyDescent="0.3">
      <c r="X4366" s="2"/>
    </row>
    <row r="4367" spans="24:24" x14ac:dyDescent="0.3">
      <c r="X4367" s="2"/>
    </row>
    <row r="4368" spans="24:24" x14ac:dyDescent="0.3">
      <c r="X4368" s="2"/>
    </row>
    <row r="4369" spans="24:24" x14ac:dyDescent="0.3">
      <c r="X4369" s="2"/>
    </row>
    <row r="4370" spans="24:24" x14ac:dyDescent="0.3">
      <c r="X4370" s="2"/>
    </row>
    <row r="4371" spans="24:24" x14ac:dyDescent="0.3">
      <c r="X4371" s="2"/>
    </row>
    <row r="4372" spans="24:24" x14ac:dyDescent="0.3">
      <c r="X4372" s="2"/>
    </row>
    <row r="4373" spans="24:24" x14ac:dyDescent="0.3">
      <c r="X4373" s="2"/>
    </row>
    <row r="4374" spans="24:24" x14ac:dyDescent="0.3">
      <c r="X4374" s="2"/>
    </row>
    <row r="4375" spans="24:24" x14ac:dyDescent="0.3">
      <c r="X4375" s="2"/>
    </row>
    <row r="4376" spans="24:24" x14ac:dyDescent="0.3">
      <c r="X4376" s="2"/>
    </row>
    <row r="4377" spans="24:24" x14ac:dyDescent="0.3">
      <c r="X4377" s="2"/>
    </row>
    <row r="4378" spans="24:24" x14ac:dyDescent="0.3">
      <c r="X4378" s="2"/>
    </row>
    <row r="4379" spans="24:24" x14ac:dyDescent="0.3">
      <c r="X4379" s="2"/>
    </row>
    <row r="4380" spans="24:24" x14ac:dyDescent="0.3">
      <c r="X4380" s="2"/>
    </row>
    <row r="4381" spans="24:24" x14ac:dyDescent="0.3">
      <c r="X4381" s="2"/>
    </row>
    <row r="4382" spans="24:24" x14ac:dyDescent="0.3">
      <c r="X4382" s="2"/>
    </row>
    <row r="4383" spans="24:24" x14ac:dyDescent="0.3">
      <c r="X4383" s="2"/>
    </row>
    <row r="4384" spans="24:24" x14ac:dyDescent="0.3">
      <c r="X4384" s="2"/>
    </row>
    <row r="4385" spans="24:24" x14ac:dyDescent="0.3">
      <c r="X4385" s="2"/>
    </row>
    <row r="4386" spans="24:24" x14ac:dyDescent="0.3">
      <c r="X4386" s="2"/>
    </row>
    <row r="4387" spans="24:24" x14ac:dyDescent="0.3">
      <c r="X4387" s="2"/>
    </row>
    <row r="4388" spans="24:24" x14ac:dyDescent="0.3">
      <c r="X4388" s="2"/>
    </row>
    <row r="4389" spans="24:24" x14ac:dyDescent="0.3">
      <c r="X4389" s="2"/>
    </row>
    <row r="4390" spans="24:24" x14ac:dyDescent="0.3">
      <c r="X4390" s="2"/>
    </row>
    <row r="4391" spans="24:24" x14ac:dyDescent="0.3">
      <c r="X4391" s="2"/>
    </row>
    <row r="4392" spans="24:24" x14ac:dyDescent="0.3">
      <c r="X4392" s="2"/>
    </row>
    <row r="4393" spans="24:24" x14ac:dyDescent="0.3">
      <c r="X4393" s="2"/>
    </row>
    <row r="4394" spans="24:24" x14ac:dyDescent="0.3">
      <c r="X4394" s="2"/>
    </row>
    <row r="4395" spans="24:24" x14ac:dyDescent="0.3">
      <c r="X4395" s="2"/>
    </row>
    <row r="4396" spans="24:24" x14ac:dyDescent="0.3">
      <c r="X4396" s="2"/>
    </row>
    <row r="4397" spans="24:24" x14ac:dyDescent="0.3">
      <c r="X4397" s="2"/>
    </row>
    <row r="4398" spans="24:24" x14ac:dyDescent="0.3">
      <c r="X4398" s="2"/>
    </row>
    <row r="4399" spans="24:24" x14ac:dyDescent="0.3">
      <c r="X4399" s="2"/>
    </row>
    <row r="4400" spans="24:24" x14ac:dyDescent="0.3">
      <c r="X4400" s="2"/>
    </row>
    <row r="4401" spans="24:24" x14ac:dyDescent="0.3">
      <c r="X4401" s="2"/>
    </row>
    <row r="4402" spans="24:24" x14ac:dyDescent="0.3">
      <c r="X4402" s="2"/>
    </row>
    <row r="4403" spans="24:24" x14ac:dyDescent="0.3">
      <c r="X4403" s="2"/>
    </row>
    <row r="4404" spans="24:24" x14ac:dyDescent="0.3">
      <c r="X4404" s="2"/>
    </row>
    <row r="4405" spans="24:24" x14ac:dyDescent="0.3">
      <c r="X4405" s="2"/>
    </row>
    <row r="4406" spans="24:24" x14ac:dyDescent="0.3">
      <c r="X4406" s="2"/>
    </row>
    <row r="4407" spans="24:24" x14ac:dyDescent="0.3">
      <c r="X4407" s="2"/>
    </row>
    <row r="4408" spans="24:24" x14ac:dyDescent="0.3">
      <c r="X4408" s="2"/>
    </row>
    <row r="4409" spans="24:24" x14ac:dyDescent="0.3">
      <c r="X4409" s="2"/>
    </row>
    <row r="4410" spans="24:24" x14ac:dyDescent="0.3">
      <c r="X4410" s="2"/>
    </row>
    <row r="4411" spans="24:24" x14ac:dyDescent="0.3">
      <c r="X4411" s="2"/>
    </row>
    <row r="4412" spans="24:24" x14ac:dyDescent="0.3">
      <c r="X4412" s="2"/>
    </row>
    <row r="4413" spans="24:24" x14ac:dyDescent="0.3">
      <c r="X4413" s="2"/>
    </row>
    <row r="4414" spans="24:24" x14ac:dyDescent="0.3">
      <c r="X4414" s="2"/>
    </row>
    <row r="4415" spans="24:24" x14ac:dyDescent="0.3">
      <c r="X4415" s="2"/>
    </row>
    <row r="4416" spans="24:24" x14ac:dyDescent="0.3">
      <c r="X4416" s="2"/>
    </row>
    <row r="4417" spans="24:24" x14ac:dyDescent="0.3">
      <c r="X4417" s="2"/>
    </row>
    <row r="4418" spans="24:24" x14ac:dyDescent="0.3">
      <c r="X4418" s="2"/>
    </row>
    <row r="4419" spans="24:24" x14ac:dyDescent="0.3">
      <c r="X4419" s="2"/>
    </row>
    <row r="4420" spans="24:24" x14ac:dyDescent="0.3">
      <c r="X4420" s="2"/>
    </row>
    <row r="4421" spans="24:24" x14ac:dyDescent="0.3">
      <c r="X4421" s="2"/>
    </row>
    <row r="4422" spans="24:24" x14ac:dyDescent="0.3">
      <c r="X4422" s="2"/>
    </row>
    <row r="4423" spans="24:24" x14ac:dyDescent="0.3">
      <c r="X4423" s="2"/>
    </row>
    <row r="4424" spans="24:24" x14ac:dyDescent="0.3">
      <c r="X4424" s="2"/>
    </row>
    <row r="4425" spans="24:24" x14ac:dyDescent="0.3">
      <c r="X4425" s="2"/>
    </row>
    <row r="4426" spans="24:24" x14ac:dyDescent="0.3">
      <c r="X4426" s="2"/>
    </row>
    <row r="4427" spans="24:24" x14ac:dyDescent="0.3">
      <c r="X4427" s="2"/>
    </row>
    <row r="4428" spans="24:24" x14ac:dyDescent="0.3">
      <c r="X4428" s="2"/>
    </row>
    <row r="4429" spans="24:24" x14ac:dyDescent="0.3">
      <c r="X4429" s="2"/>
    </row>
    <row r="4430" spans="24:24" x14ac:dyDescent="0.3">
      <c r="X4430" s="2"/>
    </row>
    <row r="4431" spans="24:24" x14ac:dyDescent="0.3">
      <c r="X4431" s="2"/>
    </row>
    <row r="4432" spans="24:24" x14ac:dyDescent="0.3">
      <c r="X4432" s="2"/>
    </row>
    <row r="4433" spans="24:24" x14ac:dyDescent="0.3">
      <c r="X4433" s="2"/>
    </row>
    <row r="4434" spans="24:24" x14ac:dyDescent="0.3">
      <c r="X4434" s="2"/>
    </row>
    <row r="4435" spans="24:24" x14ac:dyDescent="0.3">
      <c r="X4435" s="2"/>
    </row>
    <row r="4436" spans="24:24" x14ac:dyDescent="0.3">
      <c r="X4436" s="2"/>
    </row>
    <row r="4437" spans="24:24" x14ac:dyDescent="0.3">
      <c r="X4437" s="2"/>
    </row>
    <row r="4438" spans="24:24" x14ac:dyDescent="0.3">
      <c r="X4438" s="2"/>
    </row>
    <row r="4439" spans="24:24" x14ac:dyDescent="0.3">
      <c r="X4439" s="2"/>
    </row>
    <row r="4440" spans="24:24" x14ac:dyDescent="0.3">
      <c r="X4440" s="2"/>
    </row>
    <row r="4441" spans="24:24" x14ac:dyDescent="0.3">
      <c r="X4441" s="2"/>
    </row>
    <row r="4442" spans="24:24" x14ac:dyDescent="0.3">
      <c r="X4442" s="2"/>
    </row>
    <row r="4443" spans="24:24" x14ac:dyDescent="0.3">
      <c r="X4443" s="2"/>
    </row>
    <row r="4444" spans="24:24" x14ac:dyDescent="0.3">
      <c r="X4444" s="2"/>
    </row>
    <row r="4445" spans="24:24" x14ac:dyDescent="0.3">
      <c r="X4445" s="2"/>
    </row>
    <row r="4446" spans="24:24" x14ac:dyDescent="0.3">
      <c r="X4446" s="2"/>
    </row>
    <row r="4447" spans="24:24" x14ac:dyDescent="0.3">
      <c r="X4447" s="2"/>
    </row>
    <row r="4448" spans="24:24" x14ac:dyDescent="0.3">
      <c r="X4448" s="2"/>
    </row>
    <row r="4449" spans="24:24" x14ac:dyDescent="0.3">
      <c r="X4449" s="2"/>
    </row>
    <row r="4450" spans="24:24" x14ac:dyDescent="0.3">
      <c r="X4450" s="2"/>
    </row>
    <row r="4451" spans="24:24" x14ac:dyDescent="0.3">
      <c r="X4451" s="2"/>
    </row>
    <row r="4452" spans="24:24" x14ac:dyDescent="0.3">
      <c r="X4452" s="2"/>
    </row>
    <row r="4453" spans="24:24" x14ac:dyDescent="0.3">
      <c r="X4453" s="2"/>
    </row>
    <row r="4454" spans="24:24" x14ac:dyDescent="0.3">
      <c r="X4454" s="2"/>
    </row>
    <row r="4455" spans="24:24" x14ac:dyDescent="0.3">
      <c r="X4455" s="2"/>
    </row>
    <row r="4456" spans="24:24" x14ac:dyDescent="0.3">
      <c r="X4456" s="2"/>
    </row>
    <row r="4457" spans="24:24" x14ac:dyDescent="0.3">
      <c r="X4457" s="2"/>
    </row>
    <row r="4458" spans="24:24" x14ac:dyDescent="0.3">
      <c r="X4458" s="2"/>
    </row>
    <row r="4459" spans="24:24" x14ac:dyDescent="0.3">
      <c r="X4459" s="2"/>
    </row>
    <row r="4460" spans="24:24" x14ac:dyDescent="0.3">
      <c r="X4460" s="2"/>
    </row>
    <row r="4461" spans="24:24" x14ac:dyDescent="0.3">
      <c r="X4461" s="2"/>
    </row>
    <row r="4462" spans="24:24" x14ac:dyDescent="0.3">
      <c r="X4462" s="2"/>
    </row>
    <row r="4463" spans="24:24" x14ac:dyDescent="0.3">
      <c r="X4463" s="2"/>
    </row>
    <row r="4464" spans="24:24" x14ac:dyDescent="0.3">
      <c r="X4464" s="2"/>
    </row>
    <row r="4465" spans="24:24" x14ac:dyDescent="0.3">
      <c r="X4465" s="2"/>
    </row>
    <row r="4466" spans="24:24" x14ac:dyDescent="0.3">
      <c r="X4466" s="2"/>
    </row>
    <row r="4467" spans="24:24" x14ac:dyDescent="0.3">
      <c r="X4467" s="2"/>
    </row>
    <row r="4468" spans="24:24" x14ac:dyDescent="0.3">
      <c r="X4468" s="2"/>
    </row>
    <row r="4469" spans="24:24" x14ac:dyDescent="0.3">
      <c r="X4469" s="2"/>
    </row>
    <row r="4470" spans="24:24" x14ac:dyDescent="0.3">
      <c r="X4470" s="2"/>
    </row>
    <row r="4471" spans="24:24" x14ac:dyDescent="0.3">
      <c r="X4471" s="2"/>
    </row>
    <row r="4472" spans="24:24" x14ac:dyDescent="0.3">
      <c r="X4472" s="2"/>
    </row>
    <row r="4473" spans="24:24" x14ac:dyDescent="0.3">
      <c r="X4473" s="2"/>
    </row>
    <row r="4474" spans="24:24" x14ac:dyDescent="0.3">
      <c r="X4474" s="2"/>
    </row>
    <row r="4475" spans="24:24" x14ac:dyDescent="0.3">
      <c r="X4475" s="2"/>
    </row>
    <row r="4476" spans="24:24" x14ac:dyDescent="0.3">
      <c r="X4476" s="2"/>
    </row>
    <row r="4477" spans="24:24" x14ac:dyDescent="0.3">
      <c r="X4477" s="2"/>
    </row>
    <row r="4478" spans="24:24" x14ac:dyDescent="0.3">
      <c r="X4478" s="2"/>
    </row>
    <row r="4479" spans="24:24" x14ac:dyDescent="0.3">
      <c r="X4479" s="2"/>
    </row>
    <row r="4480" spans="24:24" x14ac:dyDescent="0.3">
      <c r="X4480" s="2"/>
    </row>
    <row r="4481" spans="24:24" x14ac:dyDescent="0.3">
      <c r="X4481" s="2"/>
    </row>
    <row r="4482" spans="24:24" x14ac:dyDescent="0.3">
      <c r="X4482" s="2"/>
    </row>
    <row r="4483" spans="24:24" x14ac:dyDescent="0.3">
      <c r="X4483" s="2"/>
    </row>
    <row r="4484" spans="24:24" x14ac:dyDescent="0.3">
      <c r="X4484" s="2"/>
    </row>
    <row r="4485" spans="24:24" x14ac:dyDescent="0.3">
      <c r="X4485" s="2"/>
    </row>
    <row r="4486" spans="24:24" x14ac:dyDescent="0.3">
      <c r="X4486" s="2"/>
    </row>
    <row r="4487" spans="24:24" x14ac:dyDescent="0.3">
      <c r="X4487" s="2"/>
    </row>
    <row r="4488" spans="24:24" x14ac:dyDescent="0.3">
      <c r="X4488" s="2"/>
    </row>
    <row r="4489" spans="24:24" x14ac:dyDescent="0.3">
      <c r="X4489" s="2"/>
    </row>
    <row r="4490" spans="24:24" x14ac:dyDescent="0.3">
      <c r="X4490" s="2"/>
    </row>
    <row r="4491" spans="24:24" x14ac:dyDescent="0.3">
      <c r="X4491" s="2"/>
    </row>
    <row r="4492" spans="24:24" x14ac:dyDescent="0.3">
      <c r="X4492" s="2"/>
    </row>
    <row r="4493" spans="24:24" x14ac:dyDescent="0.3">
      <c r="X4493" s="2"/>
    </row>
    <row r="4494" spans="24:24" x14ac:dyDescent="0.3">
      <c r="X4494" s="2"/>
    </row>
    <row r="4495" spans="24:24" x14ac:dyDescent="0.3">
      <c r="X4495" s="2"/>
    </row>
    <row r="4496" spans="24:24" x14ac:dyDescent="0.3">
      <c r="X4496" s="2"/>
    </row>
    <row r="4497" spans="24:24" x14ac:dyDescent="0.3">
      <c r="X4497" s="2"/>
    </row>
    <row r="4498" spans="24:24" x14ac:dyDescent="0.3">
      <c r="X4498" s="2"/>
    </row>
    <row r="4499" spans="24:24" x14ac:dyDescent="0.3">
      <c r="X4499" s="2"/>
    </row>
    <row r="4500" spans="24:24" x14ac:dyDescent="0.3">
      <c r="X4500" s="2"/>
    </row>
    <row r="4501" spans="24:24" x14ac:dyDescent="0.3">
      <c r="X4501" s="2"/>
    </row>
    <row r="4502" spans="24:24" x14ac:dyDescent="0.3">
      <c r="X4502" s="2"/>
    </row>
    <row r="4503" spans="24:24" x14ac:dyDescent="0.3">
      <c r="X4503" s="2"/>
    </row>
    <row r="4504" spans="24:24" x14ac:dyDescent="0.3">
      <c r="X4504" s="2"/>
    </row>
    <row r="4505" spans="24:24" x14ac:dyDescent="0.3">
      <c r="X4505" s="2"/>
    </row>
    <row r="4506" spans="24:24" x14ac:dyDescent="0.3">
      <c r="X4506" s="2"/>
    </row>
    <row r="4507" spans="24:24" x14ac:dyDescent="0.3">
      <c r="X4507" s="2"/>
    </row>
    <row r="4508" spans="24:24" x14ac:dyDescent="0.3">
      <c r="X4508" s="2"/>
    </row>
    <row r="4509" spans="24:24" x14ac:dyDescent="0.3">
      <c r="X4509" s="2"/>
    </row>
    <row r="4510" spans="24:24" x14ac:dyDescent="0.3">
      <c r="X4510" s="2"/>
    </row>
    <row r="4511" spans="24:24" x14ac:dyDescent="0.3">
      <c r="X4511" s="2"/>
    </row>
    <row r="4512" spans="24:24" x14ac:dyDescent="0.3">
      <c r="X4512" s="2"/>
    </row>
    <row r="4513" spans="24:24" x14ac:dyDescent="0.3">
      <c r="X4513" s="2"/>
    </row>
    <row r="4514" spans="24:24" x14ac:dyDescent="0.3">
      <c r="X4514" s="2"/>
    </row>
    <row r="4515" spans="24:24" x14ac:dyDescent="0.3">
      <c r="X4515" s="2"/>
    </row>
    <row r="4516" spans="24:24" x14ac:dyDescent="0.3">
      <c r="X4516" s="2"/>
    </row>
    <row r="4517" spans="24:24" x14ac:dyDescent="0.3">
      <c r="X4517" s="2"/>
    </row>
    <row r="4518" spans="24:24" x14ac:dyDescent="0.3">
      <c r="X4518" s="2"/>
    </row>
    <row r="4519" spans="24:24" x14ac:dyDescent="0.3">
      <c r="X4519" s="2"/>
    </row>
    <row r="4520" spans="24:24" x14ac:dyDescent="0.3">
      <c r="X4520" s="2"/>
    </row>
    <row r="4521" spans="24:24" x14ac:dyDescent="0.3">
      <c r="X4521" s="2"/>
    </row>
    <row r="4522" spans="24:24" x14ac:dyDescent="0.3">
      <c r="X4522" s="2"/>
    </row>
    <row r="4523" spans="24:24" x14ac:dyDescent="0.3">
      <c r="X4523" s="2"/>
    </row>
    <row r="4524" spans="24:24" x14ac:dyDescent="0.3">
      <c r="X4524" s="2"/>
    </row>
    <row r="4525" spans="24:24" x14ac:dyDescent="0.3">
      <c r="X4525" s="2"/>
    </row>
    <row r="4526" spans="24:24" x14ac:dyDescent="0.3">
      <c r="X4526" s="2"/>
    </row>
    <row r="4527" spans="24:24" x14ac:dyDescent="0.3">
      <c r="X4527" s="2"/>
    </row>
    <row r="4528" spans="24:24" x14ac:dyDescent="0.3">
      <c r="X4528" s="2"/>
    </row>
    <row r="4529" spans="24:24" x14ac:dyDescent="0.3">
      <c r="X4529" s="2"/>
    </row>
    <row r="4530" spans="24:24" x14ac:dyDescent="0.3">
      <c r="X4530" s="2"/>
    </row>
    <row r="4531" spans="24:24" x14ac:dyDescent="0.3">
      <c r="X4531" s="2"/>
    </row>
    <row r="4532" spans="24:24" x14ac:dyDescent="0.3">
      <c r="X4532" s="2"/>
    </row>
    <row r="4533" spans="24:24" x14ac:dyDescent="0.3">
      <c r="X4533" s="2"/>
    </row>
    <row r="4534" spans="24:24" x14ac:dyDescent="0.3">
      <c r="X4534" s="2"/>
    </row>
    <row r="4535" spans="24:24" x14ac:dyDescent="0.3">
      <c r="X4535" s="2"/>
    </row>
    <row r="4536" spans="24:24" x14ac:dyDescent="0.3">
      <c r="X4536" s="2"/>
    </row>
    <row r="4537" spans="24:24" x14ac:dyDescent="0.3">
      <c r="X4537" s="2"/>
    </row>
    <row r="4538" spans="24:24" x14ac:dyDescent="0.3">
      <c r="X4538" s="2"/>
    </row>
    <row r="4539" spans="24:24" x14ac:dyDescent="0.3">
      <c r="X4539" s="2"/>
    </row>
    <row r="4540" spans="24:24" x14ac:dyDescent="0.3">
      <c r="X4540" s="2"/>
    </row>
    <row r="4541" spans="24:24" x14ac:dyDescent="0.3">
      <c r="X4541" s="2"/>
    </row>
    <row r="4542" spans="24:24" x14ac:dyDescent="0.3">
      <c r="X4542" s="2"/>
    </row>
    <row r="4543" spans="24:24" x14ac:dyDescent="0.3">
      <c r="X4543" s="2"/>
    </row>
    <row r="4544" spans="24:24" x14ac:dyDescent="0.3">
      <c r="X4544" s="2"/>
    </row>
    <row r="4545" spans="24:24" x14ac:dyDescent="0.3">
      <c r="X4545" s="2"/>
    </row>
    <row r="4546" spans="24:24" x14ac:dyDescent="0.3">
      <c r="X4546" s="2"/>
    </row>
    <row r="4547" spans="24:24" x14ac:dyDescent="0.3">
      <c r="X4547" s="2"/>
    </row>
    <row r="4548" spans="24:24" x14ac:dyDescent="0.3">
      <c r="X4548" s="2"/>
    </row>
    <row r="4549" spans="24:24" x14ac:dyDescent="0.3">
      <c r="X4549" s="2"/>
    </row>
    <row r="4550" spans="24:24" x14ac:dyDescent="0.3">
      <c r="X4550" s="2"/>
    </row>
    <row r="4551" spans="24:24" x14ac:dyDescent="0.3">
      <c r="X4551" s="2"/>
    </row>
    <row r="4552" spans="24:24" x14ac:dyDescent="0.3">
      <c r="X4552" s="2"/>
    </row>
    <row r="4553" spans="24:24" x14ac:dyDescent="0.3">
      <c r="X4553" s="2"/>
    </row>
    <row r="4554" spans="24:24" x14ac:dyDescent="0.3">
      <c r="X4554" s="2"/>
    </row>
    <row r="4555" spans="24:24" x14ac:dyDescent="0.3">
      <c r="X4555" s="2"/>
    </row>
    <row r="4556" spans="24:24" x14ac:dyDescent="0.3">
      <c r="X4556" s="2"/>
    </row>
    <row r="4557" spans="24:24" x14ac:dyDescent="0.3">
      <c r="X4557" s="2"/>
    </row>
    <row r="4558" spans="24:24" x14ac:dyDescent="0.3">
      <c r="X4558" s="2"/>
    </row>
    <row r="4559" spans="24:24" x14ac:dyDescent="0.3">
      <c r="X4559" s="2"/>
    </row>
    <row r="4560" spans="24:24" x14ac:dyDescent="0.3">
      <c r="X4560" s="2"/>
    </row>
    <row r="4561" spans="24:24" x14ac:dyDescent="0.3">
      <c r="X4561" s="2"/>
    </row>
    <row r="4562" spans="24:24" x14ac:dyDescent="0.3">
      <c r="X4562" s="2"/>
    </row>
    <row r="4563" spans="24:24" x14ac:dyDescent="0.3">
      <c r="X4563" s="2"/>
    </row>
    <row r="4564" spans="24:24" x14ac:dyDescent="0.3">
      <c r="X4564" s="2"/>
    </row>
    <row r="4565" spans="24:24" x14ac:dyDescent="0.3">
      <c r="X4565" s="2"/>
    </row>
    <row r="4566" spans="24:24" x14ac:dyDescent="0.3">
      <c r="X4566" s="2"/>
    </row>
    <row r="4567" spans="24:24" x14ac:dyDescent="0.3">
      <c r="X4567" s="2"/>
    </row>
    <row r="4568" spans="24:24" x14ac:dyDescent="0.3">
      <c r="X4568" s="2"/>
    </row>
    <row r="4569" spans="24:24" x14ac:dyDescent="0.3">
      <c r="X4569" s="2"/>
    </row>
    <row r="4570" spans="24:24" x14ac:dyDescent="0.3">
      <c r="X4570" s="2"/>
    </row>
    <row r="4571" spans="24:24" x14ac:dyDescent="0.3">
      <c r="X4571" s="2"/>
    </row>
    <row r="4572" spans="24:24" x14ac:dyDescent="0.3">
      <c r="X4572" s="2"/>
    </row>
    <row r="4573" spans="24:24" x14ac:dyDescent="0.3">
      <c r="X4573" s="2"/>
    </row>
    <row r="4574" spans="24:24" x14ac:dyDescent="0.3">
      <c r="X4574" s="2"/>
    </row>
    <row r="4575" spans="24:24" x14ac:dyDescent="0.3">
      <c r="X4575" s="2"/>
    </row>
    <row r="4576" spans="24:24" x14ac:dyDescent="0.3">
      <c r="X4576" s="2"/>
    </row>
    <row r="4577" spans="24:24" x14ac:dyDescent="0.3">
      <c r="X4577" s="2"/>
    </row>
    <row r="4578" spans="24:24" x14ac:dyDescent="0.3">
      <c r="X4578" s="2"/>
    </row>
    <row r="4579" spans="24:24" x14ac:dyDescent="0.3">
      <c r="X4579" s="2"/>
    </row>
    <row r="4580" spans="24:24" x14ac:dyDescent="0.3">
      <c r="X4580" s="2"/>
    </row>
    <row r="4581" spans="24:24" x14ac:dyDescent="0.3">
      <c r="X4581" s="2"/>
    </row>
    <row r="4582" spans="24:24" x14ac:dyDescent="0.3">
      <c r="X4582" s="2"/>
    </row>
    <row r="4583" spans="24:24" x14ac:dyDescent="0.3">
      <c r="X4583" s="2"/>
    </row>
    <row r="4584" spans="24:24" x14ac:dyDescent="0.3">
      <c r="X4584" s="2"/>
    </row>
    <row r="4585" spans="24:24" x14ac:dyDescent="0.3">
      <c r="X4585" s="2"/>
    </row>
    <row r="4586" spans="24:24" x14ac:dyDescent="0.3">
      <c r="X4586" s="2"/>
    </row>
    <row r="4587" spans="24:24" x14ac:dyDescent="0.3">
      <c r="X4587" s="2"/>
    </row>
    <row r="4588" spans="24:24" x14ac:dyDescent="0.3">
      <c r="X4588" s="2"/>
    </row>
    <row r="4589" spans="24:24" x14ac:dyDescent="0.3">
      <c r="X4589" s="2"/>
    </row>
    <row r="4590" spans="24:24" x14ac:dyDescent="0.3">
      <c r="X4590" s="2"/>
    </row>
    <row r="4591" spans="24:24" x14ac:dyDescent="0.3">
      <c r="X4591" s="2"/>
    </row>
    <row r="4592" spans="24:24" x14ac:dyDescent="0.3">
      <c r="X4592" s="2"/>
    </row>
    <row r="4593" spans="24:24" x14ac:dyDescent="0.3">
      <c r="X4593" s="2"/>
    </row>
    <row r="4594" spans="24:24" x14ac:dyDescent="0.3">
      <c r="X4594" s="2"/>
    </row>
    <row r="4595" spans="24:24" x14ac:dyDescent="0.3">
      <c r="X4595" s="2"/>
    </row>
    <row r="4596" spans="24:24" x14ac:dyDescent="0.3">
      <c r="X4596" s="2"/>
    </row>
    <row r="4597" spans="24:24" x14ac:dyDescent="0.3">
      <c r="X4597" s="2"/>
    </row>
    <row r="4598" spans="24:24" x14ac:dyDescent="0.3">
      <c r="X4598" s="2"/>
    </row>
    <row r="4599" spans="24:24" x14ac:dyDescent="0.3">
      <c r="X4599" s="2"/>
    </row>
    <row r="4600" spans="24:24" x14ac:dyDescent="0.3">
      <c r="X4600" s="2"/>
    </row>
    <row r="4601" spans="24:24" x14ac:dyDescent="0.3">
      <c r="X4601" s="2"/>
    </row>
    <row r="4602" spans="24:24" x14ac:dyDescent="0.3">
      <c r="X4602" s="2"/>
    </row>
    <row r="4603" spans="24:24" x14ac:dyDescent="0.3">
      <c r="X4603" s="2"/>
    </row>
    <row r="4604" spans="24:24" x14ac:dyDescent="0.3">
      <c r="X4604" s="2"/>
    </row>
    <row r="4605" spans="24:24" x14ac:dyDescent="0.3">
      <c r="X4605" s="2"/>
    </row>
    <row r="4606" spans="24:24" x14ac:dyDescent="0.3">
      <c r="X4606" s="2"/>
    </row>
    <row r="4607" spans="24:24" x14ac:dyDescent="0.3">
      <c r="X4607" s="2"/>
    </row>
    <row r="4608" spans="24:24" x14ac:dyDescent="0.3">
      <c r="X4608" s="2"/>
    </row>
    <row r="4609" spans="24:24" x14ac:dyDescent="0.3">
      <c r="X4609" s="2"/>
    </row>
    <row r="4610" spans="24:24" x14ac:dyDescent="0.3">
      <c r="X4610" s="2"/>
    </row>
    <row r="4611" spans="24:24" x14ac:dyDescent="0.3">
      <c r="X4611" s="2"/>
    </row>
    <row r="4612" spans="24:24" x14ac:dyDescent="0.3">
      <c r="X4612" s="2"/>
    </row>
    <row r="4613" spans="24:24" x14ac:dyDescent="0.3">
      <c r="X4613" s="2"/>
    </row>
    <row r="4614" spans="24:24" x14ac:dyDescent="0.3">
      <c r="X4614" s="2"/>
    </row>
    <row r="4615" spans="24:24" x14ac:dyDescent="0.3">
      <c r="X4615" s="2"/>
    </row>
    <row r="4616" spans="24:24" x14ac:dyDescent="0.3">
      <c r="X4616" s="2"/>
    </row>
    <row r="4617" spans="24:24" x14ac:dyDescent="0.3">
      <c r="X4617" s="2"/>
    </row>
    <row r="4618" spans="24:24" x14ac:dyDescent="0.3">
      <c r="X4618" s="2"/>
    </row>
    <row r="4619" spans="24:24" x14ac:dyDescent="0.3">
      <c r="X4619" s="2"/>
    </row>
    <row r="4620" spans="24:24" x14ac:dyDescent="0.3">
      <c r="X4620" s="2"/>
    </row>
    <row r="4621" spans="24:24" x14ac:dyDescent="0.3">
      <c r="X4621" s="2"/>
    </row>
    <row r="4622" spans="24:24" x14ac:dyDescent="0.3">
      <c r="X4622" s="2"/>
    </row>
    <row r="4623" spans="24:24" x14ac:dyDescent="0.3">
      <c r="X4623" s="2"/>
    </row>
    <row r="4624" spans="24:24" x14ac:dyDescent="0.3">
      <c r="X4624" s="2"/>
    </row>
    <row r="4625" spans="24:24" x14ac:dyDescent="0.3">
      <c r="X4625" s="2"/>
    </row>
    <row r="4626" spans="24:24" x14ac:dyDescent="0.3">
      <c r="X4626" s="2"/>
    </row>
    <row r="4627" spans="24:24" x14ac:dyDescent="0.3">
      <c r="X4627" s="2"/>
    </row>
    <row r="4628" spans="24:24" x14ac:dyDescent="0.3">
      <c r="X4628" s="2"/>
    </row>
    <row r="4629" spans="24:24" x14ac:dyDescent="0.3">
      <c r="X4629" s="2"/>
    </row>
    <row r="4630" spans="24:24" x14ac:dyDescent="0.3">
      <c r="X4630" s="2"/>
    </row>
    <row r="4631" spans="24:24" x14ac:dyDescent="0.3">
      <c r="X4631" s="2"/>
    </row>
    <row r="4632" spans="24:24" x14ac:dyDescent="0.3">
      <c r="X4632" s="2"/>
    </row>
    <row r="4633" spans="24:24" x14ac:dyDescent="0.3">
      <c r="X4633" s="2"/>
    </row>
    <row r="4634" spans="24:24" x14ac:dyDescent="0.3">
      <c r="X4634" s="2"/>
    </row>
    <row r="4635" spans="24:24" x14ac:dyDescent="0.3">
      <c r="X4635" s="2"/>
    </row>
    <row r="4636" spans="24:24" x14ac:dyDescent="0.3">
      <c r="X4636" s="2"/>
    </row>
    <row r="4637" spans="24:24" x14ac:dyDescent="0.3">
      <c r="X4637" s="2"/>
    </row>
    <row r="4638" spans="24:24" x14ac:dyDescent="0.3">
      <c r="X4638" s="2"/>
    </row>
    <row r="4639" spans="24:24" x14ac:dyDescent="0.3">
      <c r="X4639" s="2"/>
    </row>
    <row r="4640" spans="24:24" x14ac:dyDescent="0.3">
      <c r="X4640" s="2"/>
    </row>
    <row r="4641" spans="24:24" x14ac:dyDescent="0.3">
      <c r="X4641" s="2"/>
    </row>
    <row r="4642" spans="24:24" x14ac:dyDescent="0.3">
      <c r="X4642" s="2"/>
    </row>
    <row r="4643" spans="24:24" x14ac:dyDescent="0.3">
      <c r="X4643" s="2"/>
    </row>
    <row r="4644" spans="24:24" x14ac:dyDescent="0.3">
      <c r="X4644" s="2"/>
    </row>
    <row r="4645" spans="24:24" x14ac:dyDescent="0.3">
      <c r="X4645" s="2"/>
    </row>
    <row r="4646" spans="24:24" x14ac:dyDescent="0.3">
      <c r="X4646" s="2"/>
    </row>
    <row r="4647" spans="24:24" x14ac:dyDescent="0.3">
      <c r="X4647" s="2"/>
    </row>
    <row r="4648" spans="24:24" x14ac:dyDescent="0.3">
      <c r="X4648" s="2"/>
    </row>
    <row r="4649" spans="24:24" x14ac:dyDescent="0.3">
      <c r="X4649" s="2"/>
    </row>
    <row r="4650" spans="24:24" x14ac:dyDescent="0.3">
      <c r="X4650" s="2"/>
    </row>
    <row r="4651" spans="24:24" x14ac:dyDescent="0.3">
      <c r="X4651" s="2"/>
    </row>
    <row r="4652" spans="24:24" x14ac:dyDescent="0.3">
      <c r="X4652" s="2"/>
    </row>
    <row r="4653" spans="24:24" x14ac:dyDescent="0.3">
      <c r="X4653" s="2"/>
    </row>
    <row r="4654" spans="24:24" x14ac:dyDescent="0.3">
      <c r="X4654" s="2"/>
    </row>
    <row r="4655" spans="24:24" x14ac:dyDescent="0.3">
      <c r="X4655" s="2"/>
    </row>
    <row r="4656" spans="24:24" x14ac:dyDescent="0.3">
      <c r="X4656" s="2"/>
    </row>
    <row r="4657" spans="24:24" x14ac:dyDescent="0.3">
      <c r="X4657" s="2"/>
    </row>
    <row r="4658" spans="24:24" x14ac:dyDescent="0.3">
      <c r="X4658" s="2"/>
    </row>
    <row r="4659" spans="24:24" x14ac:dyDescent="0.3">
      <c r="X4659" s="2"/>
    </row>
    <row r="4660" spans="24:24" x14ac:dyDescent="0.3">
      <c r="X4660" s="2"/>
    </row>
    <row r="4661" spans="24:24" x14ac:dyDescent="0.3">
      <c r="X4661" s="2"/>
    </row>
    <row r="4662" spans="24:24" x14ac:dyDescent="0.3">
      <c r="X4662" s="2"/>
    </row>
    <row r="4663" spans="24:24" x14ac:dyDescent="0.3">
      <c r="X4663" s="2"/>
    </row>
    <row r="4664" spans="24:24" x14ac:dyDescent="0.3">
      <c r="X4664" s="2"/>
    </row>
    <row r="4665" spans="24:24" x14ac:dyDescent="0.3">
      <c r="X4665" s="2"/>
    </row>
    <row r="4666" spans="24:24" x14ac:dyDescent="0.3">
      <c r="X4666" s="2"/>
    </row>
    <row r="4667" spans="24:24" x14ac:dyDescent="0.3">
      <c r="X4667" s="2"/>
    </row>
    <row r="4668" spans="24:24" x14ac:dyDescent="0.3">
      <c r="X4668" s="2"/>
    </row>
    <row r="4669" spans="24:24" x14ac:dyDescent="0.3">
      <c r="X4669" s="2"/>
    </row>
    <row r="4670" spans="24:24" x14ac:dyDescent="0.3">
      <c r="X4670" s="2"/>
    </row>
    <row r="4671" spans="24:24" x14ac:dyDescent="0.3">
      <c r="X4671" s="2"/>
    </row>
    <row r="4672" spans="24:24" x14ac:dyDescent="0.3">
      <c r="X4672" s="2"/>
    </row>
    <row r="4673" spans="24:24" x14ac:dyDescent="0.3">
      <c r="X4673" s="2"/>
    </row>
    <row r="4674" spans="24:24" x14ac:dyDescent="0.3">
      <c r="X4674" s="2"/>
    </row>
    <row r="4675" spans="24:24" x14ac:dyDescent="0.3">
      <c r="X4675" s="2"/>
    </row>
    <row r="4676" spans="24:24" x14ac:dyDescent="0.3">
      <c r="X4676" s="2"/>
    </row>
    <row r="4677" spans="24:24" x14ac:dyDescent="0.3">
      <c r="X4677" s="2"/>
    </row>
    <row r="4678" spans="24:24" x14ac:dyDescent="0.3">
      <c r="X4678" s="2"/>
    </row>
    <row r="4679" spans="24:24" x14ac:dyDescent="0.3">
      <c r="X4679" s="2"/>
    </row>
    <row r="4680" spans="24:24" x14ac:dyDescent="0.3">
      <c r="X4680" s="2"/>
    </row>
    <row r="4681" spans="24:24" x14ac:dyDescent="0.3">
      <c r="X4681" s="2"/>
    </row>
    <row r="4682" spans="24:24" x14ac:dyDescent="0.3">
      <c r="X4682" s="2"/>
    </row>
    <row r="4683" spans="24:24" x14ac:dyDescent="0.3">
      <c r="X4683" s="2"/>
    </row>
    <row r="4684" spans="24:24" x14ac:dyDescent="0.3">
      <c r="X4684" s="2"/>
    </row>
    <row r="4685" spans="24:24" x14ac:dyDescent="0.3">
      <c r="X4685" s="2"/>
    </row>
    <row r="4686" spans="24:24" x14ac:dyDescent="0.3">
      <c r="X4686" s="2"/>
    </row>
    <row r="4687" spans="24:24" x14ac:dyDescent="0.3">
      <c r="X4687" s="2"/>
    </row>
    <row r="4688" spans="24:24" x14ac:dyDescent="0.3">
      <c r="X4688" s="2"/>
    </row>
    <row r="4689" spans="24:24" x14ac:dyDescent="0.3">
      <c r="X4689" s="2"/>
    </row>
    <row r="4690" spans="24:24" x14ac:dyDescent="0.3">
      <c r="X4690" s="2"/>
    </row>
    <row r="4691" spans="24:24" x14ac:dyDescent="0.3">
      <c r="X4691" s="2"/>
    </row>
    <row r="4692" spans="24:24" x14ac:dyDescent="0.3">
      <c r="X4692" s="2"/>
    </row>
    <row r="4693" spans="24:24" x14ac:dyDescent="0.3">
      <c r="X4693" s="2"/>
    </row>
    <row r="4694" spans="24:24" x14ac:dyDescent="0.3">
      <c r="X4694" s="2"/>
    </row>
    <row r="4695" spans="24:24" x14ac:dyDescent="0.3">
      <c r="X4695" s="2"/>
    </row>
    <row r="4696" spans="24:24" x14ac:dyDescent="0.3">
      <c r="X4696" s="2"/>
    </row>
    <row r="4697" spans="24:24" x14ac:dyDescent="0.3">
      <c r="X4697" s="2"/>
    </row>
    <row r="4698" spans="24:24" x14ac:dyDescent="0.3">
      <c r="X4698" s="2"/>
    </row>
    <row r="4699" spans="24:24" x14ac:dyDescent="0.3">
      <c r="X4699" s="2"/>
    </row>
    <row r="4700" spans="24:24" x14ac:dyDescent="0.3">
      <c r="X4700" s="2"/>
    </row>
    <row r="4701" spans="24:24" x14ac:dyDescent="0.3">
      <c r="X4701" s="2"/>
    </row>
    <row r="4702" spans="24:24" x14ac:dyDescent="0.3">
      <c r="X4702" s="2"/>
    </row>
    <row r="4703" spans="24:24" x14ac:dyDescent="0.3">
      <c r="X4703" s="2"/>
    </row>
    <row r="4704" spans="24:24" x14ac:dyDescent="0.3">
      <c r="X4704" s="2"/>
    </row>
    <row r="4705" spans="24:24" x14ac:dyDescent="0.3">
      <c r="X4705" s="2"/>
    </row>
    <row r="4706" spans="24:24" x14ac:dyDescent="0.3">
      <c r="X4706" s="2"/>
    </row>
    <row r="4707" spans="24:24" x14ac:dyDescent="0.3">
      <c r="X4707" s="2"/>
    </row>
    <row r="4708" spans="24:24" x14ac:dyDescent="0.3">
      <c r="X4708" s="2"/>
    </row>
    <row r="4709" spans="24:24" x14ac:dyDescent="0.3">
      <c r="X4709" s="2"/>
    </row>
    <row r="4710" spans="24:24" x14ac:dyDescent="0.3">
      <c r="X4710" s="2"/>
    </row>
    <row r="4711" spans="24:24" x14ac:dyDescent="0.3">
      <c r="X4711" s="2"/>
    </row>
    <row r="4712" spans="24:24" x14ac:dyDescent="0.3">
      <c r="X4712" s="2"/>
    </row>
    <row r="4713" spans="24:24" x14ac:dyDescent="0.3">
      <c r="X4713" s="2"/>
    </row>
    <row r="4714" spans="24:24" x14ac:dyDescent="0.3">
      <c r="X4714" s="2"/>
    </row>
    <row r="4715" spans="24:24" x14ac:dyDescent="0.3">
      <c r="X4715" s="2"/>
    </row>
    <row r="4716" spans="24:24" x14ac:dyDescent="0.3">
      <c r="X4716" s="2"/>
    </row>
    <row r="4717" spans="24:24" x14ac:dyDescent="0.3">
      <c r="X4717" s="2"/>
    </row>
    <row r="4718" spans="24:24" x14ac:dyDescent="0.3">
      <c r="X4718" s="2"/>
    </row>
    <row r="4719" spans="24:24" x14ac:dyDescent="0.3">
      <c r="X4719" s="2"/>
    </row>
    <row r="4720" spans="24:24" x14ac:dyDescent="0.3">
      <c r="X4720" s="2"/>
    </row>
    <row r="4721" spans="24:24" x14ac:dyDescent="0.3">
      <c r="X4721" s="2"/>
    </row>
    <row r="4722" spans="24:24" x14ac:dyDescent="0.3">
      <c r="X4722" s="2"/>
    </row>
    <row r="4723" spans="24:24" x14ac:dyDescent="0.3">
      <c r="X4723" s="2"/>
    </row>
    <row r="4724" spans="24:24" x14ac:dyDescent="0.3">
      <c r="X4724" s="2"/>
    </row>
    <row r="4725" spans="24:24" x14ac:dyDescent="0.3">
      <c r="X4725" s="2"/>
    </row>
    <row r="4726" spans="24:24" x14ac:dyDescent="0.3">
      <c r="X4726" s="2"/>
    </row>
    <row r="4727" spans="24:24" x14ac:dyDescent="0.3">
      <c r="X4727" s="2"/>
    </row>
    <row r="4728" spans="24:24" x14ac:dyDescent="0.3">
      <c r="X4728" s="2"/>
    </row>
    <row r="4729" spans="24:24" x14ac:dyDescent="0.3">
      <c r="X4729" s="2"/>
    </row>
    <row r="4730" spans="24:24" x14ac:dyDescent="0.3">
      <c r="X4730" s="2"/>
    </row>
    <row r="4731" spans="24:24" x14ac:dyDescent="0.3">
      <c r="X4731" s="2"/>
    </row>
    <row r="4732" spans="24:24" x14ac:dyDescent="0.3">
      <c r="X4732" s="2"/>
    </row>
    <row r="4733" spans="24:24" x14ac:dyDescent="0.3">
      <c r="X4733" s="2"/>
    </row>
    <row r="4734" spans="24:24" x14ac:dyDescent="0.3">
      <c r="X4734" s="2"/>
    </row>
    <row r="4735" spans="24:24" x14ac:dyDescent="0.3">
      <c r="X4735" s="2"/>
    </row>
    <row r="4736" spans="24:24" x14ac:dyDescent="0.3">
      <c r="X4736" s="2"/>
    </row>
    <row r="4737" spans="24:24" x14ac:dyDescent="0.3">
      <c r="X4737" s="2"/>
    </row>
    <row r="4738" spans="24:24" x14ac:dyDescent="0.3">
      <c r="X4738" s="2"/>
    </row>
    <row r="4739" spans="24:24" x14ac:dyDescent="0.3">
      <c r="X4739" s="2"/>
    </row>
    <row r="4740" spans="24:24" x14ac:dyDescent="0.3">
      <c r="X4740" s="2"/>
    </row>
    <row r="4741" spans="24:24" x14ac:dyDescent="0.3">
      <c r="X4741" s="2"/>
    </row>
    <row r="4742" spans="24:24" x14ac:dyDescent="0.3">
      <c r="X4742" s="2"/>
    </row>
    <row r="4743" spans="24:24" x14ac:dyDescent="0.3">
      <c r="X4743" s="2"/>
    </row>
    <row r="4744" spans="24:24" x14ac:dyDescent="0.3">
      <c r="X4744" s="2"/>
    </row>
    <row r="4745" spans="24:24" x14ac:dyDescent="0.3">
      <c r="X4745" s="2"/>
    </row>
    <row r="4746" spans="24:24" x14ac:dyDescent="0.3">
      <c r="X4746" s="2"/>
    </row>
    <row r="4747" spans="24:24" x14ac:dyDescent="0.3">
      <c r="X4747" s="2"/>
    </row>
    <row r="4748" spans="24:24" x14ac:dyDescent="0.3">
      <c r="X4748" s="2"/>
    </row>
    <row r="4749" spans="24:24" x14ac:dyDescent="0.3">
      <c r="X4749" s="2"/>
    </row>
    <row r="4750" spans="24:24" x14ac:dyDescent="0.3">
      <c r="X4750" s="2"/>
    </row>
    <row r="4751" spans="24:24" x14ac:dyDescent="0.3">
      <c r="X4751" s="2"/>
    </row>
    <row r="4752" spans="24:24" x14ac:dyDescent="0.3">
      <c r="X4752" s="2"/>
    </row>
    <row r="4753" spans="24:24" x14ac:dyDescent="0.3">
      <c r="X4753" s="2"/>
    </row>
    <row r="4754" spans="24:24" x14ac:dyDescent="0.3">
      <c r="X4754" s="2"/>
    </row>
    <row r="4755" spans="24:24" x14ac:dyDescent="0.3">
      <c r="X4755" s="2"/>
    </row>
    <row r="4756" spans="24:24" x14ac:dyDescent="0.3">
      <c r="X4756" s="2"/>
    </row>
    <row r="4757" spans="24:24" x14ac:dyDescent="0.3">
      <c r="X4757" s="2"/>
    </row>
    <row r="4758" spans="24:24" x14ac:dyDescent="0.3">
      <c r="X4758" s="2"/>
    </row>
    <row r="4759" spans="24:24" x14ac:dyDescent="0.3">
      <c r="X4759" s="2"/>
    </row>
    <row r="4760" spans="24:24" x14ac:dyDescent="0.3">
      <c r="X4760" s="2"/>
    </row>
    <row r="4761" spans="24:24" x14ac:dyDescent="0.3">
      <c r="X4761" s="2"/>
    </row>
    <row r="4762" spans="24:24" x14ac:dyDescent="0.3">
      <c r="X4762" s="2"/>
    </row>
    <row r="4763" spans="24:24" x14ac:dyDescent="0.3">
      <c r="X4763" s="2"/>
    </row>
    <row r="4764" spans="24:24" x14ac:dyDescent="0.3">
      <c r="X4764" s="2"/>
    </row>
    <row r="4765" spans="24:24" x14ac:dyDescent="0.3">
      <c r="X4765" s="2"/>
    </row>
    <row r="4766" spans="24:24" x14ac:dyDescent="0.3">
      <c r="X4766" s="2"/>
    </row>
    <row r="4767" spans="24:24" x14ac:dyDescent="0.3">
      <c r="X4767" s="2"/>
    </row>
    <row r="4768" spans="24:24" x14ac:dyDescent="0.3">
      <c r="X4768" s="2"/>
    </row>
    <row r="4769" spans="24:24" x14ac:dyDescent="0.3">
      <c r="X4769" s="2"/>
    </row>
    <row r="4770" spans="24:24" x14ac:dyDescent="0.3">
      <c r="X4770" s="2"/>
    </row>
    <row r="4771" spans="24:24" x14ac:dyDescent="0.3">
      <c r="X4771" s="2"/>
    </row>
    <row r="4772" spans="24:24" x14ac:dyDescent="0.3">
      <c r="X4772" s="2"/>
    </row>
    <row r="4773" spans="24:24" x14ac:dyDescent="0.3">
      <c r="X4773" s="2"/>
    </row>
    <row r="4774" spans="24:24" x14ac:dyDescent="0.3">
      <c r="X4774" s="2"/>
    </row>
    <row r="4775" spans="24:24" x14ac:dyDescent="0.3">
      <c r="X4775" s="2"/>
    </row>
    <row r="4776" spans="24:24" x14ac:dyDescent="0.3">
      <c r="X4776" s="2"/>
    </row>
    <row r="4777" spans="24:24" x14ac:dyDescent="0.3">
      <c r="X4777" s="2"/>
    </row>
    <row r="4778" spans="24:24" x14ac:dyDescent="0.3">
      <c r="X4778" s="2"/>
    </row>
    <row r="4779" spans="24:24" x14ac:dyDescent="0.3">
      <c r="X4779" s="2"/>
    </row>
    <row r="4780" spans="24:24" x14ac:dyDescent="0.3">
      <c r="X4780" s="2"/>
    </row>
    <row r="4781" spans="24:24" x14ac:dyDescent="0.3">
      <c r="X4781" s="2"/>
    </row>
    <row r="4782" spans="24:24" x14ac:dyDescent="0.3">
      <c r="X4782" s="2"/>
    </row>
    <row r="4783" spans="24:24" x14ac:dyDescent="0.3">
      <c r="X4783" s="2"/>
    </row>
    <row r="4784" spans="24:24" x14ac:dyDescent="0.3">
      <c r="X4784" s="2"/>
    </row>
    <row r="4785" spans="24:24" x14ac:dyDescent="0.3">
      <c r="X4785" s="2"/>
    </row>
    <row r="4786" spans="24:24" x14ac:dyDescent="0.3">
      <c r="X4786" s="2"/>
    </row>
    <row r="4787" spans="24:24" x14ac:dyDescent="0.3">
      <c r="X4787" s="2"/>
    </row>
    <row r="4788" spans="24:24" x14ac:dyDescent="0.3">
      <c r="X4788" s="2"/>
    </row>
    <row r="4789" spans="24:24" x14ac:dyDescent="0.3">
      <c r="X4789" s="2"/>
    </row>
    <row r="4790" spans="24:24" x14ac:dyDescent="0.3">
      <c r="X4790" s="2"/>
    </row>
    <row r="4791" spans="24:24" x14ac:dyDescent="0.3">
      <c r="X4791" s="2"/>
    </row>
    <row r="4792" spans="24:24" x14ac:dyDescent="0.3">
      <c r="X4792" s="2"/>
    </row>
    <row r="4793" spans="24:24" x14ac:dyDescent="0.3">
      <c r="X4793" s="2"/>
    </row>
    <row r="4794" spans="24:24" x14ac:dyDescent="0.3">
      <c r="X4794" s="2"/>
    </row>
    <row r="4795" spans="24:24" x14ac:dyDescent="0.3">
      <c r="X4795" s="2"/>
    </row>
    <row r="4796" spans="24:24" x14ac:dyDescent="0.3">
      <c r="X4796" s="2"/>
    </row>
    <row r="4797" spans="24:24" x14ac:dyDescent="0.3">
      <c r="X4797" s="2"/>
    </row>
    <row r="4798" spans="24:24" x14ac:dyDescent="0.3">
      <c r="X4798" s="2"/>
    </row>
    <row r="4799" spans="24:24" x14ac:dyDescent="0.3">
      <c r="X4799" s="2"/>
    </row>
    <row r="4800" spans="24:24" x14ac:dyDescent="0.3">
      <c r="X4800" s="2"/>
    </row>
    <row r="4801" spans="24:24" x14ac:dyDescent="0.3">
      <c r="X4801" s="2"/>
    </row>
    <row r="4802" spans="24:24" x14ac:dyDescent="0.3">
      <c r="X4802" s="2"/>
    </row>
    <row r="4803" spans="24:24" x14ac:dyDescent="0.3">
      <c r="X4803" s="2"/>
    </row>
    <row r="4804" spans="24:24" x14ac:dyDescent="0.3">
      <c r="X4804" s="2"/>
    </row>
    <row r="4805" spans="24:24" x14ac:dyDescent="0.3">
      <c r="X4805" s="2"/>
    </row>
    <row r="4806" spans="24:24" x14ac:dyDescent="0.3">
      <c r="X4806" s="2"/>
    </row>
    <row r="4807" spans="24:24" x14ac:dyDescent="0.3">
      <c r="X4807" s="2"/>
    </row>
    <row r="4808" spans="24:24" x14ac:dyDescent="0.3">
      <c r="X4808" s="2"/>
    </row>
    <row r="4809" spans="24:24" x14ac:dyDescent="0.3">
      <c r="X4809" s="2"/>
    </row>
    <row r="4810" spans="24:24" x14ac:dyDescent="0.3">
      <c r="X4810" s="2"/>
    </row>
    <row r="4811" spans="24:24" x14ac:dyDescent="0.3">
      <c r="X4811" s="2"/>
    </row>
    <row r="4812" spans="24:24" x14ac:dyDescent="0.3">
      <c r="X4812" s="2"/>
    </row>
    <row r="4813" spans="24:24" x14ac:dyDescent="0.3">
      <c r="X4813" s="2"/>
    </row>
    <row r="4814" spans="24:24" x14ac:dyDescent="0.3">
      <c r="X4814" s="2"/>
    </row>
    <row r="4815" spans="24:24" x14ac:dyDescent="0.3">
      <c r="X4815" s="2"/>
    </row>
    <row r="4816" spans="24:24" x14ac:dyDescent="0.3">
      <c r="X4816" s="2"/>
    </row>
    <row r="4817" spans="24:24" x14ac:dyDescent="0.3">
      <c r="X4817" s="2"/>
    </row>
    <row r="4818" spans="24:24" x14ac:dyDescent="0.3">
      <c r="X4818" s="2"/>
    </row>
    <row r="4819" spans="24:24" x14ac:dyDescent="0.3">
      <c r="X4819" s="2"/>
    </row>
    <row r="4820" spans="24:24" x14ac:dyDescent="0.3">
      <c r="X4820" s="2"/>
    </row>
    <row r="4821" spans="24:24" x14ac:dyDescent="0.3">
      <c r="X4821" s="2"/>
    </row>
    <row r="4822" spans="24:24" x14ac:dyDescent="0.3">
      <c r="X4822" s="2"/>
    </row>
    <row r="4823" spans="24:24" x14ac:dyDescent="0.3">
      <c r="X4823" s="2"/>
    </row>
    <row r="4824" spans="24:24" x14ac:dyDescent="0.3">
      <c r="X4824" s="2"/>
    </row>
    <row r="4825" spans="24:24" x14ac:dyDescent="0.3">
      <c r="X4825" s="2"/>
    </row>
    <row r="4826" spans="24:24" x14ac:dyDescent="0.3">
      <c r="X4826" s="2"/>
    </row>
    <row r="4827" spans="24:24" x14ac:dyDescent="0.3">
      <c r="X4827" s="2"/>
    </row>
    <row r="4828" spans="24:24" x14ac:dyDescent="0.3">
      <c r="X4828" s="2"/>
    </row>
    <row r="4829" spans="24:24" x14ac:dyDescent="0.3">
      <c r="X4829" s="2"/>
    </row>
    <row r="4830" spans="24:24" x14ac:dyDescent="0.3">
      <c r="X4830" s="2"/>
    </row>
    <row r="4831" spans="24:24" x14ac:dyDescent="0.3">
      <c r="X4831" s="2"/>
    </row>
    <row r="4832" spans="24:24" x14ac:dyDescent="0.3">
      <c r="X4832" s="2"/>
    </row>
    <row r="4833" spans="24:24" x14ac:dyDescent="0.3">
      <c r="X4833" s="2"/>
    </row>
    <row r="4834" spans="24:24" x14ac:dyDescent="0.3">
      <c r="X4834" s="2"/>
    </row>
    <row r="4835" spans="24:24" x14ac:dyDescent="0.3">
      <c r="X4835" s="2"/>
    </row>
    <row r="4836" spans="24:24" x14ac:dyDescent="0.3">
      <c r="X4836" s="2"/>
    </row>
    <row r="4837" spans="24:24" x14ac:dyDescent="0.3">
      <c r="X4837" s="2"/>
    </row>
    <row r="4838" spans="24:24" x14ac:dyDescent="0.3">
      <c r="X4838" s="2"/>
    </row>
    <row r="4839" spans="24:24" x14ac:dyDescent="0.3">
      <c r="X4839" s="2"/>
    </row>
    <row r="4840" spans="24:24" x14ac:dyDescent="0.3">
      <c r="X4840" s="2"/>
    </row>
    <row r="4841" spans="24:24" x14ac:dyDescent="0.3">
      <c r="X4841" s="2"/>
    </row>
    <row r="4842" spans="24:24" x14ac:dyDescent="0.3">
      <c r="X4842" s="2"/>
    </row>
    <row r="4843" spans="24:24" x14ac:dyDescent="0.3">
      <c r="X4843" s="2"/>
    </row>
    <row r="4844" spans="24:24" x14ac:dyDescent="0.3">
      <c r="X4844" s="2"/>
    </row>
    <row r="4845" spans="24:24" x14ac:dyDescent="0.3">
      <c r="X4845" s="2"/>
    </row>
    <row r="4846" spans="24:24" x14ac:dyDescent="0.3">
      <c r="X4846" s="2"/>
    </row>
    <row r="4847" spans="24:24" x14ac:dyDescent="0.3">
      <c r="X4847" s="2"/>
    </row>
    <row r="4848" spans="24:24" x14ac:dyDescent="0.3">
      <c r="X4848" s="2"/>
    </row>
    <row r="4849" spans="24:24" x14ac:dyDescent="0.3">
      <c r="X4849" s="2"/>
    </row>
    <row r="4850" spans="24:24" x14ac:dyDescent="0.3">
      <c r="X4850" s="2"/>
    </row>
    <row r="4851" spans="24:24" x14ac:dyDescent="0.3">
      <c r="X4851" s="2"/>
    </row>
    <row r="4852" spans="24:24" x14ac:dyDescent="0.3">
      <c r="X4852" s="2"/>
    </row>
    <row r="4853" spans="24:24" x14ac:dyDescent="0.3">
      <c r="X4853" s="2"/>
    </row>
    <row r="4854" spans="24:24" x14ac:dyDescent="0.3">
      <c r="X4854" s="2"/>
    </row>
    <row r="4855" spans="24:24" x14ac:dyDescent="0.3">
      <c r="X4855" s="2"/>
    </row>
    <row r="4856" spans="24:24" x14ac:dyDescent="0.3">
      <c r="X4856" s="2"/>
    </row>
    <row r="4857" spans="24:24" x14ac:dyDescent="0.3">
      <c r="X4857" s="2"/>
    </row>
    <row r="4858" spans="24:24" x14ac:dyDescent="0.3">
      <c r="X4858" s="2"/>
    </row>
    <row r="4859" spans="24:24" x14ac:dyDescent="0.3">
      <c r="X4859" s="2"/>
    </row>
    <row r="4860" spans="24:24" x14ac:dyDescent="0.3">
      <c r="X4860" s="2"/>
    </row>
    <row r="4861" spans="24:24" x14ac:dyDescent="0.3">
      <c r="X4861" s="2"/>
    </row>
    <row r="4862" spans="24:24" x14ac:dyDescent="0.3">
      <c r="X4862" s="2"/>
    </row>
    <row r="4863" spans="24:24" x14ac:dyDescent="0.3">
      <c r="X4863" s="2"/>
    </row>
    <row r="4864" spans="24:24" x14ac:dyDescent="0.3">
      <c r="X4864" s="2"/>
    </row>
    <row r="4865" spans="24:24" x14ac:dyDescent="0.3">
      <c r="X4865" s="2"/>
    </row>
    <row r="4866" spans="24:24" x14ac:dyDescent="0.3">
      <c r="X4866" s="2"/>
    </row>
    <row r="4867" spans="24:24" x14ac:dyDescent="0.3">
      <c r="X4867" s="2"/>
    </row>
    <row r="4868" spans="24:24" x14ac:dyDescent="0.3">
      <c r="X4868" s="2"/>
    </row>
    <row r="4869" spans="24:24" x14ac:dyDescent="0.3">
      <c r="X4869" s="2"/>
    </row>
    <row r="4870" spans="24:24" x14ac:dyDescent="0.3">
      <c r="X4870" s="2"/>
    </row>
    <row r="4871" spans="24:24" x14ac:dyDescent="0.3">
      <c r="X4871" s="2"/>
    </row>
    <row r="4872" spans="24:24" x14ac:dyDescent="0.3">
      <c r="X4872" s="2"/>
    </row>
    <row r="4873" spans="24:24" x14ac:dyDescent="0.3">
      <c r="X4873" s="2"/>
    </row>
    <row r="4874" spans="24:24" x14ac:dyDescent="0.3">
      <c r="X4874" s="2"/>
    </row>
    <row r="4875" spans="24:24" x14ac:dyDescent="0.3">
      <c r="X4875" s="2"/>
    </row>
    <row r="4876" spans="24:24" x14ac:dyDescent="0.3">
      <c r="X4876" s="2"/>
    </row>
    <row r="4877" spans="24:24" x14ac:dyDescent="0.3">
      <c r="X4877" s="2"/>
    </row>
    <row r="4878" spans="24:24" x14ac:dyDescent="0.3">
      <c r="X4878" s="2"/>
    </row>
    <row r="4879" spans="24:24" x14ac:dyDescent="0.3">
      <c r="X4879" s="2"/>
    </row>
    <row r="4880" spans="24:24" x14ac:dyDescent="0.3">
      <c r="X4880" s="2"/>
    </row>
    <row r="4881" spans="24:24" x14ac:dyDescent="0.3">
      <c r="X4881" s="2"/>
    </row>
    <row r="4882" spans="24:24" x14ac:dyDescent="0.3">
      <c r="X4882" s="2"/>
    </row>
    <row r="4883" spans="24:24" x14ac:dyDescent="0.3">
      <c r="X4883" s="2"/>
    </row>
    <row r="4884" spans="24:24" x14ac:dyDescent="0.3">
      <c r="X4884" s="2"/>
    </row>
    <row r="4885" spans="24:24" x14ac:dyDescent="0.3">
      <c r="X4885" s="2"/>
    </row>
    <row r="4886" spans="24:24" x14ac:dyDescent="0.3">
      <c r="X4886" s="2"/>
    </row>
    <row r="4887" spans="24:24" x14ac:dyDescent="0.3">
      <c r="X4887" s="2"/>
    </row>
    <row r="4888" spans="24:24" x14ac:dyDescent="0.3">
      <c r="X4888" s="2"/>
    </row>
    <row r="4889" spans="24:24" x14ac:dyDescent="0.3">
      <c r="X4889" s="2"/>
    </row>
    <row r="4890" spans="24:24" x14ac:dyDescent="0.3">
      <c r="X4890" s="2"/>
    </row>
    <row r="4891" spans="24:24" x14ac:dyDescent="0.3">
      <c r="X4891" s="2"/>
    </row>
    <row r="4892" spans="24:24" x14ac:dyDescent="0.3">
      <c r="X4892" s="2"/>
    </row>
    <row r="4893" spans="24:24" x14ac:dyDescent="0.3">
      <c r="X4893" s="2"/>
    </row>
    <row r="4894" spans="24:24" x14ac:dyDescent="0.3">
      <c r="X4894" s="2"/>
    </row>
    <row r="4895" spans="24:24" x14ac:dyDescent="0.3">
      <c r="X4895" s="2"/>
    </row>
    <row r="4896" spans="24:24" x14ac:dyDescent="0.3">
      <c r="X4896" s="2"/>
    </row>
    <row r="4897" spans="24:24" x14ac:dyDescent="0.3">
      <c r="X4897" s="2"/>
    </row>
    <row r="4898" spans="24:24" x14ac:dyDescent="0.3">
      <c r="X4898" s="2"/>
    </row>
    <row r="4899" spans="24:24" x14ac:dyDescent="0.3">
      <c r="X4899" s="2"/>
    </row>
    <row r="4900" spans="24:24" x14ac:dyDescent="0.3">
      <c r="X4900" s="2"/>
    </row>
    <row r="4901" spans="24:24" x14ac:dyDescent="0.3">
      <c r="X4901" s="2"/>
    </row>
    <row r="4902" spans="24:24" x14ac:dyDescent="0.3">
      <c r="X4902" s="2"/>
    </row>
    <row r="4903" spans="24:24" x14ac:dyDescent="0.3">
      <c r="X4903" s="2"/>
    </row>
    <row r="4904" spans="24:24" x14ac:dyDescent="0.3">
      <c r="X4904" s="2"/>
    </row>
    <row r="4905" spans="24:24" x14ac:dyDescent="0.3">
      <c r="X4905" s="2"/>
    </row>
    <row r="4906" spans="24:24" x14ac:dyDescent="0.3">
      <c r="X4906" s="2"/>
    </row>
    <row r="4907" spans="24:24" x14ac:dyDescent="0.3">
      <c r="X4907" s="2"/>
    </row>
    <row r="4908" spans="24:24" x14ac:dyDescent="0.3">
      <c r="X4908" s="2"/>
    </row>
    <row r="4909" spans="24:24" x14ac:dyDescent="0.3">
      <c r="X4909" s="2"/>
    </row>
    <row r="4910" spans="24:24" x14ac:dyDescent="0.3">
      <c r="X4910" s="2"/>
    </row>
    <row r="4911" spans="24:24" x14ac:dyDescent="0.3">
      <c r="X4911" s="2"/>
    </row>
    <row r="4912" spans="24:24" x14ac:dyDescent="0.3">
      <c r="X4912" s="2"/>
    </row>
    <row r="4913" spans="24:24" x14ac:dyDescent="0.3">
      <c r="X4913" s="2"/>
    </row>
    <row r="4914" spans="24:24" x14ac:dyDescent="0.3">
      <c r="X4914" s="2"/>
    </row>
    <row r="4915" spans="24:24" x14ac:dyDescent="0.3">
      <c r="X4915" s="2"/>
    </row>
    <row r="4916" spans="24:24" x14ac:dyDescent="0.3">
      <c r="X4916" s="2"/>
    </row>
    <row r="4917" spans="24:24" x14ac:dyDescent="0.3">
      <c r="X4917" s="2"/>
    </row>
    <row r="4918" spans="24:24" x14ac:dyDescent="0.3">
      <c r="X4918" s="2"/>
    </row>
    <row r="4919" spans="24:24" x14ac:dyDescent="0.3">
      <c r="X4919" s="2"/>
    </row>
    <row r="4920" spans="24:24" x14ac:dyDescent="0.3">
      <c r="X4920" s="2"/>
    </row>
    <row r="4921" spans="24:24" x14ac:dyDescent="0.3">
      <c r="X4921" s="2"/>
    </row>
    <row r="4922" spans="24:24" x14ac:dyDescent="0.3">
      <c r="X4922" s="2"/>
    </row>
    <row r="4923" spans="24:24" x14ac:dyDescent="0.3">
      <c r="X4923" s="2"/>
    </row>
    <row r="4924" spans="24:24" x14ac:dyDescent="0.3">
      <c r="X4924" s="2"/>
    </row>
    <row r="4925" spans="24:24" x14ac:dyDescent="0.3">
      <c r="X4925" s="2"/>
    </row>
    <row r="4926" spans="24:24" x14ac:dyDescent="0.3">
      <c r="X4926" s="2"/>
    </row>
    <row r="4927" spans="24:24" x14ac:dyDescent="0.3">
      <c r="X4927" s="2"/>
    </row>
    <row r="4928" spans="24:24" x14ac:dyDescent="0.3">
      <c r="X4928" s="2"/>
    </row>
    <row r="4929" spans="24:24" x14ac:dyDescent="0.3">
      <c r="X4929" s="2"/>
    </row>
    <row r="4930" spans="24:24" x14ac:dyDescent="0.3">
      <c r="X4930" s="2"/>
    </row>
    <row r="4931" spans="24:24" x14ac:dyDescent="0.3">
      <c r="X4931" s="2"/>
    </row>
    <row r="4932" spans="24:24" x14ac:dyDescent="0.3">
      <c r="X4932" s="2"/>
    </row>
    <row r="4933" spans="24:24" x14ac:dyDescent="0.3">
      <c r="X4933" s="2"/>
    </row>
    <row r="4934" spans="24:24" x14ac:dyDescent="0.3">
      <c r="X4934" s="2"/>
    </row>
    <row r="4935" spans="24:24" x14ac:dyDescent="0.3">
      <c r="X4935" s="2"/>
    </row>
    <row r="4936" spans="24:24" x14ac:dyDescent="0.3">
      <c r="X4936" s="2"/>
    </row>
    <row r="4937" spans="24:24" x14ac:dyDescent="0.3">
      <c r="X4937" s="2"/>
    </row>
    <row r="4938" spans="24:24" x14ac:dyDescent="0.3">
      <c r="X4938" s="2"/>
    </row>
    <row r="4939" spans="24:24" x14ac:dyDescent="0.3">
      <c r="X4939" s="2"/>
    </row>
    <row r="4940" spans="24:24" x14ac:dyDescent="0.3">
      <c r="X4940" s="2"/>
    </row>
    <row r="4941" spans="24:24" x14ac:dyDescent="0.3">
      <c r="X4941" s="2"/>
    </row>
    <row r="4942" spans="24:24" x14ac:dyDescent="0.3">
      <c r="X4942" s="2"/>
    </row>
    <row r="4943" spans="24:24" x14ac:dyDescent="0.3">
      <c r="X4943" s="2"/>
    </row>
    <row r="4944" spans="24:24" x14ac:dyDescent="0.3">
      <c r="X4944" s="2"/>
    </row>
    <row r="4945" spans="24:24" x14ac:dyDescent="0.3">
      <c r="X4945" s="2"/>
    </row>
    <row r="4946" spans="24:24" x14ac:dyDescent="0.3">
      <c r="X4946" s="2"/>
    </row>
    <row r="4947" spans="24:24" x14ac:dyDescent="0.3">
      <c r="X4947" s="2"/>
    </row>
    <row r="4948" spans="24:24" x14ac:dyDescent="0.3">
      <c r="X4948" s="2"/>
    </row>
    <row r="4949" spans="24:24" x14ac:dyDescent="0.3">
      <c r="X4949" s="2"/>
    </row>
    <row r="4950" spans="24:24" x14ac:dyDescent="0.3">
      <c r="X4950" s="2"/>
    </row>
    <row r="4951" spans="24:24" x14ac:dyDescent="0.3">
      <c r="X4951" s="2"/>
    </row>
    <row r="4952" spans="24:24" x14ac:dyDescent="0.3">
      <c r="X4952" s="2"/>
    </row>
    <row r="4953" spans="24:24" x14ac:dyDescent="0.3">
      <c r="X4953" s="2"/>
    </row>
    <row r="4954" spans="24:24" x14ac:dyDescent="0.3">
      <c r="X4954" s="2"/>
    </row>
    <row r="4955" spans="24:24" x14ac:dyDescent="0.3">
      <c r="X4955" s="2"/>
    </row>
    <row r="4956" spans="24:24" x14ac:dyDescent="0.3">
      <c r="X4956" s="2"/>
    </row>
    <row r="4957" spans="24:24" x14ac:dyDescent="0.3">
      <c r="X4957" s="2"/>
    </row>
    <row r="4958" spans="24:24" x14ac:dyDescent="0.3">
      <c r="X4958" s="2"/>
    </row>
    <row r="4959" spans="24:24" x14ac:dyDescent="0.3">
      <c r="X4959" s="2"/>
    </row>
    <row r="4960" spans="24:24" x14ac:dyDescent="0.3">
      <c r="X4960" s="2"/>
    </row>
    <row r="4961" spans="24:24" x14ac:dyDescent="0.3">
      <c r="X4961" s="2"/>
    </row>
    <row r="4962" spans="24:24" x14ac:dyDescent="0.3">
      <c r="X4962" s="2"/>
    </row>
    <row r="4963" spans="24:24" x14ac:dyDescent="0.3">
      <c r="X4963" s="2"/>
    </row>
    <row r="4964" spans="24:24" x14ac:dyDescent="0.3">
      <c r="X4964" s="2"/>
    </row>
    <row r="4965" spans="24:24" x14ac:dyDescent="0.3">
      <c r="X4965" s="2"/>
    </row>
    <row r="4966" spans="24:24" x14ac:dyDescent="0.3">
      <c r="X4966" s="2"/>
    </row>
    <row r="4967" spans="24:24" x14ac:dyDescent="0.3">
      <c r="X4967" s="2"/>
    </row>
    <row r="4968" spans="24:24" x14ac:dyDescent="0.3">
      <c r="X4968" s="2"/>
    </row>
    <row r="4969" spans="24:24" x14ac:dyDescent="0.3">
      <c r="X4969" s="2"/>
    </row>
    <row r="4970" spans="24:24" x14ac:dyDescent="0.3">
      <c r="X4970" s="2"/>
    </row>
    <row r="4971" spans="24:24" x14ac:dyDescent="0.3">
      <c r="X4971" s="2"/>
    </row>
    <row r="4972" spans="24:24" x14ac:dyDescent="0.3">
      <c r="X4972" s="2"/>
    </row>
    <row r="4973" spans="24:24" x14ac:dyDescent="0.3">
      <c r="X4973" s="2"/>
    </row>
    <row r="4974" spans="24:24" x14ac:dyDescent="0.3">
      <c r="X4974" s="2"/>
    </row>
    <row r="4975" spans="24:24" x14ac:dyDescent="0.3">
      <c r="X4975" s="2"/>
    </row>
    <row r="4976" spans="24:24" x14ac:dyDescent="0.3">
      <c r="X4976" s="2"/>
    </row>
    <row r="4977" spans="24:24" x14ac:dyDescent="0.3">
      <c r="X4977" s="2"/>
    </row>
    <row r="4978" spans="24:24" x14ac:dyDescent="0.3">
      <c r="X4978" s="2"/>
    </row>
    <row r="4979" spans="24:24" x14ac:dyDescent="0.3">
      <c r="X4979" s="2"/>
    </row>
    <row r="4980" spans="24:24" x14ac:dyDescent="0.3">
      <c r="X4980" s="2"/>
    </row>
    <row r="4981" spans="24:24" x14ac:dyDescent="0.3">
      <c r="X4981" s="2"/>
    </row>
    <row r="4982" spans="24:24" x14ac:dyDescent="0.3">
      <c r="X4982" s="2"/>
    </row>
    <row r="4983" spans="24:24" x14ac:dyDescent="0.3">
      <c r="X4983" s="2"/>
    </row>
    <row r="4984" spans="24:24" x14ac:dyDescent="0.3">
      <c r="X4984" s="2"/>
    </row>
    <row r="4985" spans="24:24" x14ac:dyDescent="0.3">
      <c r="X4985" s="2"/>
    </row>
    <row r="4986" spans="24:24" x14ac:dyDescent="0.3">
      <c r="X4986" s="2"/>
    </row>
    <row r="4987" spans="24:24" x14ac:dyDescent="0.3">
      <c r="X4987" s="2"/>
    </row>
    <row r="4988" spans="24:24" x14ac:dyDescent="0.3">
      <c r="X4988" s="2"/>
    </row>
    <row r="4989" spans="24:24" x14ac:dyDescent="0.3">
      <c r="X4989" s="2"/>
    </row>
    <row r="4990" spans="24:24" x14ac:dyDescent="0.3">
      <c r="X4990" s="2"/>
    </row>
    <row r="4991" spans="24:24" x14ac:dyDescent="0.3">
      <c r="X4991" s="2"/>
    </row>
    <row r="4992" spans="24:24" x14ac:dyDescent="0.3">
      <c r="X4992" s="2"/>
    </row>
    <row r="4993" spans="24:24" x14ac:dyDescent="0.3">
      <c r="X4993" s="2"/>
    </row>
    <row r="4994" spans="24:24" x14ac:dyDescent="0.3">
      <c r="X4994" s="2"/>
    </row>
    <row r="4995" spans="24:24" x14ac:dyDescent="0.3">
      <c r="X4995" s="2"/>
    </row>
    <row r="4996" spans="24:24" x14ac:dyDescent="0.3">
      <c r="X4996" s="2"/>
    </row>
    <row r="4997" spans="24:24" x14ac:dyDescent="0.3">
      <c r="X4997" s="2"/>
    </row>
    <row r="4998" spans="24:24" x14ac:dyDescent="0.3">
      <c r="X4998" s="2"/>
    </row>
    <row r="4999" spans="24:24" x14ac:dyDescent="0.3">
      <c r="X4999" s="2"/>
    </row>
    <row r="5000" spans="24:24" x14ac:dyDescent="0.3">
      <c r="X5000" s="2"/>
    </row>
    <row r="5001" spans="24:24" x14ac:dyDescent="0.3">
      <c r="X5001" s="2"/>
    </row>
    <row r="5002" spans="24:24" x14ac:dyDescent="0.3">
      <c r="X5002" s="2"/>
    </row>
    <row r="5003" spans="24:24" x14ac:dyDescent="0.3">
      <c r="X5003" s="2"/>
    </row>
    <row r="5004" spans="24:24" x14ac:dyDescent="0.3">
      <c r="X5004" s="2"/>
    </row>
    <row r="5005" spans="24:24" x14ac:dyDescent="0.3">
      <c r="X5005" s="2"/>
    </row>
    <row r="5006" spans="24:24" x14ac:dyDescent="0.3">
      <c r="X5006" s="2"/>
    </row>
    <row r="5007" spans="24:24" x14ac:dyDescent="0.3">
      <c r="X5007" s="2"/>
    </row>
    <row r="5008" spans="24:24" x14ac:dyDescent="0.3">
      <c r="X5008" s="2"/>
    </row>
    <row r="5009" spans="24:24" x14ac:dyDescent="0.3">
      <c r="X5009" s="2"/>
    </row>
    <row r="5010" spans="24:24" x14ac:dyDescent="0.3">
      <c r="X5010" s="2"/>
    </row>
    <row r="5011" spans="24:24" x14ac:dyDescent="0.3">
      <c r="X5011" s="2"/>
    </row>
    <row r="5012" spans="24:24" x14ac:dyDescent="0.3">
      <c r="X5012" s="2"/>
    </row>
    <row r="5013" spans="24:24" x14ac:dyDescent="0.3">
      <c r="X5013" s="2"/>
    </row>
    <row r="5014" spans="24:24" x14ac:dyDescent="0.3">
      <c r="X5014" s="2"/>
    </row>
    <row r="5015" spans="24:24" x14ac:dyDescent="0.3">
      <c r="X5015" s="2"/>
    </row>
    <row r="5016" spans="24:24" x14ac:dyDescent="0.3">
      <c r="X5016" s="2"/>
    </row>
    <row r="5017" spans="24:24" x14ac:dyDescent="0.3">
      <c r="X5017" s="2"/>
    </row>
    <row r="5018" spans="24:24" x14ac:dyDescent="0.3">
      <c r="X5018" s="2"/>
    </row>
    <row r="5019" spans="24:24" x14ac:dyDescent="0.3">
      <c r="X5019" s="2"/>
    </row>
    <row r="5020" spans="24:24" x14ac:dyDescent="0.3">
      <c r="X5020" s="2"/>
    </row>
    <row r="5021" spans="24:24" x14ac:dyDescent="0.3">
      <c r="X5021" s="2"/>
    </row>
    <row r="5022" spans="24:24" x14ac:dyDescent="0.3">
      <c r="X5022" s="2"/>
    </row>
    <row r="5023" spans="24:24" x14ac:dyDescent="0.3">
      <c r="X5023" s="2"/>
    </row>
    <row r="5024" spans="24:24" x14ac:dyDescent="0.3">
      <c r="X5024" s="2"/>
    </row>
    <row r="5025" spans="24:24" x14ac:dyDescent="0.3">
      <c r="X5025" s="2"/>
    </row>
    <row r="5026" spans="24:24" x14ac:dyDescent="0.3">
      <c r="X5026" s="2"/>
    </row>
    <row r="5027" spans="24:24" x14ac:dyDescent="0.3">
      <c r="X5027" s="2"/>
    </row>
    <row r="5028" spans="24:24" x14ac:dyDescent="0.3">
      <c r="X5028" s="2"/>
    </row>
    <row r="5029" spans="24:24" x14ac:dyDescent="0.3">
      <c r="X5029" s="2"/>
    </row>
    <row r="5030" spans="24:24" x14ac:dyDescent="0.3">
      <c r="X5030" s="2"/>
    </row>
    <row r="5031" spans="24:24" x14ac:dyDescent="0.3">
      <c r="X5031" s="2"/>
    </row>
    <row r="5032" spans="24:24" x14ac:dyDescent="0.3">
      <c r="X5032" s="2"/>
    </row>
    <row r="5033" spans="24:24" x14ac:dyDescent="0.3">
      <c r="X5033" s="2"/>
    </row>
    <row r="5034" spans="24:24" x14ac:dyDescent="0.3">
      <c r="X5034" s="2"/>
    </row>
    <row r="5035" spans="24:24" x14ac:dyDescent="0.3">
      <c r="X5035" s="2"/>
    </row>
    <row r="5036" spans="24:24" x14ac:dyDescent="0.3">
      <c r="X5036" s="2"/>
    </row>
    <row r="5037" spans="24:24" x14ac:dyDescent="0.3">
      <c r="X5037" s="2"/>
    </row>
    <row r="5038" spans="24:24" x14ac:dyDescent="0.3">
      <c r="X5038" s="2"/>
    </row>
    <row r="5039" spans="24:24" x14ac:dyDescent="0.3">
      <c r="X5039" s="2"/>
    </row>
    <row r="5040" spans="24:24" x14ac:dyDescent="0.3">
      <c r="X5040" s="2"/>
    </row>
    <row r="5041" spans="24:24" x14ac:dyDescent="0.3">
      <c r="X5041" s="2"/>
    </row>
    <row r="5042" spans="24:24" x14ac:dyDescent="0.3">
      <c r="X5042" s="2"/>
    </row>
    <row r="5043" spans="24:24" x14ac:dyDescent="0.3">
      <c r="X5043" s="2"/>
    </row>
    <row r="5044" spans="24:24" x14ac:dyDescent="0.3">
      <c r="X5044" s="2"/>
    </row>
    <row r="5045" spans="24:24" x14ac:dyDescent="0.3">
      <c r="X5045" s="2"/>
    </row>
    <row r="5046" spans="24:24" x14ac:dyDescent="0.3">
      <c r="X5046" s="2"/>
    </row>
    <row r="5047" spans="24:24" x14ac:dyDescent="0.3">
      <c r="X5047" s="2"/>
    </row>
    <row r="5048" spans="24:24" x14ac:dyDescent="0.3">
      <c r="X5048" s="2"/>
    </row>
    <row r="5049" spans="24:24" x14ac:dyDescent="0.3">
      <c r="X5049" s="2"/>
    </row>
    <row r="5050" spans="24:24" x14ac:dyDescent="0.3">
      <c r="X5050" s="2"/>
    </row>
    <row r="5051" spans="24:24" x14ac:dyDescent="0.3">
      <c r="X5051" s="2"/>
    </row>
    <row r="5052" spans="24:24" x14ac:dyDescent="0.3">
      <c r="X5052" s="2"/>
    </row>
    <row r="5053" spans="24:24" x14ac:dyDescent="0.3">
      <c r="X5053" s="2"/>
    </row>
    <row r="5054" spans="24:24" x14ac:dyDescent="0.3">
      <c r="X5054" s="2"/>
    </row>
    <row r="5055" spans="24:24" x14ac:dyDescent="0.3">
      <c r="X5055" s="2"/>
    </row>
    <row r="5056" spans="24:24" x14ac:dyDescent="0.3">
      <c r="X5056" s="2"/>
    </row>
    <row r="5057" spans="24:24" x14ac:dyDescent="0.3">
      <c r="X5057" s="2"/>
    </row>
    <row r="5058" spans="24:24" x14ac:dyDescent="0.3">
      <c r="X5058" s="2"/>
    </row>
    <row r="5059" spans="24:24" x14ac:dyDescent="0.3">
      <c r="X5059" s="2"/>
    </row>
    <row r="5060" spans="24:24" x14ac:dyDescent="0.3">
      <c r="X5060" s="2"/>
    </row>
    <row r="5061" spans="24:24" x14ac:dyDescent="0.3">
      <c r="X5061" s="2"/>
    </row>
    <row r="5062" spans="24:24" x14ac:dyDescent="0.3">
      <c r="X5062" s="2"/>
    </row>
    <row r="5063" spans="24:24" x14ac:dyDescent="0.3">
      <c r="X5063" s="2"/>
    </row>
    <row r="5064" spans="24:24" x14ac:dyDescent="0.3">
      <c r="X5064" s="2"/>
    </row>
    <row r="5065" spans="24:24" x14ac:dyDescent="0.3">
      <c r="X5065" s="2"/>
    </row>
    <row r="5066" spans="24:24" x14ac:dyDescent="0.3">
      <c r="X5066" s="2"/>
    </row>
    <row r="5067" spans="24:24" x14ac:dyDescent="0.3">
      <c r="X5067" s="2"/>
    </row>
    <row r="5068" spans="24:24" x14ac:dyDescent="0.3">
      <c r="X5068" s="2"/>
    </row>
    <row r="5069" spans="24:24" x14ac:dyDescent="0.3">
      <c r="X5069" s="2"/>
    </row>
    <row r="5070" spans="24:24" x14ac:dyDescent="0.3">
      <c r="X5070" s="2"/>
    </row>
    <row r="5071" spans="24:24" x14ac:dyDescent="0.3">
      <c r="X5071" s="2"/>
    </row>
    <row r="5072" spans="24:24" x14ac:dyDescent="0.3">
      <c r="X5072" s="2"/>
    </row>
    <row r="5073" spans="24:24" x14ac:dyDescent="0.3">
      <c r="X5073" s="2"/>
    </row>
    <row r="5074" spans="24:24" x14ac:dyDescent="0.3">
      <c r="X5074" s="2"/>
    </row>
    <row r="5075" spans="24:24" x14ac:dyDescent="0.3">
      <c r="X5075" s="2"/>
    </row>
    <row r="5076" spans="24:24" x14ac:dyDescent="0.3">
      <c r="X5076" s="2"/>
    </row>
    <row r="5077" spans="24:24" x14ac:dyDescent="0.3">
      <c r="X5077" s="2"/>
    </row>
    <row r="5078" spans="24:24" x14ac:dyDescent="0.3">
      <c r="X5078" s="2"/>
    </row>
    <row r="5079" spans="24:24" x14ac:dyDescent="0.3">
      <c r="X5079" s="2"/>
    </row>
    <row r="5080" spans="24:24" x14ac:dyDescent="0.3">
      <c r="X5080" s="2"/>
    </row>
    <row r="5081" spans="24:24" x14ac:dyDescent="0.3">
      <c r="X5081" s="2"/>
    </row>
    <row r="5082" spans="24:24" x14ac:dyDescent="0.3">
      <c r="X5082" s="2"/>
    </row>
    <row r="5083" spans="24:24" x14ac:dyDescent="0.3">
      <c r="X5083" s="2"/>
    </row>
    <row r="5084" spans="24:24" x14ac:dyDescent="0.3">
      <c r="X5084" s="2"/>
    </row>
    <row r="5085" spans="24:24" x14ac:dyDescent="0.3">
      <c r="X5085" s="2"/>
    </row>
    <row r="5086" spans="24:24" x14ac:dyDescent="0.3">
      <c r="X5086" s="2"/>
    </row>
    <row r="5087" spans="24:24" x14ac:dyDescent="0.3">
      <c r="X5087" s="2"/>
    </row>
    <row r="5088" spans="24:24" x14ac:dyDescent="0.3">
      <c r="X5088" s="2"/>
    </row>
    <row r="5089" spans="24:24" x14ac:dyDescent="0.3">
      <c r="X5089" s="2"/>
    </row>
    <row r="5090" spans="24:24" x14ac:dyDescent="0.3">
      <c r="X5090" s="2"/>
    </row>
    <row r="5091" spans="24:24" x14ac:dyDescent="0.3">
      <c r="X5091" s="2"/>
    </row>
    <row r="5092" spans="24:24" x14ac:dyDescent="0.3">
      <c r="X5092" s="2"/>
    </row>
    <row r="5093" spans="24:24" x14ac:dyDescent="0.3">
      <c r="X5093" s="2"/>
    </row>
    <row r="5094" spans="24:24" x14ac:dyDescent="0.3">
      <c r="X5094" s="2"/>
    </row>
    <row r="5095" spans="24:24" x14ac:dyDescent="0.3">
      <c r="X5095" s="2"/>
    </row>
    <row r="5096" spans="24:24" x14ac:dyDescent="0.3">
      <c r="X5096" s="2"/>
    </row>
    <row r="5097" spans="24:24" x14ac:dyDescent="0.3">
      <c r="X5097" s="2"/>
    </row>
    <row r="5098" spans="24:24" x14ac:dyDescent="0.3">
      <c r="X5098" s="2"/>
    </row>
    <row r="5099" spans="24:24" x14ac:dyDescent="0.3">
      <c r="X5099" s="2"/>
    </row>
    <row r="5100" spans="24:24" x14ac:dyDescent="0.3">
      <c r="X5100" s="2"/>
    </row>
    <row r="5101" spans="24:24" x14ac:dyDescent="0.3">
      <c r="X5101" s="2"/>
    </row>
    <row r="5102" spans="24:24" x14ac:dyDescent="0.3">
      <c r="X5102" s="2"/>
    </row>
    <row r="5103" spans="24:24" x14ac:dyDescent="0.3">
      <c r="X5103" s="2"/>
    </row>
    <row r="5104" spans="24:24" x14ac:dyDescent="0.3">
      <c r="X5104" s="2"/>
    </row>
    <row r="5105" spans="24:24" x14ac:dyDescent="0.3">
      <c r="X5105" s="2"/>
    </row>
    <row r="5106" spans="24:24" x14ac:dyDescent="0.3">
      <c r="X5106" s="2"/>
    </row>
    <row r="5107" spans="24:24" x14ac:dyDescent="0.3">
      <c r="X5107" s="2"/>
    </row>
    <row r="5108" spans="24:24" x14ac:dyDescent="0.3">
      <c r="X5108" s="2"/>
    </row>
    <row r="5109" spans="24:24" x14ac:dyDescent="0.3">
      <c r="X5109" s="2"/>
    </row>
    <row r="5110" spans="24:24" x14ac:dyDescent="0.3">
      <c r="X5110" s="2"/>
    </row>
    <row r="5111" spans="24:24" x14ac:dyDescent="0.3">
      <c r="X5111" s="2"/>
    </row>
    <row r="5112" spans="24:24" x14ac:dyDescent="0.3">
      <c r="X5112" s="2"/>
    </row>
    <row r="5113" spans="24:24" x14ac:dyDescent="0.3">
      <c r="X5113" s="2"/>
    </row>
    <row r="5114" spans="24:24" x14ac:dyDescent="0.3">
      <c r="X5114" s="2"/>
    </row>
    <row r="5115" spans="24:24" x14ac:dyDescent="0.3">
      <c r="X5115" s="2"/>
    </row>
    <row r="5116" spans="24:24" x14ac:dyDescent="0.3">
      <c r="X5116" s="2"/>
    </row>
    <row r="5117" spans="24:24" x14ac:dyDescent="0.3">
      <c r="X5117" s="2"/>
    </row>
    <row r="5118" spans="24:24" x14ac:dyDescent="0.3">
      <c r="X5118" s="2"/>
    </row>
    <row r="5119" spans="24:24" x14ac:dyDescent="0.3">
      <c r="X5119" s="2"/>
    </row>
    <row r="5120" spans="24:24" x14ac:dyDescent="0.3">
      <c r="X5120" s="2"/>
    </row>
    <row r="5121" spans="24:24" x14ac:dyDescent="0.3">
      <c r="X5121" s="2"/>
    </row>
    <row r="5122" spans="24:24" x14ac:dyDescent="0.3">
      <c r="X5122" s="2"/>
    </row>
    <row r="5123" spans="24:24" x14ac:dyDescent="0.3">
      <c r="X5123" s="2"/>
    </row>
    <row r="5124" spans="24:24" x14ac:dyDescent="0.3">
      <c r="X5124" s="2"/>
    </row>
    <row r="5125" spans="24:24" x14ac:dyDescent="0.3">
      <c r="X5125" s="2"/>
    </row>
    <row r="5126" spans="24:24" x14ac:dyDescent="0.3">
      <c r="X5126" s="2"/>
    </row>
    <row r="5127" spans="24:24" x14ac:dyDescent="0.3">
      <c r="X5127" s="2"/>
    </row>
    <row r="5128" spans="24:24" x14ac:dyDescent="0.3">
      <c r="X5128" s="2"/>
    </row>
    <row r="5129" spans="24:24" x14ac:dyDescent="0.3">
      <c r="X5129" s="2"/>
    </row>
    <row r="5130" spans="24:24" x14ac:dyDescent="0.3">
      <c r="X5130" s="2"/>
    </row>
    <row r="5131" spans="24:24" x14ac:dyDescent="0.3">
      <c r="X5131" s="2"/>
    </row>
    <row r="5132" spans="24:24" x14ac:dyDescent="0.3">
      <c r="X5132" s="2"/>
    </row>
    <row r="5133" spans="24:24" x14ac:dyDescent="0.3">
      <c r="X5133" s="2"/>
    </row>
    <row r="5134" spans="24:24" x14ac:dyDescent="0.3">
      <c r="X5134" s="2"/>
    </row>
    <row r="5135" spans="24:24" x14ac:dyDescent="0.3">
      <c r="X5135" s="2"/>
    </row>
    <row r="5136" spans="24:24" x14ac:dyDescent="0.3">
      <c r="X5136" s="2"/>
    </row>
    <row r="5137" spans="24:24" x14ac:dyDescent="0.3">
      <c r="X5137" s="2"/>
    </row>
    <row r="5138" spans="24:24" x14ac:dyDescent="0.3">
      <c r="X5138" s="2"/>
    </row>
    <row r="5139" spans="24:24" x14ac:dyDescent="0.3">
      <c r="X5139" s="2"/>
    </row>
    <row r="5140" spans="24:24" x14ac:dyDescent="0.3">
      <c r="X5140" s="2"/>
    </row>
    <row r="5141" spans="24:24" x14ac:dyDescent="0.3">
      <c r="X5141" s="2"/>
    </row>
    <row r="5142" spans="24:24" x14ac:dyDescent="0.3">
      <c r="X5142" s="2"/>
    </row>
    <row r="5143" spans="24:24" x14ac:dyDescent="0.3">
      <c r="X5143" s="2"/>
    </row>
    <row r="5144" spans="24:24" x14ac:dyDescent="0.3">
      <c r="X5144" s="2"/>
    </row>
    <row r="5145" spans="24:24" x14ac:dyDescent="0.3">
      <c r="X5145" s="2"/>
    </row>
    <row r="5146" spans="24:24" x14ac:dyDescent="0.3">
      <c r="X5146" s="2"/>
    </row>
    <row r="5147" spans="24:24" x14ac:dyDescent="0.3">
      <c r="X5147" s="2"/>
    </row>
    <row r="5148" spans="24:24" x14ac:dyDescent="0.3">
      <c r="X5148" s="2"/>
    </row>
    <row r="5149" spans="24:24" x14ac:dyDescent="0.3">
      <c r="X5149" s="2"/>
    </row>
    <row r="5150" spans="24:24" x14ac:dyDescent="0.3">
      <c r="X5150" s="2"/>
    </row>
    <row r="5151" spans="24:24" x14ac:dyDescent="0.3">
      <c r="X5151" s="2"/>
    </row>
    <row r="5152" spans="24:24" x14ac:dyDescent="0.3">
      <c r="X5152" s="2"/>
    </row>
    <row r="5153" spans="24:24" x14ac:dyDescent="0.3">
      <c r="X5153" s="2"/>
    </row>
    <row r="5154" spans="24:24" x14ac:dyDescent="0.3">
      <c r="X5154" s="2"/>
    </row>
    <row r="5155" spans="24:24" x14ac:dyDescent="0.3">
      <c r="X5155" s="2"/>
    </row>
    <row r="5156" spans="24:24" x14ac:dyDescent="0.3">
      <c r="X5156" s="2"/>
    </row>
    <row r="5157" spans="24:24" x14ac:dyDescent="0.3">
      <c r="X5157" s="2"/>
    </row>
    <row r="5158" spans="24:24" x14ac:dyDescent="0.3">
      <c r="X5158" s="2"/>
    </row>
    <row r="5159" spans="24:24" x14ac:dyDescent="0.3">
      <c r="X5159" s="2"/>
    </row>
    <row r="5160" spans="24:24" x14ac:dyDescent="0.3">
      <c r="X5160" s="2"/>
    </row>
    <row r="5161" spans="24:24" x14ac:dyDescent="0.3">
      <c r="X5161" s="2"/>
    </row>
    <row r="5162" spans="24:24" x14ac:dyDescent="0.3">
      <c r="X5162" s="2"/>
    </row>
    <row r="5163" spans="24:24" x14ac:dyDescent="0.3">
      <c r="X5163" s="2"/>
    </row>
    <row r="5164" spans="24:24" x14ac:dyDescent="0.3">
      <c r="X5164" s="2"/>
    </row>
    <row r="5165" spans="24:24" x14ac:dyDescent="0.3">
      <c r="X5165" s="2"/>
    </row>
    <row r="5166" spans="24:24" x14ac:dyDescent="0.3">
      <c r="X5166" s="2"/>
    </row>
    <row r="5167" spans="24:24" x14ac:dyDescent="0.3">
      <c r="X5167" s="2"/>
    </row>
    <row r="5168" spans="24:24" x14ac:dyDescent="0.3">
      <c r="X5168" s="2"/>
    </row>
    <row r="5169" spans="24:24" x14ac:dyDescent="0.3">
      <c r="X5169" s="2"/>
    </row>
    <row r="5170" spans="24:24" x14ac:dyDescent="0.3">
      <c r="X5170" s="2"/>
    </row>
    <row r="5171" spans="24:24" x14ac:dyDescent="0.3">
      <c r="X5171" s="2"/>
    </row>
    <row r="5172" spans="24:24" x14ac:dyDescent="0.3">
      <c r="X5172" s="2"/>
    </row>
    <row r="5173" spans="24:24" x14ac:dyDescent="0.3">
      <c r="X5173" s="2"/>
    </row>
    <row r="5174" spans="24:24" x14ac:dyDescent="0.3">
      <c r="X5174" s="2"/>
    </row>
    <row r="5175" spans="24:24" x14ac:dyDescent="0.3">
      <c r="X5175" s="2"/>
    </row>
    <row r="5176" spans="24:24" x14ac:dyDescent="0.3">
      <c r="X5176" s="2"/>
    </row>
    <row r="5177" spans="24:24" x14ac:dyDescent="0.3">
      <c r="X5177" s="2"/>
    </row>
    <row r="5178" spans="24:24" x14ac:dyDescent="0.3">
      <c r="X5178" s="2"/>
    </row>
    <row r="5179" spans="24:24" x14ac:dyDescent="0.3">
      <c r="X5179" s="2"/>
    </row>
    <row r="5180" spans="24:24" x14ac:dyDescent="0.3">
      <c r="X5180" s="2"/>
    </row>
    <row r="5181" spans="24:24" x14ac:dyDescent="0.3">
      <c r="X5181" s="2"/>
    </row>
    <row r="5182" spans="24:24" x14ac:dyDescent="0.3">
      <c r="X5182" s="2"/>
    </row>
    <row r="5183" spans="24:24" x14ac:dyDescent="0.3">
      <c r="X5183" s="2"/>
    </row>
    <row r="5184" spans="24:24" x14ac:dyDescent="0.3">
      <c r="X5184" s="2"/>
    </row>
    <row r="5185" spans="24:24" x14ac:dyDescent="0.3">
      <c r="X5185" s="2"/>
    </row>
    <row r="5186" spans="24:24" x14ac:dyDescent="0.3">
      <c r="X5186" s="2"/>
    </row>
    <row r="5187" spans="24:24" x14ac:dyDescent="0.3">
      <c r="X5187" s="2"/>
    </row>
    <row r="5188" spans="24:24" x14ac:dyDescent="0.3">
      <c r="X5188" s="2"/>
    </row>
    <row r="5189" spans="24:24" x14ac:dyDescent="0.3">
      <c r="X5189" s="2"/>
    </row>
    <row r="5190" spans="24:24" x14ac:dyDescent="0.3">
      <c r="X5190" s="2"/>
    </row>
    <row r="5191" spans="24:24" x14ac:dyDescent="0.3">
      <c r="X5191" s="2"/>
    </row>
    <row r="5192" spans="24:24" x14ac:dyDescent="0.3">
      <c r="X5192" s="2"/>
    </row>
    <row r="5193" spans="24:24" x14ac:dyDescent="0.3">
      <c r="X5193" s="2"/>
    </row>
    <row r="5194" spans="24:24" x14ac:dyDescent="0.3">
      <c r="X5194" s="2"/>
    </row>
    <row r="5195" spans="24:24" x14ac:dyDescent="0.3">
      <c r="X5195" s="2"/>
    </row>
    <row r="5196" spans="24:24" x14ac:dyDescent="0.3">
      <c r="X5196" s="2"/>
    </row>
    <row r="5197" spans="24:24" x14ac:dyDescent="0.3">
      <c r="X5197" s="2"/>
    </row>
    <row r="5198" spans="24:24" x14ac:dyDescent="0.3">
      <c r="X5198" s="2"/>
    </row>
    <row r="5199" spans="24:24" x14ac:dyDescent="0.3">
      <c r="X5199" s="2"/>
    </row>
    <row r="5200" spans="24:24" x14ac:dyDescent="0.3">
      <c r="X5200" s="2"/>
    </row>
    <row r="5201" spans="24:24" x14ac:dyDescent="0.3">
      <c r="X5201" s="2"/>
    </row>
    <row r="5202" spans="24:24" x14ac:dyDescent="0.3">
      <c r="X5202" s="2"/>
    </row>
    <row r="5203" spans="24:24" x14ac:dyDescent="0.3">
      <c r="X5203" s="2"/>
    </row>
    <row r="5204" spans="24:24" x14ac:dyDescent="0.3">
      <c r="X5204" s="2"/>
    </row>
    <row r="5205" spans="24:24" x14ac:dyDescent="0.3">
      <c r="X5205" s="2"/>
    </row>
    <row r="5206" spans="24:24" x14ac:dyDescent="0.3">
      <c r="X5206" s="2"/>
    </row>
    <row r="5207" spans="24:24" x14ac:dyDescent="0.3">
      <c r="X5207" s="2"/>
    </row>
    <row r="5208" spans="24:24" x14ac:dyDescent="0.3">
      <c r="X5208" s="2"/>
    </row>
    <row r="5209" spans="24:24" x14ac:dyDescent="0.3">
      <c r="X5209" s="2"/>
    </row>
    <row r="5210" spans="24:24" x14ac:dyDescent="0.3">
      <c r="X5210" s="2"/>
    </row>
    <row r="5211" spans="24:24" x14ac:dyDescent="0.3">
      <c r="X5211" s="2"/>
    </row>
    <row r="5212" spans="24:24" x14ac:dyDescent="0.3">
      <c r="X5212" s="2"/>
    </row>
    <row r="5213" spans="24:24" x14ac:dyDescent="0.3">
      <c r="X5213" s="2"/>
    </row>
    <row r="5214" spans="24:24" x14ac:dyDescent="0.3">
      <c r="X5214" s="2"/>
    </row>
    <row r="5215" spans="24:24" x14ac:dyDescent="0.3">
      <c r="X5215" s="2"/>
    </row>
    <row r="5216" spans="24:24" x14ac:dyDescent="0.3">
      <c r="X5216" s="2"/>
    </row>
    <row r="5217" spans="24:24" x14ac:dyDescent="0.3">
      <c r="X5217" s="2"/>
    </row>
    <row r="5218" spans="24:24" x14ac:dyDescent="0.3">
      <c r="X5218" s="2"/>
    </row>
    <row r="5219" spans="24:24" x14ac:dyDescent="0.3">
      <c r="X5219" s="2"/>
    </row>
    <row r="5220" spans="24:24" x14ac:dyDescent="0.3">
      <c r="X5220" s="2"/>
    </row>
    <row r="5221" spans="24:24" x14ac:dyDescent="0.3">
      <c r="X5221" s="2"/>
    </row>
    <row r="5222" spans="24:24" x14ac:dyDescent="0.3">
      <c r="X5222" s="2"/>
    </row>
    <row r="5223" spans="24:24" x14ac:dyDescent="0.3">
      <c r="X5223" s="2"/>
    </row>
    <row r="5224" spans="24:24" x14ac:dyDescent="0.3">
      <c r="X5224" s="2"/>
    </row>
    <row r="5225" spans="24:24" x14ac:dyDescent="0.3">
      <c r="X5225" s="2"/>
    </row>
    <row r="5226" spans="24:24" x14ac:dyDescent="0.3">
      <c r="X5226" s="2"/>
    </row>
    <row r="5227" spans="24:24" x14ac:dyDescent="0.3">
      <c r="X5227" s="2"/>
    </row>
    <row r="5228" spans="24:24" x14ac:dyDescent="0.3">
      <c r="X5228" s="2"/>
    </row>
    <row r="5229" spans="24:24" x14ac:dyDescent="0.3">
      <c r="X5229" s="2"/>
    </row>
    <row r="5230" spans="24:24" x14ac:dyDescent="0.3">
      <c r="X5230" s="2"/>
    </row>
    <row r="5231" spans="24:24" x14ac:dyDescent="0.3">
      <c r="X5231" s="2"/>
    </row>
    <row r="5232" spans="24:24" x14ac:dyDescent="0.3">
      <c r="X5232" s="2"/>
    </row>
    <row r="5233" spans="24:24" x14ac:dyDescent="0.3">
      <c r="X5233" s="2"/>
    </row>
    <row r="5234" spans="24:24" x14ac:dyDescent="0.3">
      <c r="X5234" s="2"/>
    </row>
    <row r="5235" spans="24:24" x14ac:dyDescent="0.3">
      <c r="X5235" s="2"/>
    </row>
    <row r="5236" spans="24:24" x14ac:dyDescent="0.3">
      <c r="X5236" s="2"/>
    </row>
    <row r="5237" spans="24:24" x14ac:dyDescent="0.3">
      <c r="X5237" s="2"/>
    </row>
    <row r="5238" spans="24:24" x14ac:dyDescent="0.3">
      <c r="X5238" s="2"/>
    </row>
    <row r="5239" spans="24:24" x14ac:dyDescent="0.3">
      <c r="X5239" s="2"/>
    </row>
    <row r="5240" spans="24:24" x14ac:dyDescent="0.3">
      <c r="X5240" s="2"/>
    </row>
    <row r="5241" spans="24:24" x14ac:dyDescent="0.3">
      <c r="X5241" s="2"/>
    </row>
    <row r="5242" spans="24:24" x14ac:dyDescent="0.3">
      <c r="X5242" s="2"/>
    </row>
    <row r="5243" spans="24:24" x14ac:dyDescent="0.3">
      <c r="X5243" s="2"/>
    </row>
    <row r="5244" spans="24:24" x14ac:dyDescent="0.3">
      <c r="X5244" s="2"/>
    </row>
    <row r="5245" spans="24:24" x14ac:dyDescent="0.3">
      <c r="X5245" s="2"/>
    </row>
    <row r="5246" spans="24:24" x14ac:dyDescent="0.3">
      <c r="X5246" s="2"/>
    </row>
    <row r="5247" spans="24:24" x14ac:dyDescent="0.3">
      <c r="X5247" s="2"/>
    </row>
    <row r="5248" spans="24:24" x14ac:dyDescent="0.3">
      <c r="X5248" s="2"/>
    </row>
    <row r="5249" spans="24:24" x14ac:dyDescent="0.3">
      <c r="X5249" s="2"/>
    </row>
    <row r="5250" spans="24:24" x14ac:dyDescent="0.3">
      <c r="X5250" s="2"/>
    </row>
    <row r="5251" spans="24:24" x14ac:dyDescent="0.3">
      <c r="X5251" s="2"/>
    </row>
    <row r="5252" spans="24:24" x14ac:dyDescent="0.3">
      <c r="X5252" s="2"/>
    </row>
    <row r="5253" spans="24:24" x14ac:dyDescent="0.3">
      <c r="X5253" s="2"/>
    </row>
    <row r="5254" spans="24:24" x14ac:dyDescent="0.3">
      <c r="X5254" s="2"/>
    </row>
    <row r="5255" spans="24:24" x14ac:dyDescent="0.3">
      <c r="X5255" s="2"/>
    </row>
    <row r="5256" spans="24:24" x14ac:dyDescent="0.3">
      <c r="X5256" s="2"/>
    </row>
    <row r="5257" spans="24:24" x14ac:dyDescent="0.3">
      <c r="X5257" s="2"/>
    </row>
    <row r="5258" spans="24:24" x14ac:dyDescent="0.3">
      <c r="X5258" s="2"/>
    </row>
    <row r="5259" spans="24:24" x14ac:dyDescent="0.3">
      <c r="X5259" s="2"/>
    </row>
    <row r="5260" spans="24:24" x14ac:dyDescent="0.3">
      <c r="X5260" s="2"/>
    </row>
    <row r="5261" spans="24:24" x14ac:dyDescent="0.3">
      <c r="X5261" s="2"/>
    </row>
    <row r="5262" spans="24:24" x14ac:dyDescent="0.3">
      <c r="X5262" s="2"/>
    </row>
    <row r="5263" spans="24:24" x14ac:dyDescent="0.3">
      <c r="X5263" s="2"/>
    </row>
    <row r="5264" spans="24:24" x14ac:dyDescent="0.3">
      <c r="X5264" s="2"/>
    </row>
    <row r="5265" spans="24:24" x14ac:dyDescent="0.3">
      <c r="X5265" s="2"/>
    </row>
    <row r="5266" spans="24:24" x14ac:dyDescent="0.3">
      <c r="X5266" s="2"/>
    </row>
    <row r="5267" spans="24:24" x14ac:dyDescent="0.3">
      <c r="X5267" s="2"/>
    </row>
    <row r="5268" spans="24:24" x14ac:dyDescent="0.3">
      <c r="X5268" s="2"/>
    </row>
    <row r="5269" spans="24:24" x14ac:dyDescent="0.3">
      <c r="X5269" s="2"/>
    </row>
    <row r="5270" spans="24:24" x14ac:dyDescent="0.3">
      <c r="X5270" s="2"/>
    </row>
    <row r="5271" spans="24:24" x14ac:dyDescent="0.3">
      <c r="X5271" s="2"/>
    </row>
    <row r="5272" spans="24:24" x14ac:dyDescent="0.3">
      <c r="X5272" s="2"/>
    </row>
    <row r="5273" spans="24:24" x14ac:dyDescent="0.3">
      <c r="X5273" s="2"/>
    </row>
    <row r="5274" spans="24:24" x14ac:dyDescent="0.3">
      <c r="X5274" s="2"/>
    </row>
    <row r="5275" spans="24:24" x14ac:dyDescent="0.3">
      <c r="X5275" s="2"/>
    </row>
    <row r="5276" spans="24:24" x14ac:dyDescent="0.3">
      <c r="X5276" s="2"/>
    </row>
    <row r="5277" spans="24:24" x14ac:dyDescent="0.3">
      <c r="X5277" s="2"/>
    </row>
    <row r="5278" spans="24:24" x14ac:dyDescent="0.3">
      <c r="X5278" s="2"/>
    </row>
    <row r="5279" spans="24:24" x14ac:dyDescent="0.3">
      <c r="X5279" s="2"/>
    </row>
    <row r="5280" spans="24:24" x14ac:dyDescent="0.3">
      <c r="X5280" s="2"/>
    </row>
    <row r="5281" spans="24:24" x14ac:dyDescent="0.3">
      <c r="X5281" s="2"/>
    </row>
    <row r="5282" spans="24:24" x14ac:dyDescent="0.3">
      <c r="X5282" s="2"/>
    </row>
    <row r="5283" spans="24:24" x14ac:dyDescent="0.3">
      <c r="X5283" s="2"/>
    </row>
    <row r="5284" spans="24:24" x14ac:dyDescent="0.3">
      <c r="X5284" s="2"/>
    </row>
    <row r="5285" spans="24:24" x14ac:dyDescent="0.3">
      <c r="X5285" s="2"/>
    </row>
    <row r="5286" spans="24:24" x14ac:dyDescent="0.3">
      <c r="X5286" s="2"/>
    </row>
    <row r="5287" spans="24:24" x14ac:dyDescent="0.3">
      <c r="X5287" s="2"/>
    </row>
    <row r="5288" spans="24:24" x14ac:dyDescent="0.3">
      <c r="X5288" s="2"/>
    </row>
    <row r="5289" spans="24:24" x14ac:dyDescent="0.3">
      <c r="X5289" s="2"/>
    </row>
    <row r="5290" spans="24:24" x14ac:dyDescent="0.3">
      <c r="X5290" s="2"/>
    </row>
    <row r="5291" spans="24:24" x14ac:dyDescent="0.3">
      <c r="X5291" s="2"/>
    </row>
    <row r="5292" spans="24:24" x14ac:dyDescent="0.3">
      <c r="X5292" s="2"/>
    </row>
    <row r="5293" spans="24:24" x14ac:dyDescent="0.3">
      <c r="X5293" s="2"/>
    </row>
    <row r="5294" spans="24:24" x14ac:dyDescent="0.3">
      <c r="X5294" s="2"/>
    </row>
    <row r="5295" spans="24:24" x14ac:dyDescent="0.3">
      <c r="X5295" s="2"/>
    </row>
    <row r="5296" spans="24:24" x14ac:dyDescent="0.3">
      <c r="X5296" s="2"/>
    </row>
    <row r="5297" spans="24:24" x14ac:dyDescent="0.3">
      <c r="X5297" s="2"/>
    </row>
    <row r="5298" spans="24:24" x14ac:dyDescent="0.3">
      <c r="X5298" s="2"/>
    </row>
    <row r="5299" spans="24:24" x14ac:dyDescent="0.3">
      <c r="X5299" s="2"/>
    </row>
    <row r="5300" spans="24:24" x14ac:dyDescent="0.3">
      <c r="X5300" s="2"/>
    </row>
    <row r="5301" spans="24:24" x14ac:dyDescent="0.3">
      <c r="X5301" s="2"/>
    </row>
    <row r="5302" spans="24:24" x14ac:dyDescent="0.3">
      <c r="X5302" s="2"/>
    </row>
    <row r="5303" spans="24:24" x14ac:dyDescent="0.3">
      <c r="X5303" s="2"/>
    </row>
    <row r="5304" spans="24:24" x14ac:dyDescent="0.3">
      <c r="X5304" s="2"/>
    </row>
    <row r="5305" spans="24:24" x14ac:dyDescent="0.3">
      <c r="X5305" s="2"/>
    </row>
    <row r="5306" spans="24:24" x14ac:dyDescent="0.3">
      <c r="X5306" s="2"/>
    </row>
    <row r="5307" spans="24:24" x14ac:dyDescent="0.3">
      <c r="X5307" s="2"/>
    </row>
    <row r="5308" spans="24:24" x14ac:dyDescent="0.3">
      <c r="X5308" s="2"/>
    </row>
    <row r="5309" spans="24:24" x14ac:dyDescent="0.3">
      <c r="X5309" s="2"/>
    </row>
    <row r="5310" spans="24:24" x14ac:dyDescent="0.3">
      <c r="X5310" s="2"/>
    </row>
    <row r="5311" spans="24:24" x14ac:dyDescent="0.3">
      <c r="X5311" s="2"/>
    </row>
    <row r="5312" spans="24:24" x14ac:dyDescent="0.3">
      <c r="X5312" s="2"/>
    </row>
    <row r="5313" spans="24:24" x14ac:dyDescent="0.3">
      <c r="X5313" s="2"/>
    </row>
    <row r="5314" spans="24:24" x14ac:dyDescent="0.3">
      <c r="X5314" s="2"/>
    </row>
    <row r="5315" spans="24:24" x14ac:dyDescent="0.3">
      <c r="X5315" s="2"/>
    </row>
    <row r="5316" spans="24:24" x14ac:dyDescent="0.3">
      <c r="X5316" s="2"/>
    </row>
    <row r="5317" spans="24:24" x14ac:dyDescent="0.3">
      <c r="X5317" s="2"/>
    </row>
    <row r="5318" spans="24:24" x14ac:dyDescent="0.3">
      <c r="X5318" s="2"/>
    </row>
    <row r="5319" spans="24:24" x14ac:dyDescent="0.3">
      <c r="X5319" s="2"/>
    </row>
    <row r="5320" spans="24:24" x14ac:dyDescent="0.3">
      <c r="X5320" s="2"/>
    </row>
    <row r="5321" spans="24:24" x14ac:dyDescent="0.3">
      <c r="X5321" s="2"/>
    </row>
    <row r="5322" spans="24:24" x14ac:dyDescent="0.3">
      <c r="X5322" s="2"/>
    </row>
    <row r="5323" spans="24:24" x14ac:dyDescent="0.3">
      <c r="X5323" s="2"/>
    </row>
    <row r="5324" spans="24:24" x14ac:dyDescent="0.3">
      <c r="X5324" s="2"/>
    </row>
    <row r="5325" spans="24:24" x14ac:dyDescent="0.3">
      <c r="X5325" s="2"/>
    </row>
    <row r="5326" spans="24:24" x14ac:dyDescent="0.3">
      <c r="X5326" s="2"/>
    </row>
    <row r="5327" spans="24:24" x14ac:dyDescent="0.3">
      <c r="X5327" s="2"/>
    </row>
    <row r="5328" spans="24:24" x14ac:dyDescent="0.3">
      <c r="X5328" s="2"/>
    </row>
    <row r="5329" spans="24:24" x14ac:dyDescent="0.3">
      <c r="X5329" s="2"/>
    </row>
    <row r="5330" spans="24:24" x14ac:dyDescent="0.3">
      <c r="X5330" s="2"/>
    </row>
    <row r="5331" spans="24:24" x14ac:dyDescent="0.3">
      <c r="X5331" s="2"/>
    </row>
    <row r="5332" spans="24:24" x14ac:dyDescent="0.3">
      <c r="X5332" s="2"/>
    </row>
    <row r="5333" spans="24:24" x14ac:dyDescent="0.3">
      <c r="X5333" s="2"/>
    </row>
    <row r="5334" spans="24:24" x14ac:dyDescent="0.3">
      <c r="X5334" s="2"/>
    </row>
    <row r="5335" spans="24:24" x14ac:dyDescent="0.3">
      <c r="X5335" s="2"/>
    </row>
    <row r="5336" spans="24:24" x14ac:dyDescent="0.3">
      <c r="X5336" s="2"/>
    </row>
    <row r="5337" spans="24:24" x14ac:dyDescent="0.3">
      <c r="X5337" s="2"/>
    </row>
    <row r="5338" spans="24:24" x14ac:dyDescent="0.3">
      <c r="X5338" s="2"/>
    </row>
    <row r="5339" spans="24:24" x14ac:dyDescent="0.3">
      <c r="X5339" s="2"/>
    </row>
    <row r="5340" spans="24:24" x14ac:dyDescent="0.3">
      <c r="X5340" s="2"/>
    </row>
    <row r="5341" spans="24:24" x14ac:dyDescent="0.3">
      <c r="X5341" s="2"/>
    </row>
    <row r="5342" spans="24:24" x14ac:dyDescent="0.3">
      <c r="X5342" s="2"/>
    </row>
    <row r="5343" spans="24:24" x14ac:dyDescent="0.3">
      <c r="X5343" s="2"/>
    </row>
    <row r="5344" spans="24:24" x14ac:dyDescent="0.3">
      <c r="X5344" s="2"/>
    </row>
    <row r="5345" spans="24:24" x14ac:dyDescent="0.3">
      <c r="X5345" s="2"/>
    </row>
    <row r="5346" spans="24:24" x14ac:dyDescent="0.3">
      <c r="X5346" s="2"/>
    </row>
    <row r="5347" spans="24:24" x14ac:dyDescent="0.3">
      <c r="X5347" s="2"/>
    </row>
    <row r="5348" spans="24:24" x14ac:dyDescent="0.3">
      <c r="X5348" s="2"/>
    </row>
    <row r="5349" spans="24:24" x14ac:dyDescent="0.3">
      <c r="X5349" s="2"/>
    </row>
    <row r="5350" spans="24:24" x14ac:dyDescent="0.3">
      <c r="X5350" s="2"/>
    </row>
    <row r="5351" spans="24:24" x14ac:dyDescent="0.3">
      <c r="X5351" s="2"/>
    </row>
    <row r="5352" spans="24:24" x14ac:dyDescent="0.3">
      <c r="X5352" s="2"/>
    </row>
    <row r="5353" spans="24:24" x14ac:dyDescent="0.3">
      <c r="X5353" s="2"/>
    </row>
    <row r="5354" spans="24:24" x14ac:dyDescent="0.3">
      <c r="X5354" s="2"/>
    </row>
    <row r="5355" spans="24:24" x14ac:dyDescent="0.3">
      <c r="X5355" s="2"/>
    </row>
    <row r="5356" spans="24:24" x14ac:dyDescent="0.3">
      <c r="X5356" s="2"/>
    </row>
    <row r="5357" spans="24:24" x14ac:dyDescent="0.3">
      <c r="X5357" s="2"/>
    </row>
    <row r="5358" spans="24:24" x14ac:dyDescent="0.3">
      <c r="X5358" s="2"/>
    </row>
    <row r="5359" spans="24:24" x14ac:dyDescent="0.3">
      <c r="X5359" s="2"/>
    </row>
    <row r="5360" spans="24:24" x14ac:dyDescent="0.3">
      <c r="X5360" s="2"/>
    </row>
    <row r="5361" spans="24:24" x14ac:dyDescent="0.3">
      <c r="X5361" s="2"/>
    </row>
    <row r="5362" spans="24:24" x14ac:dyDescent="0.3">
      <c r="X5362" s="2"/>
    </row>
    <row r="5363" spans="24:24" x14ac:dyDescent="0.3">
      <c r="X5363" s="2"/>
    </row>
    <row r="5364" spans="24:24" x14ac:dyDescent="0.3">
      <c r="X5364" s="2"/>
    </row>
    <row r="5365" spans="24:24" x14ac:dyDescent="0.3">
      <c r="X5365" s="2"/>
    </row>
    <row r="5366" spans="24:24" x14ac:dyDescent="0.3">
      <c r="X5366" s="2"/>
    </row>
    <row r="5367" spans="24:24" x14ac:dyDescent="0.3">
      <c r="X5367" s="2"/>
    </row>
    <row r="5368" spans="24:24" x14ac:dyDescent="0.3">
      <c r="X5368" s="2"/>
    </row>
    <row r="5369" spans="24:24" x14ac:dyDescent="0.3">
      <c r="X5369" s="2"/>
    </row>
    <row r="5370" spans="24:24" x14ac:dyDescent="0.3">
      <c r="X5370" s="2"/>
    </row>
    <row r="5371" spans="24:24" x14ac:dyDescent="0.3">
      <c r="X5371" s="2"/>
    </row>
    <row r="5372" spans="24:24" x14ac:dyDescent="0.3">
      <c r="X5372" s="2"/>
    </row>
    <row r="5373" spans="24:24" x14ac:dyDescent="0.3">
      <c r="X5373" s="2"/>
    </row>
    <row r="5374" spans="24:24" x14ac:dyDescent="0.3">
      <c r="X5374" s="2"/>
    </row>
    <row r="5375" spans="24:24" x14ac:dyDescent="0.3">
      <c r="X5375" s="2"/>
    </row>
    <row r="5376" spans="24:24" x14ac:dyDescent="0.3">
      <c r="X5376" s="2"/>
    </row>
    <row r="5377" spans="24:24" x14ac:dyDescent="0.3">
      <c r="X5377" s="2"/>
    </row>
    <row r="5378" spans="24:24" x14ac:dyDescent="0.3">
      <c r="X5378" s="2"/>
    </row>
    <row r="5379" spans="24:24" x14ac:dyDescent="0.3">
      <c r="X5379" s="2"/>
    </row>
    <row r="5380" spans="24:24" x14ac:dyDescent="0.3">
      <c r="X5380" s="2"/>
    </row>
    <row r="5381" spans="24:24" x14ac:dyDescent="0.3">
      <c r="X5381" s="2"/>
    </row>
    <row r="5382" spans="24:24" x14ac:dyDescent="0.3">
      <c r="X5382" s="2"/>
    </row>
    <row r="5383" spans="24:24" x14ac:dyDescent="0.3">
      <c r="X5383" s="2"/>
    </row>
    <row r="5384" spans="24:24" x14ac:dyDescent="0.3">
      <c r="X5384" s="2"/>
    </row>
    <row r="5385" spans="24:24" x14ac:dyDescent="0.3">
      <c r="X5385" s="2"/>
    </row>
    <row r="5386" spans="24:24" x14ac:dyDescent="0.3">
      <c r="X5386" s="2"/>
    </row>
    <row r="5387" spans="24:24" x14ac:dyDescent="0.3">
      <c r="X5387" s="2"/>
    </row>
    <row r="5388" spans="24:24" x14ac:dyDescent="0.3">
      <c r="X5388" s="2"/>
    </row>
    <row r="5389" spans="24:24" x14ac:dyDescent="0.3">
      <c r="X5389" s="2"/>
    </row>
    <row r="5390" spans="24:24" x14ac:dyDescent="0.3">
      <c r="X5390" s="2"/>
    </row>
    <row r="5391" spans="24:24" x14ac:dyDescent="0.3">
      <c r="X5391" s="2"/>
    </row>
    <row r="5392" spans="24:24" x14ac:dyDescent="0.3">
      <c r="X5392" s="2"/>
    </row>
    <row r="5393" spans="24:24" x14ac:dyDescent="0.3">
      <c r="X5393" s="2"/>
    </row>
    <row r="5394" spans="24:24" x14ac:dyDescent="0.3">
      <c r="X5394" s="2"/>
    </row>
    <row r="5395" spans="24:24" x14ac:dyDescent="0.3">
      <c r="X5395" s="2"/>
    </row>
    <row r="5396" spans="24:24" x14ac:dyDescent="0.3">
      <c r="X5396" s="2"/>
    </row>
    <row r="5397" spans="24:24" x14ac:dyDescent="0.3">
      <c r="X5397" s="2"/>
    </row>
    <row r="5398" spans="24:24" x14ac:dyDescent="0.3">
      <c r="X5398" s="2"/>
    </row>
    <row r="5399" spans="24:24" x14ac:dyDescent="0.3">
      <c r="X5399" s="2"/>
    </row>
    <row r="5400" spans="24:24" x14ac:dyDescent="0.3">
      <c r="X5400" s="2"/>
    </row>
    <row r="5401" spans="24:24" x14ac:dyDescent="0.3">
      <c r="X5401" s="2"/>
    </row>
    <row r="5402" spans="24:24" x14ac:dyDescent="0.3">
      <c r="X5402" s="2"/>
    </row>
    <row r="5403" spans="24:24" x14ac:dyDescent="0.3">
      <c r="X5403" s="2"/>
    </row>
    <row r="5404" spans="24:24" x14ac:dyDescent="0.3">
      <c r="X5404" s="2"/>
    </row>
    <row r="5405" spans="24:24" x14ac:dyDescent="0.3">
      <c r="X5405" s="2"/>
    </row>
    <row r="5406" spans="24:24" x14ac:dyDescent="0.3">
      <c r="X5406" s="2"/>
    </row>
    <row r="5407" spans="24:24" x14ac:dyDescent="0.3">
      <c r="X5407" s="2"/>
    </row>
    <row r="5408" spans="24:24" x14ac:dyDescent="0.3">
      <c r="X5408" s="2"/>
    </row>
    <row r="5409" spans="24:24" x14ac:dyDescent="0.3">
      <c r="X5409" s="2"/>
    </row>
    <row r="5410" spans="24:24" x14ac:dyDescent="0.3">
      <c r="X5410" s="2"/>
    </row>
    <row r="5411" spans="24:24" x14ac:dyDescent="0.3">
      <c r="X5411" s="2"/>
    </row>
    <row r="5412" spans="24:24" x14ac:dyDescent="0.3">
      <c r="X5412" s="2"/>
    </row>
    <row r="5413" spans="24:24" x14ac:dyDescent="0.3">
      <c r="X5413" s="2"/>
    </row>
    <row r="5414" spans="24:24" x14ac:dyDescent="0.3">
      <c r="X5414" s="2"/>
    </row>
    <row r="5415" spans="24:24" x14ac:dyDescent="0.3">
      <c r="X5415" s="2"/>
    </row>
    <row r="5416" spans="24:24" x14ac:dyDescent="0.3">
      <c r="X5416" s="2"/>
    </row>
    <row r="5417" spans="24:24" x14ac:dyDescent="0.3">
      <c r="X5417" s="2"/>
    </row>
    <row r="5418" spans="24:24" x14ac:dyDescent="0.3">
      <c r="X5418" s="2"/>
    </row>
    <row r="5419" spans="24:24" x14ac:dyDescent="0.3">
      <c r="X5419" s="2"/>
    </row>
    <row r="5420" spans="24:24" x14ac:dyDescent="0.3">
      <c r="X5420" s="2"/>
    </row>
    <row r="5421" spans="24:24" x14ac:dyDescent="0.3">
      <c r="X5421" s="2"/>
    </row>
    <row r="5422" spans="24:24" x14ac:dyDescent="0.3">
      <c r="X5422" s="2"/>
    </row>
    <row r="5423" spans="24:24" x14ac:dyDescent="0.3">
      <c r="X5423" s="2"/>
    </row>
    <row r="5424" spans="24:24" x14ac:dyDescent="0.3">
      <c r="X5424" s="2"/>
    </row>
    <row r="5425" spans="24:24" x14ac:dyDescent="0.3">
      <c r="X5425" s="2"/>
    </row>
    <row r="5426" spans="24:24" x14ac:dyDescent="0.3">
      <c r="X5426" s="2"/>
    </row>
    <row r="5427" spans="24:24" x14ac:dyDescent="0.3">
      <c r="X5427" s="2"/>
    </row>
    <row r="5428" spans="24:24" x14ac:dyDescent="0.3">
      <c r="X5428" s="2"/>
    </row>
    <row r="5429" spans="24:24" x14ac:dyDescent="0.3">
      <c r="X5429" s="2"/>
    </row>
    <row r="5430" spans="24:24" x14ac:dyDescent="0.3">
      <c r="X5430" s="2"/>
    </row>
    <row r="5431" spans="24:24" x14ac:dyDescent="0.3">
      <c r="X5431" s="2"/>
    </row>
    <row r="5432" spans="24:24" x14ac:dyDescent="0.3">
      <c r="X5432" s="2"/>
    </row>
    <row r="5433" spans="24:24" x14ac:dyDescent="0.3">
      <c r="X5433" s="2"/>
    </row>
    <row r="5434" spans="24:24" x14ac:dyDescent="0.3">
      <c r="X5434" s="2"/>
    </row>
    <row r="5435" spans="24:24" x14ac:dyDescent="0.3">
      <c r="X5435" s="2"/>
    </row>
    <row r="5436" spans="24:24" x14ac:dyDescent="0.3">
      <c r="X5436" s="2"/>
    </row>
    <row r="5437" spans="24:24" x14ac:dyDescent="0.3">
      <c r="X5437" s="2"/>
    </row>
    <row r="5438" spans="24:24" x14ac:dyDescent="0.3">
      <c r="X5438" s="2"/>
    </row>
    <row r="5439" spans="24:24" x14ac:dyDescent="0.3">
      <c r="X5439" s="2"/>
    </row>
    <row r="5440" spans="24:24" x14ac:dyDescent="0.3">
      <c r="X5440" s="2"/>
    </row>
    <row r="5441" spans="24:24" x14ac:dyDescent="0.3">
      <c r="X5441" s="2"/>
    </row>
    <row r="5442" spans="24:24" x14ac:dyDescent="0.3">
      <c r="X5442" s="2"/>
    </row>
    <row r="5443" spans="24:24" x14ac:dyDescent="0.3">
      <c r="X5443" s="2"/>
    </row>
    <row r="5444" spans="24:24" x14ac:dyDescent="0.3">
      <c r="X5444" s="2"/>
    </row>
    <row r="5445" spans="24:24" x14ac:dyDescent="0.3">
      <c r="X5445" s="2"/>
    </row>
    <row r="5446" spans="24:24" x14ac:dyDescent="0.3">
      <c r="X5446" s="2"/>
    </row>
    <row r="5447" spans="24:24" x14ac:dyDescent="0.3">
      <c r="X5447" s="2"/>
    </row>
    <row r="5448" spans="24:24" x14ac:dyDescent="0.3">
      <c r="X5448" s="2"/>
    </row>
    <row r="5449" spans="24:24" x14ac:dyDescent="0.3">
      <c r="X5449" s="2"/>
    </row>
    <row r="5450" spans="24:24" x14ac:dyDescent="0.3">
      <c r="X5450" s="2"/>
    </row>
    <row r="5451" spans="24:24" x14ac:dyDescent="0.3">
      <c r="X5451" s="2"/>
    </row>
    <row r="5452" spans="24:24" x14ac:dyDescent="0.3">
      <c r="X5452" s="2"/>
    </row>
    <row r="5453" spans="24:24" x14ac:dyDescent="0.3">
      <c r="X5453" s="2"/>
    </row>
    <row r="5454" spans="24:24" x14ac:dyDescent="0.3">
      <c r="X5454" s="2"/>
    </row>
    <row r="5455" spans="24:24" x14ac:dyDescent="0.3">
      <c r="X5455" s="2"/>
    </row>
    <row r="5456" spans="24:24" x14ac:dyDescent="0.3">
      <c r="X5456" s="2"/>
    </row>
    <row r="5457" spans="24:24" x14ac:dyDescent="0.3">
      <c r="X5457" s="2"/>
    </row>
    <row r="5458" spans="24:24" x14ac:dyDescent="0.3">
      <c r="X5458" s="2"/>
    </row>
    <row r="5459" spans="24:24" x14ac:dyDescent="0.3">
      <c r="X5459" s="2"/>
    </row>
    <row r="5460" spans="24:24" x14ac:dyDescent="0.3">
      <c r="X5460" s="2"/>
    </row>
    <row r="5461" spans="24:24" x14ac:dyDescent="0.3">
      <c r="X5461" s="2"/>
    </row>
    <row r="5462" spans="24:24" x14ac:dyDescent="0.3">
      <c r="X5462" s="2"/>
    </row>
    <row r="5463" spans="24:24" x14ac:dyDescent="0.3">
      <c r="X5463" s="2"/>
    </row>
    <row r="5464" spans="24:24" x14ac:dyDescent="0.3">
      <c r="X5464" s="2"/>
    </row>
    <row r="5465" spans="24:24" x14ac:dyDescent="0.3">
      <c r="X5465" s="2"/>
    </row>
    <row r="5466" spans="24:24" x14ac:dyDescent="0.3">
      <c r="X5466" s="2"/>
    </row>
    <row r="5467" spans="24:24" x14ac:dyDescent="0.3">
      <c r="X5467" s="2"/>
    </row>
    <row r="5468" spans="24:24" x14ac:dyDescent="0.3">
      <c r="X5468" s="2"/>
    </row>
    <row r="5469" spans="24:24" x14ac:dyDescent="0.3">
      <c r="X5469" s="2"/>
    </row>
    <row r="5470" spans="24:24" x14ac:dyDescent="0.3">
      <c r="X5470" s="2"/>
    </row>
    <row r="5471" spans="24:24" x14ac:dyDescent="0.3">
      <c r="X5471" s="2"/>
    </row>
    <row r="5472" spans="24:24" x14ac:dyDescent="0.3">
      <c r="X5472" s="2"/>
    </row>
    <row r="5473" spans="24:24" x14ac:dyDescent="0.3">
      <c r="X5473" s="2"/>
    </row>
    <row r="5474" spans="24:24" x14ac:dyDescent="0.3">
      <c r="X5474" s="2"/>
    </row>
    <row r="5475" spans="24:24" x14ac:dyDescent="0.3">
      <c r="X5475" s="2"/>
    </row>
    <row r="5476" spans="24:24" x14ac:dyDescent="0.3">
      <c r="X5476" s="2"/>
    </row>
    <row r="5477" spans="24:24" x14ac:dyDescent="0.3">
      <c r="X5477" s="2"/>
    </row>
    <row r="5478" spans="24:24" x14ac:dyDescent="0.3">
      <c r="X5478" s="2"/>
    </row>
    <row r="5479" spans="24:24" x14ac:dyDescent="0.3">
      <c r="X5479" s="2"/>
    </row>
    <row r="5480" spans="24:24" x14ac:dyDescent="0.3">
      <c r="X5480" s="2"/>
    </row>
    <row r="5481" spans="24:24" x14ac:dyDescent="0.3">
      <c r="X5481" s="2"/>
    </row>
    <row r="5482" spans="24:24" x14ac:dyDescent="0.3">
      <c r="X5482" s="2"/>
    </row>
    <row r="5483" spans="24:24" x14ac:dyDescent="0.3">
      <c r="X5483" s="2"/>
    </row>
    <row r="5484" spans="24:24" x14ac:dyDescent="0.3">
      <c r="X5484" s="2"/>
    </row>
    <row r="5485" spans="24:24" x14ac:dyDescent="0.3">
      <c r="X5485" s="2"/>
    </row>
    <row r="5486" spans="24:24" x14ac:dyDescent="0.3">
      <c r="X5486" s="2"/>
    </row>
    <row r="5487" spans="24:24" x14ac:dyDescent="0.3">
      <c r="X5487" s="2"/>
    </row>
    <row r="5488" spans="24:24" x14ac:dyDescent="0.3">
      <c r="X5488" s="2"/>
    </row>
    <row r="5489" spans="24:24" x14ac:dyDescent="0.3">
      <c r="X5489" s="2"/>
    </row>
    <row r="5490" spans="24:24" x14ac:dyDescent="0.3">
      <c r="X5490" s="2"/>
    </row>
    <row r="5491" spans="24:24" x14ac:dyDescent="0.3">
      <c r="X5491" s="2"/>
    </row>
    <row r="5492" spans="24:24" x14ac:dyDescent="0.3">
      <c r="X5492" s="2"/>
    </row>
    <row r="5493" spans="24:24" x14ac:dyDescent="0.3">
      <c r="X5493" s="2"/>
    </row>
    <row r="5494" spans="24:24" x14ac:dyDescent="0.3">
      <c r="X5494" s="2"/>
    </row>
    <row r="5495" spans="24:24" x14ac:dyDescent="0.3">
      <c r="X5495" s="2"/>
    </row>
    <row r="5496" spans="24:24" x14ac:dyDescent="0.3">
      <c r="X5496" s="2"/>
    </row>
    <row r="5497" spans="24:24" x14ac:dyDescent="0.3">
      <c r="X5497" s="2"/>
    </row>
    <row r="5498" spans="24:24" x14ac:dyDescent="0.3">
      <c r="X5498" s="2"/>
    </row>
    <row r="5499" spans="24:24" x14ac:dyDescent="0.3">
      <c r="X5499" s="2"/>
    </row>
    <row r="5500" spans="24:24" x14ac:dyDescent="0.3">
      <c r="X5500" s="2"/>
    </row>
    <row r="5501" spans="24:24" x14ac:dyDescent="0.3">
      <c r="X5501" s="2"/>
    </row>
    <row r="5502" spans="24:24" x14ac:dyDescent="0.3">
      <c r="X5502" s="2"/>
    </row>
    <row r="5503" spans="24:24" x14ac:dyDescent="0.3">
      <c r="X5503" s="2"/>
    </row>
    <row r="5504" spans="24:24" x14ac:dyDescent="0.3">
      <c r="X5504" s="2"/>
    </row>
    <row r="5505" spans="24:24" x14ac:dyDescent="0.3">
      <c r="X5505" s="2"/>
    </row>
    <row r="5506" spans="24:24" x14ac:dyDescent="0.3">
      <c r="X5506" s="2"/>
    </row>
    <row r="5507" spans="24:24" x14ac:dyDescent="0.3">
      <c r="X5507" s="2"/>
    </row>
    <row r="5508" spans="24:24" x14ac:dyDescent="0.3">
      <c r="X5508" s="2"/>
    </row>
    <row r="5509" spans="24:24" x14ac:dyDescent="0.3">
      <c r="X5509" s="2"/>
    </row>
    <row r="5510" spans="24:24" x14ac:dyDescent="0.3">
      <c r="X5510" s="2"/>
    </row>
    <row r="5511" spans="24:24" x14ac:dyDescent="0.3">
      <c r="X5511" s="2"/>
    </row>
    <row r="5512" spans="24:24" x14ac:dyDescent="0.3">
      <c r="X5512" s="2"/>
    </row>
    <row r="5513" spans="24:24" x14ac:dyDescent="0.3">
      <c r="X5513" s="2"/>
    </row>
    <row r="5514" spans="24:24" x14ac:dyDescent="0.3">
      <c r="X5514" s="2"/>
    </row>
    <row r="5515" spans="24:24" x14ac:dyDescent="0.3">
      <c r="X5515" s="2"/>
    </row>
    <row r="5516" spans="24:24" x14ac:dyDescent="0.3">
      <c r="X5516" s="2"/>
    </row>
    <row r="5517" spans="24:24" x14ac:dyDescent="0.3">
      <c r="X5517" s="2"/>
    </row>
    <row r="5518" spans="24:24" x14ac:dyDescent="0.3">
      <c r="X5518" s="2"/>
    </row>
    <row r="5519" spans="24:24" x14ac:dyDescent="0.3">
      <c r="X5519" s="2"/>
    </row>
    <row r="5520" spans="24:24" x14ac:dyDescent="0.3">
      <c r="X5520" s="2"/>
    </row>
    <row r="5521" spans="24:24" x14ac:dyDescent="0.3">
      <c r="X5521" s="2"/>
    </row>
    <row r="5522" spans="24:24" x14ac:dyDescent="0.3">
      <c r="X5522" s="2"/>
    </row>
    <row r="5523" spans="24:24" x14ac:dyDescent="0.3">
      <c r="X5523" s="2"/>
    </row>
    <row r="5524" spans="24:24" x14ac:dyDescent="0.3">
      <c r="X5524" s="2"/>
    </row>
    <row r="5525" spans="24:24" x14ac:dyDescent="0.3">
      <c r="X5525" s="2"/>
    </row>
    <row r="5526" spans="24:24" x14ac:dyDescent="0.3">
      <c r="X5526" s="2"/>
    </row>
    <row r="5527" spans="24:24" x14ac:dyDescent="0.3">
      <c r="X5527" s="2"/>
    </row>
    <row r="5528" spans="24:24" x14ac:dyDescent="0.3">
      <c r="X5528" s="2"/>
    </row>
    <row r="5529" spans="24:24" x14ac:dyDescent="0.3">
      <c r="X5529" s="2"/>
    </row>
    <row r="5530" spans="24:24" x14ac:dyDescent="0.3">
      <c r="X5530" s="2"/>
    </row>
    <row r="5531" spans="24:24" x14ac:dyDescent="0.3">
      <c r="X5531" s="2"/>
    </row>
    <row r="5532" spans="24:24" x14ac:dyDescent="0.3">
      <c r="X5532" s="2"/>
    </row>
    <row r="5533" spans="24:24" x14ac:dyDescent="0.3">
      <c r="X5533" s="2"/>
    </row>
    <row r="5534" spans="24:24" x14ac:dyDescent="0.3">
      <c r="X5534" s="2"/>
    </row>
    <row r="5535" spans="24:24" x14ac:dyDescent="0.3">
      <c r="X5535" s="2"/>
    </row>
    <row r="5536" spans="24:24" x14ac:dyDescent="0.3">
      <c r="X5536" s="2"/>
    </row>
    <row r="5537" spans="24:24" x14ac:dyDescent="0.3">
      <c r="X5537" s="2"/>
    </row>
    <row r="5538" spans="24:24" x14ac:dyDescent="0.3">
      <c r="X5538" s="2"/>
    </row>
    <row r="5539" spans="24:24" x14ac:dyDescent="0.3">
      <c r="X5539" s="2"/>
    </row>
    <row r="5540" spans="24:24" x14ac:dyDescent="0.3">
      <c r="X5540" s="2"/>
    </row>
    <row r="5541" spans="24:24" x14ac:dyDescent="0.3">
      <c r="X5541" s="2"/>
    </row>
    <row r="5542" spans="24:24" x14ac:dyDescent="0.3">
      <c r="X5542" s="2"/>
    </row>
    <row r="5543" spans="24:24" x14ac:dyDescent="0.3">
      <c r="X5543" s="2"/>
    </row>
    <row r="5544" spans="24:24" x14ac:dyDescent="0.3">
      <c r="X5544" s="2"/>
    </row>
    <row r="5545" spans="24:24" x14ac:dyDescent="0.3">
      <c r="X5545" s="2"/>
    </row>
    <row r="5546" spans="24:24" x14ac:dyDescent="0.3">
      <c r="X5546" s="2"/>
    </row>
    <row r="5547" spans="24:24" x14ac:dyDescent="0.3">
      <c r="X5547" s="2"/>
    </row>
    <row r="5548" spans="24:24" x14ac:dyDescent="0.3">
      <c r="X5548" s="2"/>
    </row>
    <row r="5549" spans="24:24" x14ac:dyDescent="0.3">
      <c r="X5549" s="2"/>
    </row>
    <row r="5550" spans="24:24" x14ac:dyDescent="0.3">
      <c r="X5550" s="2"/>
    </row>
    <row r="5551" spans="24:24" x14ac:dyDescent="0.3">
      <c r="X5551" s="2"/>
    </row>
    <row r="5552" spans="24:24" x14ac:dyDescent="0.3">
      <c r="X5552" s="2"/>
    </row>
    <row r="5553" spans="24:24" x14ac:dyDescent="0.3">
      <c r="X5553" s="2"/>
    </row>
    <row r="5554" spans="24:24" x14ac:dyDescent="0.3">
      <c r="X5554" s="2"/>
    </row>
    <row r="5555" spans="24:24" x14ac:dyDescent="0.3">
      <c r="X5555" s="2"/>
    </row>
    <row r="5556" spans="24:24" x14ac:dyDescent="0.3">
      <c r="X5556" s="2"/>
    </row>
    <row r="5557" spans="24:24" x14ac:dyDescent="0.3">
      <c r="X5557" s="2"/>
    </row>
    <row r="5558" spans="24:24" x14ac:dyDescent="0.3">
      <c r="X5558" s="2"/>
    </row>
    <row r="5559" spans="24:24" x14ac:dyDescent="0.3">
      <c r="X5559" s="2"/>
    </row>
    <row r="5560" spans="24:24" x14ac:dyDescent="0.3">
      <c r="X5560" s="2"/>
    </row>
    <row r="5561" spans="24:24" x14ac:dyDescent="0.3">
      <c r="X5561" s="2"/>
    </row>
    <row r="5562" spans="24:24" x14ac:dyDescent="0.3">
      <c r="X5562" s="2"/>
    </row>
    <row r="5563" spans="24:24" x14ac:dyDescent="0.3">
      <c r="X5563" s="2"/>
    </row>
    <row r="5564" spans="24:24" x14ac:dyDescent="0.3">
      <c r="X5564" s="2"/>
    </row>
    <row r="5565" spans="24:24" x14ac:dyDescent="0.3">
      <c r="X5565" s="2"/>
    </row>
    <row r="5566" spans="24:24" x14ac:dyDescent="0.3">
      <c r="X5566" s="2"/>
    </row>
    <row r="5567" spans="24:24" x14ac:dyDescent="0.3">
      <c r="X5567" s="2"/>
    </row>
    <row r="5568" spans="24:24" x14ac:dyDescent="0.3">
      <c r="X5568" s="2"/>
    </row>
    <row r="5569" spans="24:24" x14ac:dyDescent="0.3">
      <c r="X5569" s="2"/>
    </row>
    <row r="5570" spans="24:24" x14ac:dyDescent="0.3">
      <c r="X5570" s="2"/>
    </row>
    <row r="5571" spans="24:24" x14ac:dyDescent="0.3">
      <c r="X5571" s="2"/>
    </row>
    <row r="5572" spans="24:24" x14ac:dyDescent="0.3">
      <c r="X5572" s="2"/>
    </row>
    <row r="5573" spans="24:24" x14ac:dyDescent="0.3">
      <c r="X5573" s="2"/>
    </row>
    <row r="5574" spans="24:24" x14ac:dyDescent="0.3">
      <c r="X5574" s="2"/>
    </row>
    <row r="5575" spans="24:24" x14ac:dyDescent="0.3">
      <c r="X5575" s="2"/>
    </row>
    <row r="5576" spans="24:24" x14ac:dyDescent="0.3">
      <c r="X5576" s="2"/>
    </row>
    <row r="5577" spans="24:24" x14ac:dyDescent="0.3">
      <c r="X5577" s="2"/>
    </row>
    <row r="5578" spans="24:24" x14ac:dyDescent="0.3">
      <c r="X5578" s="2"/>
    </row>
    <row r="5579" spans="24:24" x14ac:dyDescent="0.3">
      <c r="X5579" s="2"/>
    </row>
    <row r="5580" spans="24:24" x14ac:dyDescent="0.3">
      <c r="X5580" s="2"/>
    </row>
    <row r="5581" spans="24:24" x14ac:dyDescent="0.3">
      <c r="X5581" s="2"/>
    </row>
    <row r="5582" spans="24:24" x14ac:dyDescent="0.3">
      <c r="X5582" s="2"/>
    </row>
    <row r="5583" spans="24:24" x14ac:dyDescent="0.3">
      <c r="X5583" s="2"/>
    </row>
    <row r="5584" spans="24:24" x14ac:dyDescent="0.3">
      <c r="X5584" s="2"/>
    </row>
    <row r="5585" spans="24:24" x14ac:dyDescent="0.3">
      <c r="X5585" s="2"/>
    </row>
    <row r="5586" spans="24:24" x14ac:dyDescent="0.3">
      <c r="X5586" s="2"/>
    </row>
    <row r="5587" spans="24:24" x14ac:dyDescent="0.3">
      <c r="X5587" s="2"/>
    </row>
    <row r="5588" spans="24:24" x14ac:dyDescent="0.3">
      <c r="X5588" s="2"/>
    </row>
    <row r="5589" spans="24:24" x14ac:dyDescent="0.3">
      <c r="X5589" s="2"/>
    </row>
    <row r="5590" spans="24:24" x14ac:dyDescent="0.3">
      <c r="X5590" s="2"/>
    </row>
    <row r="5591" spans="24:24" x14ac:dyDescent="0.3">
      <c r="X5591" s="2"/>
    </row>
    <row r="5592" spans="24:24" x14ac:dyDescent="0.3">
      <c r="X5592" s="2"/>
    </row>
    <row r="5593" spans="24:24" x14ac:dyDescent="0.3">
      <c r="X5593" s="2"/>
    </row>
    <row r="5594" spans="24:24" x14ac:dyDescent="0.3">
      <c r="X5594" s="2"/>
    </row>
    <row r="5595" spans="24:24" x14ac:dyDescent="0.3">
      <c r="X5595" s="2"/>
    </row>
    <row r="5596" spans="24:24" x14ac:dyDescent="0.3">
      <c r="X5596" s="2"/>
    </row>
    <row r="5597" spans="24:24" x14ac:dyDescent="0.3">
      <c r="X5597" s="2"/>
    </row>
    <row r="5598" spans="24:24" x14ac:dyDescent="0.3">
      <c r="X5598" s="2"/>
    </row>
    <row r="5599" spans="24:24" x14ac:dyDescent="0.3">
      <c r="X5599" s="2"/>
    </row>
    <row r="5600" spans="24:24" x14ac:dyDescent="0.3">
      <c r="X5600" s="2"/>
    </row>
    <row r="5601" spans="24:24" x14ac:dyDescent="0.3">
      <c r="X5601" s="2"/>
    </row>
    <row r="5602" spans="24:24" x14ac:dyDescent="0.3">
      <c r="X5602" s="2"/>
    </row>
    <row r="5603" spans="24:24" x14ac:dyDescent="0.3">
      <c r="X5603" s="2"/>
    </row>
    <row r="5604" spans="24:24" x14ac:dyDescent="0.3">
      <c r="X5604" s="2"/>
    </row>
    <row r="5605" spans="24:24" x14ac:dyDescent="0.3">
      <c r="X5605" s="2"/>
    </row>
    <row r="5606" spans="24:24" x14ac:dyDescent="0.3">
      <c r="X5606" s="2"/>
    </row>
    <row r="5607" spans="24:24" x14ac:dyDescent="0.3">
      <c r="X5607" s="2"/>
    </row>
    <row r="5608" spans="24:24" x14ac:dyDescent="0.3">
      <c r="X5608" s="2"/>
    </row>
    <row r="5609" spans="24:24" x14ac:dyDescent="0.3">
      <c r="X5609" s="2"/>
    </row>
    <row r="5610" spans="24:24" x14ac:dyDescent="0.3">
      <c r="X5610" s="2"/>
    </row>
    <row r="5611" spans="24:24" x14ac:dyDescent="0.3">
      <c r="X5611" s="2"/>
    </row>
    <row r="5612" spans="24:24" x14ac:dyDescent="0.3">
      <c r="X5612" s="2"/>
    </row>
    <row r="5613" spans="24:24" x14ac:dyDescent="0.3">
      <c r="X5613" s="2"/>
    </row>
    <row r="5614" spans="24:24" x14ac:dyDescent="0.3">
      <c r="X5614" s="2"/>
    </row>
    <row r="5615" spans="24:24" x14ac:dyDescent="0.3">
      <c r="X5615" s="2"/>
    </row>
    <row r="5616" spans="24:24" x14ac:dyDescent="0.3">
      <c r="X5616" s="2"/>
    </row>
    <row r="5617" spans="24:24" x14ac:dyDescent="0.3">
      <c r="X5617" s="2"/>
    </row>
    <row r="5618" spans="24:24" x14ac:dyDescent="0.3">
      <c r="X5618" s="2"/>
    </row>
    <row r="5619" spans="24:24" x14ac:dyDescent="0.3">
      <c r="X5619" s="2"/>
    </row>
    <row r="5620" spans="24:24" x14ac:dyDescent="0.3">
      <c r="X5620" s="2"/>
    </row>
    <row r="5621" spans="24:24" x14ac:dyDescent="0.3">
      <c r="X5621" s="2"/>
    </row>
    <row r="5622" spans="24:24" x14ac:dyDescent="0.3">
      <c r="X5622" s="2"/>
    </row>
    <row r="5623" spans="24:24" x14ac:dyDescent="0.3">
      <c r="X5623" s="2"/>
    </row>
    <row r="5624" spans="24:24" x14ac:dyDescent="0.3">
      <c r="X5624" s="2"/>
    </row>
    <row r="5625" spans="24:24" x14ac:dyDescent="0.3">
      <c r="X5625" s="2"/>
    </row>
    <row r="5626" spans="24:24" x14ac:dyDescent="0.3">
      <c r="X5626" s="2"/>
    </row>
    <row r="5627" spans="24:24" x14ac:dyDescent="0.3">
      <c r="X5627" s="2"/>
    </row>
    <row r="5628" spans="24:24" x14ac:dyDescent="0.3">
      <c r="X5628" s="2"/>
    </row>
    <row r="5629" spans="24:24" x14ac:dyDescent="0.3">
      <c r="X5629" s="2"/>
    </row>
    <row r="5630" spans="24:24" x14ac:dyDescent="0.3">
      <c r="X5630" s="2"/>
    </row>
    <row r="5631" spans="24:24" x14ac:dyDescent="0.3">
      <c r="X5631" s="2"/>
    </row>
    <row r="5632" spans="24:24" x14ac:dyDescent="0.3">
      <c r="X5632" s="2"/>
    </row>
    <row r="5633" spans="24:24" x14ac:dyDescent="0.3">
      <c r="X5633" s="2"/>
    </row>
    <row r="5634" spans="24:24" x14ac:dyDescent="0.3">
      <c r="X5634" s="2"/>
    </row>
    <row r="5635" spans="24:24" x14ac:dyDescent="0.3">
      <c r="X5635" s="2"/>
    </row>
    <row r="5636" spans="24:24" x14ac:dyDescent="0.3">
      <c r="X5636" s="2"/>
    </row>
    <row r="5637" spans="24:24" x14ac:dyDescent="0.3">
      <c r="X5637" s="2"/>
    </row>
    <row r="5638" spans="24:24" x14ac:dyDescent="0.3">
      <c r="X5638" s="2"/>
    </row>
    <row r="5639" spans="24:24" x14ac:dyDescent="0.3">
      <c r="X5639" s="2"/>
    </row>
    <row r="5640" spans="24:24" x14ac:dyDescent="0.3">
      <c r="X5640" s="2"/>
    </row>
    <row r="5641" spans="24:24" x14ac:dyDescent="0.3">
      <c r="X5641" s="2"/>
    </row>
    <row r="5642" spans="24:24" x14ac:dyDescent="0.3">
      <c r="X5642" s="2"/>
    </row>
    <row r="5643" spans="24:24" x14ac:dyDescent="0.3">
      <c r="X5643" s="2"/>
    </row>
    <row r="5644" spans="24:24" x14ac:dyDescent="0.3">
      <c r="X5644" s="2"/>
    </row>
    <row r="5645" spans="24:24" x14ac:dyDescent="0.3">
      <c r="X5645" s="2"/>
    </row>
    <row r="5646" spans="24:24" x14ac:dyDescent="0.3">
      <c r="X5646" s="2"/>
    </row>
    <row r="5647" spans="24:24" x14ac:dyDescent="0.3">
      <c r="X5647" s="2"/>
    </row>
    <row r="5648" spans="24:24" x14ac:dyDescent="0.3">
      <c r="X5648" s="2"/>
    </row>
    <row r="5649" spans="24:24" x14ac:dyDescent="0.3">
      <c r="X5649" s="2"/>
    </row>
    <row r="5650" spans="24:24" x14ac:dyDescent="0.3">
      <c r="X5650" s="2"/>
    </row>
    <row r="5651" spans="24:24" x14ac:dyDescent="0.3">
      <c r="X5651" s="2"/>
    </row>
    <row r="5652" spans="24:24" x14ac:dyDescent="0.3">
      <c r="X5652" s="2"/>
    </row>
    <row r="5653" spans="24:24" x14ac:dyDescent="0.3">
      <c r="X5653" s="2"/>
    </row>
    <row r="5654" spans="24:24" x14ac:dyDescent="0.3">
      <c r="X5654" s="2"/>
    </row>
    <row r="5655" spans="24:24" x14ac:dyDescent="0.3">
      <c r="X5655" s="2"/>
    </row>
    <row r="5656" spans="24:24" x14ac:dyDescent="0.3">
      <c r="X5656" s="2"/>
    </row>
    <row r="5657" spans="24:24" x14ac:dyDescent="0.3">
      <c r="X5657" s="2"/>
    </row>
    <row r="5658" spans="24:24" x14ac:dyDescent="0.3">
      <c r="X5658" s="2"/>
    </row>
    <row r="5659" spans="24:24" x14ac:dyDescent="0.3">
      <c r="X5659" s="2"/>
    </row>
    <row r="5660" spans="24:24" x14ac:dyDescent="0.3">
      <c r="X5660" s="2"/>
    </row>
    <row r="5661" spans="24:24" x14ac:dyDescent="0.3">
      <c r="X5661" s="2"/>
    </row>
    <row r="5662" spans="24:24" x14ac:dyDescent="0.3">
      <c r="X5662" s="2"/>
    </row>
    <row r="5663" spans="24:24" x14ac:dyDescent="0.3">
      <c r="X5663" s="2"/>
    </row>
    <row r="5664" spans="24:24" x14ac:dyDescent="0.3">
      <c r="X5664" s="2"/>
    </row>
    <row r="5665" spans="24:24" x14ac:dyDescent="0.3">
      <c r="X5665" s="2"/>
    </row>
    <row r="5666" spans="24:24" x14ac:dyDescent="0.3">
      <c r="X5666" s="2"/>
    </row>
    <row r="5667" spans="24:24" x14ac:dyDescent="0.3">
      <c r="X5667" s="2"/>
    </row>
    <row r="5668" spans="24:24" x14ac:dyDescent="0.3">
      <c r="X5668" s="2"/>
    </row>
    <row r="5669" spans="24:24" x14ac:dyDescent="0.3">
      <c r="X5669" s="2"/>
    </row>
    <row r="5670" spans="24:24" x14ac:dyDescent="0.3">
      <c r="X5670" s="2"/>
    </row>
    <row r="5671" spans="24:24" x14ac:dyDescent="0.3">
      <c r="X5671" s="2"/>
    </row>
    <row r="5672" spans="24:24" x14ac:dyDescent="0.3">
      <c r="X5672" s="2"/>
    </row>
    <row r="5673" spans="24:24" x14ac:dyDescent="0.3">
      <c r="X5673" s="2"/>
    </row>
    <row r="5674" spans="24:24" x14ac:dyDescent="0.3">
      <c r="X5674" s="2"/>
    </row>
    <row r="5675" spans="24:24" x14ac:dyDescent="0.3">
      <c r="X5675" s="2"/>
    </row>
    <row r="5676" spans="24:24" x14ac:dyDescent="0.3">
      <c r="X5676" s="2"/>
    </row>
    <row r="5677" spans="24:24" x14ac:dyDescent="0.3">
      <c r="X5677" s="2"/>
    </row>
    <row r="5678" spans="24:24" x14ac:dyDescent="0.3">
      <c r="X5678" s="2"/>
    </row>
    <row r="5679" spans="24:24" x14ac:dyDescent="0.3">
      <c r="X5679" s="2"/>
    </row>
    <row r="5680" spans="24:24" x14ac:dyDescent="0.3">
      <c r="X5680" s="2"/>
    </row>
    <row r="5681" spans="24:24" x14ac:dyDescent="0.3">
      <c r="X5681" s="2"/>
    </row>
    <row r="5682" spans="24:24" x14ac:dyDescent="0.3">
      <c r="X5682" s="2"/>
    </row>
    <row r="5683" spans="24:24" x14ac:dyDescent="0.3">
      <c r="X5683" s="2"/>
    </row>
    <row r="5684" spans="24:24" x14ac:dyDescent="0.3">
      <c r="X5684" s="2"/>
    </row>
    <row r="5685" spans="24:24" x14ac:dyDescent="0.3">
      <c r="X5685" s="2"/>
    </row>
    <row r="5686" spans="24:24" x14ac:dyDescent="0.3">
      <c r="X5686" s="2"/>
    </row>
    <row r="5687" spans="24:24" x14ac:dyDescent="0.3">
      <c r="X5687" s="2"/>
    </row>
    <row r="5688" spans="24:24" x14ac:dyDescent="0.3">
      <c r="X5688" s="2"/>
    </row>
    <row r="5689" spans="24:24" x14ac:dyDescent="0.3">
      <c r="X5689" s="2"/>
    </row>
    <row r="5690" spans="24:24" x14ac:dyDescent="0.3">
      <c r="X5690" s="2"/>
    </row>
    <row r="5691" spans="24:24" x14ac:dyDescent="0.3">
      <c r="X5691" s="2"/>
    </row>
    <row r="5692" spans="24:24" x14ac:dyDescent="0.3">
      <c r="X5692" s="2"/>
    </row>
    <row r="5693" spans="24:24" x14ac:dyDescent="0.3">
      <c r="X5693" s="2"/>
    </row>
    <row r="5694" spans="24:24" x14ac:dyDescent="0.3">
      <c r="X5694" s="2"/>
    </row>
    <row r="5695" spans="24:24" x14ac:dyDescent="0.3">
      <c r="X5695" s="2"/>
    </row>
    <row r="5696" spans="24:24" x14ac:dyDescent="0.3">
      <c r="X5696" s="2"/>
    </row>
    <row r="5697" spans="24:24" x14ac:dyDescent="0.3">
      <c r="X5697" s="2"/>
    </row>
    <row r="5698" spans="24:24" x14ac:dyDescent="0.3">
      <c r="X5698" s="2"/>
    </row>
    <row r="5699" spans="24:24" x14ac:dyDescent="0.3">
      <c r="X5699" s="2"/>
    </row>
    <row r="5700" spans="24:24" x14ac:dyDescent="0.3">
      <c r="X5700" s="2"/>
    </row>
    <row r="5701" spans="24:24" x14ac:dyDescent="0.3">
      <c r="X5701" s="2"/>
    </row>
    <row r="5702" spans="24:24" x14ac:dyDescent="0.3">
      <c r="X5702" s="2"/>
    </row>
    <row r="5703" spans="24:24" x14ac:dyDescent="0.3">
      <c r="X5703" s="2"/>
    </row>
    <row r="5704" spans="24:24" x14ac:dyDescent="0.3">
      <c r="X5704" s="2"/>
    </row>
    <row r="5705" spans="24:24" x14ac:dyDescent="0.3">
      <c r="X5705" s="2"/>
    </row>
    <row r="5706" spans="24:24" x14ac:dyDescent="0.3">
      <c r="X5706" s="2"/>
    </row>
    <row r="5707" spans="24:24" x14ac:dyDescent="0.3">
      <c r="X5707" s="2"/>
    </row>
    <row r="5708" spans="24:24" x14ac:dyDescent="0.3">
      <c r="X5708" s="2"/>
    </row>
    <row r="5709" spans="24:24" x14ac:dyDescent="0.3">
      <c r="X5709" s="2"/>
    </row>
    <row r="5710" spans="24:24" x14ac:dyDescent="0.3">
      <c r="X5710" s="2"/>
    </row>
    <row r="5711" spans="24:24" x14ac:dyDescent="0.3">
      <c r="X5711" s="2"/>
    </row>
    <row r="5712" spans="24:24" x14ac:dyDescent="0.3">
      <c r="X5712" s="2"/>
    </row>
    <row r="5713" spans="24:24" x14ac:dyDescent="0.3">
      <c r="X5713" s="2"/>
    </row>
    <row r="5714" spans="24:24" x14ac:dyDescent="0.3">
      <c r="X5714" s="2"/>
    </row>
    <row r="5715" spans="24:24" x14ac:dyDescent="0.3">
      <c r="X5715" s="2"/>
    </row>
    <row r="5716" spans="24:24" x14ac:dyDescent="0.3">
      <c r="X5716" s="2"/>
    </row>
    <row r="5717" spans="24:24" x14ac:dyDescent="0.3">
      <c r="X5717" s="2"/>
    </row>
    <row r="5718" spans="24:24" x14ac:dyDescent="0.3">
      <c r="X5718" s="2"/>
    </row>
    <row r="5719" spans="24:24" x14ac:dyDescent="0.3">
      <c r="X5719" s="2"/>
    </row>
    <row r="5720" spans="24:24" x14ac:dyDescent="0.3">
      <c r="X5720" s="2"/>
    </row>
    <row r="5721" spans="24:24" x14ac:dyDescent="0.3">
      <c r="X5721" s="2"/>
    </row>
    <row r="5722" spans="24:24" x14ac:dyDescent="0.3">
      <c r="X5722" s="2"/>
    </row>
    <row r="5723" spans="24:24" x14ac:dyDescent="0.3">
      <c r="X5723" s="2"/>
    </row>
    <row r="5724" spans="24:24" x14ac:dyDescent="0.3">
      <c r="X5724" s="2"/>
    </row>
    <row r="5725" spans="24:24" x14ac:dyDescent="0.3">
      <c r="X5725" s="2"/>
    </row>
    <row r="5726" spans="24:24" x14ac:dyDescent="0.3">
      <c r="X5726" s="2"/>
    </row>
    <row r="5727" spans="24:24" x14ac:dyDescent="0.3">
      <c r="X5727" s="2"/>
    </row>
    <row r="5728" spans="24:24" x14ac:dyDescent="0.3">
      <c r="X5728" s="2"/>
    </row>
    <row r="5729" spans="24:24" x14ac:dyDescent="0.3">
      <c r="X5729" s="2"/>
    </row>
    <row r="5730" spans="24:24" x14ac:dyDescent="0.3">
      <c r="X5730" s="2"/>
    </row>
    <row r="5731" spans="24:24" x14ac:dyDescent="0.3">
      <c r="X5731" s="2"/>
    </row>
    <row r="5732" spans="24:24" x14ac:dyDescent="0.3">
      <c r="X5732" s="2"/>
    </row>
    <row r="5733" spans="24:24" x14ac:dyDescent="0.3">
      <c r="X5733" s="2"/>
    </row>
    <row r="5734" spans="24:24" x14ac:dyDescent="0.3">
      <c r="X5734" s="2"/>
    </row>
    <row r="5735" spans="24:24" x14ac:dyDescent="0.3">
      <c r="X5735" s="2"/>
    </row>
    <row r="5736" spans="24:24" x14ac:dyDescent="0.3">
      <c r="X5736" s="2"/>
    </row>
    <row r="5737" spans="24:24" x14ac:dyDescent="0.3">
      <c r="X5737" s="2"/>
    </row>
    <row r="5738" spans="24:24" x14ac:dyDescent="0.3">
      <c r="X5738" s="2"/>
    </row>
    <row r="5739" spans="24:24" x14ac:dyDescent="0.3">
      <c r="X5739" s="2"/>
    </row>
    <row r="5740" spans="24:24" x14ac:dyDescent="0.3">
      <c r="X5740" s="2"/>
    </row>
    <row r="5741" spans="24:24" x14ac:dyDescent="0.3">
      <c r="X5741" s="2"/>
    </row>
    <row r="5742" spans="24:24" x14ac:dyDescent="0.3">
      <c r="X5742" s="2"/>
    </row>
    <row r="5743" spans="24:24" x14ac:dyDescent="0.3">
      <c r="X5743" s="2"/>
    </row>
    <row r="5744" spans="24:24" x14ac:dyDescent="0.3">
      <c r="X5744" s="2"/>
    </row>
    <row r="5745" spans="24:24" x14ac:dyDescent="0.3">
      <c r="X5745" s="2"/>
    </row>
    <row r="5746" spans="24:24" x14ac:dyDescent="0.3">
      <c r="X5746" s="2"/>
    </row>
    <row r="5747" spans="24:24" x14ac:dyDescent="0.3">
      <c r="X5747" s="2"/>
    </row>
    <row r="5748" spans="24:24" x14ac:dyDescent="0.3">
      <c r="X5748" s="2"/>
    </row>
    <row r="5749" spans="24:24" x14ac:dyDescent="0.3">
      <c r="X5749" s="2"/>
    </row>
    <row r="5750" spans="24:24" x14ac:dyDescent="0.3">
      <c r="X5750" s="2"/>
    </row>
    <row r="5751" spans="24:24" x14ac:dyDescent="0.3">
      <c r="X5751" s="2"/>
    </row>
    <row r="5752" spans="24:24" x14ac:dyDescent="0.3">
      <c r="X5752" s="2"/>
    </row>
    <row r="5753" spans="24:24" x14ac:dyDescent="0.3">
      <c r="X5753" s="2"/>
    </row>
    <row r="5754" spans="24:24" x14ac:dyDescent="0.3">
      <c r="X5754" s="2"/>
    </row>
    <row r="5755" spans="24:24" x14ac:dyDescent="0.3">
      <c r="X5755" s="2"/>
    </row>
    <row r="5756" spans="24:24" x14ac:dyDescent="0.3">
      <c r="X5756" s="2"/>
    </row>
    <row r="5757" spans="24:24" x14ac:dyDescent="0.3">
      <c r="X5757" s="2"/>
    </row>
    <row r="5758" spans="24:24" x14ac:dyDescent="0.3">
      <c r="X5758" s="2"/>
    </row>
    <row r="5759" spans="24:24" x14ac:dyDescent="0.3">
      <c r="X5759" s="2"/>
    </row>
    <row r="5760" spans="24:24" x14ac:dyDescent="0.3">
      <c r="X5760" s="2"/>
    </row>
    <row r="5761" spans="24:24" x14ac:dyDescent="0.3">
      <c r="X5761" s="2"/>
    </row>
    <row r="5762" spans="24:24" x14ac:dyDescent="0.3">
      <c r="X5762" s="2"/>
    </row>
    <row r="5763" spans="24:24" x14ac:dyDescent="0.3">
      <c r="X5763" s="2"/>
    </row>
    <row r="5764" spans="24:24" x14ac:dyDescent="0.3">
      <c r="X5764" s="2"/>
    </row>
    <row r="5765" spans="24:24" x14ac:dyDescent="0.3">
      <c r="X5765" s="2"/>
    </row>
    <row r="5766" spans="24:24" x14ac:dyDescent="0.3">
      <c r="X5766" s="2"/>
    </row>
    <row r="5767" spans="24:24" x14ac:dyDescent="0.3">
      <c r="X5767" s="2"/>
    </row>
    <row r="5768" spans="24:24" x14ac:dyDescent="0.3">
      <c r="X5768" s="2"/>
    </row>
    <row r="5769" spans="24:24" x14ac:dyDescent="0.3">
      <c r="X5769" s="2"/>
    </row>
    <row r="5770" spans="24:24" x14ac:dyDescent="0.3">
      <c r="X5770" s="2"/>
    </row>
    <row r="5771" spans="24:24" x14ac:dyDescent="0.3">
      <c r="X5771" s="2"/>
    </row>
    <row r="5772" spans="24:24" x14ac:dyDescent="0.3">
      <c r="X5772" s="2"/>
    </row>
    <row r="5773" spans="24:24" x14ac:dyDescent="0.3">
      <c r="X5773" s="2"/>
    </row>
    <row r="5774" spans="24:24" x14ac:dyDescent="0.3">
      <c r="X5774" s="2"/>
    </row>
    <row r="5775" spans="24:24" x14ac:dyDescent="0.3">
      <c r="X5775" s="2"/>
    </row>
    <row r="5776" spans="24:24" x14ac:dyDescent="0.3">
      <c r="X5776" s="2"/>
    </row>
    <row r="5777" spans="24:24" x14ac:dyDescent="0.3">
      <c r="X5777" s="2"/>
    </row>
    <row r="5778" spans="24:24" x14ac:dyDescent="0.3">
      <c r="X5778" s="2"/>
    </row>
    <row r="5779" spans="24:24" x14ac:dyDescent="0.3">
      <c r="X5779" s="2"/>
    </row>
    <row r="5780" spans="24:24" x14ac:dyDescent="0.3">
      <c r="X5780" s="2"/>
    </row>
    <row r="5781" spans="24:24" x14ac:dyDescent="0.3">
      <c r="X5781" s="2"/>
    </row>
    <row r="5782" spans="24:24" x14ac:dyDescent="0.3">
      <c r="X5782" s="2"/>
    </row>
    <row r="5783" spans="24:24" x14ac:dyDescent="0.3">
      <c r="X5783" s="2"/>
    </row>
    <row r="5784" spans="24:24" x14ac:dyDescent="0.3">
      <c r="X5784" s="2"/>
    </row>
    <row r="5785" spans="24:24" x14ac:dyDescent="0.3">
      <c r="X5785" s="2"/>
    </row>
    <row r="5786" spans="24:24" x14ac:dyDescent="0.3">
      <c r="X5786" s="2"/>
    </row>
    <row r="5787" spans="24:24" x14ac:dyDescent="0.3">
      <c r="X5787" s="2"/>
    </row>
    <row r="5788" spans="24:24" x14ac:dyDescent="0.3">
      <c r="X5788" s="2"/>
    </row>
    <row r="5789" spans="24:24" x14ac:dyDescent="0.3">
      <c r="X5789" s="2"/>
    </row>
    <row r="5790" spans="24:24" x14ac:dyDescent="0.3">
      <c r="X5790" s="2"/>
    </row>
    <row r="5791" spans="24:24" x14ac:dyDescent="0.3">
      <c r="X5791" s="2"/>
    </row>
    <row r="5792" spans="24:24" x14ac:dyDescent="0.3">
      <c r="X5792" s="2"/>
    </row>
    <row r="5793" spans="24:24" x14ac:dyDescent="0.3">
      <c r="X5793" s="2"/>
    </row>
    <row r="5794" spans="24:24" x14ac:dyDescent="0.3">
      <c r="X5794" s="2"/>
    </row>
    <row r="5795" spans="24:24" x14ac:dyDescent="0.3">
      <c r="X5795" s="2"/>
    </row>
    <row r="5796" spans="24:24" x14ac:dyDescent="0.3">
      <c r="X5796" s="2"/>
    </row>
    <row r="5797" spans="24:24" x14ac:dyDescent="0.3">
      <c r="X5797" s="2"/>
    </row>
    <row r="5798" spans="24:24" x14ac:dyDescent="0.3">
      <c r="X5798" s="2"/>
    </row>
    <row r="5799" spans="24:24" x14ac:dyDescent="0.3">
      <c r="X5799" s="2"/>
    </row>
    <row r="5800" spans="24:24" x14ac:dyDescent="0.3">
      <c r="X5800" s="2"/>
    </row>
    <row r="5801" spans="24:24" x14ac:dyDescent="0.3">
      <c r="X5801" s="2"/>
    </row>
    <row r="5802" spans="24:24" x14ac:dyDescent="0.3">
      <c r="X5802" s="2"/>
    </row>
    <row r="5803" spans="24:24" x14ac:dyDescent="0.3">
      <c r="X5803" s="2"/>
    </row>
    <row r="5804" spans="24:24" x14ac:dyDescent="0.3">
      <c r="X5804" s="2"/>
    </row>
    <row r="5805" spans="24:24" x14ac:dyDescent="0.3">
      <c r="X5805" s="2"/>
    </row>
    <row r="5806" spans="24:24" x14ac:dyDescent="0.3">
      <c r="X5806" s="2"/>
    </row>
    <row r="5807" spans="24:24" x14ac:dyDescent="0.3">
      <c r="X5807" s="2"/>
    </row>
    <row r="5808" spans="24:24" x14ac:dyDescent="0.3">
      <c r="X5808" s="2"/>
    </row>
    <row r="5809" spans="24:24" x14ac:dyDescent="0.3">
      <c r="X5809" s="2"/>
    </row>
    <row r="5810" spans="24:24" x14ac:dyDescent="0.3">
      <c r="X5810" s="2"/>
    </row>
    <row r="5811" spans="24:24" x14ac:dyDescent="0.3">
      <c r="X5811" s="2"/>
    </row>
    <row r="5812" spans="24:24" x14ac:dyDescent="0.3">
      <c r="X5812" s="2"/>
    </row>
    <row r="5813" spans="24:24" x14ac:dyDescent="0.3">
      <c r="X5813" s="2"/>
    </row>
    <row r="5814" spans="24:24" x14ac:dyDescent="0.3">
      <c r="X5814" s="2"/>
    </row>
    <row r="5815" spans="24:24" x14ac:dyDescent="0.3">
      <c r="X5815" s="2"/>
    </row>
    <row r="5816" spans="24:24" x14ac:dyDescent="0.3">
      <c r="X5816" s="2"/>
    </row>
    <row r="5817" spans="24:24" x14ac:dyDescent="0.3">
      <c r="X5817" s="2"/>
    </row>
    <row r="5818" spans="24:24" x14ac:dyDescent="0.3">
      <c r="X5818" s="2"/>
    </row>
    <row r="5819" spans="24:24" x14ac:dyDescent="0.3">
      <c r="X5819" s="2"/>
    </row>
    <row r="5820" spans="24:24" x14ac:dyDescent="0.3">
      <c r="X5820" s="2"/>
    </row>
    <row r="5821" spans="24:24" x14ac:dyDescent="0.3">
      <c r="X5821" s="2"/>
    </row>
    <row r="5822" spans="24:24" x14ac:dyDescent="0.3">
      <c r="X5822" s="2"/>
    </row>
    <row r="5823" spans="24:24" x14ac:dyDescent="0.3">
      <c r="X5823" s="2"/>
    </row>
    <row r="5824" spans="24:24" x14ac:dyDescent="0.3">
      <c r="X5824" s="2"/>
    </row>
    <row r="5825" spans="24:24" x14ac:dyDescent="0.3">
      <c r="X5825" s="2"/>
    </row>
    <row r="5826" spans="24:24" x14ac:dyDescent="0.3">
      <c r="X5826" s="2"/>
    </row>
    <row r="5827" spans="24:24" x14ac:dyDescent="0.3">
      <c r="X5827" s="2"/>
    </row>
    <row r="5828" spans="24:24" x14ac:dyDescent="0.3">
      <c r="X5828" s="2"/>
    </row>
    <row r="5829" spans="24:24" x14ac:dyDescent="0.3">
      <c r="X5829" s="2"/>
    </row>
    <row r="5830" spans="24:24" x14ac:dyDescent="0.3">
      <c r="X5830" s="2"/>
    </row>
    <row r="5831" spans="24:24" x14ac:dyDescent="0.3">
      <c r="X5831" s="2"/>
    </row>
    <row r="5832" spans="24:24" x14ac:dyDescent="0.3">
      <c r="X5832" s="2"/>
    </row>
    <row r="5833" spans="24:24" x14ac:dyDescent="0.3">
      <c r="X5833" s="2"/>
    </row>
    <row r="5834" spans="24:24" x14ac:dyDescent="0.3">
      <c r="X5834" s="2"/>
    </row>
    <row r="5835" spans="24:24" x14ac:dyDescent="0.3">
      <c r="X5835" s="2"/>
    </row>
    <row r="5836" spans="24:24" x14ac:dyDescent="0.3">
      <c r="X5836" s="2"/>
    </row>
    <row r="5837" spans="24:24" x14ac:dyDescent="0.3">
      <c r="X5837" s="2"/>
    </row>
    <row r="5838" spans="24:24" x14ac:dyDescent="0.3">
      <c r="X5838" s="2"/>
    </row>
    <row r="5839" spans="24:24" x14ac:dyDescent="0.3">
      <c r="X5839" s="2"/>
    </row>
    <row r="5840" spans="24:24" x14ac:dyDescent="0.3">
      <c r="X5840" s="2"/>
    </row>
    <row r="5841" spans="24:24" x14ac:dyDescent="0.3">
      <c r="X5841" s="2"/>
    </row>
    <row r="5842" spans="24:24" x14ac:dyDescent="0.3">
      <c r="X5842" s="2"/>
    </row>
    <row r="5843" spans="24:24" x14ac:dyDescent="0.3">
      <c r="X5843" s="2"/>
    </row>
    <row r="5844" spans="24:24" x14ac:dyDescent="0.3">
      <c r="X5844" s="2"/>
    </row>
    <row r="5845" spans="24:24" x14ac:dyDescent="0.3">
      <c r="X5845" s="2"/>
    </row>
    <row r="5846" spans="24:24" x14ac:dyDescent="0.3">
      <c r="X5846" s="2"/>
    </row>
    <row r="5847" spans="24:24" x14ac:dyDescent="0.3">
      <c r="X5847" s="2"/>
    </row>
    <row r="5848" spans="24:24" x14ac:dyDescent="0.3">
      <c r="X5848" s="2"/>
    </row>
    <row r="5849" spans="24:24" x14ac:dyDescent="0.3">
      <c r="X5849" s="2"/>
    </row>
    <row r="5850" spans="24:24" x14ac:dyDescent="0.3">
      <c r="X5850" s="2"/>
    </row>
    <row r="5851" spans="24:24" x14ac:dyDescent="0.3">
      <c r="X5851" s="2"/>
    </row>
    <row r="5852" spans="24:24" x14ac:dyDescent="0.3">
      <c r="X5852" s="2"/>
    </row>
    <row r="5853" spans="24:24" x14ac:dyDescent="0.3">
      <c r="X5853" s="2"/>
    </row>
    <row r="5854" spans="24:24" x14ac:dyDescent="0.3">
      <c r="X5854" s="2"/>
    </row>
    <row r="5855" spans="24:24" x14ac:dyDescent="0.3">
      <c r="X5855" s="2"/>
    </row>
    <row r="5856" spans="24:24" x14ac:dyDescent="0.3">
      <c r="X5856" s="2"/>
    </row>
    <row r="5857" spans="24:24" x14ac:dyDescent="0.3">
      <c r="X5857" s="2"/>
    </row>
    <row r="5858" spans="24:24" x14ac:dyDescent="0.3">
      <c r="X5858" s="2"/>
    </row>
    <row r="5859" spans="24:24" x14ac:dyDescent="0.3">
      <c r="X5859" s="2"/>
    </row>
    <row r="5860" spans="24:24" x14ac:dyDescent="0.3">
      <c r="X5860" s="2"/>
    </row>
    <row r="5861" spans="24:24" x14ac:dyDescent="0.3">
      <c r="X5861" s="2"/>
    </row>
    <row r="5862" spans="24:24" x14ac:dyDescent="0.3">
      <c r="X5862" s="2"/>
    </row>
    <row r="5863" spans="24:24" x14ac:dyDescent="0.3">
      <c r="X5863" s="2"/>
    </row>
    <row r="5864" spans="24:24" x14ac:dyDescent="0.3">
      <c r="X5864" s="2"/>
    </row>
    <row r="5865" spans="24:24" x14ac:dyDescent="0.3">
      <c r="X5865" s="2"/>
    </row>
    <row r="5866" spans="24:24" x14ac:dyDescent="0.3">
      <c r="X5866" s="2"/>
    </row>
    <row r="5867" spans="24:24" x14ac:dyDescent="0.3">
      <c r="X5867" s="2"/>
    </row>
    <row r="5868" spans="24:24" x14ac:dyDescent="0.3">
      <c r="X5868" s="2"/>
    </row>
    <row r="5869" spans="24:24" x14ac:dyDescent="0.3">
      <c r="X5869" s="2"/>
    </row>
    <row r="5870" spans="24:24" x14ac:dyDescent="0.3">
      <c r="X5870" s="2"/>
    </row>
    <row r="5871" spans="24:24" x14ac:dyDescent="0.3">
      <c r="X5871" s="2"/>
    </row>
    <row r="5872" spans="24:24" x14ac:dyDescent="0.3">
      <c r="X5872" s="2"/>
    </row>
    <row r="5873" spans="24:24" x14ac:dyDescent="0.3">
      <c r="X5873" s="2"/>
    </row>
    <row r="5874" spans="24:24" x14ac:dyDescent="0.3">
      <c r="X5874" s="2"/>
    </row>
    <row r="5875" spans="24:24" x14ac:dyDescent="0.3">
      <c r="X5875" s="2"/>
    </row>
    <row r="5876" spans="24:24" x14ac:dyDescent="0.3">
      <c r="X5876" s="2"/>
    </row>
    <row r="5877" spans="24:24" x14ac:dyDescent="0.3">
      <c r="X5877" s="2"/>
    </row>
    <row r="5878" spans="24:24" x14ac:dyDescent="0.3">
      <c r="X5878" s="2"/>
    </row>
    <row r="5879" spans="24:24" x14ac:dyDescent="0.3">
      <c r="X5879" s="2"/>
    </row>
    <row r="5880" spans="24:24" x14ac:dyDescent="0.3">
      <c r="X5880" s="2"/>
    </row>
    <row r="5881" spans="24:24" x14ac:dyDescent="0.3">
      <c r="X5881" s="2"/>
    </row>
    <row r="5882" spans="24:24" x14ac:dyDescent="0.3">
      <c r="X5882" s="2"/>
    </row>
    <row r="5883" spans="24:24" x14ac:dyDescent="0.3">
      <c r="X5883" s="2"/>
    </row>
    <row r="5884" spans="24:24" x14ac:dyDescent="0.3">
      <c r="X5884" s="2"/>
    </row>
    <row r="5885" spans="24:24" x14ac:dyDescent="0.3">
      <c r="X5885" s="2"/>
    </row>
    <row r="5886" spans="24:24" x14ac:dyDescent="0.3">
      <c r="X5886" s="2"/>
    </row>
    <row r="5887" spans="24:24" x14ac:dyDescent="0.3">
      <c r="X5887" s="2"/>
    </row>
    <row r="5888" spans="24:24" x14ac:dyDescent="0.3">
      <c r="X5888" s="2"/>
    </row>
    <row r="5889" spans="24:24" x14ac:dyDescent="0.3">
      <c r="X5889" s="2"/>
    </row>
    <row r="5890" spans="24:24" x14ac:dyDescent="0.3">
      <c r="X5890" s="2"/>
    </row>
    <row r="5891" spans="24:24" x14ac:dyDescent="0.3">
      <c r="X5891" s="2"/>
    </row>
    <row r="5892" spans="24:24" x14ac:dyDescent="0.3">
      <c r="X5892" s="2"/>
    </row>
    <row r="5893" spans="24:24" x14ac:dyDescent="0.3">
      <c r="X5893" s="2"/>
    </row>
    <row r="5894" spans="24:24" x14ac:dyDescent="0.3">
      <c r="X5894" s="2"/>
    </row>
    <row r="5895" spans="24:24" x14ac:dyDescent="0.3">
      <c r="X5895" s="2"/>
    </row>
    <row r="5896" spans="24:24" x14ac:dyDescent="0.3">
      <c r="X5896" s="2"/>
    </row>
    <row r="5897" spans="24:24" x14ac:dyDescent="0.3">
      <c r="X5897" s="2"/>
    </row>
    <row r="5898" spans="24:24" x14ac:dyDescent="0.3">
      <c r="X5898" s="2"/>
    </row>
    <row r="5899" spans="24:24" x14ac:dyDescent="0.3">
      <c r="X5899" s="2"/>
    </row>
    <row r="5900" spans="24:24" x14ac:dyDescent="0.3">
      <c r="X5900" s="2"/>
    </row>
    <row r="5901" spans="24:24" x14ac:dyDescent="0.3">
      <c r="X5901" s="2"/>
    </row>
    <row r="5902" spans="24:24" x14ac:dyDescent="0.3">
      <c r="X5902" s="2"/>
    </row>
    <row r="5903" spans="24:24" x14ac:dyDescent="0.3">
      <c r="X5903" s="2"/>
    </row>
    <row r="5904" spans="24:24" x14ac:dyDescent="0.3">
      <c r="X5904" s="2"/>
    </row>
    <row r="5905" spans="24:24" x14ac:dyDescent="0.3">
      <c r="X5905" s="2"/>
    </row>
    <row r="5906" spans="24:24" x14ac:dyDescent="0.3">
      <c r="X5906" s="2"/>
    </row>
    <row r="5907" spans="24:24" x14ac:dyDescent="0.3">
      <c r="X5907" s="2"/>
    </row>
    <row r="5908" spans="24:24" x14ac:dyDescent="0.3">
      <c r="X5908" s="2"/>
    </row>
    <row r="5909" spans="24:24" x14ac:dyDescent="0.3">
      <c r="X5909" s="2"/>
    </row>
    <row r="5910" spans="24:24" x14ac:dyDescent="0.3">
      <c r="X5910" s="2"/>
    </row>
    <row r="5911" spans="24:24" x14ac:dyDescent="0.3">
      <c r="X5911" s="2"/>
    </row>
    <row r="5912" spans="24:24" x14ac:dyDescent="0.3">
      <c r="X5912" s="2"/>
    </row>
    <row r="5913" spans="24:24" x14ac:dyDescent="0.3">
      <c r="X5913" s="2"/>
    </row>
    <row r="5914" spans="24:24" x14ac:dyDescent="0.3">
      <c r="X5914" s="2"/>
    </row>
    <row r="5915" spans="24:24" x14ac:dyDescent="0.3">
      <c r="X5915" s="2"/>
    </row>
    <row r="5916" spans="24:24" x14ac:dyDescent="0.3">
      <c r="X5916" s="2"/>
    </row>
    <row r="5917" spans="24:24" x14ac:dyDescent="0.3">
      <c r="X5917" s="2"/>
    </row>
    <row r="5918" spans="24:24" x14ac:dyDescent="0.3">
      <c r="X5918" s="2"/>
    </row>
    <row r="5919" spans="24:24" x14ac:dyDescent="0.3">
      <c r="X5919" s="2"/>
    </row>
    <row r="5920" spans="24:24" x14ac:dyDescent="0.3">
      <c r="X5920" s="2"/>
    </row>
    <row r="5921" spans="24:24" x14ac:dyDescent="0.3">
      <c r="X5921" s="2"/>
    </row>
    <row r="5922" spans="24:24" x14ac:dyDescent="0.3">
      <c r="X5922" s="2"/>
    </row>
    <row r="5923" spans="24:24" x14ac:dyDescent="0.3">
      <c r="X5923" s="2"/>
    </row>
    <row r="5924" spans="24:24" x14ac:dyDescent="0.3">
      <c r="X5924" s="2"/>
    </row>
    <row r="5925" spans="24:24" x14ac:dyDescent="0.3">
      <c r="X5925" s="2"/>
    </row>
    <row r="5926" spans="24:24" x14ac:dyDescent="0.3">
      <c r="X5926" s="2"/>
    </row>
    <row r="5927" spans="24:24" x14ac:dyDescent="0.3">
      <c r="X5927" s="2"/>
    </row>
    <row r="5928" spans="24:24" x14ac:dyDescent="0.3">
      <c r="X5928" s="2"/>
    </row>
    <row r="5929" spans="24:24" x14ac:dyDescent="0.3">
      <c r="X5929" s="2"/>
    </row>
    <row r="5930" spans="24:24" x14ac:dyDescent="0.3">
      <c r="X5930" s="2"/>
    </row>
    <row r="5931" spans="24:24" x14ac:dyDescent="0.3">
      <c r="X5931" s="2"/>
    </row>
    <row r="5932" spans="24:24" x14ac:dyDescent="0.3">
      <c r="X5932" s="2"/>
    </row>
    <row r="5933" spans="24:24" x14ac:dyDescent="0.3">
      <c r="X5933" s="2"/>
    </row>
    <row r="5934" spans="24:24" x14ac:dyDescent="0.3">
      <c r="X5934" s="2"/>
    </row>
    <row r="5935" spans="24:24" x14ac:dyDescent="0.3">
      <c r="X5935" s="2"/>
    </row>
    <row r="5936" spans="24:24" x14ac:dyDescent="0.3">
      <c r="X5936" s="2"/>
    </row>
    <row r="5937" spans="24:24" x14ac:dyDescent="0.3">
      <c r="X5937" s="2"/>
    </row>
    <row r="5938" spans="24:24" x14ac:dyDescent="0.3">
      <c r="X5938" s="2"/>
    </row>
    <row r="5939" spans="24:24" x14ac:dyDescent="0.3">
      <c r="X5939" s="2"/>
    </row>
    <row r="5940" spans="24:24" x14ac:dyDescent="0.3">
      <c r="X5940" s="2"/>
    </row>
    <row r="5941" spans="24:24" x14ac:dyDescent="0.3">
      <c r="X5941" s="2"/>
    </row>
    <row r="5942" spans="24:24" x14ac:dyDescent="0.3">
      <c r="X5942" s="2"/>
    </row>
    <row r="5943" spans="24:24" x14ac:dyDescent="0.3">
      <c r="X5943" s="2"/>
    </row>
    <row r="5944" spans="24:24" x14ac:dyDescent="0.3">
      <c r="X5944" s="2"/>
    </row>
    <row r="5945" spans="24:24" x14ac:dyDescent="0.3">
      <c r="X5945" s="2"/>
    </row>
    <row r="5946" spans="24:24" x14ac:dyDescent="0.3">
      <c r="X5946" s="2"/>
    </row>
    <row r="5947" spans="24:24" x14ac:dyDescent="0.3">
      <c r="X5947" s="2"/>
    </row>
    <row r="5948" spans="24:24" x14ac:dyDescent="0.3">
      <c r="X5948" s="2"/>
    </row>
    <row r="5949" spans="24:24" x14ac:dyDescent="0.3">
      <c r="X5949" s="2"/>
    </row>
    <row r="5950" spans="24:24" x14ac:dyDescent="0.3">
      <c r="X5950" s="2"/>
    </row>
    <row r="5951" spans="24:24" x14ac:dyDescent="0.3">
      <c r="X5951" s="2"/>
    </row>
    <row r="5952" spans="24:24" x14ac:dyDescent="0.3">
      <c r="X5952" s="2"/>
    </row>
    <row r="5953" spans="24:24" x14ac:dyDescent="0.3">
      <c r="X5953" s="2"/>
    </row>
    <row r="5954" spans="24:24" x14ac:dyDescent="0.3">
      <c r="X5954" s="2"/>
    </row>
    <row r="5955" spans="24:24" x14ac:dyDescent="0.3">
      <c r="X5955" s="2"/>
    </row>
    <row r="5956" spans="24:24" x14ac:dyDescent="0.3">
      <c r="X5956" s="2"/>
    </row>
    <row r="5957" spans="24:24" x14ac:dyDescent="0.3">
      <c r="X5957" s="2"/>
    </row>
    <row r="5958" spans="24:24" x14ac:dyDescent="0.3">
      <c r="X5958" s="2"/>
    </row>
    <row r="5959" spans="24:24" x14ac:dyDescent="0.3">
      <c r="X5959" s="2"/>
    </row>
    <row r="5960" spans="24:24" x14ac:dyDescent="0.3">
      <c r="X5960" s="2"/>
    </row>
    <row r="5961" spans="24:24" x14ac:dyDescent="0.3">
      <c r="X5961" s="2"/>
    </row>
    <row r="5962" spans="24:24" x14ac:dyDescent="0.3">
      <c r="X5962" s="2"/>
    </row>
    <row r="5963" spans="24:24" x14ac:dyDescent="0.3">
      <c r="X5963" s="2"/>
    </row>
    <row r="5964" spans="24:24" x14ac:dyDescent="0.3">
      <c r="X5964" s="2"/>
    </row>
    <row r="5965" spans="24:24" x14ac:dyDescent="0.3">
      <c r="X5965" s="2"/>
    </row>
    <row r="5966" spans="24:24" x14ac:dyDescent="0.3">
      <c r="X5966" s="2"/>
    </row>
    <row r="5967" spans="24:24" x14ac:dyDescent="0.3">
      <c r="X5967" s="2"/>
    </row>
    <row r="5968" spans="24:24" x14ac:dyDescent="0.3">
      <c r="X5968" s="2"/>
    </row>
    <row r="5969" spans="24:24" x14ac:dyDescent="0.3">
      <c r="X5969" s="2"/>
    </row>
    <row r="5970" spans="24:24" x14ac:dyDescent="0.3">
      <c r="X5970" s="2"/>
    </row>
    <row r="5971" spans="24:24" x14ac:dyDescent="0.3">
      <c r="X5971" s="2"/>
    </row>
    <row r="5972" spans="24:24" x14ac:dyDescent="0.3">
      <c r="X5972" s="2"/>
    </row>
    <row r="5973" spans="24:24" x14ac:dyDescent="0.3">
      <c r="X5973" s="2"/>
    </row>
    <row r="5974" spans="24:24" x14ac:dyDescent="0.3">
      <c r="X5974" s="2"/>
    </row>
    <row r="5975" spans="24:24" x14ac:dyDescent="0.3">
      <c r="X5975" s="2"/>
    </row>
    <row r="5976" spans="24:24" x14ac:dyDescent="0.3">
      <c r="X5976" s="2"/>
    </row>
    <row r="5977" spans="24:24" x14ac:dyDescent="0.3">
      <c r="X5977" s="2"/>
    </row>
    <row r="5978" spans="24:24" x14ac:dyDescent="0.3">
      <c r="X5978" s="2"/>
    </row>
    <row r="5979" spans="24:24" x14ac:dyDescent="0.3">
      <c r="X5979" s="2"/>
    </row>
    <row r="5980" spans="24:24" x14ac:dyDescent="0.3">
      <c r="X5980" s="2"/>
    </row>
    <row r="5981" spans="24:24" x14ac:dyDescent="0.3">
      <c r="X5981" s="2"/>
    </row>
    <row r="5982" spans="24:24" x14ac:dyDescent="0.3">
      <c r="X5982" s="2"/>
    </row>
    <row r="5983" spans="24:24" x14ac:dyDescent="0.3">
      <c r="X5983" s="2"/>
    </row>
    <row r="5984" spans="24:24" x14ac:dyDescent="0.3">
      <c r="X5984" s="2"/>
    </row>
    <row r="5985" spans="24:24" x14ac:dyDescent="0.3">
      <c r="X5985" s="2"/>
    </row>
    <row r="5986" spans="24:24" x14ac:dyDescent="0.3">
      <c r="X5986" s="2"/>
    </row>
    <row r="5987" spans="24:24" x14ac:dyDescent="0.3">
      <c r="X5987" s="2"/>
    </row>
    <row r="5988" spans="24:24" x14ac:dyDescent="0.3">
      <c r="X5988" s="2"/>
    </row>
    <row r="5989" spans="24:24" x14ac:dyDescent="0.3">
      <c r="X5989" s="2"/>
    </row>
    <row r="5990" spans="24:24" x14ac:dyDescent="0.3">
      <c r="X5990" s="2"/>
    </row>
    <row r="5991" spans="24:24" x14ac:dyDescent="0.3">
      <c r="X5991" s="2"/>
    </row>
    <row r="5992" spans="24:24" x14ac:dyDescent="0.3">
      <c r="X5992" s="2"/>
    </row>
    <row r="5993" spans="24:24" x14ac:dyDescent="0.3">
      <c r="X5993" s="2"/>
    </row>
    <row r="5994" spans="24:24" x14ac:dyDescent="0.3">
      <c r="X5994" s="2"/>
    </row>
    <row r="5995" spans="24:24" x14ac:dyDescent="0.3">
      <c r="X5995" s="2"/>
    </row>
    <row r="5996" spans="24:24" x14ac:dyDescent="0.3">
      <c r="X5996" s="2"/>
    </row>
    <row r="5997" spans="24:24" x14ac:dyDescent="0.3">
      <c r="X5997" s="2"/>
    </row>
    <row r="5998" spans="24:24" x14ac:dyDescent="0.3">
      <c r="X5998" s="2"/>
    </row>
    <row r="5999" spans="24:24" x14ac:dyDescent="0.3">
      <c r="X5999" s="2"/>
    </row>
    <row r="6000" spans="24:24" x14ac:dyDescent="0.3">
      <c r="X6000" s="2"/>
    </row>
    <row r="6001" spans="24:24" x14ac:dyDescent="0.3">
      <c r="X6001" s="2"/>
    </row>
    <row r="6002" spans="24:24" x14ac:dyDescent="0.3">
      <c r="X6002" s="2"/>
    </row>
    <row r="6003" spans="24:24" x14ac:dyDescent="0.3">
      <c r="X6003" s="2"/>
    </row>
    <row r="6004" spans="24:24" x14ac:dyDescent="0.3">
      <c r="X6004" s="2"/>
    </row>
    <row r="6005" spans="24:24" x14ac:dyDescent="0.3">
      <c r="X6005" s="2"/>
    </row>
    <row r="6006" spans="24:24" x14ac:dyDescent="0.3">
      <c r="X6006" s="2"/>
    </row>
    <row r="6007" spans="24:24" x14ac:dyDescent="0.3">
      <c r="X6007" s="2"/>
    </row>
    <row r="6008" spans="24:24" x14ac:dyDescent="0.3">
      <c r="X6008" s="2"/>
    </row>
    <row r="6009" spans="24:24" x14ac:dyDescent="0.3">
      <c r="X6009" s="2"/>
    </row>
    <row r="6010" spans="24:24" x14ac:dyDescent="0.3">
      <c r="X6010" s="2"/>
    </row>
    <row r="6011" spans="24:24" x14ac:dyDescent="0.3">
      <c r="X6011" s="2"/>
    </row>
    <row r="6012" spans="24:24" x14ac:dyDescent="0.3">
      <c r="X6012" s="2"/>
    </row>
    <row r="6013" spans="24:24" x14ac:dyDescent="0.3">
      <c r="X6013" s="2"/>
    </row>
    <row r="6014" spans="24:24" x14ac:dyDescent="0.3">
      <c r="X6014" s="2"/>
    </row>
    <row r="6015" spans="24:24" x14ac:dyDescent="0.3">
      <c r="X6015" s="2"/>
    </row>
    <row r="6016" spans="24:24" x14ac:dyDescent="0.3">
      <c r="X6016" s="2"/>
    </row>
    <row r="6017" spans="24:24" x14ac:dyDescent="0.3">
      <c r="X6017" s="2"/>
    </row>
    <row r="6018" spans="24:24" x14ac:dyDescent="0.3">
      <c r="X6018" s="2"/>
    </row>
    <row r="6019" spans="24:24" x14ac:dyDescent="0.3">
      <c r="X6019" s="2"/>
    </row>
    <row r="6020" spans="24:24" x14ac:dyDescent="0.3">
      <c r="X6020" s="2"/>
    </row>
    <row r="6021" spans="24:24" x14ac:dyDescent="0.3">
      <c r="X6021" s="2"/>
    </row>
    <row r="6022" spans="24:24" x14ac:dyDescent="0.3">
      <c r="X6022" s="2"/>
    </row>
    <row r="6023" spans="24:24" x14ac:dyDescent="0.3">
      <c r="X6023" s="2"/>
    </row>
    <row r="6024" spans="24:24" x14ac:dyDescent="0.3">
      <c r="X6024" s="2"/>
    </row>
    <row r="6025" spans="24:24" x14ac:dyDescent="0.3">
      <c r="X6025" s="2"/>
    </row>
    <row r="6026" spans="24:24" x14ac:dyDescent="0.3">
      <c r="X6026" s="2"/>
    </row>
    <row r="6027" spans="24:24" x14ac:dyDescent="0.3">
      <c r="X6027" s="2"/>
    </row>
    <row r="6028" spans="24:24" x14ac:dyDescent="0.3">
      <c r="X6028" s="2"/>
    </row>
    <row r="6029" spans="24:24" x14ac:dyDescent="0.3">
      <c r="X6029" s="2"/>
    </row>
    <row r="6030" spans="24:24" x14ac:dyDescent="0.3">
      <c r="X6030" s="2"/>
    </row>
    <row r="6031" spans="24:24" x14ac:dyDescent="0.3">
      <c r="X6031" s="2"/>
    </row>
    <row r="6032" spans="24:24" x14ac:dyDescent="0.3">
      <c r="X6032" s="2"/>
    </row>
    <row r="6033" spans="24:24" x14ac:dyDescent="0.3">
      <c r="X6033" s="2"/>
    </row>
    <row r="6034" spans="24:24" x14ac:dyDescent="0.3">
      <c r="X6034" s="2"/>
    </row>
    <row r="6035" spans="24:24" x14ac:dyDescent="0.3">
      <c r="X6035" s="2"/>
    </row>
    <row r="6036" spans="24:24" x14ac:dyDescent="0.3">
      <c r="X6036" s="2"/>
    </row>
    <row r="6037" spans="24:24" x14ac:dyDescent="0.3">
      <c r="X6037" s="2"/>
    </row>
    <row r="6038" spans="24:24" x14ac:dyDescent="0.3">
      <c r="X6038" s="2"/>
    </row>
    <row r="6039" spans="24:24" x14ac:dyDescent="0.3">
      <c r="X6039" s="2"/>
    </row>
    <row r="6040" spans="24:24" x14ac:dyDescent="0.3">
      <c r="X6040" s="2"/>
    </row>
    <row r="6041" spans="24:24" x14ac:dyDescent="0.3">
      <c r="X6041" s="2"/>
    </row>
    <row r="6042" spans="24:24" x14ac:dyDescent="0.3">
      <c r="X6042" s="2"/>
    </row>
    <row r="6043" spans="24:24" x14ac:dyDescent="0.3">
      <c r="X6043" s="2"/>
    </row>
    <row r="6044" spans="24:24" x14ac:dyDescent="0.3">
      <c r="X6044" s="2"/>
    </row>
    <row r="6045" spans="24:24" x14ac:dyDescent="0.3">
      <c r="X6045" s="2"/>
    </row>
    <row r="6046" spans="24:24" x14ac:dyDescent="0.3">
      <c r="X6046" s="2"/>
    </row>
    <row r="6047" spans="24:24" x14ac:dyDescent="0.3">
      <c r="X6047" s="2"/>
    </row>
    <row r="6048" spans="24:24" x14ac:dyDescent="0.3">
      <c r="X6048" s="2"/>
    </row>
    <row r="6049" spans="24:24" x14ac:dyDescent="0.3">
      <c r="X6049" s="2"/>
    </row>
    <row r="6050" spans="24:24" x14ac:dyDescent="0.3">
      <c r="X6050" s="2"/>
    </row>
    <row r="6051" spans="24:24" x14ac:dyDescent="0.3">
      <c r="X6051" s="2"/>
    </row>
    <row r="6052" spans="24:24" x14ac:dyDescent="0.3">
      <c r="X6052" s="2"/>
    </row>
    <row r="6053" spans="24:24" x14ac:dyDescent="0.3">
      <c r="X6053" s="2"/>
    </row>
    <row r="6054" spans="24:24" x14ac:dyDescent="0.3">
      <c r="X6054" s="2"/>
    </row>
    <row r="6055" spans="24:24" x14ac:dyDescent="0.3">
      <c r="X6055" s="2"/>
    </row>
    <row r="6056" spans="24:24" x14ac:dyDescent="0.3">
      <c r="X6056" s="2"/>
    </row>
    <row r="6057" spans="24:24" x14ac:dyDescent="0.3">
      <c r="X6057" s="2"/>
    </row>
    <row r="6058" spans="24:24" x14ac:dyDescent="0.3">
      <c r="X6058" s="2"/>
    </row>
    <row r="6059" spans="24:24" x14ac:dyDescent="0.3">
      <c r="X6059" s="2"/>
    </row>
    <row r="6060" spans="24:24" x14ac:dyDescent="0.3">
      <c r="X6060" s="2"/>
    </row>
    <row r="6061" spans="24:24" x14ac:dyDescent="0.3">
      <c r="X6061" s="2"/>
    </row>
    <row r="6062" spans="24:24" x14ac:dyDescent="0.3">
      <c r="X6062" s="2"/>
    </row>
    <row r="6063" spans="24:24" x14ac:dyDescent="0.3">
      <c r="X6063" s="2"/>
    </row>
    <row r="6064" spans="24:24" x14ac:dyDescent="0.3">
      <c r="X6064" s="2"/>
    </row>
    <row r="6065" spans="24:24" x14ac:dyDescent="0.3">
      <c r="X6065" s="2"/>
    </row>
    <row r="6066" spans="24:24" x14ac:dyDescent="0.3">
      <c r="X6066" s="2"/>
    </row>
    <row r="6067" spans="24:24" x14ac:dyDescent="0.3">
      <c r="X6067" s="2"/>
    </row>
    <row r="6068" spans="24:24" x14ac:dyDescent="0.3">
      <c r="X6068" s="2"/>
    </row>
    <row r="6069" spans="24:24" x14ac:dyDescent="0.3">
      <c r="X6069" s="2"/>
    </row>
    <row r="6070" spans="24:24" x14ac:dyDescent="0.3">
      <c r="X6070" s="2"/>
    </row>
    <row r="6071" spans="24:24" x14ac:dyDescent="0.3">
      <c r="X6071" s="2"/>
    </row>
    <row r="6072" spans="24:24" x14ac:dyDescent="0.3">
      <c r="X6072" s="2"/>
    </row>
    <row r="6073" spans="24:24" x14ac:dyDescent="0.3">
      <c r="X6073" s="2"/>
    </row>
    <row r="6074" spans="24:24" x14ac:dyDescent="0.3">
      <c r="X6074" s="2"/>
    </row>
    <row r="6075" spans="24:24" x14ac:dyDescent="0.3">
      <c r="X6075" s="2"/>
    </row>
    <row r="6076" spans="24:24" x14ac:dyDescent="0.3">
      <c r="X6076" s="2"/>
    </row>
    <row r="6077" spans="24:24" x14ac:dyDescent="0.3">
      <c r="X6077" s="2"/>
    </row>
    <row r="6078" spans="24:24" x14ac:dyDescent="0.3">
      <c r="X6078" s="2"/>
    </row>
    <row r="6079" spans="24:24" x14ac:dyDescent="0.3">
      <c r="X6079" s="2"/>
    </row>
    <row r="6080" spans="24:24" x14ac:dyDescent="0.3">
      <c r="X6080" s="2"/>
    </row>
    <row r="6081" spans="24:24" x14ac:dyDescent="0.3">
      <c r="X6081" s="2"/>
    </row>
    <row r="6082" spans="24:24" x14ac:dyDescent="0.3">
      <c r="X6082" s="2"/>
    </row>
    <row r="6083" spans="24:24" x14ac:dyDescent="0.3">
      <c r="X6083" s="2"/>
    </row>
    <row r="6084" spans="24:24" x14ac:dyDescent="0.3">
      <c r="X6084" s="2"/>
    </row>
    <row r="6085" spans="24:24" x14ac:dyDescent="0.3">
      <c r="X6085" s="2"/>
    </row>
    <row r="6086" spans="24:24" x14ac:dyDescent="0.3">
      <c r="X6086" s="2"/>
    </row>
    <row r="6087" spans="24:24" x14ac:dyDescent="0.3">
      <c r="X6087" s="2"/>
    </row>
    <row r="6088" spans="24:24" x14ac:dyDescent="0.3">
      <c r="X6088" s="2"/>
    </row>
    <row r="6089" spans="24:24" x14ac:dyDescent="0.3">
      <c r="X6089" s="2"/>
    </row>
    <row r="6090" spans="24:24" x14ac:dyDescent="0.3">
      <c r="X6090" s="2"/>
    </row>
    <row r="6091" spans="24:24" x14ac:dyDescent="0.3">
      <c r="X6091" s="2"/>
    </row>
    <row r="6092" spans="24:24" x14ac:dyDescent="0.3">
      <c r="X6092" s="2"/>
    </row>
    <row r="6093" spans="24:24" x14ac:dyDescent="0.3">
      <c r="X6093" s="2"/>
    </row>
    <row r="6094" spans="24:24" x14ac:dyDescent="0.3">
      <c r="X6094" s="2"/>
    </row>
    <row r="6095" spans="24:24" x14ac:dyDescent="0.3">
      <c r="X6095" s="2"/>
    </row>
    <row r="6096" spans="24:24" x14ac:dyDescent="0.3">
      <c r="X6096" s="2"/>
    </row>
    <row r="6097" spans="24:24" x14ac:dyDescent="0.3">
      <c r="X6097" s="2"/>
    </row>
    <row r="6098" spans="24:24" x14ac:dyDescent="0.3">
      <c r="X6098" s="2"/>
    </row>
    <row r="6099" spans="24:24" x14ac:dyDescent="0.3">
      <c r="X6099" s="2"/>
    </row>
    <row r="6100" spans="24:24" x14ac:dyDescent="0.3">
      <c r="X6100" s="2"/>
    </row>
    <row r="6101" spans="24:24" x14ac:dyDescent="0.3">
      <c r="X6101" s="2"/>
    </row>
    <row r="6102" spans="24:24" x14ac:dyDescent="0.3">
      <c r="X6102" s="2"/>
    </row>
    <row r="6103" spans="24:24" x14ac:dyDescent="0.3">
      <c r="X6103" s="2"/>
    </row>
    <row r="6104" spans="24:24" x14ac:dyDescent="0.3">
      <c r="X6104" s="2"/>
    </row>
    <row r="6105" spans="24:24" x14ac:dyDescent="0.3">
      <c r="X6105" s="2"/>
    </row>
    <row r="6106" spans="24:24" x14ac:dyDescent="0.3">
      <c r="X6106" s="2"/>
    </row>
    <row r="6107" spans="24:24" x14ac:dyDescent="0.3">
      <c r="X6107" s="2"/>
    </row>
    <row r="6108" spans="24:24" x14ac:dyDescent="0.3">
      <c r="X6108" s="2"/>
    </row>
    <row r="6109" spans="24:24" x14ac:dyDescent="0.3">
      <c r="X6109" s="2"/>
    </row>
    <row r="6110" spans="24:24" x14ac:dyDescent="0.3">
      <c r="X6110" s="2"/>
    </row>
    <row r="6111" spans="24:24" x14ac:dyDescent="0.3">
      <c r="X6111" s="2"/>
    </row>
    <row r="6112" spans="24:24" x14ac:dyDescent="0.3">
      <c r="X6112" s="2"/>
    </row>
    <row r="6113" spans="24:24" x14ac:dyDescent="0.3">
      <c r="X6113" s="2"/>
    </row>
    <row r="6114" spans="24:24" x14ac:dyDescent="0.3">
      <c r="X6114" s="2"/>
    </row>
    <row r="6115" spans="24:24" x14ac:dyDescent="0.3">
      <c r="X6115" s="2"/>
    </row>
    <row r="6116" spans="24:24" x14ac:dyDescent="0.3">
      <c r="X6116" s="2"/>
    </row>
    <row r="6117" spans="24:24" x14ac:dyDescent="0.3">
      <c r="X6117" s="2"/>
    </row>
    <row r="6118" spans="24:24" x14ac:dyDescent="0.3">
      <c r="X6118" s="2"/>
    </row>
    <row r="6119" spans="24:24" x14ac:dyDescent="0.3">
      <c r="X6119" s="2"/>
    </row>
    <row r="6120" spans="24:24" x14ac:dyDescent="0.3">
      <c r="X6120" s="2"/>
    </row>
    <row r="6121" spans="24:24" x14ac:dyDescent="0.3">
      <c r="X6121" s="2"/>
    </row>
    <row r="6122" spans="24:24" x14ac:dyDescent="0.3">
      <c r="X6122" s="2"/>
    </row>
    <row r="6123" spans="24:24" x14ac:dyDescent="0.3">
      <c r="X6123" s="2"/>
    </row>
    <row r="6124" spans="24:24" x14ac:dyDescent="0.3">
      <c r="X6124" s="2"/>
    </row>
    <row r="6125" spans="24:24" x14ac:dyDescent="0.3">
      <c r="X6125" s="2"/>
    </row>
    <row r="6126" spans="24:24" x14ac:dyDescent="0.3">
      <c r="X6126" s="2"/>
    </row>
    <row r="6127" spans="24:24" x14ac:dyDescent="0.3">
      <c r="X6127" s="2"/>
    </row>
    <row r="6128" spans="24:24" x14ac:dyDescent="0.3">
      <c r="X6128" s="2"/>
    </row>
    <row r="6129" spans="24:24" x14ac:dyDescent="0.3">
      <c r="X6129" s="2"/>
    </row>
    <row r="6130" spans="24:24" x14ac:dyDescent="0.3">
      <c r="X6130" s="2"/>
    </row>
    <row r="6131" spans="24:24" x14ac:dyDescent="0.3">
      <c r="X6131" s="2"/>
    </row>
    <row r="6132" spans="24:24" x14ac:dyDescent="0.3">
      <c r="X6132" s="2"/>
    </row>
    <row r="6133" spans="24:24" x14ac:dyDescent="0.3">
      <c r="X6133" s="2"/>
    </row>
    <row r="6134" spans="24:24" x14ac:dyDescent="0.3">
      <c r="X6134" s="2"/>
    </row>
    <row r="6135" spans="24:24" x14ac:dyDescent="0.3">
      <c r="X6135" s="2"/>
    </row>
    <row r="6136" spans="24:24" x14ac:dyDescent="0.3">
      <c r="X6136" s="2"/>
    </row>
    <row r="6137" spans="24:24" x14ac:dyDescent="0.3">
      <c r="X6137" s="2"/>
    </row>
    <row r="6138" spans="24:24" x14ac:dyDescent="0.3">
      <c r="X6138" s="2"/>
    </row>
    <row r="6139" spans="24:24" x14ac:dyDescent="0.3">
      <c r="X6139" s="2"/>
    </row>
    <row r="6140" spans="24:24" x14ac:dyDescent="0.3">
      <c r="X6140" s="2"/>
    </row>
    <row r="6141" spans="24:24" x14ac:dyDescent="0.3">
      <c r="X6141" s="2"/>
    </row>
    <row r="6142" spans="24:24" x14ac:dyDescent="0.3">
      <c r="X6142" s="2"/>
    </row>
    <row r="6143" spans="24:24" x14ac:dyDescent="0.3">
      <c r="X6143" s="2"/>
    </row>
    <row r="6144" spans="24:24" x14ac:dyDescent="0.3">
      <c r="X6144" s="2"/>
    </row>
    <row r="6145" spans="24:24" x14ac:dyDescent="0.3">
      <c r="X6145" s="2"/>
    </row>
    <row r="6146" spans="24:24" x14ac:dyDescent="0.3">
      <c r="X6146" s="2"/>
    </row>
    <row r="6147" spans="24:24" x14ac:dyDescent="0.3">
      <c r="X6147" s="2"/>
    </row>
    <row r="6148" spans="24:24" x14ac:dyDescent="0.3">
      <c r="X6148" s="2"/>
    </row>
    <row r="6149" spans="24:24" x14ac:dyDescent="0.3">
      <c r="X6149" s="2"/>
    </row>
    <row r="6150" spans="24:24" x14ac:dyDescent="0.3">
      <c r="X6150" s="2"/>
    </row>
    <row r="6151" spans="24:24" x14ac:dyDescent="0.3">
      <c r="X6151" s="2"/>
    </row>
    <row r="6152" spans="24:24" x14ac:dyDescent="0.3">
      <c r="X6152" s="2"/>
    </row>
    <row r="6153" spans="24:24" x14ac:dyDescent="0.3">
      <c r="X6153" s="2"/>
    </row>
    <row r="6154" spans="24:24" x14ac:dyDescent="0.3">
      <c r="X6154" s="2"/>
    </row>
    <row r="6155" spans="24:24" x14ac:dyDescent="0.3">
      <c r="X6155" s="2"/>
    </row>
    <row r="6156" spans="24:24" x14ac:dyDescent="0.3">
      <c r="X6156" s="2"/>
    </row>
    <row r="6157" spans="24:24" x14ac:dyDescent="0.3">
      <c r="X6157" s="2"/>
    </row>
    <row r="6158" spans="24:24" x14ac:dyDescent="0.3">
      <c r="X6158" s="2"/>
    </row>
    <row r="6159" spans="24:24" x14ac:dyDescent="0.3">
      <c r="X6159" s="2"/>
    </row>
    <row r="6160" spans="24:24" x14ac:dyDescent="0.3">
      <c r="X6160" s="2"/>
    </row>
    <row r="6161" spans="24:24" x14ac:dyDescent="0.3">
      <c r="X6161" s="2"/>
    </row>
    <row r="6162" spans="24:24" x14ac:dyDescent="0.3">
      <c r="X6162" s="2"/>
    </row>
    <row r="6163" spans="24:24" x14ac:dyDescent="0.3">
      <c r="X6163" s="2"/>
    </row>
    <row r="6164" spans="24:24" x14ac:dyDescent="0.3">
      <c r="X6164" s="2"/>
    </row>
    <row r="6165" spans="24:24" x14ac:dyDescent="0.3">
      <c r="X6165" s="2"/>
    </row>
    <row r="6166" spans="24:24" x14ac:dyDescent="0.3">
      <c r="X6166" s="2"/>
    </row>
    <row r="6167" spans="24:24" x14ac:dyDescent="0.3">
      <c r="X6167" s="2"/>
    </row>
    <row r="6168" spans="24:24" x14ac:dyDescent="0.3">
      <c r="X6168" s="2"/>
    </row>
    <row r="6169" spans="24:24" x14ac:dyDescent="0.3">
      <c r="X6169" s="2"/>
    </row>
    <row r="6170" spans="24:24" x14ac:dyDescent="0.3">
      <c r="X6170" s="2"/>
    </row>
    <row r="6171" spans="24:24" x14ac:dyDescent="0.3">
      <c r="X6171" s="2"/>
    </row>
    <row r="6172" spans="24:24" x14ac:dyDescent="0.3">
      <c r="X6172" s="2"/>
    </row>
    <row r="6173" spans="24:24" x14ac:dyDescent="0.3">
      <c r="X6173" s="2"/>
    </row>
    <row r="6174" spans="24:24" x14ac:dyDescent="0.3">
      <c r="X6174" s="2"/>
    </row>
    <row r="6175" spans="24:24" x14ac:dyDescent="0.3">
      <c r="X6175" s="2"/>
    </row>
    <row r="6176" spans="24:24" x14ac:dyDescent="0.3">
      <c r="X6176" s="2"/>
    </row>
    <row r="6177" spans="24:24" x14ac:dyDescent="0.3">
      <c r="X6177" s="2"/>
    </row>
    <row r="6178" spans="24:24" x14ac:dyDescent="0.3">
      <c r="X6178" s="2"/>
    </row>
    <row r="6179" spans="24:24" x14ac:dyDescent="0.3">
      <c r="X6179" s="2"/>
    </row>
    <row r="6180" spans="24:24" x14ac:dyDescent="0.3">
      <c r="X6180" s="2"/>
    </row>
    <row r="6181" spans="24:24" x14ac:dyDescent="0.3">
      <c r="X6181" s="2"/>
    </row>
    <row r="6182" spans="24:24" x14ac:dyDescent="0.3">
      <c r="X6182" s="2"/>
    </row>
    <row r="6183" spans="24:24" x14ac:dyDescent="0.3">
      <c r="X6183" s="2"/>
    </row>
    <row r="6184" spans="24:24" x14ac:dyDescent="0.3">
      <c r="X6184" s="2"/>
    </row>
    <row r="6185" spans="24:24" x14ac:dyDescent="0.3">
      <c r="X6185" s="2"/>
    </row>
    <row r="6186" spans="24:24" x14ac:dyDescent="0.3">
      <c r="X6186" s="2"/>
    </row>
    <row r="6187" spans="24:24" x14ac:dyDescent="0.3">
      <c r="X6187" s="2"/>
    </row>
    <row r="6188" spans="24:24" x14ac:dyDescent="0.3">
      <c r="X6188" s="2"/>
    </row>
    <row r="6189" spans="24:24" x14ac:dyDescent="0.3">
      <c r="X6189" s="2"/>
    </row>
    <row r="6190" spans="24:24" x14ac:dyDescent="0.3">
      <c r="X6190" s="2"/>
    </row>
    <row r="6191" spans="24:24" x14ac:dyDescent="0.3">
      <c r="X6191" s="2"/>
    </row>
    <row r="6192" spans="24:24" x14ac:dyDescent="0.3">
      <c r="X6192" s="2"/>
    </row>
    <row r="6193" spans="24:24" x14ac:dyDescent="0.3">
      <c r="X6193" s="2"/>
    </row>
    <row r="6194" spans="24:24" x14ac:dyDescent="0.3">
      <c r="X6194" s="2"/>
    </row>
    <row r="6195" spans="24:24" x14ac:dyDescent="0.3">
      <c r="X6195" s="2"/>
    </row>
    <row r="6196" spans="24:24" x14ac:dyDescent="0.3">
      <c r="X6196" s="2"/>
    </row>
    <row r="6197" spans="24:24" x14ac:dyDescent="0.3">
      <c r="X6197" s="2"/>
    </row>
    <row r="6198" spans="24:24" x14ac:dyDescent="0.3">
      <c r="X6198" s="2"/>
    </row>
    <row r="6199" spans="24:24" x14ac:dyDescent="0.3">
      <c r="X6199" s="2"/>
    </row>
    <row r="6200" spans="24:24" x14ac:dyDescent="0.3">
      <c r="X6200" s="2"/>
    </row>
    <row r="6201" spans="24:24" x14ac:dyDescent="0.3">
      <c r="X6201" s="2"/>
    </row>
    <row r="6202" spans="24:24" x14ac:dyDescent="0.3">
      <c r="X6202" s="2"/>
    </row>
    <row r="6203" spans="24:24" x14ac:dyDescent="0.3">
      <c r="X6203" s="2"/>
    </row>
    <row r="6204" spans="24:24" x14ac:dyDescent="0.3">
      <c r="X6204" s="2"/>
    </row>
    <row r="6205" spans="24:24" x14ac:dyDescent="0.3">
      <c r="X6205" s="2"/>
    </row>
    <row r="6206" spans="24:24" x14ac:dyDescent="0.3">
      <c r="X6206" s="2"/>
    </row>
    <row r="6207" spans="24:24" x14ac:dyDescent="0.3">
      <c r="X6207" s="2"/>
    </row>
    <row r="6208" spans="24:24" x14ac:dyDescent="0.3">
      <c r="X6208" s="2"/>
    </row>
    <row r="6209" spans="24:24" x14ac:dyDescent="0.3">
      <c r="X6209" s="2"/>
    </row>
    <row r="6210" spans="24:24" x14ac:dyDescent="0.3">
      <c r="X6210" s="2"/>
    </row>
    <row r="6211" spans="24:24" x14ac:dyDescent="0.3">
      <c r="X6211" s="2"/>
    </row>
    <row r="6212" spans="24:24" x14ac:dyDescent="0.3">
      <c r="X6212" s="2"/>
    </row>
    <row r="6213" spans="24:24" x14ac:dyDescent="0.3">
      <c r="X6213" s="2"/>
    </row>
    <row r="6214" spans="24:24" x14ac:dyDescent="0.3">
      <c r="X6214" s="2"/>
    </row>
    <row r="6215" spans="24:24" x14ac:dyDescent="0.3">
      <c r="X6215" s="2"/>
    </row>
    <row r="6216" spans="24:24" x14ac:dyDescent="0.3">
      <c r="X6216" s="2"/>
    </row>
    <row r="6217" spans="24:24" x14ac:dyDescent="0.3">
      <c r="X6217" s="2"/>
    </row>
    <row r="6218" spans="24:24" x14ac:dyDescent="0.3">
      <c r="X6218" s="2"/>
    </row>
    <row r="6219" spans="24:24" x14ac:dyDescent="0.3">
      <c r="X6219" s="2"/>
    </row>
    <row r="6220" spans="24:24" x14ac:dyDescent="0.3">
      <c r="X6220" s="2"/>
    </row>
    <row r="6221" spans="24:24" x14ac:dyDescent="0.3">
      <c r="X6221" s="2"/>
    </row>
    <row r="6222" spans="24:24" x14ac:dyDescent="0.3">
      <c r="X6222" s="2"/>
    </row>
    <row r="6223" spans="24:24" x14ac:dyDescent="0.3">
      <c r="X6223" s="2"/>
    </row>
    <row r="6224" spans="24:24" x14ac:dyDescent="0.3">
      <c r="X6224" s="2"/>
    </row>
    <row r="6225" spans="24:24" x14ac:dyDescent="0.3">
      <c r="X6225" s="2"/>
    </row>
    <row r="6226" spans="24:24" x14ac:dyDescent="0.3">
      <c r="X6226" s="2"/>
    </row>
    <row r="6227" spans="24:24" x14ac:dyDescent="0.3">
      <c r="X6227" s="2"/>
    </row>
    <row r="6228" spans="24:24" x14ac:dyDescent="0.3">
      <c r="X6228" s="2"/>
    </row>
    <row r="6229" spans="24:24" x14ac:dyDescent="0.3">
      <c r="X6229" s="2"/>
    </row>
    <row r="6230" spans="24:24" x14ac:dyDescent="0.3">
      <c r="X6230" s="2"/>
    </row>
    <row r="6231" spans="24:24" x14ac:dyDescent="0.3">
      <c r="X6231" s="2"/>
    </row>
    <row r="6232" spans="24:24" x14ac:dyDescent="0.3">
      <c r="X6232" s="2"/>
    </row>
    <row r="6233" spans="24:24" x14ac:dyDescent="0.3">
      <c r="X6233" s="2"/>
    </row>
    <row r="6234" spans="24:24" x14ac:dyDescent="0.3">
      <c r="X6234" s="2"/>
    </row>
    <row r="6235" spans="24:24" x14ac:dyDescent="0.3">
      <c r="X6235" s="2"/>
    </row>
    <row r="6236" spans="24:24" x14ac:dyDescent="0.3">
      <c r="X6236" s="2"/>
    </row>
    <row r="6237" spans="24:24" x14ac:dyDescent="0.3">
      <c r="X6237" s="2"/>
    </row>
    <row r="6238" spans="24:24" x14ac:dyDescent="0.3">
      <c r="X6238" s="2"/>
    </row>
    <row r="6239" spans="24:24" x14ac:dyDescent="0.3">
      <c r="X6239" s="2"/>
    </row>
    <row r="6240" spans="24:24" x14ac:dyDescent="0.3">
      <c r="X6240" s="2"/>
    </row>
    <row r="6241" spans="24:24" x14ac:dyDescent="0.3">
      <c r="X6241" s="2"/>
    </row>
    <row r="6242" spans="24:24" x14ac:dyDescent="0.3">
      <c r="X6242" s="2"/>
    </row>
    <row r="6243" spans="24:24" x14ac:dyDescent="0.3">
      <c r="X6243" s="2"/>
    </row>
    <row r="6244" spans="24:24" x14ac:dyDescent="0.3">
      <c r="X6244" s="2"/>
    </row>
    <row r="6245" spans="24:24" x14ac:dyDescent="0.3">
      <c r="X6245" s="2"/>
    </row>
    <row r="6246" spans="24:24" x14ac:dyDescent="0.3">
      <c r="X6246" s="2"/>
    </row>
    <row r="6247" spans="24:24" x14ac:dyDescent="0.3">
      <c r="X6247" s="2"/>
    </row>
    <row r="6248" spans="24:24" x14ac:dyDescent="0.3">
      <c r="X6248" s="2"/>
    </row>
    <row r="6249" spans="24:24" x14ac:dyDescent="0.3">
      <c r="X6249" s="2"/>
    </row>
    <row r="6250" spans="24:24" x14ac:dyDescent="0.3">
      <c r="X6250" s="2"/>
    </row>
    <row r="6251" spans="24:24" x14ac:dyDescent="0.3">
      <c r="X6251" s="2"/>
    </row>
    <row r="6252" spans="24:24" x14ac:dyDescent="0.3">
      <c r="X6252" s="2"/>
    </row>
    <row r="6253" spans="24:24" x14ac:dyDescent="0.3">
      <c r="X6253" s="2"/>
    </row>
    <row r="6254" spans="24:24" x14ac:dyDescent="0.3">
      <c r="X6254" s="2"/>
    </row>
    <row r="6255" spans="24:24" x14ac:dyDescent="0.3">
      <c r="X6255" s="2"/>
    </row>
    <row r="6256" spans="24:24" x14ac:dyDescent="0.3">
      <c r="X6256" s="2"/>
    </row>
    <row r="6257" spans="24:24" x14ac:dyDescent="0.3">
      <c r="X6257" s="2"/>
    </row>
    <row r="6258" spans="24:24" x14ac:dyDescent="0.3">
      <c r="X6258" s="2"/>
    </row>
    <row r="6259" spans="24:24" x14ac:dyDescent="0.3">
      <c r="X6259" s="2"/>
    </row>
    <row r="6260" spans="24:24" x14ac:dyDescent="0.3">
      <c r="X6260" s="2"/>
    </row>
    <row r="6261" spans="24:24" x14ac:dyDescent="0.3">
      <c r="X6261" s="2"/>
    </row>
    <row r="6262" spans="24:24" x14ac:dyDescent="0.3">
      <c r="X6262" s="2"/>
    </row>
    <row r="6263" spans="24:24" x14ac:dyDescent="0.3">
      <c r="X6263" s="2"/>
    </row>
    <row r="6264" spans="24:24" x14ac:dyDescent="0.3">
      <c r="X6264" s="2"/>
    </row>
    <row r="6265" spans="24:24" x14ac:dyDescent="0.3">
      <c r="X6265" s="2"/>
    </row>
    <row r="6266" spans="24:24" x14ac:dyDescent="0.3">
      <c r="X6266" s="2"/>
    </row>
    <row r="6267" spans="24:24" x14ac:dyDescent="0.3">
      <c r="X6267" s="2"/>
    </row>
    <row r="6268" spans="24:24" x14ac:dyDescent="0.3">
      <c r="X6268" s="2"/>
    </row>
    <row r="6269" spans="24:24" x14ac:dyDescent="0.3">
      <c r="X6269" s="2"/>
    </row>
    <row r="6270" spans="24:24" x14ac:dyDescent="0.3">
      <c r="X6270" s="2"/>
    </row>
    <row r="6271" spans="24:24" x14ac:dyDescent="0.3">
      <c r="X6271" s="2"/>
    </row>
    <row r="6272" spans="24:24" x14ac:dyDescent="0.3">
      <c r="X6272" s="2"/>
    </row>
    <row r="6273" spans="24:24" x14ac:dyDescent="0.3">
      <c r="X6273" s="2"/>
    </row>
    <row r="6274" spans="24:24" x14ac:dyDescent="0.3">
      <c r="X6274" s="2"/>
    </row>
    <row r="6275" spans="24:24" x14ac:dyDescent="0.3">
      <c r="X6275" s="2"/>
    </row>
    <row r="6276" spans="24:24" x14ac:dyDescent="0.3">
      <c r="X6276" s="2"/>
    </row>
    <row r="6277" spans="24:24" x14ac:dyDescent="0.3">
      <c r="X6277" s="2"/>
    </row>
    <row r="6278" spans="24:24" x14ac:dyDescent="0.3">
      <c r="X6278" s="2"/>
    </row>
    <row r="6279" spans="24:24" x14ac:dyDescent="0.3">
      <c r="X6279" s="2"/>
    </row>
    <row r="6280" spans="24:24" x14ac:dyDescent="0.3">
      <c r="X6280" s="2"/>
    </row>
    <row r="6281" spans="24:24" x14ac:dyDescent="0.3">
      <c r="X6281" s="2"/>
    </row>
    <row r="6282" spans="24:24" x14ac:dyDescent="0.3">
      <c r="X6282" s="2"/>
    </row>
    <row r="6283" spans="24:24" x14ac:dyDescent="0.3">
      <c r="X6283" s="2"/>
    </row>
    <row r="6284" spans="24:24" x14ac:dyDescent="0.3">
      <c r="X6284" s="2"/>
    </row>
    <row r="6285" spans="24:24" x14ac:dyDescent="0.3">
      <c r="X6285" s="2"/>
    </row>
    <row r="6286" spans="24:24" x14ac:dyDescent="0.3">
      <c r="X6286" s="2"/>
    </row>
    <row r="6287" spans="24:24" x14ac:dyDescent="0.3">
      <c r="X6287" s="2"/>
    </row>
    <row r="6288" spans="24:24" x14ac:dyDescent="0.3">
      <c r="X6288" s="2"/>
    </row>
    <row r="6289" spans="24:24" x14ac:dyDescent="0.3">
      <c r="X6289" s="2"/>
    </row>
    <row r="6290" spans="24:24" x14ac:dyDescent="0.3">
      <c r="X6290" s="2"/>
    </row>
    <row r="6291" spans="24:24" x14ac:dyDescent="0.3">
      <c r="X6291" s="2"/>
    </row>
    <row r="6292" spans="24:24" x14ac:dyDescent="0.3">
      <c r="X6292" s="2"/>
    </row>
    <row r="6293" spans="24:24" x14ac:dyDescent="0.3">
      <c r="X6293" s="2"/>
    </row>
    <row r="6294" spans="24:24" x14ac:dyDescent="0.3">
      <c r="X6294" s="2"/>
    </row>
    <row r="6295" spans="24:24" x14ac:dyDescent="0.3">
      <c r="X6295" s="2"/>
    </row>
    <row r="6296" spans="24:24" x14ac:dyDescent="0.3">
      <c r="X6296" s="2"/>
    </row>
    <row r="6297" spans="24:24" x14ac:dyDescent="0.3">
      <c r="X6297" s="2"/>
    </row>
    <row r="6298" spans="24:24" x14ac:dyDescent="0.3">
      <c r="X6298" s="2"/>
    </row>
    <row r="6299" spans="24:24" x14ac:dyDescent="0.3">
      <c r="X6299" s="2"/>
    </row>
    <row r="6300" spans="24:24" x14ac:dyDescent="0.3">
      <c r="X6300" s="2"/>
    </row>
    <row r="6301" spans="24:24" x14ac:dyDescent="0.3">
      <c r="X6301" s="2"/>
    </row>
    <row r="6302" spans="24:24" x14ac:dyDescent="0.3">
      <c r="X6302" s="2"/>
    </row>
    <row r="6303" spans="24:24" x14ac:dyDescent="0.3">
      <c r="X6303" s="2"/>
    </row>
    <row r="6304" spans="24:24" x14ac:dyDescent="0.3">
      <c r="X6304" s="2"/>
    </row>
    <row r="6305" spans="24:24" x14ac:dyDescent="0.3">
      <c r="X6305" s="2"/>
    </row>
    <row r="6306" spans="24:24" x14ac:dyDescent="0.3">
      <c r="X6306" s="2"/>
    </row>
    <row r="6307" spans="24:24" x14ac:dyDescent="0.3">
      <c r="X6307" s="2"/>
    </row>
    <row r="6308" spans="24:24" x14ac:dyDescent="0.3">
      <c r="X6308" s="2"/>
    </row>
    <row r="6309" spans="24:24" x14ac:dyDescent="0.3">
      <c r="X6309" s="2"/>
    </row>
    <row r="6310" spans="24:24" x14ac:dyDescent="0.3">
      <c r="X6310" s="2"/>
    </row>
    <row r="6311" spans="24:24" x14ac:dyDescent="0.3">
      <c r="X6311" s="2"/>
    </row>
    <row r="6312" spans="24:24" x14ac:dyDescent="0.3">
      <c r="X6312" s="2"/>
    </row>
    <row r="6313" spans="24:24" x14ac:dyDescent="0.3">
      <c r="X6313" s="2"/>
    </row>
    <row r="6314" spans="24:24" x14ac:dyDescent="0.3">
      <c r="X6314" s="2"/>
    </row>
    <row r="6315" spans="24:24" x14ac:dyDescent="0.3">
      <c r="X6315" s="2"/>
    </row>
    <row r="6316" spans="24:24" x14ac:dyDescent="0.3">
      <c r="X6316" s="2"/>
    </row>
    <row r="6317" spans="24:24" x14ac:dyDescent="0.3">
      <c r="X6317" s="2"/>
    </row>
    <row r="6318" spans="24:24" x14ac:dyDescent="0.3">
      <c r="X6318" s="2"/>
    </row>
    <row r="6319" spans="24:24" x14ac:dyDescent="0.3">
      <c r="X6319" s="2"/>
    </row>
    <row r="6320" spans="24:24" x14ac:dyDescent="0.3">
      <c r="X6320" s="2"/>
    </row>
    <row r="6321" spans="24:24" x14ac:dyDescent="0.3">
      <c r="X6321" s="2"/>
    </row>
    <row r="6322" spans="24:24" x14ac:dyDescent="0.3">
      <c r="X6322" s="2"/>
    </row>
    <row r="6323" spans="24:24" x14ac:dyDescent="0.3">
      <c r="X6323" s="2"/>
    </row>
    <row r="6324" spans="24:24" x14ac:dyDescent="0.3">
      <c r="X6324" s="2"/>
    </row>
    <row r="6325" spans="24:24" x14ac:dyDescent="0.3">
      <c r="X6325" s="2"/>
    </row>
    <row r="6326" spans="24:24" x14ac:dyDescent="0.3">
      <c r="X6326" s="2"/>
    </row>
    <row r="6327" spans="24:24" x14ac:dyDescent="0.3">
      <c r="X6327" s="2"/>
    </row>
    <row r="6328" spans="24:24" x14ac:dyDescent="0.3">
      <c r="X6328" s="2"/>
    </row>
    <row r="6329" spans="24:24" x14ac:dyDescent="0.3">
      <c r="X6329" s="2"/>
    </row>
    <row r="6330" spans="24:24" x14ac:dyDescent="0.3">
      <c r="X6330" s="2"/>
    </row>
    <row r="6331" spans="24:24" x14ac:dyDescent="0.3">
      <c r="X6331" s="2"/>
    </row>
    <row r="6332" spans="24:24" x14ac:dyDescent="0.3">
      <c r="X6332" s="2"/>
    </row>
    <row r="6333" spans="24:24" x14ac:dyDescent="0.3">
      <c r="X6333" s="2"/>
    </row>
    <row r="6334" spans="24:24" x14ac:dyDescent="0.3">
      <c r="X6334" s="2"/>
    </row>
    <row r="6335" spans="24:24" x14ac:dyDescent="0.3">
      <c r="X6335" s="2"/>
    </row>
    <row r="6336" spans="24:24" x14ac:dyDescent="0.3">
      <c r="X6336" s="2"/>
    </row>
    <row r="6337" spans="24:24" x14ac:dyDescent="0.3">
      <c r="X6337" s="2"/>
    </row>
    <row r="6338" spans="24:24" x14ac:dyDescent="0.3">
      <c r="X6338" s="2"/>
    </row>
    <row r="6339" spans="24:24" x14ac:dyDescent="0.3">
      <c r="X6339" s="2"/>
    </row>
    <row r="6340" spans="24:24" x14ac:dyDescent="0.3">
      <c r="X6340" s="2"/>
    </row>
    <row r="6341" spans="24:24" x14ac:dyDescent="0.3">
      <c r="X6341" s="2"/>
    </row>
    <row r="6342" spans="24:24" x14ac:dyDescent="0.3">
      <c r="X6342" s="2"/>
    </row>
    <row r="6343" spans="24:24" x14ac:dyDescent="0.3">
      <c r="X6343" s="2"/>
    </row>
    <row r="6344" spans="24:24" x14ac:dyDescent="0.3">
      <c r="X6344" s="2"/>
    </row>
    <row r="6345" spans="24:24" x14ac:dyDescent="0.3">
      <c r="X6345" s="2"/>
    </row>
    <row r="6346" spans="24:24" x14ac:dyDescent="0.3">
      <c r="X6346" s="2"/>
    </row>
    <row r="6347" spans="24:24" x14ac:dyDescent="0.3">
      <c r="X6347" s="2"/>
    </row>
    <row r="6348" spans="24:24" x14ac:dyDescent="0.3">
      <c r="X6348" s="2"/>
    </row>
    <row r="6349" spans="24:24" x14ac:dyDescent="0.3">
      <c r="X6349" s="2"/>
    </row>
    <row r="6350" spans="24:24" x14ac:dyDescent="0.3">
      <c r="X6350" s="2"/>
    </row>
    <row r="6351" spans="24:24" x14ac:dyDescent="0.3">
      <c r="X6351" s="2"/>
    </row>
    <row r="6352" spans="24:24" x14ac:dyDescent="0.3">
      <c r="X6352" s="2"/>
    </row>
    <row r="6353" spans="24:24" x14ac:dyDescent="0.3">
      <c r="X6353" s="2"/>
    </row>
    <row r="6354" spans="24:24" x14ac:dyDescent="0.3">
      <c r="X6354" s="2"/>
    </row>
    <row r="6355" spans="24:24" x14ac:dyDescent="0.3">
      <c r="X6355" s="2"/>
    </row>
    <row r="6356" spans="24:24" x14ac:dyDescent="0.3">
      <c r="X6356" s="2"/>
    </row>
    <row r="6357" spans="24:24" x14ac:dyDescent="0.3">
      <c r="X6357" s="2"/>
    </row>
    <row r="6358" spans="24:24" x14ac:dyDescent="0.3">
      <c r="X6358" s="2"/>
    </row>
    <row r="6359" spans="24:24" x14ac:dyDescent="0.3">
      <c r="X6359" s="2"/>
    </row>
    <row r="6360" spans="24:24" x14ac:dyDescent="0.3">
      <c r="X6360" s="2"/>
    </row>
    <row r="6361" spans="24:24" x14ac:dyDescent="0.3">
      <c r="X6361" s="2"/>
    </row>
    <row r="6362" spans="24:24" x14ac:dyDescent="0.3">
      <c r="X6362" s="2"/>
    </row>
    <row r="6363" spans="24:24" x14ac:dyDescent="0.3">
      <c r="X6363" s="2"/>
    </row>
    <row r="6364" spans="24:24" x14ac:dyDescent="0.3">
      <c r="X6364" s="2"/>
    </row>
    <row r="6365" spans="24:24" x14ac:dyDescent="0.3">
      <c r="X6365" s="2"/>
    </row>
    <row r="6366" spans="24:24" x14ac:dyDescent="0.3">
      <c r="X6366" s="2"/>
    </row>
    <row r="6367" spans="24:24" x14ac:dyDescent="0.3">
      <c r="X6367" s="2"/>
    </row>
    <row r="6368" spans="24:24" x14ac:dyDescent="0.3">
      <c r="X6368" s="2"/>
    </row>
    <row r="6369" spans="24:24" x14ac:dyDescent="0.3">
      <c r="X6369" s="2"/>
    </row>
    <row r="6370" spans="24:24" x14ac:dyDescent="0.3">
      <c r="X6370" s="2"/>
    </row>
    <row r="6371" spans="24:24" x14ac:dyDescent="0.3">
      <c r="X6371" s="2"/>
    </row>
    <row r="6372" spans="24:24" x14ac:dyDescent="0.3">
      <c r="X6372" s="2"/>
    </row>
    <row r="6373" spans="24:24" x14ac:dyDescent="0.3">
      <c r="X6373" s="2"/>
    </row>
    <row r="6374" spans="24:24" x14ac:dyDescent="0.3">
      <c r="X6374" s="2"/>
    </row>
    <row r="6375" spans="24:24" x14ac:dyDescent="0.3">
      <c r="X6375" s="2"/>
    </row>
    <row r="6376" spans="24:24" x14ac:dyDescent="0.3">
      <c r="X6376" s="2"/>
    </row>
    <row r="6377" spans="24:24" x14ac:dyDescent="0.3">
      <c r="X6377" s="2"/>
    </row>
    <row r="6378" spans="24:24" x14ac:dyDescent="0.3">
      <c r="X6378" s="2"/>
    </row>
    <row r="6379" spans="24:24" x14ac:dyDescent="0.3">
      <c r="X6379" s="2"/>
    </row>
    <row r="6380" spans="24:24" x14ac:dyDescent="0.3">
      <c r="X6380" s="2"/>
    </row>
    <row r="6381" spans="24:24" x14ac:dyDescent="0.3">
      <c r="X6381" s="2"/>
    </row>
    <row r="6382" spans="24:24" x14ac:dyDescent="0.3">
      <c r="X6382" s="2"/>
    </row>
    <row r="6383" spans="24:24" x14ac:dyDescent="0.3">
      <c r="X6383" s="2"/>
    </row>
    <row r="6384" spans="24:24" x14ac:dyDescent="0.3">
      <c r="X6384" s="2"/>
    </row>
    <row r="6385" spans="24:24" x14ac:dyDescent="0.3">
      <c r="X6385" s="2"/>
    </row>
    <row r="6386" spans="24:24" x14ac:dyDescent="0.3">
      <c r="X6386" s="2"/>
    </row>
    <row r="6387" spans="24:24" x14ac:dyDescent="0.3">
      <c r="X6387" s="2"/>
    </row>
    <row r="6388" spans="24:24" x14ac:dyDescent="0.3">
      <c r="X6388" s="2"/>
    </row>
    <row r="6389" spans="24:24" x14ac:dyDescent="0.3">
      <c r="X6389" s="2"/>
    </row>
    <row r="6390" spans="24:24" x14ac:dyDescent="0.3">
      <c r="X6390" s="2"/>
    </row>
    <row r="6391" spans="24:24" x14ac:dyDescent="0.3">
      <c r="X6391" s="2"/>
    </row>
    <row r="6392" spans="24:24" x14ac:dyDescent="0.3">
      <c r="X6392" s="2"/>
    </row>
    <row r="6393" spans="24:24" x14ac:dyDescent="0.3">
      <c r="X6393" s="2"/>
    </row>
    <row r="6394" spans="24:24" x14ac:dyDescent="0.3">
      <c r="X6394" s="2"/>
    </row>
    <row r="6395" spans="24:24" x14ac:dyDescent="0.3">
      <c r="X6395" s="2"/>
    </row>
    <row r="6396" spans="24:24" x14ac:dyDescent="0.3">
      <c r="X6396" s="2"/>
    </row>
    <row r="6397" spans="24:24" x14ac:dyDescent="0.3">
      <c r="X6397" s="2"/>
    </row>
    <row r="6398" spans="24:24" x14ac:dyDescent="0.3">
      <c r="X6398" s="2"/>
    </row>
    <row r="6399" spans="24:24" x14ac:dyDescent="0.3">
      <c r="X6399" s="2"/>
    </row>
    <row r="6400" spans="24:24" x14ac:dyDescent="0.3">
      <c r="X6400" s="2"/>
    </row>
    <row r="6401" spans="24:24" x14ac:dyDescent="0.3">
      <c r="X6401" s="2"/>
    </row>
    <row r="6402" spans="24:24" x14ac:dyDescent="0.3">
      <c r="X6402" s="2"/>
    </row>
    <row r="6403" spans="24:24" x14ac:dyDescent="0.3">
      <c r="X6403" s="2"/>
    </row>
    <row r="6404" spans="24:24" x14ac:dyDescent="0.3">
      <c r="X6404" s="2"/>
    </row>
    <row r="6405" spans="24:24" x14ac:dyDescent="0.3">
      <c r="X6405" s="2"/>
    </row>
    <row r="6406" spans="24:24" x14ac:dyDescent="0.3">
      <c r="X6406" s="2"/>
    </row>
    <row r="6407" spans="24:24" x14ac:dyDescent="0.3">
      <c r="X6407" s="2"/>
    </row>
    <row r="6408" spans="24:24" x14ac:dyDescent="0.3">
      <c r="X6408" s="2"/>
    </row>
    <row r="6409" spans="24:24" x14ac:dyDescent="0.3">
      <c r="X6409" s="2"/>
    </row>
    <row r="6410" spans="24:24" x14ac:dyDescent="0.3">
      <c r="X6410" s="2"/>
    </row>
    <row r="6411" spans="24:24" x14ac:dyDescent="0.3">
      <c r="X6411" s="2"/>
    </row>
    <row r="6412" spans="24:24" x14ac:dyDescent="0.3">
      <c r="X6412" s="2"/>
    </row>
    <row r="6413" spans="24:24" x14ac:dyDescent="0.3">
      <c r="X6413" s="2"/>
    </row>
    <row r="6414" spans="24:24" x14ac:dyDescent="0.3">
      <c r="X6414" s="2"/>
    </row>
    <row r="6415" spans="24:24" x14ac:dyDescent="0.3">
      <c r="X6415" s="2"/>
    </row>
    <row r="6416" spans="24:24" x14ac:dyDescent="0.3">
      <c r="X6416" s="2"/>
    </row>
    <row r="6417" spans="24:24" x14ac:dyDescent="0.3">
      <c r="X6417" s="2"/>
    </row>
    <row r="6418" spans="24:24" x14ac:dyDescent="0.3">
      <c r="X6418" s="2"/>
    </row>
    <row r="6419" spans="24:24" x14ac:dyDescent="0.3">
      <c r="X6419" s="2"/>
    </row>
    <row r="6420" spans="24:24" x14ac:dyDescent="0.3">
      <c r="X6420" s="2"/>
    </row>
    <row r="6421" spans="24:24" x14ac:dyDescent="0.3">
      <c r="X6421" s="2"/>
    </row>
    <row r="6422" spans="24:24" x14ac:dyDescent="0.3">
      <c r="X6422" s="2"/>
    </row>
    <row r="6423" spans="24:24" x14ac:dyDescent="0.3">
      <c r="X6423" s="2"/>
    </row>
    <row r="6424" spans="24:24" x14ac:dyDescent="0.3">
      <c r="X6424" s="2"/>
    </row>
    <row r="6425" spans="24:24" x14ac:dyDescent="0.3">
      <c r="X6425" s="2"/>
    </row>
    <row r="6426" spans="24:24" x14ac:dyDescent="0.3">
      <c r="X6426" s="2"/>
    </row>
    <row r="6427" spans="24:24" x14ac:dyDescent="0.3">
      <c r="X6427" s="2"/>
    </row>
    <row r="6428" spans="24:24" x14ac:dyDescent="0.3">
      <c r="X6428" s="2"/>
    </row>
    <row r="6429" spans="24:24" x14ac:dyDescent="0.3">
      <c r="X6429" s="2"/>
    </row>
    <row r="6430" spans="24:24" x14ac:dyDescent="0.3">
      <c r="X6430" s="2"/>
    </row>
    <row r="6431" spans="24:24" x14ac:dyDescent="0.3">
      <c r="X6431" s="2"/>
    </row>
    <row r="6432" spans="24:24" x14ac:dyDescent="0.3">
      <c r="X6432" s="2"/>
    </row>
    <row r="6433" spans="24:24" x14ac:dyDescent="0.3">
      <c r="X6433" s="2"/>
    </row>
    <row r="6434" spans="24:24" x14ac:dyDescent="0.3">
      <c r="X6434" s="2"/>
    </row>
    <row r="6435" spans="24:24" x14ac:dyDescent="0.3">
      <c r="X6435" s="2"/>
    </row>
    <row r="6436" spans="24:24" x14ac:dyDescent="0.3">
      <c r="X6436" s="2"/>
    </row>
    <row r="6437" spans="24:24" x14ac:dyDescent="0.3">
      <c r="X6437" s="2"/>
    </row>
    <row r="6438" spans="24:24" x14ac:dyDescent="0.3">
      <c r="X6438" s="2"/>
    </row>
    <row r="6439" spans="24:24" x14ac:dyDescent="0.3">
      <c r="X6439" s="2"/>
    </row>
    <row r="6440" spans="24:24" x14ac:dyDescent="0.3">
      <c r="X6440" s="2"/>
    </row>
    <row r="6441" spans="24:24" x14ac:dyDescent="0.3">
      <c r="X6441" s="2"/>
    </row>
    <row r="6442" spans="24:24" x14ac:dyDescent="0.3">
      <c r="X6442" s="2"/>
    </row>
    <row r="6443" spans="24:24" x14ac:dyDescent="0.3">
      <c r="X6443" s="2"/>
    </row>
    <row r="6444" spans="24:24" x14ac:dyDescent="0.3">
      <c r="X6444" s="2"/>
    </row>
    <row r="6445" spans="24:24" x14ac:dyDescent="0.3">
      <c r="X6445" s="2"/>
    </row>
    <row r="6446" spans="24:24" x14ac:dyDescent="0.3">
      <c r="X6446" s="2"/>
    </row>
    <row r="6447" spans="24:24" x14ac:dyDescent="0.3">
      <c r="X6447" s="2"/>
    </row>
    <row r="6448" spans="24:24" x14ac:dyDescent="0.3">
      <c r="X6448" s="2"/>
    </row>
    <row r="6449" spans="24:24" x14ac:dyDescent="0.3">
      <c r="X6449" s="2"/>
    </row>
    <row r="6450" spans="24:24" x14ac:dyDescent="0.3">
      <c r="X6450" s="2"/>
    </row>
    <row r="6451" spans="24:24" x14ac:dyDescent="0.3">
      <c r="X6451" s="2"/>
    </row>
    <row r="6452" spans="24:24" x14ac:dyDescent="0.3">
      <c r="X6452" s="2"/>
    </row>
    <row r="6453" spans="24:24" x14ac:dyDescent="0.3">
      <c r="X6453" s="2"/>
    </row>
    <row r="6454" spans="24:24" x14ac:dyDescent="0.3">
      <c r="X6454" s="2"/>
    </row>
    <row r="6455" spans="24:24" x14ac:dyDescent="0.3">
      <c r="X6455" s="2"/>
    </row>
    <row r="6456" spans="24:24" x14ac:dyDescent="0.3">
      <c r="X6456" s="2"/>
    </row>
    <row r="6457" spans="24:24" x14ac:dyDescent="0.3">
      <c r="X6457" s="2"/>
    </row>
    <row r="6458" spans="24:24" x14ac:dyDescent="0.3">
      <c r="X6458" s="2"/>
    </row>
    <row r="6459" spans="24:24" x14ac:dyDescent="0.3">
      <c r="X6459" s="2"/>
    </row>
    <row r="6460" spans="24:24" x14ac:dyDescent="0.3">
      <c r="X6460" s="2"/>
    </row>
    <row r="6461" spans="24:24" x14ac:dyDescent="0.3">
      <c r="X6461" s="2"/>
    </row>
    <row r="6462" spans="24:24" x14ac:dyDescent="0.3">
      <c r="X6462" s="2"/>
    </row>
    <row r="6463" spans="24:24" x14ac:dyDescent="0.3">
      <c r="X6463" s="2"/>
    </row>
    <row r="6464" spans="24:24" x14ac:dyDescent="0.3">
      <c r="X6464" s="2"/>
    </row>
    <row r="6465" spans="24:24" x14ac:dyDescent="0.3">
      <c r="X6465" s="2"/>
    </row>
    <row r="6466" spans="24:24" x14ac:dyDescent="0.3">
      <c r="X6466" s="2"/>
    </row>
    <row r="6467" spans="24:24" x14ac:dyDescent="0.3">
      <c r="X6467" s="2"/>
    </row>
    <row r="6468" spans="24:24" x14ac:dyDescent="0.3">
      <c r="X6468" s="2"/>
    </row>
    <row r="6469" spans="24:24" x14ac:dyDescent="0.3">
      <c r="X6469" s="2"/>
    </row>
    <row r="6470" spans="24:24" x14ac:dyDescent="0.3">
      <c r="X6470" s="2"/>
    </row>
    <row r="6471" spans="24:24" x14ac:dyDescent="0.3">
      <c r="X6471" s="2"/>
    </row>
    <row r="6472" spans="24:24" x14ac:dyDescent="0.3">
      <c r="X6472" s="2"/>
    </row>
    <row r="6473" spans="24:24" x14ac:dyDescent="0.3">
      <c r="X6473" s="2"/>
    </row>
    <row r="6474" spans="24:24" x14ac:dyDescent="0.3">
      <c r="X6474" s="2"/>
    </row>
    <row r="6475" spans="24:24" x14ac:dyDescent="0.3">
      <c r="X6475" s="2"/>
    </row>
    <row r="6476" spans="24:24" x14ac:dyDescent="0.3">
      <c r="X6476" s="2"/>
    </row>
    <row r="6477" spans="24:24" x14ac:dyDescent="0.3">
      <c r="X6477" s="2"/>
    </row>
    <row r="6478" spans="24:24" x14ac:dyDescent="0.3">
      <c r="X6478" s="2"/>
    </row>
    <row r="6479" spans="24:24" x14ac:dyDescent="0.3">
      <c r="X6479" s="2"/>
    </row>
    <row r="6480" spans="24:24" x14ac:dyDescent="0.3">
      <c r="X6480" s="2"/>
    </row>
    <row r="6481" spans="24:24" x14ac:dyDescent="0.3">
      <c r="X6481" s="2"/>
    </row>
    <row r="6482" spans="24:24" x14ac:dyDescent="0.3">
      <c r="X6482" s="2"/>
    </row>
    <row r="6483" spans="24:24" x14ac:dyDescent="0.3">
      <c r="X6483" s="2"/>
    </row>
    <row r="6484" spans="24:24" x14ac:dyDescent="0.3">
      <c r="X6484" s="2"/>
    </row>
    <row r="6485" spans="24:24" x14ac:dyDescent="0.3">
      <c r="X6485" s="2"/>
    </row>
    <row r="6486" spans="24:24" x14ac:dyDescent="0.3">
      <c r="X6486" s="2"/>
    </row>
    <row r="6487" spans="24:24" x14ac:dyDescent="0.3">
      <c r="X6487" s="2"/>
    </row>
    <row r="6488" spans="24:24" x14ac:dyDescent="0.3">
      <c r="X6488" s="2"/>
    </row>
    <row r="6489" spans="24:24" x14ac:dyDescent="0.3">
      <c r="X6489" s="2"/>
    </row>
    <row r="6490" spans="24:24" x14ac:dyDescent="0.3">
      <c r="X6490" s="2"/>
    </row>
    <row r="6491" spans="24:24" x14ac:dyDescent="0.3">
      <c r="X6491" s="2"/>
    </row>
    <row r="6492" spans="24:24" x14ac:dyDescent="0.3">
      <c r="X6492" s="2"/>
    </row>
    <row r="6493" spans="24:24" x14ac:dyDescent="0.3">
      <c r="X6493" s="2"/>
    </row>
    <row r="6494" spans="24:24" x14ac:dyDescent="0.3">
      <c r="X6494" s="2"/>
    </row>
    <row r="6495" spans="24:24" x14ac:dyDescent="0.3">
      <c r="X6495" s="2"/>
    </row>
    <row r="6496" spans="24:24" x14ac:dyDescent="0.3">
      <c r="X6496" s="2"/>
    </row>
    <row r="6497" spans="24:24" x14ac:dyDescent="0.3">
      <c r="X6497" s="2"/>
    </row>
    <row r="6498" spans="24:24" x14ac:dyDescent="0.3">
      <c r="X6498" s="2"/>
    </row>
    <row r="6499" spans="24:24" x14ac:dyDescent="0.3">
      <c r="X6499" s="2"/>
    </row>
    <row r="6500" spans="24:24" x14ac:dyDescent="0.3">
      <c r="X6500" s="2"/>
    </row>
    <row r="6501" spans="24:24" x14ac:dyDescent="0.3">
      <c r="X6501" s="2"/>
    </row>
    <row r="6502" spans="24:24" x14ac:dyDescent="0.3">
      <c r="X6502" s="2"/>
    </row>
    <row r="6503" spans="24:24" x14ac:dyDescent="0.3">
      <c r="X6503" s="2"/>
    </row>
    <row r="6504" spans="24:24" x14ac:dyDescent="0.3">
      <c r="X6504" s="2"/>
    </row>
    <row r="6505" spans="24:24" x14ac:dyDescent="0.3">
      <c r="X6505" s="2"/>
    </row>
    <row r="6506" spans="24:24" x14ac:dyDescent="0.3">
      <c r="X6506" s="2"/>
    </row>
    <row r="6507" spans="24:24" x14ac:dyDescent="0.3">
      <c r="X6507" s="2"/>
    </row>
    <row r="6508" spans="24:24" x14ac:dyDescent="0.3">
      <c r="X6508" s="2"/>
    </row>
    <row r="6509" spans="24:24" x14ac:dyDescent="0.3">
      <c r="X6509" s="2"/>
    </row>
    <row r="6510" spans="24:24" x14ac:dyDescent="0.3">
      <c r="X6510" s="2"/>
    </row>
    <row r="6511" spans="24:24" x14ac:dyDescent="0.3">
      <c r="X6511" s="2"/>
    </row>
    <row r="6512" spans="24:24" x14ac:dyDescent="0.3">
      <c r="X6512" s="2"/>
    </row>
    <row r="6513" spans="24:24" x14ac:dyDescent="0.3">
      <c r="X6513" s="2"/>
    </row>
    <row r="6514" spans="24:24" x14ac:dyDescent="0.3">
      <c r="X6514" s="2"/>
    </row>
    <row r="6515" spans="24:24" x14ac:dyDescent="0.3">
      <c r="X6515" s="2"/>
    </row>
    <row r="6516" spans="24:24" x14ac:dyDescent="0.3">
      <c r="X6516" s="2"/>
    </row>
    <row r="6517" spans="24:24" x14ac:dyDescent="0.3">
      <c r="X6517" s="2"/>
    </row>
    <row r="6518" spans="24:24" x14ac:dyDescent="0.3">
      <c r="X6518" s="2"/>
    </row>
    <row r="6519" spans="24:24" x14ac:dyDescent="0.3">
      <c r="X6519" s="2"/>
    </row>
    <row r="6520" spans="24:24" x14ac:dyDescent="0.3">
      <c r="X6520" s="2"/>
    </row>
    <row r="6521" spans="24:24" x14ac:dyDescent="0.3">
      <c r="X6521" s="2"/>
    </row>
    <row r="6522" spans="24:24" x14ac:dyDescent="0.3">
      <c r="X6522" s="2"/>
    </row>
    <row r="6523" spans="24:24" x14ac:dyDescent="0.3">
      <c r="X6523" s="2"/>
    </row>
    <row r="6524" spans="24:24" x14ac:dyDescent="0.3">
      <c r="X6524" s="2"/>
    </row>
    <row r="6525" spans="24:24" x14ac:dyDescent="0.3">
      <c r="X6525" s="2"/>
    </row>
    <row r="6526" spans="24:24" x14ac:dyDescent="0.3">
      <c r="X6526" s="2"/>
    </row>
    <row r="6527" spans="24:24" x14ac:dyDescent="0.3">
      <c r="X6527" s="2"/>
    </row>
    <row r="6528" spans="24:24" x14ac:dyDescent="0.3">
      <c r="X6528" s="2"/>
    </row>
    <row r="6529" spans="24:24" x14ac:dyDescent="0.3">
      <c r="X6529" s="2"/>
    </row>
    <row r="6530" spans="24:24" x14ac:dyDescent="0.3">
      <c r="X6530" s="2"/>
    </row>
    <row r="6531" spans="24:24" x14ac:dyDescent="0.3">
      <c r="X6531" s="2"/>
    </row>
    <row r="6532" spans="24:24" x14ac:dyDescent="0.3">
      <c r="X6532" s="2"/>
    </row>
    <row r="6533" spans="24:24" x14ac:dyDescent="0.3">
      <c r="X6533" s="2"/>
    </row>
    <row r="6534" spans="24:24" x14ac:dyDescent="0.3">
      <c r="X6534" s="2"/>
    </row>
    <row r="6535" spans="24:24" x14ac:dyDescent="0.3">
      <c r="X6535" s="2"/>
    </row>
    <row r="6536" spans="24:24" x14ac:dyDescent="0.3">
      <c r="X6536" s="2"/>
    </row>
    <row r="6537" spans="24:24" x14ac:dyDescent="0.3">
      <c r="X6537" s="2"/>
    </row>
    <row r="6538" spans="24:24" x14ac:dyDescent="0.3">
      <c r="X6538" s="2"/>
    </row>
    <row r="6539" spans="24:24" x14ac:dyDescent="0.3">
      <c r="X6539" s="2"/>
    </row>
    <row r="6540" spans="24:24" x14ac:dyDescent="0.3">
      <c r="X6540" s="2"/>
    </row>
    <row r="6541" spans="24:24" x14ac:dyDescent="0.3">
      <c r="X6541" s="2"/>
    </row>
    <row r="6542" spans="24:24" x14ac:dyDescent="0.3">
      <c r="X6542" s="2"/>
    </row>
    <row r="6543" spans="24:24" x14ac:dyDescent="0.3">
      <c r="X6543" s="2"/>
    </row>
    <row r="6544" spans="24:24" x14ac:dyDescent="0.3">
      <c r="X6544" s="2"/>
    </row>
    <row r="6545" spans="24:24" x14ac:dyDescent="0.3">
      <c r="X6545" s="2"/>
    </row>
    <row r="6546" spans="24:24" x14ac:dyDescent="0.3">
      <c r="X6546" s="2"/>
    </row>
    <row r="6547" spans="24:24" x14ac:dyDescent="0.3">
      <c r="X6547" s="2"/>
    </row>
    <row r="6548" spans="24:24" x14ac:dyDescent="0.3">
      <c r="X6548" s="2"/>
    </row>
    <row r="6549" spans="24:24" x14ac:dyDescent="0.3">
      <c r="X6549" s="2"/>
    </row>
    <row r="6550" spans="24:24" x14ac:dyDescent="0.3">
      <c r="X6550" s="2"/>
    </row>
    <row r="6551" spans="24:24" x14ac:dyDescent="0.3">
      <c r="X6551" s="2"/>
    </row>
    <row r="6552" spans="24:24" x14ac:dyDescent="0.3">
      <c r="X6552" s="2"/>
    </row>
    <row r="6553" spans="24:24" x14ac:dyDescent="0.3">
      <c r="X6553" s="2"/>
    </row>
    <row r="6554" spans="24:24" x14ac:dyDescent="0.3">
      <c r="X6554" s="2"/>
    </row>
    <row r="6555" spans="24:24" x14ac:dyDescent="0.3">
      <c r="X6555" s="2"/>
    </row>
    <row r="6556" spans="24:24" x14ac:dyDescent="0.3">
      <c r="X6556" s="2"/>
    </row>
    <row r="6557" spans="24:24" x14ac:dyDescent="0.3">
      <c r="X6557" s="2"/>
    </row>
    <row r="6558" spans="24:24" x14ac:dyDescent="0.3">
      <c r="X6558" s="2"/>
    </row>
    <row r="6559" spans="24:24" x14ac:dyDescent="0.3">
      <c r="X6559" s="2"/>
    </row>
    <row r="6560" spans="24:24" x14ac:dyDescent="0.3">
      <c r="X6560" s="2"/>
    </row>
    <row r="6561" spans="24:24" x14ac:dyDescent="0.3">
      <c r="X6561" s="2"/>
    </row>
    <row r="6562" spans="24:24" x14ac:dyDescent="0.3">
      <c r="X6562" s="2"/>
    </row>
    <row r="6563" spans="24:24" x14ac:dyDescent="0.3">
      <c r="X6563" s="2"/>
    </row>
    <row r="6564" spans="24:24" x14ac:dyDescent="0.3">
      <c r="X6564" s="2"/>
    </row>
    <row r="6565" spans="24:24" x14ac:dyDescent="0.3">
      <c r="X6565" s="2"/>
    </row>
    <row r="6566" spans="24:24" x14ac:dyDescent="0.3">
      <c r="X6566" s="2"/>
    </row>
    <row r="6567" spans="24:24" x14ac:dyDescent="0.3">
      <c r="X6567" s="2"/>
    </row>
    <row r="6568" spans="24:24" x14ac:dyDescent="0.3">
      <c r="X6568" s="2"/>
    </row>
    <row r="6569" spans="24:24" x14ac:dyDescent="0.3">
      <c r="X6569" s="2"/>
    </row>
    <row r="6570" spans="24:24" x14ac:dyDescent="0.3">
      <c r="X6570" s="2"/>
    </row>
    <row r="6571" spans="24:24" x14ac:dyDescent="0.3">
      <c r="X6571" s="2"/>
    </row>
    <row r="6572" spans="24:24" x14ac:dyDescent="0.3">
      <c r="X6572" s="2"/>
    </row>
    <row r="6573" spans="24:24" x14ac:dyDescent="0.3">
      <c r="X6573" s="2"/>
    </row>
    <row r="6574" spans="24:24" x14ac:dyDescent="0.3">
      <c r="X6574" s="2"/>
    </row>
    <row r="6575" spans="24:24" x14ac:dyDescent="0.3">
      <c r="X6575" s="2"/>
    </row>
    <row r="6576" spans="24:24" x14ac:dyDescent="0.3">
      <c r="X6576" s="2"/>
    </row>
    <row r="6577" spans="24:24" x14ac:dyDescent="0.3">
      <c r="X6577" s="2"/>
    </row>
    <row r="6578" spans="24:24" x14ac:dyDescent="0.3">
      <c r="X6578" s="2"/>
    </row>
    <row r="6579" spans="24:24" x14ac:dyDescent="0.3">
      <c r="X6579" s="2"/>
    </row>
    <row r="6580" spans="24:24" x14ac:dyDescent="0.3">
      <c r="X6580" s="2"/>
    </row>
    <row r="6581" spans="24:24" x14ac:dyDescent="0.3">
      <c r="X6581" s="2"/>
    </row>
    <row r="6582" spans="24:24" x14ac:dyDescent="0.3">
      <c r="X6582" s="2"/>
    </row>
    <row r="6583" spans="24:24" x14ac:dyDescent="0.3">
      <c r="X6583" s="2"/>
    </row>
    <row r="6584" spans="24:24" x14ac:dyDescent="0.3">
      <c r="X6584" s="2"/>
    </row>
    <row r="6585" spans="24:24" x14ac:dyDescent="0.3">
      <c r="X6585" s="2"/>
    </row>
    <row r="6586" spans="24:24" x14ac:dyDescent="0.3">
      <c r="X6586" s="2"/>
    </row>
    <row r="6587" spans="24:24" x14ac:dyDescent="0.3">
      <c r="X6587" s="2"/>
    </row>
    <row r="6588" spans="24:24" x14ac:dyDescent="0.3">
      <c r="X6588" s="2"/>
    </row>
    <row r="6589" spans="24:24" x14ac:dyDescent="0.3">
      <c r="X6589" s="2"/>
    </row>
    <row r="6590" spans="24:24" x14ac:dyDescent="0.3">
      <c r="X6590" s="2"/>
    </row>
    <row r="6591" spans="24:24" x14ac:dyDescent="0.3">
      <c r="X6591" s="2"/>
    </row>
    <row r="6592" spans="24:24" x14ac:dyDescent="0.3">
      <c r="X6592" s="2"/>
    </row>
    <row r="6593" spans="24:24" x14ac:dyDescent="0.3">
      <c r="X6593" s="2"/>
    </row>
    <row r="6594" spans="24:24" x14ac:dyDescent="0.3">
      <c r="X6594" s="2"/>
    </row>
    <row r="6595" spans="24:24" x14ac:dyDescent="0.3">
      <c r="X6595" s="2"/>
    </row>
    <row r="6596" spans="24:24" x14ac:dyDescent="0.3">
      <c r="X6596" s="2"/>
    </row>
    <row r="6597" spans="24:24" x14ac:dyDescent="0.3">
      <c r="X6597" s="2"/>
    </row>
    <row r="6598" spans="24:24" x14ac:dyDescent="0.3">
      <c r="X6598" s="2"/>
    </row>
    <row r="6599" spans="24:24" x14ac:dyDescent="0.3">
      <c r="X6599" s="2"/>
    </row>
    <row r="6600" spans="24:24" x14ac:dyDescent="0.3">
      <c r="X6600" s="2"/>
    </row>
    <row r="6601" spans="24:24" x14ac:dyDescent="0.3">
      <c r="X6601" s="2"/>
    </row>
    <row r="6602" spans="24:24" x14ac:dyDescent="0.3">
      <c r="X6602" s="2"/>
    </row>
    <row r="6603" spans="24:24" x14ac:dyDescent="0.3">
      <c r="X6603" s="2"/>
    </row>
    <row r="6604" spans="24:24" x14ac:dyDescent="0.3">
      <c r="X6604" s="2"/>
    </row>
    <row r="6605" spans="24:24" x14ac:dyDescent="0.3">
      <c r="X6605" s="2"/>
    </row>
    <row r="6606" spans="24:24" x14ac:dyDescent="0.3">
      <c r="X6606" s="2"/>
    </row>
    <row r="6607" spans="24:24" x14ac:dyDescent="0.3">
      <c r="X6607" s="2"/>
    </row>
    <row r="6608" spans="24:24" x14ac:dyDescent="0.3">
      <c r="X6608" s="2"/>
    </row>
    <row r="6609" spans="24:24" x14ac:dyDescent="0.3">
      <c r="X6609" s="2"/>
    </row>
    <row r="6610" spans="24:24" x14ac:dyDescent="0.3">
      <c r="X6610" s="2"/>
    </row>
    <row r="6611" spans="24:24" x14ac:dyDescent="0.3">
      <c r="X6611" s="2"/>
    </row>
    <row r="6612" spans="24:24" x14ac:dyDescent="0.3">
      <c r="X6612" s="2"/>
    </row>
    <row r="6613" spans="24:24" x14ac:dyDescent="0.3">
      <c r="X6613" s="2"/>
    </row>
    <row r="6614" spans="24:24" x14ac:dyDescent="0.3">
      <c r="X6614" s="2"/>
    </row>
    <row r="6615" spans="24:24" x14ac:dyDescent="0.3">
      <c r="X6615" s="2"/>
    </row>
    <row r="6616" spans="24:24" x14ac:dyDescent="0.3">
      <c r="X6616" s="2"/>
    </row>
    <row r="6617" spans="24:24" x14ac:dyDescent="0.3">
      <c r="X6617" s="2"/>
    </row>
    <row r="6618" spans="24:24" x14ac:dyDescent="0.3">
      <c r="X6618" s="2"/>
    </row>
    <row r="6619" spans="24:24" x14ac:dyDescent="0.3">
      <c r="X6619" s="2"/>
    </row>
    <row r="6620" spans="24:24" x14ac:dyDescent="0.3">
      <c r="X6620" s="2"/>
    </row>
    <row r="6621" spans="24:24" x14ac:dyDescent="0.3">
      <c r="X6621" s="2"/>
    </row>
    <row r="6622" spans="24:24" x14ac:dyDescent="0.3">
      <c r="X6622" s="2"/>
    </row>
    <row r="6623" spans="24:24" x14ac:dyDescent="0.3">
      <c r="X6623" s="2"/>
    </row>
    <row r="6624" spans="24:24" x14ac:dyDescent="0.3">
      <c r="X6624" s="2"/>
    </row>
    <row r="6625" spans="24:24" x14ac:dyDescent="0.3">
      <c r="X6625" s="2"/>
    </row>
    <row r="6626" spans="24:24" x14ac:dyDescent="0.3">
      <c r="X6626" s="2"/>
    </row>
    <row r="6627" spans="24:24" x14ac:dyDescent="0.3">
      <c r="X6627" s="2"/>
    </row>
    <row r="6628" spans="24:24" x14ac:dyDescent="0.3">
      <c r="X6628" s="2"/>
    </row>
    <row r="6629" spans="24:24" x14ac:dyDescent="0.3">
      <c r="X6629" s="2"/>
    </row>
    <row r="6630" spans="24:24" x14ac:dyDescent="0.3">
      <c r="X6630" s="2"/>
    </row>
    <row r="6631" spans="24:24" x14ac:dyDescent="0.3">
      <c r="X6631" s="2"/>
    </row>
    <row r="6632" spans="24:24" x14ac:dyDescent="0.3">
      <c r="X6632" s="2"/>
    </row>
    <row r="6633" spans="24:24" x14ac:dyDescent="0.3">
      <c r="X6633" s="2"/>
    </row>
    <row r="6634" spans="24:24" x14ac:dyDescent="0.3">
      <c r="X6634" s="2"/>
    </row>
    <row r="6635" spans="24:24" x14ac:dyDescent="0.3">
      <c r="X6635" s="2"/>
    </row>
    <row r="6636" spans="24:24" x14ac:dyDescent="0.3">
      <c r="X6636" s="2"/>
    </row>
    <row r="6637" spans="24:24" x14ac:dyDescent="0.3">
      <c r="X6637" s="2"/>
    </row>
    <row r="6638" spans="24:24" x14ac:dyDescent="0.3">
      <c r="X6638" s="2"/>
    </row>
    <row r="6639" spans="24:24" x14ac:dyDescent="0.3">
      <c r="X6639" s="2"/>
    </row>
    <row r="6640" spans="24:24" x14ac:dyDescent="0.3">
      <c r="X6640" s="2"/>
    </row>
    <row r="6641" spans="24:24" x14ac:dyDescent="0.3">
      <c r="X6641" s="2"/>
    </row>
    <row r="6642" spans="24:24" x14ac:dyDescent="0.3">
      <c r="X6642" s="2"/>
    </row>
    <row r="6643" spans="24:24" x14ac:dyDescent="0.3">
      <c r="X6643" s="2"/>
    </row>
    <row r="6644" spans="24:24" x14ac:dyDescent="0.3">
      <c r="X6644" s="2"/>
    </row>
    <row r="6645" spans="24:24" x14ac:dyDescent="0.3">
      <c r="X6645" s="2"/>
    </row>
    <row r="6646" spans="24:24" x14ac:dyDescent="0.3">
      <c r="X6646" s="2"/>
    </row>
    <row r="6647" spans="24:24" x14ac:dyDescent="0.3">
      <c r="X6647" s="2"/>
    </row>
    <row r="6648" spans="24:24" x14ac:dyDescent="0.3">
      <c r="X6648" s="2"/>
    </row>
    <row r="6649" spans="24:24" x14ac:dyDescent="0.3">
      <c r="X6649" s="2"/>
    </row>
    <row r="6650" spans="24:24" x14ac:dyDescent="0.3">
      <c r="X6650" s="2"/>
    </row>
    <row r="6651" spans="24:24" x14ac:dyDescent="0.3">
      <c r="X6651" s="2"/>
    </row>
    <row r="6652" spans="24:24" x14ac:dyDescent="0.3">
      <c r="X6652" s="2"/>
    </row>
    <row r="6653" spans="24:24" x14ac:dyDescent="0.3">
      <c r="X6653" s="2"/>
    </row>
    <row r="6654" spans="24:24" x14ac:dyDescent="0.3">
      <c r="X6654" s="2"/>
    </row>
    <row r="6655" spans="24:24" x14ac:dyDescent="0.3">
      <c r="X6655" s="2"/>
    </row>
    <row r="6656" spans="24:24" x14ac:dyDescent="0.3">
      <c r="X6656" s="2"/>
    </row>
    <row r="6657" spans="24:24" x14ac:dyDescent="0.3">
      <c r="X6657" s="2"/>
    </row>
    <row r="6658" spans="24:24" x14ac:dyDescent="0.3">
      <c r="X6658" s="2"/>
    </row>
    <row r="6659" spans="24:24" x14ac:dyDescent="0.3">
      <c r="X6659" s="2"/>
    </row>
    <row r="6660" spans="24:24" x14ac:dyDescent="0.3">
      <c r="X6660" s="2"/>
    </row>
    <row r="6661" spans="24:24" x14ac:dyDescent="0.3">
      <c r="X6661" s="2"/>
    </row>
    <row r="6662" spans="24:24" x14ac:dyDescent="0.3">
      <c r="X6662" s="2"/>
    </row>
    <row r="6663" spans="24:24" x14ac:dyDescent="0.3">
      <c r="X6663" s="2"/>
    </row>
    <row r="6664" spans="24:24" x14ac:dyDescent="0.3">
      <c r="X6664" s="2"/>
    </row>
    <row r="6665" spans="24:24" x14ac:dyDescent="0.3">
      <c r="X6665" s="2"/>
    </row>
    <row r="6666" spans="24:24" x14ac:dyDescent="0.3">
      <c r="X6666" s="2"/>
    </row>
    <row r="6667" spans="24:24" x14ac:dyDescent="0.3">
      <c r="X6667" s="2"/>
    </row>
    <row r="6668" spans="24:24" x14ac:dyDescent="0.3">
      <c r="X6668" s="2"/>
    </row>
    <row r="6669" spans="24:24" x14ac:dyDescent="0.3">
      <c r="X6669" s="2"/>
    </row>
    <row r="6670" spans="24:24" x14ac:dyDescent="0.3">
      <c r="X6670" s="2"/>
    </row>
    <row r="6671" spans="24:24" x14ac:dyDescent="0.3">
      <c r="X6671" s="2"/>
    </row>
    <row r="6672" spans="24:24" x14ac:dyDescent="0.3">
      <c r="X6672" s="2"/>
    </row>
    <row r="6673" spans="24:24" x14ac:dyDescent="0.3">
      <c r="X6673" s="2"/>
    </row>
    <row r="6674" spans="24:24" x14ac:dyDescent="0.3">
      <c r="X6674" s="2"/>
    </row>
    <row r="6675" spans="24:24" x14ac:dyDescent="0.3">
      <c r="X6675" s="2"/>
    </row>
    <row r="6676" spans="24:24" x14ac:dyDescent="0.3">
      <c r="X6676" s="2"/>
    </row>
    <row r="6677" spans="24:24" x14ac:dyDescent="0.3">
      <c r="X6677" s="2"/>
    </row>
    <row r="6678" spans="24:24" x14ac:dyDescent="0.3">
      <c r="X6678" s="2"/>
    </row>
    <row r="6679" spans="24:24" x14ac:dyDescent="0.3">
      <c r="X6679" s="2"/>
    </row>
    <row r="6680" spans="24:24" x14ac:dyDescent="0.3">
      <c r="X6680" s="2"/>
    </row>
    <row r="6681" spans="24:24" x14ac:dyDescent="0.3">
      <c r="X6681" s="2"/>
    </row>
    <row r="6682" spans="24:24" x14ac:dyDescent="0.3">
      <c r="X6682" s="2"/>
    </row>
    <row r="6683" spans="24:24" x14ac:dyDescent="0.3">
      <c r="X6683" s="2"/>
    </row>
    <row r="6684" spans="24:24" x14ac:dyDescent="0.3">
      <c r="X6684" s="2"/>
    </row>
    <row r="6685" spans="24:24" x14ac:dyDescent="0.3">
      <c r="X6685" s="2"/>
    </row>
    <row r="6686" spans="24:24" x14ac:dyDescent="0.3">
      <c r="X6686" s="2"/>
    </row>
    <row r="6687" spans="24:24" x14ac:dyDescent="0.3">
      <c r="X6687" s="2"/>
    </row>
    <row r="6688" spans="24:24" x14ac:dyDescent="0.3">
      <c r="X6688" s="2"/>
    </row>
    <row r="6689" spans="24:24" x14ac:dyDescent="0.3">
      <c r="X6689" s="2"/>
    </row>
    <row r="6690" spans="24:24" x14ac:dyDescent="0.3">
      <c r="X6690" s="2"/>
    </row>
    <row r="6691" spans="24:24" x14ac:dyDescent="0.3">
      <c r="X6691" s="2"/>
    </row>
    <row r="6692" spans="24:24" x14ac:dyDescent="0.3">
      <c r="X6692" s="2"/>
    </row>
    <row r="6693" spans="24:24" x14ac:dyDescent="0.3">
      <c r="X6693" s="2"/>
    </row>
    <row r="6694" spans="24:24" x14ac:dyDescent="0.3">
      <c r="X6694" s="2"/>
    </row>
    <row r="6695" spans="24:24" x14ac:dyDescent="0.3">
      <c r="X6695" s="2"/>
    </row>
    <row r="6696" spans="24:24" x14ac:dyDescent="0.3">
      <c r="X6696" s="2"/>
    </row>
    <row r="6697" spans="24:24" x14ac:dyDescent="0.3">
      <c r="X6697" s="2"/>
    </row>
    <row r="6698" spans="24:24" x14ac:dyDescent="0.3">
      <c r="X6698" s="2"/>
    </row>
    <row r="6699" spans="24:24" x14ac:dyDescent="0.3">
      <c r="X6699" s="2"/>
    </row>
    <row r="6700" spans="24:24" x14ac:dyDescent="0.3">
      <c r="X6700" s="2"/>
    </row>
    <row r="6701" spans="24:24" x14ac:dyDescent="0.3">
      <c r="X6701" s="2"/>
    </row>
    <row r="6702" spans="24:24" x14ac:dyDescent="0.3">
      <c r="X6702" s="2"/>
    </row>
    <row r="6703" spans="24:24" x14ac:dyDescent="0.3">
      <c r="X6703" s="2"/>
    </row>
    <row r="6704" spans="24:24" x14ac:dyDescent="0.3">
      <c r="X6704" s="2"/>
    </row>
    <row r="6705" spans="24:24" x14ac:dyDescent="0.3">
      <c r="X6705" s="2"/>
    </row>
    <row r="6706" spans="24:24" x14ac:dyDescent="0.3">
      <c r="X6706" s="2"/>
    </row>
    <row r="6707" spans="24:24" x14ac:dyDescent="0.3">
      <c r="X6707" s="2"/>
    </row>
    <row r="6708" spans="24:24" x14ac:dyDescent="0.3">
      <c r="X6708" s="2"/>
    </row>
    <row r="6709" spans="24:24" x14ac:dyDescent="0.3">
      <c r="X6709" s="2"/>
    </row>
    <row r="6710" spans="24:24" x14ac:dyDescent="0.3">
      <c r="X6710" s="2"/>
    </row>
    <row r="6711" spans="24:24" x14ac:dyDescent="0.3">
      <c r="X6711" s="2"/>
    </row>
    <row r="6712" spans="24:24" x14ac:dyDescent="0.3">
      <c r="X6712" s="2"/>
    </row>
    <row r="6713" spans="24:24" x14ac:dyDescent="0.3">
      <c r="X6713" s="2"/>
    </row>
    <row r="6714" spans="24:24" x14ac:dyDescent="0.3">
      <c r="X6714" s="2"/>
    </row>
    <row r="6715" spans="24:24" x14ac:dyDescent="0.3">
      <c r="X6715" s="2"/>
    </row>
    <row r="6716" spans="24:24" x14ac:dyDescent="0.3">
      <c r="X6716" s="2"/>
    </row>
    <row r="6717" spans="24:24" x14ac:dyDescent="0.3">
      <c r="X6717" s="2"/>
    </row>
    <row r="6718" spans="24:24" x14ac:dyDescent="0.3">
      <c r="X6718" s="2"/>
    </row>
    <row r="6719" spans="24:24" x14ac:dyDescent="0.3">
      <c r="X6719" s="2"/>
    </row>
    <row r="6720" spans="24:24" x14ac:dyDescent="0.3">
      <c r="X6720" s="2"/>
    </row>
    <row r="6721" spans="24:24" x14ac:dyDescent="0.3">
      <c r="X6721" s="2"/>
    </row>
    <row r="6722" spans="24:24" x14ac:dyDescent="0.3">
      <c r="X6722" s="2"/>
    </row>
    <row r="6723" spans="24:24" x14ac:dyDescent="0.3">
      <c r="X6723" s="2"/>
    </row>
    <row r="6724" spans="24:24" x14ac:dyDescent="0.3">
      <c r="X6724" s="2"/>
    </row>
    <row r="6725" spans="24:24" x14ac:dyDescent="0.3">
      <c r="X6725" s="2"/>
    </row>
    <row r="6726" spans="24:24" x14ac:dyDescent="0.3">
      <c r="X6726" s="2"/>
    </row>
    <row r="6727" spans="24:24" x14ac:dyDescent="0.3">
      <c r="X6727" s="2"/>
    </row>
    <row r="6728" spans="24:24" x14ac:dyDescent="0.3">
      <c r="X6728" s="2"/>
    </row>
    <row r="6729" spans="24:24" x14ac:dyDescent="0.3">
      <c r="X6729" s="2"/>
    </row>
    <row r="6730" spans="24:24" x14ac:dyDescent="0.3">
      <c r="X6730" s="2"/>
    </row>
    <row r="6731" spans="24:24" x14ac:dyDescent="0.3">
      <c r="X6731" s="2"/>
    </row>
    <row r="6732" spans="24:24" x14ac:dyDescent="0.3">
      <c r="X6732" s="2"/>
    </row>
    <row r="6733" spans="24:24" x14ac:dyDescent="0.3">
      <c r="X6733" s="2"/>
    </row>
    <row r="6734" spans="24:24" x14ac:dyDescent="0.3">
      <c r="X6734" s="2"/>
    </row>
    <row r="6735" spans="24:24" x14ac:dyDescent="0.3">
      <c r="X6735" s="2"/>
    </row>
    <row r="6736" spans="24:24" x14ac:dyDescent="0.3">
      <c r="X6736" s="2"/>
    </row>
    <row r="6737" spans="24:24" x14ac:dyDescent="0.3">
      <c r="X6737" s="2"/>
    </row>
    <row r="6738" spans="24:24" x14ac:dyDescent="0.3">
      <c r="X6738" s="2"/>
    </row>
    <row r="6739" spans="24:24" x14ac:dyDescent="0.3">
      <c r="X6739" s="2"/>
    </row>
    <row r="6740" spans="24:24" x14ac:dyDescent="0.3">
      <c r="X6740" s="2"/>
    </row>
    <row r="6741" spans="24:24" x14ac:dyDescent="0.3">
      <c r="X6741" s="2"/>
    </row>
    <row r="6742" spans="24:24" x14ac:dyDescent="0.3">
      <c r="X6742" s="2"/>
    </row>
    <row r="6743" spans="24:24" x14ac:dyDescent="0.3">
      <c r="X6743" s="2"/>
    </row>
    <row r="6744" spans="24:24" x14ac:dyDescent="0.3">
      <c r="X6744" s="2"/>
    </row>
    <row r="6745" spans="24:24" x14ac:dyDescent="0.3">
      <c r="X6745" s="2"/>
    </row>
    <row r="6746" spans="24:24" x14ac:dyDescent="0.3">
      <c r="X6746" s="2"/>
    </row>
    <row r="6747" spans="24:24" x14ac:dyDescent="0.3">
      <c r="X6747" s="2"/>
    </row>
    <row r="6748" spans="24:24" x14ac:dyDescent="0.3">
      <c r="X6748" s="2"/>
    </row>
    <row r="6749" spans="24:24" x14ac:dyDescent="0.3">
      <c r="X6749" s="2"/>
    </row>
    <row r="6750" spans="24:24" x14ac:dyDescent="0.3">
      <c r="X6750" s="2"/>
    </row>
    <row r="6751" spans="24:24" x14ac:dyDescent="0.3">
      <c r="X6751" s="2"/>
    </row>
    <row r="6752" spans="24:24" x14ac:dyDescent="0.3">
      <c r="X6752" s="2"/>
    </row>
    <row r="6753" spans="24:24" x14ac:dyDescent="0.3">
      <c r="X6753" s="2"/>
    </row>
    <row r="6754" spans="24:24" x14ac:dyDescent="0.3">
      <c r="X6754" s="2"/>
    </row>
    <row r="6755" spans="24:24" x14ac:dyDescent="0.3">
      <c r="X6755" s="2"/>
    </row>
    <row r="6756" spans="24:24" x14ac:dyDescent="0.3">
      <c r="X6756" s="2"/>
    </row>
    <row r="6757" spans="24:24" x14ac:dyDescent="0.3">
      <c r="X6757" s="2"/>
    </row>
    <row r="6758" spans="24:24" x14ac:dyDescent="0.3">
      <c r="X6758" s="2"/>
    </row>
    <row r="6759" spans="24:24" x14ac:dyDescent="0.3">
      <c r="X6759" s="2"/>
    </row>
    <row r="6760" spans="24:24" x14ac:dyDescent="0.3">
      <c r="X6760" s="2"/>
    </row>
    <row r="6761" spans="24:24" x14ac:dyDescent="0.3">
      <c r="X6761" s="2"/>
    </row>
    <row r="6762" spans="24:24" x14ac:dyDescent="0.3">
      <c r="X6762" s="2"/>
    </row>
    <row r="6763" spans="24:24" x14ac:dyDescent="0.3">
      <c r="X6763" s="2"/>
    </row>
    <row r="6764" spans="24:24" x14ac:dyDescent="0.3">
      <c r="X6764" s="2"/>
    </row>
    <row r="6765" spans="24:24" x14ac:dyDescent="0.3">
      <c r="X6765" s="2"/>
    </row>
    <row r="6766" spans="24:24" x14ac:dyDescent="0.3">
      <c r="X6766" s="2"/>
    </row>
    <row r="6767" spans="24:24" x14ac:dyDescent="0.3">
      <c r="X6767" s="2"/>
    </row>
    <row r="6768" spans="24:24" x14ac:dyDescent="0.3">
      <c r="X6768" s="2"/>
    </row>
    <row r="6769" spans="24:24" x14ac:dyDescent="0.3">
      <c r="X6769" s="2"/>
    </row>
    <row r="6770" spans="24:24" x14ac:dyDescent="0.3">
      <c r="X6770" s="2"/>
    </row>
    <row r="6771" spans="24:24" x14ac:dyDescent="0.3">
      <c r="X6771" s="2"/>
    </row>
    <row r="6772" spans="24:24" x14ac:dyDescent="0.3">
      <c r="X6772" s="2"/>
    </row>
    <row r="6773" spans="24:24" x14ac:dyDescent="0.3">
      <c r="X6773" s="2"/>
    </row>
    <row r="6774" spans="24:24" x14ac:dyDescent="0.3">
      <c r="X6774" s="2"/>
    </row>
    <row r="6775" spans="24:24" x14ac:dyDescent="0.3">
      <c r="X6775" s="2"/>
    </row>
    <row r="6776" spans="24:24" x14ac:dyDescent="0.3">
      <c r="X6776" s="2"/>
    </row>
    <row r="6777" spans="24:24" x14ac:dyDescent="0.3">
      <c r="X6777" s="2"/>
    </row>
    <row r="6778" spans="24:24" x14ac:dyDescent="0.3">
      <c r="X6778" s="2"/>
    </row>
    <row r="6779" spans="24:24" x14ac:dyDescent="0.3">
      <c r="X6779" s="2"/>
    </row>
    <row r="6780" spans="24:24" x14ac:dyDescent="0.3">
      <c r="X6780" s="2"/>
    </row>
    <row r="6781" spans="24:24" x14ac:dyDescent="0.3">
      <c r="X6781" s="2"/>
    </row>
    <row r="6782" spans="24:24" x14ac:dyDescent="0.3">
      <c r="X6782" s="2"/>
    </row>
    <row r="6783" spans="24:24" x14ac:dyDescent="0.3">
      <c r="X6783" s="2"/>
    </row>
    <row r="6784" spans="24:24" x14ac:dyDescent="0.3">
      <c r="X6784" s="2"/>
    </row>
    <row r="6785" spans="24:24" x14ac:dyDescent="0.3">
      <c r="X6785" s="2"/>
    </row>
    <row r="6786" spans="24:24" x14ac:dyDescent="0.3">
      <c r="X6786" s="2"/>
    </row>
    <row r="6787" spans="24:24" x14ac:dyDescent="0.3">
      <c r="X6787" s="2"/>
    </row>
    <row r="6788" spans="24:24" x14ac:dyDescent="0.3">
      <c r="X6788" s="2"/>
    </row>
    <row r="6789" spans="24:24" x14ac:dyDescent="0.3">
      <c r="X6789" s="2"/>
    </row>
    <row r="6790" spans="24:24" x14ac:dyDescent="0.3">
      <c r="X6790" s="2"/>
    </row>
    <row r="6791" spans="24:24" x14ac:dyDescent="0.3">
      <c r="X6791" s="2"/>
    </row>
    <row r="6792" spans="24:24" x14ac:dyDescent="0.3">
      <c r="X6792" s="2"/>
    </row>
    <row r="6793" spans="24:24" x14ac:dyDescent="0.3">
      <c r="X6793" s="2"/>
    </row>
    <row r="6794" spans="24:24" x14ac:dyDescent="0.3">
      <c r="X6794" s="2"/>
    </row>
    <row r="6795" spans="24:24" x14ac:dyDescent="0.3">
      <c r="X6795" s="2"/>
    </row>
    <row r="6796" spans="24:24" x14ac:dyDescent="0.3">
      <c r="X6796" s="2"/>
    </row>
    <row r="6797" spans="24:24" x14ac:dyDescent="0.3">
      <c r="X6797" s="2"/>
    </row>
    <row r="6798" spans="24:24" x14ac:dyDescent="0.3">
      <c r="X6798" s="2"/>
    </row>
    <row r="6799" spans="24:24" x14ac:dyDescent="0.3">
      <c r="X6799" s="2"/>
    </row>
    <row r="6800" spans="24:24" x14ac:dyDescent="0.3">
      <c r="X6800" s="2"/>
    </row>
    <row r="6801" spans="24:24" x14ac:dyDescent="0.3">
      <c r="X6801" s="2"/>
    </row>
    <row r="6802" spans="24:24" x14ac:dyDescent="0.3">
      <c r="X6802" s="2"/>
    </row>
    <row r="6803" spans="24:24" x14ac:dyDescent="0.3">
      <c r="X6803" s="2"/>
    </row>
    <row r="6804" spans="24:24" x14ac:dyDescent="0.3">
      <c r="X6804" s="2"/>
    </row>
    <row r="6805" spans="24:24" x14ac:dyDescent="0.3">
      <c r="X6805" s="2"/>
    </row>
    <row r="6806" spans="24:24" x14ac:dyDescent="0.3">
      <c r="X6806" s="2"/>
    </row>
    <row r="6807" spans="24:24" x14ac:dyDescent="0.3">
      <c r="X6807" s="2"/>
    </row>
    <row r="6808" spans="24:24" x14ac:dyDescent="0.3">
      <c r="X6808" s="2"/>
    </row>
    <row r="6809" spans="24:24" x14ac:dyDescent="0.3">
      <c r="X6809" s="2"/>
    </row>
    <row r="6810" spans="24:24" x14ac:dyDescent="0.3">
      <c r="X6810" s="2"/>
    </row>
    <row r="6811" spans="24:24" x14ac:dyDescent="0.3">
      <c r="X6811" s="2"/>
    </row>
    <row r="6812" spans="24:24" x14ac:dyDescent="0.3">
      <c r="X6812" s="2"/>
    </row>
    <row r="6813" spans="24:24" x14ac:dyDescent="0.3">
      <c r="X6813" s="2"/>
    </row>
    <row r="6814" spans="24:24" x14ac:dyDescent="0.3">
      <c r="X6814" s="2"/>
    </row>
    <row r="6815" spans="24:24" x14ac:dyDescent="0.3">
      <c r="X6815" s="2"/>
    </row>
    <row r="6816" spans="24:24" x14ac:dyDescent="0.3">
      <c r="X6816" s="2"/>
    </row>
    <row r="6817" spans="24:24" x14ac:dyDescent="0.3">
      <c r="X6817" s="2"/>
    </row>
    <row r="6818" spans="24:24" x14ac:dyDescent="0.3">
      <c r="X6818" s="2"/>
    </row>
    <row r="6819" spans="24:24" x14ac:dyDescent="0.3">
      <c r="X6819" s="2"/>
    </row>
    <row r="6820" spans="24:24" x14ac:dyDescent="0.3">
      <c r="X6820" s="2"/>
    </row>
    <row r="6821" spans="24:24" x14ac:dyDescent="0.3">
      <c r="X6821" s="2"/>
    </row>
    <row r="6822" spans="24:24" x14ac:dyDescent="0.3">
      <c r="X6822" s="2"/>
    </row>
    <row r="6823" spans="24:24" x14ac:dyDescent="0.3">
      <c r="X6823" s="2"/>
    </row>
    <row r="6824" spans="24:24" x14ac:dyDescent="0.3">
      <c r="X6824" s="2"/>
    </row>
    <row r="6825" spans="24:24" x14ac:dyDescent="0.3">
      <c r="X6825" s="2"/>
    </row>
    <row r="6826" spans="24:24" x14ac:dyDescent="0.3">
      <c r="X6826" s="2"/>
    </row>
    <row r="6827" spans="24:24" x14ac:dyDescent="0.3">
      <c r="X6827" s="2"/>
    </row>
    <row r="6828" spans="24:24" x14ac:dyDescent="0.3">
      <c r="X6828" s="2"/>
    </row>
    <row r="6829" spans="24:24" x14ac:dyDescent="0.3">
      <c r="X6829" s="2"/>
    </row>
    <row r="6830" spans="24:24" x14ac:dyDescent="0.3">
      <c r="X6830" s="2"/>
    </row>
    <row r="6831" spans="24:24" x14ac:dyDescent="0.3">
      <c r="X6831" s="2"/>
    </row>
    <row r="6832" spans="24:24" x14ac:dyDescent="0.3">
      <c r="X6832" s="2"/>
    </row>
    <row r="6833" spans="24:24" x14ac:dyDescent="0.3">
      <c r="X6833" s="2"/>
    </row>
    <row r="6834" spans="24:24" x14ac:dyDescent="0.3">
      <c r="X6834" s="2"/>
    </row>
    <row r="6835" spans="24:24" x14ac:dyDescent="0.3">
      <c r="X6835" s="2"/>
    </row>
    <row r="6836" spans="24:24" x14ac:dyDescent="0.3">
      <c r="X6836" s="2"/>
    </row>
    <row r="6837" spans="24:24" x14ac:dyDescent="0.3">
      <c r="X6837" s="2"/>
    </row>
    <row r="6838" spans="24:24" x14ac:dyDescent="0.3">
      <c r="X6838" s="2"/>
    </row>
    <row r="6839" spans="24:24" x14ac:dyDescent="0.3">
      <c r="X6839" s="2"/>
    </row>
    <row r="6840" spans="24:24" x14ac:dyDescent="0.3">
      <c r="X6840" s="2"/>
    </row>
    <row r="6841" spans="24:24" x14ac:dyDescent="0.3">
      <c r="X6841" s="2"/>
    </row>
    <row r="6842" spans="24:24" x14ac:dyDescent="0.3">
      <c r="X6842" s="2"/>
    </row>
    <row r="6843" spans="24:24" x14ac:dyDescent="0.3">
      <c r="X6843" s="2"/>
    </row>
    <row r="6844" spans="24:24" x14ac:dyDescent="0.3">
      <c r="X6844" s="2"/>
    </row>
    <row r="6845" spans="24:24" x14ac:dyDescent="0.3">
      <c r="X6845" s="2"/>
    </row>
    <row r="6846" spans="24:24" x14ac:dyDescent="0.3">
      <c r="X6846" s="2"/>
    </row>
    <row r="6847" spans="24:24" x14ac:dyDescent="0.3">
      <c r="X6847" s="2"/>
    </row>
    <row r="6848" spans="24:24" x14ac:dyDescent="0.3">
      <c r="X6848" s="2"/>
    </row>
    <row r="6849" spans="24:24" x14ac:dyDescent="0.3">
      <c r="X6849" s="2"/>
    </row>
    <row r="6850" spans="24:24" x14ac:dyDescent="0.3">
      <c r="X6850" s="2"/>
    </row>
    <row r="6851" spans="24:24" x14ac:dyDescent="0.3">
      <c r="X6851" s="2"/>
    </row>
    <row r="6852" spans="24:24" x14ac:dyDescent="0.3">
      <c r="X6852" s="2"/>
    </row>
    <row r="6853" spans="24:24" x14ac:dyDescent="0.3">
      <c r="X6853" s="2"/>
    </row>
    <row r="6854" spans="24:24" x14ac:dyDescent="0.3">
      <c r="X6854" s="2"/>
    </row>
    <row r="6855" spans="24:24" x14ac:dyDescent="0.3">
      <c r="X6855" s="2"/>
    </row>
    <row r="6856" spans="24:24" x14ac:dyDescent="0.3">
      <c r="X6856" s="2"/>
    </row>
    <row r="6857" spans="24:24" x14ac:dyDescent="0.3">
      <c r="X6857" s="2"/>
    </row>
    <row r="6858" spans="24:24" x14ac:dyDescent="0.3">
      <c r="X6858" s="2"/>
    </row>
    <row r="6859" spans="24:24" x14ac:dyDescent="0.3">
      <c r="X6859" s="2"/>
    </row>
    <row r="6860" spans="24:24" x14ac:dyDescent="0.3">
      <c r="X6860" s="2"/>
    </row>
    <row r="6861" spans="24:24" x14ac:dyDescent="0.3">
      <c r="X6861" s="2"/>
    </row>
    <row r="6862" spans="24:24" x14ac:dyDescent="0.3">
      <c r="X6862" s="2"/>
    </row>
    <row r="6863" spans="24:24" x14ac:dyDescent="0.3">
      <c r="X6863" s="2"/>
    </row>
    <row r="6864" spans="24:24" x14ac:dyDescent="0.3">
      <c r="X6864" s="2"/>
    </row>
    <row r="6865" spans="24:24" x14ac:dyDescent="0.3">
      <c r="X6865" s="2"/>
    </row>
    <row r="6866" spans="24:24" x14ac:dyDescent="0.3">
      <c r="X6866" s="2"/>
    </row>
    <row r="6867" spans="24:24" x14ac:dyDescent="0.3">
      <c r="X6867" s="2"/>
    </row>
    <row r="6868" spans="24:24" x14ac:dyDescent="0.3">
      <c r="X6868" s="2"/>
    </row>
    <row r="6869" spans="24:24" x14ac:dyDescent="0.3">
      <c r="X6869" s="2"/>
    </row>
    <row r="6870" spans="24:24" x14ac:dyDescent="0.3">
      <c r="X6870" s="2"/>
    </row>
    <row r="6871" spans="24:24" x14ac:dyDescent="0.3">
      <c r="X6871" s="2"/>
    </row>
    <row r="6872" spans="24:24" x14ac:dyDescent="0.3">
      <c r="X6872" s="2"/>
    </row>
    <row r="6873" spans="24:24" x14ac:dyDescent="0.3">
      <c r="X6873" s="2"/>
    </row>
    <row r="6874" spans="24:24" x14ac:dyDescent="0.3">
      <c r="X6874" s="2"/>
    </row>
    <row r="6875" spans="24:24" x14ac:dyDescent="0.3">
      <c r="X6875" s="2"/>
    </row>
    <row r="6876" spans="24:24" x14ac:dyDescent="0.3">
      <c r="X6876" s="2"/>
    </row>
    <row r="6877" spans="24:24" x14ac:dyDescent="0.3">
      <c r="X6877" s="2"/>
    </row>
    <row r="6878" spans="24:24" x14ac:dyDescent="0.3">
      <c r="X6878" s="2"/>
    </row>
    <row r="6879" spans="24:24" x14ac:dyDescent="0.3">
      <c r="X6879" s="2"/>
    </row>
    <row r="6880" spans="24:24" x14ac:dyDescent="0.3">
      <c r="X6880" s="2"/>
    </row>
    <row r="6881" spans="24:24" x14ac:dyDescent="0.3">
      <c r="X6881" s="2"/>
    </row>
    <row r="6882" spans="24:24" x14ac:dyDescent="0.3">
      <c r="X6882" s="2"/>
    </row>
    <row r="6883" spans="24:24" x14ac:dyDescent="0.3">
      <c r="X6883" s="2"/>
    </row>
    <row r="6884" spans="24:24" x14ac:dyDescent="0.3">
      <c r="X6884" s="2"/>
    </row>
    <row r="6885" spans="24:24" x14ac:dyDescent="0.3">
      <c r="X6885" s="2"/>
    </row>
    <row r="6886" spans="24:24" x14ac:dyDescent="0.3">
      <c r="X6886" s="2"/>
    </row>
    <row r="6887" spans="24:24" x14ac:dyDescent="0.3">
      <c r="X6887" s="2"/>
    </row>
    <row r="6888" spans="24:24" x14ac:dyDescent="0.3">
      <c r="X6888" s="2"/>
    </row>
    <row r="6889" spans="24:24" x14ac:dyDescent="0.3">
      <c r="X6889" s="2"/>
    </row>
    <row r="6890" spans="24:24" x14ac:dyDescent="0.3">
      <c r="X6890" s="2"/>
    </row>
    <row r="6891" spans="24:24" x14ac:dyDescent="0.3">
      <c r="X6891" s="2"/>
    </row>
    <row r="6892" spans="24:24" x14ac:dyDescent="0.3">
      <c r="X6892" s="2"/>
    </row>
    <row r="6893" spans="24:24" x14ac:dyDescent="0.3">
      <c r="X6893" s="2"/>
    </row>
    <row r="6894" spans="24:24" x14ac:dyDescent="0.3">
      <c r="X6894" s="2"/>
    </row>
    <row r="6895" spans="24:24" x14ac:dyDescent="0.3">
      <c r="X6895" s="2"/>
    </row>
    <row r="6896" spans="24:24" x14ac:dyDescent="0.3">
      <c r="X6896" s="2"/>
    </row>
    <row r="6897" spans="24:24" x14ac:dyDescent="0.3">
      <c r="X6897" s="2"/>
    </row>
    <row r="6898" spans="24:24" x14ac:dyDescent="0.3">
      <c r="X6898" s="2"/>
    </row>
    <row r="6899" spans="24:24" x14ac:dyDescent="0.3">
      <c r="X6899" s="2"/>
    </row>
    <row r="6900" spans="24:24" x14ac:dyDescent="0.3">
      <c r="X6900" s="2"/>
    </row>
    <row r="6901" spans="24:24" x14ac:dyDescent="0.3">
      <c r="X6901" s="2"/>
    </row>
    <row r="6902" spans="24:24" x14ac:dyDescent="0.3">
      <c r="X6902" s="2"/>
    </row>
    <row r="6903" spans="24:24" x14ac:dyDescent="0.3">
      <c r="X6903" s="2"/>
    </row>
    <row r="6904" spans="24:24" x14ac:dyDescent="0.3">
      <c r="X6904" s="2"/>
    </row>
    <row r="6905" spans="24:24" x14ac:dyDescent="0.3">
      <c r="X6905" s="2"/>
    </row>
    <row r="6906" spans="24:24" x14ac:dyDescent="0.3">
      <c r="X6906" s="2"/>
    </row>
    <row r="6907" spans="24:24" x14ac:dyDescent="0.3">
      <c r="X6907" s="2"/>
    </row>
    <row r="6908" spans="24:24" x14ac:dyDescent="0.3">
      <c r="X6908" s="2"/>
    </row>
    <row r="6909" spans="24:24" x14ac:dyDescent="0.3">
      <c r="X6909" s="2"/>
    </row>
    <row r="6910" spans="24:24" x14ac:dyDescent="0.3">
      <c r="X6910" s="2"/>
    </row>
    <row r="6911" spans="24:24" x14ac:dyDescent="0.3">
      <c r="X6911" s="2"/>
    </row>
    <row r="6912" spans="24:24" x14ac:dyDescent="0.3">
      <c r="X6912" s="2"/>
    </row>
    <row r="6913" spans="24:24" x14ac:dyDescent="0.3">
      <c r="X6913" s="2"/>
    </row>
    <row r="6914" spans="24:24" x14ac:dyDescent="0.3">
      <c r="X6914" s="2"/>
    </row>
    <row r="6915" spans="24:24" x14ac:dyDescent="0.3">
      <c r="X6915" s="2"/>
    </row>
    <row r="6916" spans="24:24" x14ac:dyDescent="0.3">
      <c r="X6916" s="2"/>
    </row>
    <row r="6917" spans="24:24" x14ac:dyDescent="0.3">
      <c r="X6917" s="2"/>
    </row>
    <row r="6918" spans="24:24" x14ac:dyDescent="0.3">
      <c r="X6918" s="2"/>
    </row>
    <row r="6919" spans="24:24" x14ac:dyDescent="0.3">
      <c r="X6919" s="2"/>
    </row>
    <row r="6920" spans="24:24" x14ac:dyDescent="0.3">
      <c r="X6920" s="2"/>
    </row>
    <row r="6921" spans="24:24" x14ac:dyDescent="0.3">
      <c r="X6921" s="2"/>
    </row>
    <row r="6922" spans="24:24" x14ac:dyDescent="0.3">
      <c r="X6922" s="2"/>
    </row>
    <row r="6923" spans="24:24" x14ac:dyDescent="0.3">
      <c r="X6923" s="2"/>
    </row>
    <row r="6924" spans="24:24" x14ac:dyDescent="0.3">
      <c r="X6924" s="2"/>
    </row>
    <row r="6925" spans="24:24" x14ac:dyDescent="0.3">
      <c r="X6925" s="2"/>
    </row>
    <row r="6926" spans="24:24" x14ac:dyDescent="0.3">
      <c r="X6926" s="2"/>
    </row>
    <row r="6927" spans="24:24" x14ac:dyDescent="0.3">
      <c r="X6927" s="2"/>
    </row>
    <row r="6928" spans="24:24" x14ac:dyDescent="0.3">
      <c r="X6928" s="2"/>
    </row>
    <row r="6929" spans="24:24" x14ac:dyDescent="0.3">
      <c r="X6929" s="2"/>
    </row>
    <row r="6930" spans="24:24" x14ac:dyDescent="0.3">
      <c r="X6930" s="2"/>
    </row>
    <row r="6931" spans="24:24" x14ac:dyDescent="0.3">
      <c r="X6931" s="2"/>
    </row>
    <row r="6932" spans="24:24" x14ac:dyDescent="0.3">
      <c r="X6932" s="2"/>
    </row>
    <row r="6933" spans="24:24" x14ac:dyDescent="0.3">
      <c r="X6933" s="2"/>
    </row>
    <row r="6934" spans="24:24" x14ac:dyDescent="0.3">
      <c r="X6934" s="2"/>
    </row>
    <row r="6935" spans="24:24" x14ac:dyDescent="0.3">
      <c r="X6935" s="2"/>
    </row>
    <row r="6936" spans="24:24" x14ac:dyDescent="0.3">
      <c r="X6936" s="2"/>
    </row>
    <row r="6937" spans="24:24" x14ac:dyDescent="0.3">
      <c r="X6937" s="2"/>
    </row>
    <row r="6938" spans="24:24" x14ac:dyDescent="0.3">
      <c r="X6938" s="2"/>
    </row>
    <row r="6939" spans="24:24" x14ac:dyDescent="0.3">
      <c r="X6939" s="2"/>
    </row>
    <row r="6940" spans="24:24" x14ac:dyDescent="0.3">
      <c r="X6940" s="2"/>
    </row>
    <row r="6941" spans="24:24" x14ac:dyDescent="0.3">
      <c r="X6941" s="2"/>
    </row>
    <row r="6942" spans="24:24" x14ac:dyDescent="0.3">
      <c r="X6942" s="2"/>
    </row>
    <row r="6943" spans="24:24" x14ac:dyDescent="0.3">
      <c r="X6943" s="2"/>
    </row>
    <row r="6944" spans="24:24" x14ac:dyDescent="0.3">
      <c r="X6944" s="2"/>
    </row>
    <row r="6945" spans="24:24" x14ac:dyDescent="0.3">
      <c r="X6945" s="2"/>
    </row>
    <row r="6946" spans="24:24" x14ac:dyDescent="0.3">
      <c r="X6946" s="2"/>
    </row>
    <row r="6947" spans="24:24" x14ac:dyDescent="0.3">
      <c r="X6947" s="2"/>
    </row>
    <row r="6948" spans="24:24" x14ac:dyDescent="0.3">
      <c r="X6948" s="2"/>
    </row>
    <row r="6949" spans="24:24" x14ac:dyDescent="0.3">
      <c r="X6949" s="2"/>
    </row>
    <row r="6950" spans="24:24" x14ac:dyDescent="0.3">
      <c r="X6950" s="2"/>
    </row>
    <row r="6951" spans="24:24" x14ac:dyDescent="0.3">
      <c r="X6951" s="2"/>
    </row>
    <row r="6952" spans="24:24" x14ac:dyDescent="0.3">
      <c r="X6952" s="2"/>
    </row>
    <row r="6953" spans="24:24" x14ac:dyDescent="0.3">
      <c r="X6953" s="2"/>
    </row>
    <row r="6954" spans="24:24" x14ac:dyDescent="0.3">
      <c r="X6954" s="2"/>
    </row>
    <row r="6955" spans="24:24" x14ac:dyDescent="0.3">
      <c r="X6955" s="2"/>
    </row>
    <row r="6956" spans="24:24" x14ac:dyDescent="0.3">
      <c r="X6956" s="2"/>
    </row>
    <row r="6957" spans="24:24" x14ac:dyDescent="0.3">
      <c r="X6957" s="2"/>
    </row>
    <row r="6958" spans="24:24" x14ac:dyDescent="0.3">
      <c r="X6958" s="2"/>
    </row>
    <row r="6959" spans="24:24" x14ac:dyDescent="0.3">
      <c r="X6959" s="2"/>
    </row>
    <row r="6960" spans="24:24" x14ac:dyDescent="0.3">
      <c r="X6960" s="2"/>
    </row>
    <row r="6961" spans="24:24" x14ac:dyDescent="0.3">
      <c r="X6961" s="2"/>
    </row>
    <row r="6962" spans="24:24" x14ac:dyDescent="0.3">
      <c r="X6962" s="2"/>
    </row>
    <row r="6963" spans="24:24" x14ac:dyDescent="0.3">
      <c r="X6963" s="2"/>
    </row>
    <row r="6964" spans="24:24" x14ac:dyDescent="0.3">
      <c r="X6964" s="2"/>
    </row>
    <row r="6965" spans="24:24" x14ac:dyDescent="0.3">
      <c r="X6965" s="2"/>
    </row>
    <row r="6966" spans="24:24" x14ac:dyDescent="0.3">
      <c r="X6966" s="2"/>
    </row>
    <row r="6967" spans="24:24" x14ac:dyDescent="0.3">
      <c r="X6967" s="2"/>
    </row>
    <row r="6968" spans="24:24" x14ac:dyDescent="0.3">
      <c r="X6968" s="2"/>
    </row>
    <row r="6969" spans="24:24" x14ac:dyDescent="0.3">
      <c r="X6969" s="2"/>
    </row>
    <row r="6970" spans="24:24" x14ac:dyDescent="0.3">
      <c r="X6970" s="2"/>
    </row>
    <row r="6971" spans="24:24" x14ac:dyDescent="0.3">
      <c r="X6971" s="2"/>
    </row>
    <row r="6972" spans="24:24" x14ac:dyDescent="0.3">
      <c r="X6972" s="2"/>
    </row>
    <row r="6973" spans="24:24" x14ac:dyDescent="0.3">
      <c r="X6973" s="2"/>
    </row>
    <row r="6974" spans="24:24" x14ac:dyDescent="0.3">
      <c r="X6974" s="2"/>
    </row>
    <row r="6975" spans="24:24" x14ac:dyDescent="0.3">
      <c r="X6975" s="2"/>
    </row>
    <row r="6976" spans="24:24" x14ac:dyDescent="0.3">
      <c r="X6976" s="2"/>
    </row>
    <row r="6977" spans="24:24" x14ac:dyDescent="0.3">
      <c r="X6977" s="2"/>
    </row>
    <row r="6978" spans="24:24" x14ac:dyDescent="0.3">
      <c r="X6978" s="2"/>
    </row>
    <row r="6979" spans="24:24" x14ac:dyDescent="0.3">
      <c r="X6979" s="2"/>
    </row>
    <row r="6980" spans="24:24" x14ac:dyDescent="0.3">
      <c r="X6980" s="2"/>
    </row>
    <row r="6981" spans="24:24" x14ac:dyDescent="0.3">
      <c r="X6981" s="2"/>
    </row>
    <row r="6982" spans="24:24" x14ac:dyDescent="0.3">
      <c r="X6982" s="2"/>
    </row>
    <row r="6983" spans="24:24" x14ac:dyDescent="0.3">
      <c r="X6983" s="2"/>
    </row>
    <row r="6984" spans="24:24" x14ac:dyDescent="0.3">
      <c r="X6984" s="2"/>
    </row>
    <row r="6985" spans="24:24" x14ac:dyDescent="0.3">
      <c r="X6985" s="2"/>
    </row>
    <row r="6986" spans="24:24" x14ac:dyDescent="0.3">
      <c r="X6986" s="2"/>
    </row>
    <row r="6987" spans="24:24" x14ac:dyDescent="0.3">
      <c r="X6987" s="2"/>
    </row>
    <row r="6988" spans="24:24" x14ac:dyDescent="0.3">
      <c r="X6988" s="2"/>
    </row>
    <row r="6989" spans="24:24" x14ac:dyDescent="0.3">
      <c r="X6989" s="2"/>
    </row>
    <row r="6990" spans="24:24" x14ac:dyDescent="0.3">
      <c r="X6990" s="2"/>
    </row>
    <row r="6991" spans="24:24" x14ac:dyDescent="0.3">
      <c r="X6991" s="2"/>
    </row>
    <row r="6992" spans="24:24" x14ac:dyDescent="0.3">
      <c r="X6992" s="2"/>
    </row>
    <row r="6993" spans="24:24" x14ac:dyDescent="0.3">
      <c r="X6993" s="2"/>
    </row>
    <row r="6994" spans="24:24" x14ac:dyDescent="0.3">
      <c r="X6994" s="2"/>
    </row>
    <row r="6995" spans="24:24" x14ac:dyDescent="0.3">
      <c r="X6995" s="2"/>
    </row>
    <row r="6996" spans="24:24" x14ac:dyDescent="0.3">
      <c r="X6996" s="2"/>
    </row>
    <row r="6997" spans="24:24" x14ac:dyDescent="0.3">
      <c r="X6997" s="2"/>
    </row>
    <row r="6998" spans="24:24" x14ac:dyDescent="0.3">
      <c r="X6998" s="2"/>
    </row>
    <row r="6999" spans="24:24" x14ac:dyDescent="0.3">
      <c r="X6999" s="2"/>
    </row>
    <row r="7000" spans="24:24" x14ac:dyDescent="0.3">
      <c r="X7000" s="2"/>
    </row>
    <row r="7001" spans="24:24" x14ac:dyDescent="0.3">
      <c r="X7001" s="2"/>
    </row>
    <row r="7002" spans="24:24" x14ac:dyDescent="0.3">
      <c r="X7002" s="2"/>
    </row>
    <row r="7003" spans="24:24" x14ac:dyDescent="0.3">
      <c r="X7003" s="2"/>
    </row>
    <row r="7004" spans="24:24" x14ac:dyDescent="0.3">
      <c r="X7004" s="2"/>
    </row>
    <row r="7005" spans="24:24" x14ac:dyDescent="0.3">
      <c r="X7005" s="2"/>
    </row>
    <row r="7006" spans="24:24" x14ac:dyDescent="0.3">
      <c r="X7006" s="2"/>
    </row>
    <row r="7007" spans="24:24" x14ac:dyDescent="0.3">
      <c r="X7007" s="2"/>
    </row>
    <row r="7008" spans="24:24" x14ac:dyDescent="0.3">
      <c r="X7008" s="2"/>
    </row>
    <row r="7009" spans="24:24" x14ac:dyDescent="0.3">
      <c r="X7009" s="2"/>
    </row>
    <row r="7010" spans="24:24" x14ac:dyDescent="0.3">
      <c r="X7010" s="2"/>
    </row>
    <row r="7011" spans="24:24" x14ac:dyDescent="0.3">
      <c r="X7011" s="2"/>
    </row>
    <row r="7012" spans="24:24" x14ac:dyDescent="0.3">
      <c r="X7012" s="2"/>
    </row>
    <row r="7013" spans="24:24" x14ac:dyDescent="0.3">
      <c r="X7013" s="2"/>
    </row>
    <row r="7014" spans="24:24" x14ac:dyDescent="0.3">
      <c r="X7014" s="2"/>
    </row>
    <row r="7015" spans="24:24" x14ac:dyDescent="0.3">
      <c r="X7015" s="2"/>
    </row>
    <row r="7016" spans="24:24" x14ac:dyDescent="0.3">
      <c r="X7016" s="2"/>
    </row>
    <row r="7017" spans="24:24" x14ac:dyDescent="0.3">
      <c r="X7017" s="2"/>
    </row>
    <row r="7018" spans="24:24" x14ac:dyDescent="0.3">
      <c r="X7018" s="2"/>
    </row>
    <row r="7019" spans="24:24" x14ac:dyDescent="0.3">
      <c r="X7019" s="2"/>
    </row>
    <row r="7020" spans="24:24" x14ac:dyDescent="0.3">
      <c r="X7020" s="2"/>
    </row>
    <row r="7021" spans="24:24" x14ac:dyDescent="0.3">
      <c r="X7021" s="2"/>
    </row>
    <row r="7022" spans="24:24" x14ac:dyDescent="0.3">
      <c r="X7022" s="2"/>
    </row>
    <row r="7023" spans="24:24" x14ac:dyDescent="0.3">
      <c r="X7023" s="2"/>
    </row>
    <row r="7024" spans="24:24" x14ac:dyDescent="0.3">
      <c r="X7024" s="2"/>
    </row>
    <row r="7025" spans="24:24" x14ac:dyDescent="0.3">
      <c r="X7025" s="2"/>
    </row>
    <row r="7026" spans="24:24" x14ac:dyDescent="0.3">
      <c r="X7026" s="2"/>
    </row>
    <row r="7027" spans="24:24" x14ac:dyDescent="0.3">
      <c r="X7027" s="2"/>
    </row>
    <row r="7028" spans="24:24" x14ac:dyDescent="0.3">
      <c r="X7028" s="2"/>
    </row>
    <row r="7029" spans="24:24" x14ac:dyDescent="0.3">
      <c r="X7029" s="2"/>
    </row>
    <row r="7030" spans="24:24" x14ac:dyDescent="0.3">
      <c r="X7030" s="2"/>
    </row>
    <row r="7031" spans="24:24" x14ac:dyDescent="0.3">
      <c r="X7031" s="2"/>
    </row>
    <row r="7032" spans="24:24" x14ac:dyDescent="0.3">
      <c r="X7032" s="2"/>
    </row>
    <row r="7033" spans="24:24" x14ac:dyDescent="0.3">
      <c r="X7033" s="2"/>
    </row>
    <row r="7034" spans="24:24" x14ac:dyDescent="0.3">
      <c r="X7034" s="2"/>
    </row>
    <row r="7035" spans="24:24" x14ac:dyDescent="0.3">
      <c r="X7035" s="2"/>
    </row>
    <row r="7036" spans="24:24" x14ac:dyDescent="0.3">
      <c r="X7036" s="2"/>
    </row>
    <row r="7037" spans="24:24" x14ac:dyDescent="0.3">
      <c r="X7037" s="2"/>
    </row>
    <row r="7038" spans="24:24" x14ac:dyDescent="0.3">
      <c r="X7038" s="2"/>
    </row>
    <row r="7039" spans="24:24" x14ac:dyDescent="0.3">
      <c r="X7039" s="2"/>
    </row>
    <row r="7040" spans="24:24" x14ac:dyDescent="0.3">
      <c r="X7040" s="2"/>
    </row>
    <row r="7041" spans="24:24" x14ac:dyDescent="0.3">
      <c r="X7041" s="2"/>
    </row>
    <row r="7042" spans="24:24" x14ac:dyDescent="0.3">
      <c r="X7042" s="2"/>
    </row>
    <row r="7043" spans="24:24" x14ac:dyDescent="0.3">
      <c r="X7043" s="2"/>
    </row>
    <row r="7044" spans="24:24" x14ac:dyDescent="0.3">
      <c r="X7044" s="2"/>
    </row>
    <row r="7045" spans="24:24" x14ac:dyDescent="0.3">
      <c r="X7045" s="2"/>
    </row>
    <row r="7046" spans="24:24" x14ac:dyDescent="0.3">
      <c r="X7046" s="2"/>
    </row>
    <row r="7047" spans="24:24" x14ac:dyDescent="0.3">
      <c r="X7047" s="2"/>
    </row>
    <row r="7048" spans="24:24" x14ac:dyDescent="0.3">
      <c r="X7048" s="2"/>
    </row>
    <row r="7049" spans="24:24" x14ac:dyDescent="0.3">
      <c r="X7049" s="2"/>
    </row>
    <row r="7050" spans="24:24" x14ac:dyDescent="0.3">
      <c r="X7050" s="2"/>
    </row>
    <row r="7051" spans="24:24" x14ac:dyDescent="0.3">
      <c r="X7051" s="2"/>
    </row>
    <row r="7052" spans="24:24" x14ac:dyDescent="0.3">
      <c r="X7052" s="2"/>
    </row>
    <row r="7053" spans="24:24" x14ac:dyDescent="0.3">
      <c r="X7053" s="2"/>
    </row>
    <row r="7054" spans="24:24" x14ac:dyDescent="0.3">
      <c r="X7054" s="2"/>
    </row>
    <row r="7055" spans="24:24" x14ac:dyDescent="0.3">
      <c r="X7055" s="2"/>
    </row>
    <row r="7056" spans="24:24" x14ac:dyDescent="0.3">
      <c r="X7056" s="2"/>
    </row>
    <row r="7057" spans="24:24" x14ac:dyDescent="0.3">
      <c r="X7057" s="2"/>
    </row>
    <row r="7058" spans="24:24" x14ac:dyDescent="0.3">
      <c r="X7058" s="2"/>
    </row>
    <row r="7059" spans="24:24" x14ac:dyDescent="0.3">
      <c r="X7059" s="2"/>
    </row>
    <row r="7060" spans="24:24" x14ac:dyDescent="0.3">
      <c r="X7060" s="2"/>
    </row>
    <row r="7061" spans="24:24" x14ac:dyDescent="0.3">
      <c r="X7061" s="2"/>
    </row>
    <row r="7062" spans="24:24" x14ac:dyDescent="0.3">
      <c r="X7062" s="2"/>
    </row>
    <row r="7063" spans="24:24" x14ac:dyDescent="0.3">
      <c r="X7063" s="2"/>
    </row>
    <row r="7064" spans="24:24" x14ac:dyDescent="0.3">
      <c r="X7064" s="2"/>
    </row>
    <row r="7065" spans="24:24" x14ac:dyDescent="0.3">
      <c r="X7065" s="2"/>
    </row>
    <row r="7066" spans="24:24" x14ac:dyDescent="0.3">
      <c r="X7066" s="2"/>
    </row>
    <row r="7067" spans="24:24" x14ac:dyDescent="0.3">
      <c r="X7067" s="2"/>
    </row>
    <row r="7068" spans="24:24" x14ac:dyDescent="0.3">
      <c r="X7068" s="2"/>
    </row>
    <row r="7069" spans="24:24" x14ac:dyDescent="0.3">
      <c r="X7069" s="2"/>
    </row>
    <row r="7070" spans="24:24" x14ac:dyDescent="0.3">
      <c r="X7070" s="2"/>
    </row>
    <row r="7071" spans="24:24" x14ac:dyDescent="0.3">
      <c r="X7071" s="2"/>
    </row>
    <row r="7072" spans="24:24" x14ac:dyDescent="0.3">
      <c r="X7072" s="2"/>
    </row>
    <row r="7073" spans="24:24" x14ac:dyDescent="0.3">
      <c r="X7073" s="2"/>
    </row>
    <row r="7074" spans="24:24" x14ac:dyDescent="0.3">
      <c r="X7074" s="2"/>
    </row>
    <row r="7075" spans="24:24" x14ac:dyDescent="0.3">
      <c r="X7075" s="2"/>
    </row>
    <row r="7076" spans="24:24" x14ac:dyDescent="0.3">
      <c r="X7076" s="2"/>
    </row>
    <row r="7077" spans="24:24" x14ac:dyDescent="0.3">
      <c r="X7077" s="2"/>
    </row>
    <row r="7078" spans="24:24" x14ac:dyDescent="0.3">
      <c r="X7078" s="2"/>
    </row>
    <row r="7079" spans="24:24" x14ac:dyDescent="0.3">
      <c r="X7079" s="2"/>
    </row>
    <row r="7080" spans="24:24" x14ac:dyDescent="0.3">
      <c r="X7080" s="2"/>
    </row>
    <row r="7081" spans="24:24" x14ac:dyDescent="0.3">
      <c r="X7081" s="2"/>
    </row>
    <row r="7082" spans="24:24" x14ac:dyDescent="0.3">
      <c r="X7082" s="2"/>
    </row>
    <row r="7083" spans="24:24" x14ac:dyDescent="0.3">
      <c r="X7083" s="2"/>
    </row>
    <row r="7084" spans="24:24" x14ac:dyDescent="0.3">
      <c r="X7084" s="2"/>
    </row>
    <row r="7085" spans="24:24" x14ac:dyDescent="0.3">
      <c r="X7085" s="2"/>
    </row>
    <row r="7086" spans="24:24" x14ac:dyDescent="0.3">
      <c r="X7086" s="2"/>
    </row>
    <row r="7087" spans="24:24" x14ac:dyDescent="0.3">
      <c r="X7087" s="2"/>
    </row>
    <row r="7088" spans="24:24" x14ac:dyDescent="0.3">
      <c r="X7088" s="2"/>
    </row>
    <row r="7089" spans="24:24" x14ac:dyDescent="0.3">
      <c r="X7089" s="2"/>
    </row>
    <row r="7090" spans="24:24" x14ac:dyDescent="0.3">
      <c r="X7090" s="2"/>
    </row>
    <row r="7091" spans="24:24" x14ac:dyDescent="0.3">
      <c r="X7091" s="2"/>
    </row>
    <row r="7092" spans="24:24" x14ac:dyDescent="0.3">
      <c r="X7092" s="2"/>
    </row>
    <row r="7093" spans="24:24" x14ac:dyDescent="0.3">
      <c r="X7093" s="2"/>
    </row>
    <row r="7094" spans="24:24" x14ac:dyDescent="0.3">
      <c r="X7094" s="2"/>
    </row>
    <row r="7095" spans="24:24" x14ac:dyDescent="0.3">
      <c r="X7095" s="2"/>
    </row>
    <row r="7096" spans="24:24" x14ac:dyDescent="0.3">
      <c r="X7096" s="2"/>
    </row>
    <row r="7097" spans="24:24" x14ac:dyDescent="0.3">
      <c r="X7097" s="2"/>
    </row>
    <row r="7098" spans="24:24" x14ac:dyDescent="0.3">
      <c r="X7098" s="2"/>
    </row>
    <row r="7099" spans="24:24" x14ac:dyDescent="0.3">
      <c r="X7099" s="2"/>
    </row>
    <row r="7100" spans="24:24" x14ac:dyDescent="0.3">
      <c r="X7100" s="2"/>
    </row>
    <row r="7101" spans="24:24" x14ac:dyDescent="0.3">
      <c r="X7101" s="2"/>
    </row>
    <row r="7102" spans="24:24" x14ac:dyDescent="0.3">
      <c r="X7102" s="2"/>
    </row>
    <row r="7103" spans="24:24" x14ac:dyDescent="0.3">
      <c r="X7103" s="2"/>
    </row>
    <row r="7104" spans="24:24" x14ac:dyDescent="0.3">
      <c r="X7104" s="2"/>
    </row>
    <row r="7105" spans="24:24" x14ac:dyDescent="0.3">
      <c r="X7105" s="2"/>
    </row>
    <row r="7106" spans="24:24" x14ac:dyDescent="0.3">
      <c r="X7106" s="2"/>
    </row>
    <row r="7107" spans="24:24" x14ac:dyDescent="0.3">
      <c r="X7107" s="2"/>
    </row>
    <row r="7108" spans="24:24" x14ac:dyDescent="0.3">
      <c r="X7108" s="2"/>
    </row>
    <row r="7109" spans="24:24" x14ac:dyDescent="0.3">
      <c r="X7109" s="2"/>
    </row>
    <row r="7110" spans="24:24" x14ac:dyDescent="0.3">
      <c r="X7110" s="2"/>
    </row>
    <row r="7111" spans="24:24" x14ac:dyDescent="0.3">
      <c r="X7111" s="2"/>
    </row>
    <row r="7112" spans="24:24" x14ac:dyDescent="0.3">
      <c r="X7112" s="2"/>
    </row>
    <row r="7113" spans="24:24" x14ac:dyDescent="0.3">
      <c r="X7113" s="2"/>
    </row>
    <row r="7114" spans="24:24" x14ac:dyDescent="0.3">
      <c r="X7114" s="2"/>
    </row>
    <row r="7115" spans="24:24" x14ac:dyDescent="0.3">
      <c r="X7115" s="2"/>
    </row>
    <row r="7116" spans="24:24" x14ac:dyDescent="0.3">
      <c r="X7116" s="2"/>
    </row>
    <row r="7117" spans="24:24" x14ac:dyDescent="0.3">
      <c r="X7117" s="2"/>
    </row>
    <row r="7118" spans="24:24" x14ac:dyDescent="0.3">
      <c r="X7118" s="2"/>
    </row>
    <row r="7119" spans="24:24" x14ac:dyDescent="0.3">
      <c r="X7119" s="2"/>
    </row>
    <row r="7120" spans="24:24" x14ac:dyDescent="0.3">
      <c r="X7120" s="2"/>
    </row>
    <row r="7121" spans="24:24" x14ac:dyDescent="0.3">
      <c r="X7121" s="2"/>
    </row>
    <row r="7122" spans="24:24" x14ac:dyDescent="0.3">
      <c r="X7122" s="2"/>
    </row>
    <row r="7123" spans="24:24" x14ac:dyDescent="0.3">
      <c r="X7123" s="2"/>
    </row>
    <row r="7124" spans="24:24" x14ac:dyDescent="0.3">
      <c r="X7124" s="2"/>
    </row>
    <row r="7125" spans="24:24" x14ac:dyDescent="0.3">
      <c r="X7125" s="2"/>
    </row>
    <row r="7126" spans="24:24" x14ac:dyDescent="0.3">
      <c r="X7126" s="2"/>
    </row>
    <row r="7127" spans="24:24" x14ac:dyDescent="0.3">
      <c r="X7127" s="2"/>
    </row>
    <row r="7128" spans="24:24" x14ac:dyDescent="0.3">
      <c r="X7128" s="2"/>
    </row>
    <row r="7129" spans="24:24" x14ac:dyDescent="0.3">
      <c r="X7129" s="2"/>
    </row>
    <row r="7130" spans="24:24" x14ac:dyDescent="0.3">
      <c r="X7130" s="2"/>
    </row>
    <row r="7131" spans="24:24" x14ac:dyDescent="0.3">
      <c r="X7131" s="2"/>
    </row>
    <row r="7132" spans="24:24" x14ac:dyDescent="0.3">
      <c r="X7132" s="2"/>
    </row>
    <row r="7133" spans="24:24" x14ac:dyDescent="0.3">
      <c r="X7133" s="2"/>
    </row>
    <row r="7134" spans="24:24" x14ac:dyDescent="0.3">
      <c r="X7134" s="2"/>
    </row>
    <row r="7135" spans="24:24" x14ac:dyDescent="0.3">
      <c r="X7135" s="2"/>
    </row>
    <row r="7136" spans="24:24" x14ac:dyDescent="0.3">
      <c r="X7136" s="2"/>
    </row>
    <row r="7137" spans="24:24" x14ac:dyDescent="0.3">
      <c r="X7137" s="2"/>
    </row>
    <row r="7138" spans="24:24" x14ac:dyDescent="0.3">
      <c r="X7138" s="2"/>
    </row>
    <row r="7139" spans="24:24" x14ac:dyDescent="0.3">
      <c r="X7139" s="2"/>
    </row>
    <row r="7140" spans="24:24" x14ac:dyDescent="0.3">
      <c r="X7140" s="2"/>
    </row>
    <row r="7141" spans="24:24" x14ac:dyDescent="0.3">
      <c r="X7141" s="2"/>
    </row>
    <row r="7142" spans="24:24" x14ac:dyDescent="0.3">
      <c r="X7142" s="2"/>
    </row>
    <row r="7143" spans="24:24" x14ac:dyDescent="0.3">
      <c r="X7143" s="2"/>
    </row>
    <row r="7144" spans="24:24" x14ac:dyDescent="0.3">
      <c r="X7144" s="2"/>
    </row>
    <row r="7145" spans="24:24" x14ac:dyDescent="0.3">
      <c r="X7145" s="2"/>
    </row>
    <row r="7146" spans="24:24" x14ac:dyDescent="0.3">
      <c r="X7146" s="2"/>
    </row>
    <row r="7147" spans="24:24" x14ac:dyDescent="0.3">
      <c r="X7147" s="2"/>
    </row>
    <row r="7148" spans="24:24" x14ac:dyDescent="0.3">
      <c r="X7148" s="2"/>
    </row>
    <row r="7149" spans="24:24" x14ac:dyDescent="0.3">
      <c r="X7149" s="2"/>
    </row>
    <row r="7150" spans="24:24" x14ac:dyDescent="0.3">
      <c r="X7150" s="2"/>
    </row>
    <row r="7151" spans="24:24" x14ac:dyDescent="0.3">
      <c r="X7151" s="2"/>
    </row>
    <row r="7152" spans="24:24" x14ac:dyDescent="0.3">
      <c r="X7152" s="2"/>
    </row>
    <row r="7153" spans="24:24" x14ac:dyDescent="0.3">
      <c r="X7153" s="2"/>
    </row>
    <row r="7154" spans="24:24" x14ac:dyDescent="0.3">
      <c r="X7154" s="2"/>
    </row>
    <row r="7155" spans="24:24" x14ac:dyDescent="0.3">
      <c r="X7155" s="2"/>
    </row>
    <row r="7156" spans="24:24" x14ac:dyDescent="0.3">
      <c r="X7156" s="2"/>
    </row>
    <row r="7157" spans="24:24" x14ac:dyDescent="0.3">
      <c r="X7157" s="2"/>
    </row>
    <row r="7158" spans="24:24" x14ac:dyDescent="0.3">
      <c r="X7158" s="2"/>
    </row>
    <row r="7159" spans="24:24" x14ac:dyDescent="0.3">
      <c r="X7159" s="2"/>
    </row>
    <row r="7160" spans="24:24" x14ac:dyDescent="0.3">
      <c r="X7160" s="2"/>
    </row>
    <row r="7161" spans="24:24" x14ac:dyDescent="0.3">
      <c r="X7161" s="2"/>
    </row>
    <row r="7162" spans="24:24" x14ac:dyDescent="0.3">
      <c r="X7162" s="2"/>
    </row>
    <row r="7163" spans="24:24" x14ac:dyDescent="0.3">
      <c r="X7163" s="2"/>
    </row>
    <row r="7164" spans="24:24" x14ac:dyDescent="0.3">
      <c r="X7164" s="2"/>
    </row>
    <row r="7165" spans="24:24" x14ac:dyDescent="0.3">
      <c r="X7165" s="2"/>
    </row>
    <row r="7166" spans="24:24" x14ac:dyDescent="0.3">
      <c r="X7166" s="2"/>
    </row>
    <row r="7167" spans="24:24" x14ac:dyDescent="0.3">
      <c r="X7167" s="2"/>
    </row>
    <row r="7168" spans="24:24" x14ac:dyDescent="0.3">
      <c r="X7168" s="2"/>
    </row>
    <row r="7169" spans="24:24" x14ac:dyDescent="0.3">
      <c r="X7169" s="2"/>
    </row>
    <row r="7170" spans="24:24" x14ac:dyDescent="0.3">
      <c r="X7170" s="2"/>
    </row>
    <row r="7171" spans="24:24" x14ac:dyDescent="0.3">
      <c r="X7171" s="2"/>
    </row>
    <row r="7172" spans="24:24" x14ac:dyDescent="0.3">
      <c r="X7172" s="2"/>
    </row>
    <row r="7173" spans="24:24" x14ac:dyDescent="0.3">
      <c r="X7173" s="2"/>
    </row>
    <row r="7174" spans="24:24" x14ac:dyDescent="0.3">
      <c r="X7174" s="2"/>
    </row>
    <row r="7175" spans="24:24" x14ac:dyDescent="0.3">
      <c r="X7175" s="2"/>
    </row>
    <row r="7176" spans="24:24" x14ac:dyDescent="0.3">
      <c r="X7176" s="2"/>
    </row>
    <row r="7177" spans="24:24" x14ac:dyDescent="0.3">
      <c r="X7177" s="2"/>
    </row>
    <row r="7178" spans="24:24" x14ac:dyDescent="0.3">
      <c r="X7178" s="2"/>
    </row>
    <row r="7179" spans="24:24" x14ac:dyDescent="0.3">
      <c r="X7179" s="2"/>
    </row>
    <row r="7180" spans="24:24" x14ac:dyDescent="0.3">
      <c r="X7180" s="2"/>
    </row>
    <row r="7181" spans="24:24" x14ac:dyDescent="0.3">
      <c r="X7181" s="2"/>
    </row>
    <row r="7182" spans="24:24" x14ac:dyDescent="0.3">
      <c r="X7182" s="2"/>
    </row>
    <row r="7183" spans="24:24" x14ac:dyDescent="0.3">
      <c r="X7183" s="2"/>
    </row>
    <row r="7184" spans="24:24" x14ac:dyDescent="0.3">
      <c r="X7184" s="2"/>
    </row>
    <row r="7185" spans="24:24" x14ac:dyDescent="0.3">
      <c r="X7185" s="2"/>
    </row>
    <row r="7186" spans="24:24" x14ac:dyDescent="0.3">
      <c r="X7186" s="2"/>
    </row>
    <row r="7187" spans="24:24" x14ac:dyDescent="0.3">
      <c r="X7187" s="2"/>
    </row>
    <row r="7188" spans="24:24" x14ac:dyDescent="0.3">
      <c r="X7188" s="2"/>
    </row>
    <row r="7189" spans="24:24" x14ac:dyDescent="0.3">
      <c r="X7189" s="2"/>
    </row>
    <row r="7190" spans="24:24" x14ac:dyDescent="0.3">
      <c r="X7190" s="2"/>
    </row>
    <row r="7191" spans="24:24" x14ac:dyDescent="0.3">
      <c r="X7191" s="2"/>
    </row>
    <row r="7192" spans="24:24" x14ac:dyDescent="0.3">
      <c r="X7192" s="2"/>
    </row>
    <row r="7193" spans="24:24" x14ac:dyDescent="0.3">
      <c r="X7193" s="2"/>
    </row>
    <row r="7194" spans="24:24" x14ac:dyDescent="0.3">
      <c r="X7194" s="2"/>
    </row>
    <row r="7195" spans="24:24" x14ac:dyDescent="0.3">
      <c r="X7195" s="2"/>
    </row>
    <row r="7196" spans="24:24" x14ac:dyDescent="0.3">
      <c r="X7196" s="2"/>
    </row>
    <row r="7197" spans="24:24" x14ac:dyDescent="0.3">
      <c r="X7197" s="2"/>
    </row>
    <row r="7198" spans="24:24" x14ac:dyDescent="0.3">
      <c r="X7198" s="2"/>
    </row>
    <row r="7199" spans="24:24" x14ac:dyDescent="0.3">
      <c r="X7199" s="2"/>
    </row>
    <row r="7200" spans="24:24" x14ac:dyDescent="0.3">
      <c r="X7200" s="2"/>
    </row>
    <row r="7201" spans="24:24" x14ac:dyDescent="0.3">
      <c r="X7201" s="2"/>
    </row>
    <row r="7202" spans="24:24" x14ac:dyDescent="0.3">
      <c r="X7202" s="2"/>
    </row>
    <row r="7203" spans="24:24" x14ac:dyDescent="0.3">
      <c r="X7203" s="2"/>
    </row>
    <row r="7204" spans="24:24" x14ac:dyDescent="0.3">
      <c r="X7204" s="2"/>
    </row>
    <row r="7205" spans="24:24" x14ac:dyDescent="0.3">
      <c r="X7205" s="2"/>
    </row>
    <row r="7206" spans="24:24" x14ac:dyDescent="0.3">
      <c r="X7206" s="2"/>
    </row>
    <row r="7207" spans="24:24" x14ac:dyDescent="0.3">
      <c r="X7207" s="2"/>
    </row>
    <row r="7208" spans="24:24" x14ac:dyDescent="0.3">
      <c r="X7208" s="2"/>
    </row>
    <row r="7209" spans="24:24" x14ac:dyDescent="0.3">
      <c r="X7209" s="2"/>
    </row>
    <row r="7210" spans="24:24" x14ac:dyDescent="0.3">
      <c r="X7210" s="2"/>
    </row>
    <row r="7211" spans="24:24" x14ac:dyDescent="0.3">
      <c r="X7211" s="2"/>
    </row>
    <row r="7212" spans="24:24" x14ac:dyDescent="0.3">
      <c r="X7212" s="2"/>
    </row>
    <row r="7213" spans="24:24" x14ac:dyDescent="0.3">
      <c r="X7213" s="2"/>
    </row>
    <row r="7214" spans="24:24" x14ac:dyDescent="0.3">
      <c r="X7214" s="2"/>
    </row>
    <row r="7215" spans="24:24" x14ac:dyDescent="0.3">
      <c r="X7215" s="2"/>
    </row>
    <row r="7216" spans="24:24" x14ac:dyDescent="0.3">
      <c r="X7216" s="2"/>
    </row>
    <row r="7217" spans="24:24" x14ac:dyDescent="0.3">
      <c r="X7217" s="2"/>
    </row>
    <row r="7218" spans="24:24" x14ac:dyDescent="0.3">
      <c r="X7218" s="2"/>
    </row>
    <row r="7219" spans="24:24" x14ac:dyDescent="0.3">
      <c r="X7219" s="2"/>
    </row>
    <row r="7220" spans="24:24" x14ac:dyDescent="0.3">
      <c r="X7220" s="2"/>
    </row>
    <row r="7221" spans="24:24" x14ac:dyDescent="0.3">
      <c r="X7221" s="2"/>
    </row>
    <row r="7222" spans="24:24" x14ac:dyDescent="0.3">
      <c r="X7222" s="2"/>
    </row>
    <row r="7223" spans="24:24" x14ac:dyDescent="0.3">
      <c r="X7223" s="2"/>
    </row>
    <row r="7224" spans="24:24" x14ac:dyDescent="0.3">
      <c r="X7224" s="2"/>
    </row>
    <row r="7225" spans="24:24" x14ac:dyDescent="0.3">
      <c r="X7225" s="2"/>
    </row>
    <row r="7226" spans="24:24" x14ac:dyDescent="0.3">
      <c r="X7226" s="2"/>
    </row>
    <row r="7227" spans="24:24" x14ac:dyDescent="0.3">
      <c r="X7227" s="2"/>
    </row>
    <row r="7228" spans="24:24" x14ac:dyDescent="0.3">
      <c r="X7228" s="2"/>
    </row>
    <row r="7229" spans="24:24" x14ac:dyDescent="0.3">
      <c r="X7229" s="2"/>
    </row>
    <row r="7230" spans="24:24" x14ac:dyDescent="0.3">
      <c r="X7230" s="2"/>
    </row>
    <row r="7231" spans="24:24" x14ac:dyDescent="0.3">
      <c r="X7231" s="2"/>
    </row>
    <row r="7232" spans="24:24" x14ac:dyDescent="0.3">
      <c r="X7232" s="2"/>
    </row>
    <row r="7233" spans="24:24" x14ac:dyDescent="0.3">
      <c r="X7233" s="2"/>
    </row>
    <row r="7234" spans="24:24" x14ac:dyDescent="0.3">
      <c r="X7234" s="2"/>
    </row>
    <row r="7235" spans="24:24" x14ac:dyDescent="0.3">
      <c r="X7235" s="2"/>
    </row>
    <row r="7236" spans="24:24" x14ac:dyDescent="0.3">
      <c r="X7236" s="2"/>
    </row>
    <row r="7237" spans="24:24" x14ac:dyDescent="0.3">
      <c r="X7237" s="2"/>
    </row>
    <row r="7238" spans="24:24" x14ac:dyDescent="0.3">
      <c r="X7238" s="2"/>
    </row>
    <row r="7239" spans="24:24" x14ac:dyDescent="0.3">
      <c r="X7239" s="2"/>
    </row>
    <row r="7240" spans="24:24" x14ac:dyDescent="0.3">
      <c r="X7240" s="2"/>
    </row>
    <row r="7241" spans="24:24" x14ac:dyDescent="0.3">
      <c r="X7241" s="2"/>
    </row>
    <row r="7242" spans="24:24" x14ac:dyDescent="0.3">
      <c r="X7242" s="2"/>
    </row>
    <row r="7243" spans="24:24" x14ac:dyDescent="0.3">
      <c r="X7243" s="2"/>
    </row>
    <row r="7244" spans="24:24" x14ac:dyDescent="0.3">
      <c r="X7244" s="2"/>
    </row>
    <row r="7245" spans="24:24" x14ac:dyDescent="0.3">
      <c r="X7245" s="2"/>
    </row>
    <row r="7246" spans="24:24" x14ac:dyDescent="0.3">
      <c r="X7246" s="2"/>
    </row>
    <row r="7247" spans="24:24" x14ac:dyDescent="0.3">
      <c r="X7247" s="2"/>
    </row>
    <row r="7248" spans="24:24" x14ac:dyDescent="0.3">
      <c r="X7248" s="2"/>
    </row>
    <row r="7249" spans="24:24" x14ac:dyDescent="0.3">
      <c r="X7249" s="2"/>
    </row>
    <row r="7250" spans="24:24" x14ac:dyDescent="0.3">
      <c r="X7250" s="2"/>
    </row>
    <row r="7251" spans="24:24" x14ac:dyDescent="0.3">
      <c r="X7251" s="2"/>
    </row>
    <row r="7252" spans="24:24" x14ac:dyDescent="0.3">
      <c r="X7252" s="2"/>
    </row>
    <row r="7253" spans="24:24" x14ac:dyDescent="0.3">
      <c r="X7253" s="2"/>
    </row>
    <row r="7254" spans="24:24" x14ac:dyDescent="0.3">
      <c r="X7254" s="2"/>
    </row>
    <row r="7255" spans="24:24" x14ac:dyDescent="0.3">
      <c r="X7255" s="2"/>
    </row>
    <row r="7256" spans="24:24" x14ac:dyDescent="0.3">
      <c r="X7256" s="2"/>
    </row>
    <row r="7257" spans="24:24" x14ac:dyDescent="0.3">
      <c r="X7257" s="2"/>
    </row>
    <row r="7258" spans="24:24" x14ac:dyDescent="0.3">
      <c r="X7258" s="2"/>
    </row>
    <row r="7259" spans="24:24" x14ac:dyDescent="0.3">
      <c r="X7259" s="2"/>
    </row>
    <row r="7260" spans="24:24" x14ac:dyDescent="0.3">
      <c r="X7260" s="2"/>
    </row>
    <row r="7261" spans="24:24" x14ac:dyDescent="0.3">
      <c r="X7261" s="2"/>
    </row>
    <row r="7262" spans="24:24" x14ac:dyDescent="0.3">
      <c r="X7262" s="2"/>
    </row>
    <row r="7263" spans="24:24" x14ac:dyDescent="0.3">
      <c r="X7263" s="2"/>
    </row>
    <row r="7264" spans="24:24" x14ac:dyDescent="0.3">
      <c r="X7264" s="2"/>
    </row>
    <row r="7265" spans="24:24" x14ac:dyDescent="0.3">
      <c r="X7265" s="2"/>
    </row>
    <row r="7266" spans="24:24" x14ac:dyDescent="0.3">
      <c r="X7266" s="2"/>
    </row>
    <row r="7267" spans="24:24" x14ac:dyDescent="0.3">
      <c r="X7267" s="2"/>
    </row>
    <row r="7268" spans="24:24" x14ac:dyDescent="0.3">
      <c r="X7268" s="2"/>
    </row>
    <row r="7269" spans="24:24" x14ac:dyDescent="0.3">
      <c r="X7269" s="2"/>
    </row>
    <row r="7270" spans="24:24" x14ac:dyDescent="0.3">
      <c r="X7270" s="2"/>
    </row>
    <row r="7271" spans="24:24" x14ac:dyDescent="0.3">
      <c r="X7271" s="2"/>
    </row>
    <row r="7272" spans="24:24" x14ac:dyDescent="0.3">
      <c r="X7272" s="2"/>
    </row>
    <row r="7273" spans="24:24" x14ac:dyDescent="0.3">
      <c r="X7273" s="2"/>
    </row>
    <row r="7274" spans="24:24" x14ac:dyDescent="0.3">
      <c r="X7274" s="2"/>
    </row>
    <row r="7275" spans="24:24" x14ac:dyDescent="0.3">
      <c r="X7275" s="2"/>
    </row>
    <row r="7276" spans="24:24" x14ac:dyDescent="0.3">
      <c r="X7276" s="2"/>
    </row>
    <row r="7277" spans="24:24" x14ac:dyDescent="0.3">
      <c r="X7277" s="2"/>
    </row>
    <row r="7278" spans="24:24" x14ac:dyDescent="0.3">
      <c r="X7278" s="2"/>
    </row>
    <row r="7279" spans="24:24" x14ac:dyDescent="0.3">
      <c r="X7279" s="2"/>
    </row>
    <row r="7280" spans="24:24" x14ac:dyDescent="0.3">
      <c r="X7280" s="2"/>
    </row>
    <row r="7281" spans="24:24" x14ac:dyDescent="0.3">
      <c r="X7281" s="2"/>
    </row>
    <row r="7282" spans="24:24" x14ac:dyDescent="0.3">
      <c r="X7282" s="2"/>
    </row>
    <row r="7283" spans="24:24" x14ac:dyDescent="0.3">
      <c r="X7283" s="2"/>
    </row>
    <row r="7284" spans="24:24" x14ac:dyDescent="0.3">
      <c r="X7284" s="2"/>
    </row>
    <row r="7285" spans="24:24" x14ac:dyDescent="0.3">
      <c r="X7285" s="2"/>
    </row>
    <row r="7286" spans="24:24" x14ac:dyDescent="0.3">
      <c r="X7286" s="2"/>
    </row>
    <row r="7287" spans="24:24" x14ac:dyDescent="0.3">
      <c r="X7287" s="2"/>
    </row>
    <row r="7288" spans="24:24" x14ac:dyDescent="0.3">
      <c r="X7288" s="2"/>
    </row>
    <row r="7289" spans="24:24" x14ac:dyDescent="0.3">
      <c r="X7289" s="2"/>
    </row>
    <row r="7290" spans="24:24" x14ac:dyDescent="0.3">
      <c r="X7290" s="2"/>
    </row>
    <row r="7291" spans="24:24" x14ac:dyDescent="0.3">
      <c r="X7291" s="2"/>
    </row>
    <row r="7292" spans="24:24" x14ac:dyDescent="0.3">
      <c r="X7292" s="2"/>
    </row>
    <row r="7293" spans="24:24" x14ac:dyDescent="0.3">
      <c r="X7293" s="2"/>
    </row>
    <row r="7294" spans="24:24" x14ac:dyDescent="0.3">
      <c r="X7294" s="2"/>
    </row>
    <row r="7295" spans="24:24" x14ac:dyDescent="0.3">
      <c r="X7295" s="2"/>
    </row>
    <row r="7296" spans="24:24" x14ac:dyDescent="0.3">
      <c r="X7296" s="2"/>
    </row>
    <row r="7297" spans="24:24" x14ac:dyDescent="0.3">
      <c r="X7297" s="2"/>
    </row>
    <row r="7298" spans="24:24" x14ac:dyDescent="0.3">
      <c r="X7298" s="2"/>
    </row>
    <row r="7299" spans="24:24" x14ac:dyDescent="0.3">
      <c r="X7299" s="2"/>
    </row>
    <row r="7300" spans="24:24" x14ac:dyDescent="0.3">
      <c r="X7300" s="2"/>
    </row>
    <row r="7301" spans="24:24" x14ac:dyDescent="0.3">
      <c r="X7301" s="2"/>
    </row>
    <row r="7302" spans="24:24" x14ac:dyDescent="0.3">
      <c r="X7302" s="2"/>
    </row>
    <row r="7303" spans="24:24" x14ac:dyDescent="0.3">
      <c r="X7303" s="2"/>
    </row>
    <row r="7304" spans="24:24" x14ac:dyDescent="0.3">
      <c r="X7304" s="2"/>
    </row>
    <row r="7305" spans="24:24" x14ac:dyDescent="0.3">
      <c r="X7305" s="2"/>
    </row>
    <row r="7306" spans="24:24" x14ac:dyDescent="0.3">
      <c r="X7306" s="2"/>
    </row>
    <row r="7307" spans="24:24" x14ac:dyDescent="0.3">
      <c r="X7307" s="2"/>
    </row>
    <row r="7308" spans="24:24" x14ac:dyDescent="0.3">
      <c r="X7308" s="2"/>
    </row>
    <row r="7309" spans="24:24" x14ac:dyDescent="0.3">
      <c r="X7309" s="2"/>
    </row>
    <row r="7310" spans="24:24" x14ac:dyDescent="0.3">
      <c r="X7310" s="2"/>
    </row>
    <row r="7311" spans="24:24" x14ac:dyDescent="0.3">
      <c r="X7311" s="2"/>
    </row>
    <row r="7312" spans="24:24" x14ac:dyDescent="0.3">
      <c r="X7312" s="2"/>
    </row>
    <row r="7313" spans="24:24" x14ac:dyDescent="0.3">
      <c r="X7313" s="2"/>
    </row>
    <row r="7314" spans="24:24" x14ac:dyDescent="0.3">
      <c r="X7314" s="2"/>
    </row>
    <row r="7315" spans="24:24" x14ac:dyDescent="0.3">
      <c r="X7315" s="2"/>
    </row>
    <row r="7316" spans="24:24" x14ac:dyDescent="0.3">
      <c r="X7316" s="2"/>
    </row>
    <row r="7317" spans="24:24" x14ac:dyDescent="0.3">
      <c r="X7317" s="2"/>
    </row>
    <row r="7318" spans="24:24" x14ac:dyDescent="0.3">
      <c r="X7318" s="2"/>
    </row>
    <row r="7319" spans="24:24" x14ac:dyDescent="0.3">
      <c r="X7319" s="2"/>
    </row>
    <row r="7320" spans="24:24" x14ac:dyDescent="0.3">
      <c r="X7320" s="2"/>
    </row>
    <row r="7321" spans="24:24" x14ac:dyDescent="0.3">
      <c r="X7321" s="2"/>
    </row>
    <row r="7322" spans="24:24" x14ac:dyDescent="0.3">
      <c r="X7322" s="2"/>
    </row>
    <row r="7323" spans="24:24" x14ac:dyDescent="0.3">
      <c r="X7323" s="2"/>
    </row>
    <row r="7324" spans="24:24" x14ac:dyDescent="0.3">
      <c r="X7324" s="2"/>
    </row>
    <row r="7325" spans="24:24" x14ac:dyDescent="0.3">
      <c r="X7325" s="2"/>
    </row>
    <row r="7326" spans="24:24" x14ac:dyDescent="0.3">
      <c r="X7326" s="2"/>
    </row>
    <row r="7327" spans="24:24" x14ac:dyDescent="0.3">
      <c r="X7327" s="2"/>
    </row>
    <row r="7328" spans="24:24" x14ac:dyDescent="0.3">
      <c r="X7328" s="2"/>
    </row>
    <row r="7329" spans="24:24" x14ac:dyDescent="0.3">
      <c r="X7329" s="2"/>
    </row>
    <row r="7330" spans="24:24" x14ac:dyDescent="0.3">
      <c r="X7330" s="2"/>
    </row>
    <row r="7331" spans="24:24" x14ac:dyDescent="0.3">
      <c r="X7331" s="2"/>
    </row>
    <row r="7332" spans="24:24" x14ac:dyDescent="0.3">
      <c r="X7332" s="2"/>
    </row>
    <row r="7333" spans="24:24" x14ac:dyDescent="0.3">
      <c r="X7333" s="2"/>
    </row>
    <row r="7334" spans="24:24" x14ac:dyDescent="0.3">
      <c r="X7334" s="2"/>
    </row>
    <row r="7335" spans="24:24" x14ac:dyDescent="0.3">
      <c r="X7335" s="2"/>
    </row>
    <row r="7336" spans="24:24" x14ac:dyDescent="0.3">
      <c r="X7336" s="2"/>
    </row>
    <row r="7337" spans="24:24" x14ac:dyDescent="0.3">
      <c r="X7337" s="2"/>
    </row>
    <row r="7338" spans="24:24" x14ac:dyDescent="0.3">
      <c r="X7338" s="2"/>
    </row>
    <row r="7339" spans="24:24" x14ac:dyDescent="0.3">
      <c r="X7339" s="2"/>
    </row>
    <row r="7340" spans="24:24" x14ac:dyDescent="0.3">
      <c r="X7340" s="2"/>
    </row>
    <row r="7341" spans="24:24" x14ac:dyDescent="0.3">
      <c r="X7341" s="2"/>
    </row>
    <row r="7342" spans="24:24" x14ac:dyDescent="0.3">
      <c r="X7342" s="2"/>
    </row>
    <row r="7343" spans="24:24" x14ac:dyDescent="0.3">
      <c r="X7343" s="2"/>
    </row>
    <row r="7344" spans="24:24" x14ac:dyDescent="0.3">
      <c r="X7344" s="2"/>
    </row>
    <row r="7345" spans="24:24" x14ac:dyDescent="0.3">
      <c r="X7345" s="2"/>
    </row>
    <row r="7346" spans="24:24" x14ac:dyDescent="0.3">
      <c r="X7346" s="2"/>
    </row>
    <row r="7347" spans="24:24" x14ac:dyDescent="0.3">
      <c r="X7347" s="2"/>
    </row>
    <row r="7348" spans="24:24" x14ac:dyDescent="0.3">
      <c r="X7348" s="2"/>
    </row>
    <row r="7349" spans="24:24" x14ac:dyDescent="0.3">
      <c r="X7349" s="2"/>
    </row>
    <row r="7350" spans="24:24" x14ac:dyDescent="0.3">
      <c r="X7350" s="2"/>
    </row>
    <row r="7351" spans="24:24" x14ac:dyDescent="0.3">
      <c r="X7351" s="2"/>
    </row>
    <row r="7352" spans="24:24" x14ac:dyDescent="0.3">
      <c r="X7352" s="2"/>
    </row>
    <row r="7353" spans="24:24" x14ac:dyDescent="0.3">
      <c r="X7353" s="2"/>
    </row>
    <row r="7354" spans="24:24" x14ac:dyDescent="0.3">
      <c r="X7354" s="2"/>
    </row>
    <row r="7355" spans="24:24" x14ac:dyDescent="0.3">
      <c r="X7355" s="2"/>
    </row>
    <row r="7356" spans="24:24" x14ac:dyDescent="0.3">
      <c r="X7356" s="2"/>
    </row>
    <row r="7357" spans="24:24" x14ac:dyDescent="0.3">
      <c r="X7357" s="2"/>
    </row>
    <row r="7358" spans="24:24" x14ac:dyDescent="0.3">
      <c r="X7358" s="2"/>
    </row>
    <row r="7359" spans="24:24" x14ac:dyDescent="0.3">
      <c r="X7359" s="2"/>
    </row>
    <row r="7360" spans="24:24" x14ac:dyDescent="0.3">
      <c r="X7360" s="2"/>
    </row>
    <row r="7361" spans="24:24" x14ac:dyDescent="0.3">
      <c r="X7361" s="2"/>
    </row>
    <row r="7362" spans="24:24" x14ac:dyDescent="0.3">
      <c r="X7362" s="2"/>
    </row>
    <row r="7363" spans="24:24" x14ac:dyDescent="0.3">
      <c r="X7363" s="2"/>
    </row>
    <row r="7364" spans="24:24" x14ac:dyDescent="0.3">
      <c r="X7364" s="2"/>
    </row>
    <row r="7365" spans="24:24" x14ac:dyDescent="0.3">
      <c r="X7365" s="2"/>
    </row>
    <row r="7366" spans="24:24" x14ac:dyDescent="0.3">
      <c r="X7366" s="2"/>
    </row>
    <row r="7367" spans="24:24" x14ac:dyDescent="0.3">
      <c r="X7367" s="2"/>
    </row>
    <row r="7368" spans="24:24" x14ac:dyDescent="0.3">
      <c r="X7368" s="2"/>
    </row>
    <row r="7369" spans="24:24" x14ac:dyDescent="0.3">
      <c r="X7369" s="2"/>
    </row>
    <row r="7370" spans="24:24" x14ac:dyDescent="0.3">
      <c r="X7370" s="2"/>
    </row>
    <row r="7371" spans="24:24" x14ac:dyDescent="0.3">
      <c r="X7371" s="2"/>
    </row>
    <row r="7372" spans="24:24" x14ac:dyDescent="0.3">
      <c r="X7372" s="2"/>
    </row>
    <row r="7373" spans="24:24" x14ac:dyDescent="0.3">
      <c r="X7373" s="2"/>
    </row>
    <row r="7374" spans="24:24" x14ac:dyDescent="0.3">
      <c r="X7374" s="2"/>
    </row>
    <row r="7375" spans="24:24" x14ac:dyDescent="0.3">
      <c r="X7375" s="2"/>
    </row>
    <row r="7376" spans="24:24" x14ac:dyDescent="0.3">
      <c r="X7376" s="2"/>
    </row>
    <row r="7377" spans="24:24" x14ac:dyDescent="0.3">
      <c r="X7377" s="2"/>
    </row>
    <row r="7378" spans="24:24" x14ac:dyDescent="0.3">
      <c r="X7378" s="2"/>
    </row>
    <row r="7379" spans="24:24" x14ac:dyDescent="0.3">
      <c r="X7379" s="2"/>
    </row>
    <row r="7380" spans="24:24" x14ac:dyDescent="0.3">
      <c r="X7380" s="2"/>
    </row>
    <row r="7381" spans="24:24" x14ac:dyDescent="0.3">
      <c r="X7381" s="2"/>
    </row>
    <row r="7382" spans="24:24" x14ac:dyDescent="0.3">
      <c r="X7382" s="2"/>
    </row>
    <row r="7383" spans="24:24" x14ac:dyDescent="0.3">
      <c r="X7383" s="2"/>
    </row>
    <row r="7384" spans="24:24" x14ac:dyDescent="0.3">
      <c r="X7384" s="2"/>
    </row>
    <row r="7385" spans="24:24" x14ac:dyDescent="0.3">
      <c r="X7385" s="2"/>
    </row>
    <row r="7386" spans="24:24" x14ac:dyDescent="0.3">
      <c r="X7386" s="2"/>
    </row>
    <row r="7387" spans="24:24" x14ac:dyDescent="0.3">
      <c r="X7387" s="2"/>
    </row>
    <row r="7388" spans="24:24" x14ac:dyDescent="0.3">
      <c r="X7388" s="2"/>
    </row>
    <row r="7389" spans="24:24" x14ac:dyDescent="0.3">
      <c r="X7389" s="2"/>
    </row>
    <row r="7390" spans="24:24" x14ac:dyDescent="0.3">
      <c r="X7390" s="2"/>
    </row>
    <row r="7391" spans="24:24" x14ac:dyDescent="0.3">
      <c r="X7391" s="2"/>
    </row>
    <row r="7392" spans="24:24" x14ac:dyDescent="0.3">
      <c r="X7392" s="2"/>
    </row>
    <row r="7393" spans="24:24" x14ac:dyDescent="0.3">
      <c r="X7393" s="2"/>
    </row>
    <row r="7394" spans="24:24" x14ac:dyDescent="0.3">
      <c r="X7394" s="2"/>
    </row>
    <row r="7395" spans="24:24" x14ac:dyDescent="0.3">
      <c r="X7395" s="2"/>
    </row>
    <row r="7396" spans="24:24" x14ac:dyDescent="0.3">
      <c r="X7396" s="2"/>
    </row>
    <row r="7397" spans="24:24" x14ac:dyDescent="0.3">
      <c r="X7397" s="2"/>
    </row>
    <row r="7398" spans="24:24" x14ac:dyDescent="0.3">
      <c r="X7398" s="2"/>
    </row>
    <row r="7399" spans="24:24" x14ac:dyDescent="0.3">
      <c r="X7399" s="2"/>
    </row>
    <row r="7400" spans="24:24" x14ac:dyDescent="0.3">
      <c r="X7400" s="2"/>
    </row>
    <row r="7401" spans="24:24" x14ac:dyDescent="0.3">
      <c r="X7401" s="2"/>
    </row>
    <row r="7402" spans="24:24" x14ac:dyDescent="0.3">
      <c r="X7402" s="2"/>
    </row>
    <row r="7403" spans="24:24" x14ac:dyDescent="0.3">
      <c r="X7403" s="2"/>
    </row>
    <row r="7404" spans="24:24" x14ac:dyDescent="0.3">
      <c r="X7404" s="2"/>
    </row>
    <row r="7405" spans="24:24" x14ac:dyDescent="0.3">
      <c r="X7405" s="2"/>
    </row>
    <row r="7406" spans="24:24" x14ac:dyDescent="0.3">
      <c r="X7406" s="2"/>
    </row>
    <row r="7407" spans="24:24" x14ac:dyDescent="0.3">
      <c r="X7407" s="2"/>
    </row>
    <row r="7408" spans="24:24" x14ac:dyDescent="0.3">
      <c r="X7408" s="2"/>
    </row>
    <row r="7409" spans="24:24" x14ac:dyDescent="0.3">
      <c r="X7409" s="2"/>
    </row>
    <row r="7410" spans="24:24" x14ac:dyDescent="0.3">
      <c r="X7410" s="2"/>
    </row>
    <row r="7411" spans="24:24" x14ac:dyDescent="0.3">
      <c r="X7411" s="2"/>
    </row>
    <row r="7412" spans="24:24" x14ac:dyDescent="0.3">
      <c r="X7412" s="2"/>
    </row>
    <row r="7413" spans="24:24" x14ac:dyDescent="0.3">
      <c r="X7413" s="2"/>
    </row>
    <row r="7414" spans="24:24" x14ac:dyDescent="0.3">
      <c r="X7414" s="2"/>
    </row>
    <row r="7415" spans="24:24" x14ac:dyDescent="0.3">
      <c r="X7415" s="2"/>
    </row>
    <row r="7416" spans="24:24" x14ac:dyDescent="0.3">
      <c r="X7416" s="2"/>
    </row>
    <row r="7417" spans="24:24" x14ac:dyDescent="0.3">
      <c r="X7417" s="2"/>
    </row>
    <row r="7418" spans="24:24" x14ac:dyDescent="0.3">
      <c r="X7418" s="2"/>
    </row>
    <row r="7419" spans="24:24" x14ac:dyDescent="0.3">
      <c r="X7419" s="2"/>
    </row>
    <row r="7420" spans="24:24" x14ac:dyDescent="0.3">
      <c r="X7420" s="2"/>
    </row>
    <row r="7421" spans="24:24" x14ac:dyDescent="0.3">
      <c r="X7421" s="2"/>
    </row>
    <row r="7422" spans="24:24" x14ac:dyDescent="0.3">
      <c r="X7422" s="2"/>
    </row>
    <row r="7423" spans="24:24" x14ac:dyDescent="0.3">
      <c r="X7423" s="2"/>
    </row>
    <row r="7424" spans="24:24" x14ac:dyDescent="0.3">
      <c r="X7424" s="2"/>
    </row>
    <row r="7425" spans="24:24" x14ac:dyDescent="0.3">
      <c r="X7425" s="2"/>
    </row>
    <row r="7426" spans="24:24" x14ac:dyDescent="0.3">
      <c r="X7426" s="2"/>
    </row>
    <row r="7427" spans="24:24" x14ac:dyDescent="0.3">
      <c r="X7427" s="2"/>
    </row>
    <row r="7428" spans="24:24" x14ac:dyDescent="0.3">
      <c r="X7428" s="2"/>
    </row>
    <row r="7429" spans="24:24" x14ac:dyDescent="0.3">
      <c r="X7429" s="2"/>
    </row>
    <row r="7430" spans="24:24" x14ac:dyDescent="0.3">
      <c r="X7430" s="2"/>
    </row>
    <row r="7431" spans="24:24" x14ac:dyDescent="0.3">
      <c r="X7431" s="2"/>
    </row>
    <row r="7432" spans="24:24" x14ac:dyDescent="0.3">
      <c r="X7432" s="2"/>
    </row>
    <row r="7433" spans="24:24" x14ac:dyDescent="0.3">
      <c r="X7433" s="2"/>
    </row>
    <row r="7434" spans="24:24" x14ac:dyDescent="0.3">
      <c r="X7434" s="2"/>
    </row>
    <row r="7435" spans="24:24" x14ac:dyDescent="0.3">
      <c r="X7435" s="2"/>
    </row>
    <row r="7436" spans="24:24" x14ac:dyDescent="0.3">
      <c r="X7436" s="2"/>
    </row>
    <row r="7437" spans="24:24" x14ac:dyDescent="0.3">
      <c r="X7437" s="2"/>
    </row>
    <row r="7438" spans="24:24" x14ac:dyDescent="0.3">
      <c r="X7438" s="2"/>
    </row>
    <row r="7439" spans="24:24" x14ac:dyDescent="0.3">
      <c r="X7439" s="2"/>
    </row>
    <row r="7440" spans="24:24" x14ac:dyDescent="0.3">
      <c r="X7440" s="2"/>
    </row>
    <row r="7441" spans="24:24" x14ac:dyDescent="0.3">
      <c r="X7441" s="2"/>
    </row>
    <row r="7442" spans="24:24" x14ac:dyDescent="0.3">
      <c r="X7442" s="2"/>
    </row>
    <row r="7443" spans="24:24" x14ac:dyDescent="0.3">
      <c r="X7443" s="2"/>
    </row>
    <row r="7444" spans="24:24" x14ac:dyDescent="0.3">
      <c r="X7444" s="2"/>
    </row>
    <row r="7445" spans="24:24" x14ac:dyDescent="0.3">
      <c r="X7445" s="2"/>
    </row>
    <row r="7446" spans="24:24" x14ac:dyDescent="0.3">
      <c r="X7446" s="2"/>
    </row>
    <row r="7447" spans="24:24" x14ac:dyDescent="0.3">
      <c r="X7447" s="2"/>
    </row>
    <row r="7448" spans="24:24" x14ac:dyDescent="0.3">
      <c r="X7448" s="2"/>
    </row>
    <row r="7449" spans="24:24" x14ac:dyDescent="0.3">
      <c r="X7449" s="2"/>
    </row>
    <row r="7450" spans="24:24" x14ac:dyDescent="0.3">
      <c r="X7450" s="2"/>
    </row>
    <row r="7451" spans="24:24" x14ac:dyDescent="0.3">
      <c r="X7451" s="2"/>
    </row>
    <row r="7452" spans="24:24" x14ac:dyDescent="0.3">
      <c r="X7452" s="2"/>
    </row>
    <row r="7453" spans="24:24" x14ac:dyDescent="0.3">
      <c r="X7453" s="2"/>
    </row>
    <row r="7454" spans="24:24" x14ac:dyDescent="0.3">
      <c r="X7454" s="2"/>
    </row>
    <row r="7455" spans="24:24" x14ac:dyDescent="0.3">
      <c r="X7455" s="2"/>
    </row>
    <row r="7456" spans="24:24" x14ac:dyDescent="0.3">
      <c r="X7456" s="2"/>
    </row>
    <row r="7457" spans="24:24" x14ac:dyDescent="0.3">
      <c r="X7457" s="2"/>
    </row>
    <row r="7458" spans="24:24" x14ac:dyDescent="0.3">
      <c r="X7458" s="2"/>
    </row>
    <row r="7459" spans="24:24" x14ac:dyDescent="0.3">
      <c r="X7459" s="2"/>
    </row>
    <row r="7460" spans="24:24" x14ac:dyDescent="0.3">
      <c r="X7460" s="2"/>
    </row>
    <row r="7461" spans="24:24" x14ac:dyDescent="0.3">
      <c r="X7461" s="2"/>
    </row>
    <row r="7462" spans="24:24" x14ac:dyDescent="0.3">
      <c r="X7462" s="2"/>
    </row>
    <row r="7463" spans="24:24" x14ac:dyDescent="0.3">
      <c r="X7463" s="2"/>
    </row>
    <row r="7464" spans="24:24" x14ac:dyDescent="0.3">
      <c r="X7464" s="2"/>
    </row>
    <row r="7465" spans="24:24" x14ac:dyDescent="0.3">
      <c r="X7465" s="2"/>
    </row>
    <row r="7466" spans="24:24" x14ac:dyDescent="0.3">
      <c r="X7466" s="2"/>
    </row>
    <row r="7467" spans="24:24" x14ac:dyDescent="0.3">
      <c r="X7467" s="2"/>
    </row>
    <row r="7468" spans="24:24" x14ac:dyDescent="0.3">
      <c r="X7468" s="2"/>
    </row>
    <row r="7469" spans="24:24" x14ac:dyDescent="0.3">
      <c r="X7469" s="2"/>
    </row>
    <row r="7470" spans="24:24" x14ac:dyDescent="0.3">
      <c r="X7470" s="2"/>
    </row>
    <row r="7471" spans="24:24" x14ac:dyDescent="0.3">
      <c r="X7471" s="2"/>
    </row>
    <row r="7472" spans="24:24" x14ac:dyDescent="0.3">
      <c r="X7472" s="2"/>
    </row>
    <row r="7473" spans="24:24" x14ac:dyDescent="0.3">
      <c r="X7473" s="2"/>
    </row>
    <row r="7474" spans="24:24" x14ac:dyDescent="0.3">
      <c r="X7474" s="2"/>
    </row>
    <row r="7475" spans="24:24" x14ac:dyDescent="0.3">
      <c r="X7475" s="2"/>
    </row>
    <row r="7476" spans="24:24" x14ac:dyDescent="0.3">
      <c r="X7476" s="2"/>
    </row>
    <row r="7477" spans="24:24" x14ac:dyDescent="0.3">
      <c r="X7477" s="2"/>
    </row>
    <row r="7478" spans="24:24" x14ac:dyDescent="0.3">
      <c r="X7478" s="2"/>
    </row>
    <row r="7479" spans="24:24" x14ac:dyDescent="0.3">
      <c r="X7479" s="2"/>
    </row>
    <row r="7480" spans="24:24" x14ac:dyDescent="0.3">
      <c r="X7480" s="2"/>
    </row>
    <row r="7481" spans="24:24" x14ac:dyDescent="0.3">
      <c r="X7481" s="2"/>
    </row>
    <row r="7482" spans="24:24" x14ac:dyDescent="0.3">
      <c r="X7482" s="2"/>
    </row>
    <row r="7483" spans="24:24" x14ac:dyDescent="0.3">
      <c r="X7483" s="2"/>
    </row>
    <row r="7484" spans="24:24" x14ac:dyDescent="0.3">
      <c r="X7484" s="2"/>
    </row>
    <row r="7485" spans="24:24" x14ac:dyDescent="0.3">
      <c r="X7485" s="2"/>
    </row>
    <row r="7486" spans="24:24" x14ac:dyDescent="0.3">
      <c r="X7486" s="2"/>
    </row>
    <row r="7487" spans="24:24" x14ac:dyDescent="0.3">
      <c r="X7487" s="2"/>
    </row>
    <row r="7488" spans="24:24" x14ac:dyDescent="0.3">
      <c r="X7488" s="2"/>
    </row>
    <row r="7489" spans="24:24" x14ac:dyDescent="0.3">
      <c r="X7489" s="2"/>
    </row>
    <row r="7490" spans="24:24" x14ac:dyDescent="0.3">
      <c r="X7490" s="2"/>
    </row>
    <row r="7491" spans="24:24" x14ac:dyDescent="0.3">
      <c r="X7491" s="2"/>
    </row>
    <row r="7492" spans="24:24" x14ac:dyDescent="0.3">
      <c r="X7492" s="2"/>
    </row>
    <row r="7493" spans="24:24" x14ac:dyDescent="0.3">
      <c r="X7493" s="2"/>
    </row>
    <row r="7494" spans="24:24" x14ac:dyDescent="0.3">
      <c r="X7494" s="2"/>
    </row>
    <row r="7495" spans="24:24" x14ac:dyDescent="0.3">
      <c r="X7495" s="2"/>
    </row>
    <row r="7496" spans="24:24" x14ac:dyDescent="0.3">
      <c r="X7496" s="2"/>
    </row>
    <row r="7497" spans="24:24" x14ac:dyDescent="0.3">
      <c r="X7497" s="2"/>
    </row>
    <row r="7498" spans="24:24" x14ac:dyDescent="0.3">
      <c r="X7498" s="2"/>
    </row>
    <row r="7499" spans="24:24" x14ac:dyDescent="0.3">
      <c r="X7499" s="2"/>
    </row>
    <row r="7500" spans="24:24" x14ac:dyDescent="0.3">
      <c r="X7500" s="2"/>
    </row>
    <row r="7501" spans="24:24" x14ac:dyDescent="0.3">
      <c r="X7501" s="2"/>
    </row>
    <row r="7502" spans="24:24" x14ac:dyDescent="0.3">
      <c r="X7502" s="2"/>
    </row>
    <row r="7503" spans="24:24" x14ac:dyDescent="0.3">
      <c r="X7503" s="2"/>
    </row>
    <row r="7504" spans="24:24" x14ac:dyDescent="0.3">
      <c r="X7504" s="2"/>
    </row>
    <row r="7505" spans="24:24" x14ac:dyDescent="0.3">
      <c r="X7505" s="2"/>
    </row>
    <row r="7506" spans="24:24" x14ac:dyDescent="0.3">
      <c r="X7506" s="2"/>
    </row>
    <row r="7507" spans="24:24" x14ac:dyDescent="0.3">
      <c r="X7507" s="2"/>
    </row>
    <row r="7508" spans="24:24" x14ac:dyDescent="0.3">
      <c r="X7508" s="2"/>
    </row>
    <row r="7509" spans="24:24" x14ac:dyDescent="0.3">
      <c r="X7509" s="2"/>
    </row>
    <row r="7510" spans="24:24" x14ac:dyDescent="0.3">
      <c r="X7510" s="2"/>
    </row>
    <row r="7511" spans="24:24" x14ac:dyDescent="0.3">
      <c r="X7511" s="2"/>
    </row>
    <row r="7512" spans="24:24" x14ac:dyDescent="0.3">
      <c r="X7512" s="2"/>
    </row>
    <row r="7513" spans="24:24" x14ac:dyDescent="0.3">
      <c r="X7513" s="2"/>
    </row>
    <row r="7514" spans="24:24" x14ac:dyDescent="0.3">
      <c r="X7514" s="2"/>
    </row>
    <row r="7515" spans="24:24" x14ac:dyDescent="0.3">
      <c r="X7515" s="2"/>
    </row>
    <row r="7516" spans="24:24" x14ac:dyDescent="0.3">
      <c r="X7516" s="2"/>
    </row>
    <row r="7517" spans="24:24" x14ac:dyDescent="0.3">
      <c r="X7517" s="2"/>
    </row>
    <row r="7518" spans="24:24" x14ac:dyDescent="0.3">
      <c r="X7518" s="2"/>
    </row>
    <row r="7519" spans="24:24" x14ac:dyDescent="0.3">
      <c r="X7519" s="2"/>
    </row>
    <row r="7520" spans="24:24" x14ac:dyDescent="0.3">
      <c r="X7520" s="2"/>
    </row>
    <row r="7521" spans="24:24" x14ac:dyDescent="0.3">
      <c r="X7521" s="2"/>
    </row>
    <row r="7522" spans="24:24" x14ac:dyDescent="0.3">
      <c r="X7522" s="2"/>
    </row>
    <row r="7523" spans="24:24" x14ac:dyDescent="0.3">
      <c r="X7523" s="2"/>
    </row>
    <row r="7524" spans="24:24" x14ac:dyDescent="0.3">
      <c r="X7524" s="2"/>
    </row>
    <row r="7525" spans="24:24" x14ac:dyDescent="0.3">
      <c r="X7525" s="2"/>
    </row>
    <row r="7526" spans="24:24" x14ac:dyDescent="0.3">
      <c r="X7526" s="2"/>
    </row>
    <row r="7527" spans="24:24" x14ac:dyDescent="0.3">
      <c r="X7527" s="2"/>
    </row>
    <row r="7528" spans="24:24" x14ac:dyDescent="0.3">
      <c r="X7528" s="2"/>
    </row>
    <row r="7529" spans="24:24" x14ac:dyDescent="0.3">
      <c r="X7529" s="2"/>
    </row>
    <row r="7530" spans="24:24" x14ac:dyDescent="0.3">
      <c r="X7530" s="2"/>
    </row>
    <row r="7531" spans="24:24" x14ac:dyDescent="0.3">
      <c r="X7531" s="2"/>
    </row>
    <row r="7532" spans="24:24" x14ac:dyDescent="0.3">
      <c r="X7532" s="2"/>
    </row>
    <row r="7533" spans="24:24" x14ac:dyDescent="0.3">
      <c r="X7533" s="2"/>
    </row>
    <row r="7534" spans="24:24" x14ac:dyDescent="0.3">
      <c r="X7534" s="2"/>
    </row>
    <row r="7535" spans="24:24" x14ac:dyDescent="0.3">
      <c r="X7535" s="2"/>
    </row>
    <row r="7536" spans="24:24" x14ac:dyDescent="0.3">
      <c r="X7536" s="2"/>
    </row>
    <row r="7537" spans="24:24" x14ac:dyDescent="0.3">
      <c r="X7537" s="2"/>
    </row>
    <row r="7538" spans="24:24" x14ac:dyDescent="0.3">
      <c r="X7538" s="2"/>
    </row>
    <row r="7539" spans="24:24" x14ac:dyDescent="0.3">
      <c r="X7539" s="2"/>
    </row>
    <row r="7540" spans="24:24" x14ac:dyDescent="0.3">
      <c r="X7540" s="2"/>
    </row>
    <row r="7541" spans="24:24" x14ac:dyDescent="0.3">
      <c r="X7541" s="2"/>
    </row>
    <row r="7542" spans="24:24" x14ac:dyDescent="0.3">
      <c r="X7542" s="2"/>
    </row>
    <row r="7543" spans="24:24" x14ac:dyDescent="0.3">
      <c r="X7543" s="2"/>
    </row>
    <row r="7544" spans="24:24" x14ac:dyDescent="0.3">
      <c r="X7544" s="2"/>
    </row>
    <row r="7545" spans="24:24" x14ac:dyDescent="0.3">
      <c r="X7545" s="2"/>
    </row>
    <row r="7546" spans="24:24" x14ac:dyDescent="0.3">
      <c r="X7546" s="2"/>
    </row>
    <row r="7547" spans="24:24" x14ac:dyDescent="0.3">
      <c r="X7547" s="2"/>
    </row>
    <row r="7548" spans="24:24" x14ac:dyDescent="0.3">
      <c r="X7548" s="2"/>
    </row>
    <row r="7549" spans="24:24" x14ac:dyDescent="0.3">
      <c r="X7549" s="2"/>
    </row>
    <row r="7550" spans="24:24" x14ac:dyDescent="0.3">
      <c r="X7550" s="2"/>
    </row>
    <row r="7551" spans="24:24" x14ac:dyDescent="0.3">
      <c r="X7551" s="2"/>
    </row>
    <row r="7552" spans="24:24" x14ac:dyDescent="0.3">
      <c r="X7552" s="2"/>
    </row>
    <row r="7553" spans="24:24" x14ac:dyDescent="0.3">
      <c r="X7553" s="2"/>
    </row>
    <row r="7554" spans="24:24" x14ac:dyDescent="0.3">
      <c r="X7554" s="2"/>
    </row>
    <row r="7555" spans="24:24" x14ac:dyDescent="0.3">
      <c r="X7555" s="2"/>
    </row>
    <row r="7556" spans="24:24" x14ac:dyDescent="0.3">
      <c r="X7556" s="2"/>
    </row>
    <row r="7557" spans="24:24" x14ac:dyDescent="0.3">
      <c r="X7557" s="2"/>
    </row>
    <row r="7558" spans="24:24" x14ac:dyDescent="0.3">
      <c r="X7558" s="2"/>
    </row>
    <row r="7559" spans="24:24" x14ac:dyDescent="0.3">
      <c r="X7559" s="2"/>
    </row>
    <row r="7560" spans="24:24" x14ac:dyDescent="0.3">
      <c r="X7560" s="2"/>
    </row>
    <row r="7561" spans="24:24" x14ac:dyDescent="0.3">
      <c r="X7561" s="2"/>
    </row>
    <row r="7562" spans="24:24" x14ac:dyDescent="0.3">
      <c r="X7562" s="2"/>
    </row>
    <row r="7563" spans="24:24" x14ac:dyDescent="0.3">
      <c r="X7563" s="2"/>
    </row>
    <row r="7564" spans="24:24" x14ac:dyDescent="0.3">
      <c r="X7564" s="2"/>
    </row>
    <row r="7565" spans="24:24" x14ac:dyDescent="0.3">
      <c r="X7565" s="2"/>
    </row>
    <row r="7566" spans="24:24" x14ac:dyDescent="0.3">
      <c r="X7566" s="2"/>
    </row>
    <row r="7567" spans="24:24" x14ac:dyDescent="0.3">
      <c r="X7567" s="2"/>
    </row>
    <row r="7568" spans="24:24" x14ac:dyDescent="0.3">
      <c r="X7568" s="2"/>
    </row>
    <row r="7569" spans="24:24" x14ac:dyDescent="0.3">
      <c r="X7569" s="2"/>
    </row>
    <row r="7570" spans="24:24" x14ac:dyDescent="0.3">
      <c r="X7570" s="2"/>
    </row>
    <row r="7571" spans="24:24" x14ac:dyDescent="0.3">
      <c r="X7571" s="2"/>
    </row>
    <row r="7572" spans="24:24" x14ac:dyDescent="0.3">
      <c r="X7572" s="2"/>
    </row>
    <row r="7573" spans="24:24" x14ac:dyDescent="0.3">
      <c r="X7573" s="2"/>
    </row>
    <row r="7574" spans="24:24" x14ac:dyDescent="0.3">
      <c r="X7574" s="2"/>
    </row>
    <row r="7575" spans="24:24" x14ac:dyDescent="0.3">
      <c r="X7575" s="2"/>
    </row>
    <row r="7576" spans="24:24" x14ac:dyDescent="0.3">
      <c r="X7576" s="2"/>
    </row>
    <row r="7577" spans="24:24" x14ac:dyDescent="0.3">
      <c r="X7577" s="2"/>
    </row>
    <row r="7578" spans="24:24" x14ac:dyDescent="0.3">
      <c r="X7578" s="2"/>
    </row>
    <row r="7579" spans="24:24" x14ac:dyDescent="0.3">
      <c r="X7579" s="2"/>
    </row>
    <row r="7580" spans="24:24" x14ac:dyDescent="0.3">
      <c r="X7580" s="2"/>
    </row>
    <row r="7581" spans="24:24" x14ac:dyDescent="0.3">
      <c r="X7581" s="2"/>
    </row>
    <row r="7582" spans="24:24" x14ac:dyDescent="0.3">
      <c r="X7582" s="2"/>
    </row>
    <row r="7583" spans="24:24" x14ac:dyDescent="0.3">
      <c r="X7583" s="2"/>
    </row>
    <row r="7584" spans="24:24" x14ac:dyDescent="0.3">
      <c r="X7584" s="2"/>
    </row>
    <row r="7585" spans="24:24" x14ac:dyDescent="0.3">
      <c r="X7585" s="2"/>
    </row>
    <row r="7586" spans="24:24" x14ac:dyDescent="0.3">
      <c r="X7586" s="2"/>
    </row>
    <row r="7587" spans="24:24" x14ac:dyDescent="0.3">
      <c r="X7587" s="2"/>
    </row>
    <row r="7588" spans="24:24" x14ac:dyDescent="0.3">
      <c r="X7588" s="2"/>
    </row>
    <row r="7589" spans="24:24" x14ac:dyDescent="0.3">
      <c r="X7589" s="2"/>
    </row>
    <row r="7590" spans="24:24" x14ac:dyDescent="0.3">
      <c r="X7590" s="2"/>
    </row>
    <row r="7591" spans="24:24" x14ac:dyDescent="0.3">
      <c r="X7591" s="2"/>
    </row>
    <row r="7592" spans="24:24" x14ac:dyDescent="0.3">
      <c r="X7592" s="2"/>
    </row>
    <row r="7593" spans="24:24" x14ac:dyDescent="0.3">
      <c r="X7593" s="2"/>
    </row>
    <row r="7594" spans="24:24" x14ac:dyDescent="0.3">
      <c r="X7594" s="2"/>
    </row>
    <row r="7595" spans="24:24" x14ac:dyDescent="0.3">
      <c r="X7595" s="2"/>
    </row>
    <row r="7596" spans="24:24" x14ac:dyDescent="0.3">
      <c r="X7596" s="2"/>
    </row>
    <row r="7597" spans="24:24" x14ac:dyDescent="0.3">
      <c r="X7597" s="2"/>
    </row>
    <row r="7598" spans="24:24" x14ac:dyDescent="0.3">
      <c r="X7598" s="2"/>
    </row>
    <row r="7599" spans="24:24" x14ac:dyDescent="0.3">
      <c r="X7599" s="2"/>
    </row>
    <row r="7600" spans="24:24" x14ac:dyDescent="0.3">
      <c r="X7600" s="2"/>
    </row>
    <row r="7601" spans="24:24" x14ac:dyDescent="0.3">
      <c r="X7601" s="2"/>
    </row>
    <row r="7602" spans="24:24" x14ac:dyDescent="0.3">
      <c r="X7602" s="2"/>
    </row>
    <row r="7603" spans="24:24" x14ac:dyDescent="0.3">
      <c r="X7603" s="2"/>
    </row>
    <row r="7604" spans="24:24" x14ac:dyDescent="0.3">
      <c r="X7604" s="2"/>
    </row>
    <row r="7605" spans="24:24" x14ac:dyDescent="0.3">
      <c r="X7605" s="2"/>
    </row>
    <row r="7606" spans="24:24" x14ac:dyDescent="0.3">
      <c r="X7606" s="2"/>
    </row>
    <row r="7607" spans="24:24" x14ac:dyDescent="0.3">
      <c r="X7607" s="2"/>
    </row>
    <row r="7608" spans="24:24" x14ac:dyDescent="0.3">
      <c r="X7608" s="2"/>
    </row>
    <row r="7609" spans="24:24" x14ac:dyDescent="0.3">
      <c r="X7609" s="2"/>
    </row>
    <row r="7610" spans="24:24" x14ac:dyDescent="0.3">
      <c r="X7610" s="2"/>
    </row>
    <row r="7611" spans="24:24" x14ac:dyDescent="0.3">
      <c r="X7611" s="2"/>
    </row>
    <row r="7612" spans="24:24" x14ac:dyDescent="0.3">
      <c r="X7612" s="2"/>
    </row>
    <row r="7613" spans="24:24" x14ac:dyDescent="0.3">
      <c r="X7613" s="2"/>
    </row>
    <row r="7614" spans="24:24" x14ac:dyDescent="0.3">
      <c r="X7614" s="2"/>
    </row>
    <row r="7615" spans="24:24" x14ac:dyDescent="0.3">
      <c r="X7615" s="2"/>
    </row>
    <row r="7616" spans="24:24" x14ac:dyDescent="0.3">
      <c r="X7616" s="2"/>
    </row>
    <row r="7617" spans="24:24" x14ac:dyDescent="0.3">
      <c r="X7617" s="2"/>
    </row>
    <row r="7618" spans="24:24" x14ac:dyDescent="0.3">
      <c r="X7618" s="2"/>
    </row>
    <row r="7619" spans="24:24" x14ac:dyDescent="0.3">
      <c r="X7619" s="2"/>
    </row>
    <row r="7620" spans="24:24" x14ac:dyDescent="0.3">
      <c r="X7620" s="2"/>
    </row>
    <row r="7621" spans="24:24" x14ac:dyDescent="0.3">
      <c r="X7621" s="2"/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FEA4-98BB-433D-B618-AF1FB1BA2B49}">
  <dimension ref="A1:G636"/>
  <sheetViews>
    <sheetView workbookViewId="0">
      <selection activeCell="G1" sqref="G1"/>
    </sheetView>
  </sheetViews>
  <sheetFormatPr defaultRowHeight="14.4" x14ac:dyDescent="0.3"/>
  <cols>
    <col min="1" max="1" width="12.21875" bestFit="1" customWidth="1"/>
    <col min="2" max="2" width="15.33203125" bestFit="1" customWidth="1"/>
    <col min="3" max="3" width="13.88671875" bestFit="1" customWidth="1"/>
    <col min="4" max="4" width="7.5546875" bestFit="1" customWidth="1"/>
    <col min="5" max="5" width="14" bestFit="1" customWidth="1"/>
    <col min="6" max="6" width="14.109375" bestFit="1" customWidth="1"/>
    <col min="7" max="7" width="29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698</v>
      </c>
    </row>
    <row r="2" spans="1:7" x14ac:dyDescent="0.3">
      <c r="A2">
        <v>599</v>
      </c>
      <c r="B2" s="2" t="s">
        <v>409</v>
      </c>
      <c r="C2" s="2" t="s">
        <v>19</v>
      </c>
      <c r="D2">
        <v>100.18</v>
      </c>
      <c r="E2">
        <v>1.3</v>
      </c>
      <c r="F2">
        <v>789</v>
      </c>
      <c r="G2" t="str" cm="1">
        <f t="array" ref="G2">_xlfn.IFS(Tabela1_1__3[[#This Row],[review_score]]&lt;=2.5,"Bad",Tabela1_1__3[[#This Row],[review_score]]&lt;=3.9,"Good",Tabela1_1__3[[#This Row],[review_score]]&gt;=4,"Excellent")</f>
        <v>Bad</v>
      </c>
    </row>
    <row r="3" spans="1:7" x14ac:dyDescent="0.3">
      <c r="A3">
        <v>235</v>
      </c>
      <c r="B3" s="2" t="s">
        <v>173</v>
      </c>
      <c r="C3" s="2" t="s">
        <v>19</v>
      </c>
      <c r="D3">
        <v>101.65</v>
      </c>
      <c r="E3">
        <v>3.6</v>
      </c>
      <c r="F3">
        <v>814</v>
      </c>
      <c r="G3" t="str" cm="1">
        <f t="array" ref="G3">_xlfn.IFS(Tabela1_1__3[[#This Row],[review_score]]&lt;=2.5,"Bad",Tabela1_1__3[[#This Row],[review_score]]&lt;=3.9,"Good",Tabela1_1__3[[#This Row],[review_score]]&gt;=4,"Excellent")</f>
        <v>Good</v>
      </c>
    </row>
    <row r="4" spans="1:7" x14ac:dyDescent="0.3">
      <c r="A4">
        <v>369</v>
      </c>
      <c r="B4" s="2" t="s">
        <v>264</v>
      </c>
      <c r="C4" s="2" t="s">
        <v>35</v>
      </c>
      <c r="D4">
        <v>101.92000000000002</v>
      </c>
      <c r="E4">
        <v>1.7000000000000002</v>
      </c>
      <c r="F4">
        <v>210</v>
      </c>
      <c r="G4" t="str" cm="1">
        <f t="array" ref="G4">_xlfn.IFS(Tabela1_1__3[[#This Row],[review_score]]&lt;=2.5,"Bad",Tabela1_1__3[[#This Row],[review_score]]&lt;=3.9,"Good",Tabela1_1__3[[#This Row],[review_score]]&gt;=4,"Excellent")</f>
        <v>Bad</v>
      </c>
    </row>
    <row r="5" spans="1:7" x14ac:dyDescent="0.3">
      <c r="A5">
        <v>58</v>
      </c>
      <c r="B5" s="2" t="s">
        <v>56</v>
      </c>
      <c r="C5" s="2" t="s">
        <v>26</v>
      </c>
      <c r="D5">
        <v>102.01</v>
      </c>
      <c r="E5">
        <v>2.6</v>
      </c>
      <c r="F5">
        <v>581</v>
      </c>
      <c r="G5" t="str" cm="1">
        <f t="array" ref="G5">_xlfn.IFS(Tabela1_1__3[[#This Row],[review_score]]&lt;=2.5,"Bad",Tabela1_1__3[[#This Row],[review_score]]&lt;=3.9,"Good",Tabela1_1__3[[#This Row],[review_score]]&gt;=4,"Excellent")</f>
        <v>Good</v>
      </c>
    </row>
    <row r="6" spans="1:7" x14ac:dyDescent="0.3">
      <c r="A6">
        <v>72</v>
      </c>
      <c r="B6" s="2" t="s">
        <v>65</v>
      </c>
      <c r="C6" s="2" t="s">
        <v>21</v>
      </c>
      <c r="D6">
        <v>103.36000000000001</v>
      </c>
      <c r="E6">
        <v>1.9000000000000001</v>
      </c>
      <c r="F6">
        <v>425</v>
      </c>
      <c r="G6" t="str" cm="1">
        <f t="array" ref="G6">_xlfn.IFS(Tabela1_1__3[[#This Row],[review_score]]&lt;=2.5,"Bad",Tabela1_1__3[[#This Row],[review_score]]&lt;=3.9,"Good",Tabela1_1__3[[#This Row],[review_score]]&gt;=4,"Excellent")</f>
        <v>Bad</v>
      </c>
    </row>
    <row r="7" spans="1:7" x14ac:dyDescent="0.3">
      <c r="A7">
        <v>27</v>
      </c>
      <c r="B7" s="2" t="s">
        <v>38</v>
      </c>
      <c r="C7" s="2" t="s">
        <v>24</v>
      </c>
      <c r="D7">
        <v>103.84000000000002</v>
      </c>
      <c r="E7">
        <v>4.4000000000000004</v>
      </c>
      <c r="F7">
        <v>441</v>
      </c>
      <c r="G7" t="str" cm="1">
        <f t="array" ref="G7">_xlfn.IFS(Tabela1_1__3[[#This Row],[review_score]]&lt;=2.5,"Bad",Tabela1_1__3[[#This Row],[review_score]]&lt;=3.9,"Good",Tabela1_1__3[[#This Row],[review_score]]&gt;=4,"Excellent")</f>
        <v>Excellent</v>
      </c>
    </row>
    <row r="8" spans="1:7" x14ac:dyDescent="0.3">
      <c r="A8">
        <v>729</v>
      </c>
      <c r="B8" s="2" t="s">
        <v>492</v>
      </c>
      <c r="C8" s="2" t="s">
        <v>26</v>
      </c>
      <c r="D8">
        <v>104.81000000000002</v>
      </c>
      <c r="E8">
        <v>4.3</v>
      </c>
      <c r="F8">
        <v>375</v>
      </c>
      <c r="G8" t="str" cm="1">
        <f t="array" ref="G8">_xlfn.IFS(Tabela1_1__3[[#This Row],[review_score]]&lt;=2.5,"Bad",Tabela1_1__3[[#This Row],[review_score]]&lt;=3.9,"Good",Tabela1_1__3[[#This Row],[review_score]]&gt;=4,"Excellent")</f>
        <v>Excellent</v>
      </c>
    </row>
    <row r="9" spans="1:7" x14ac:dyDescent="0.3">
      <c r="A9">
        <v>896</v>
      </c>
      <c r="B9" s="2" t="s">
        <v>594</v>
      </c>
      <c r="C9" s="2" t="s">
        <v>24</v>
      </c>
      <c r="D9">
        <v>106.47000000000001</v>
      </c>
      <c r="E9">
        <v>3.9000000000000004</v>
      </c>
      <c r="F9">
        <v>104</v>
      </c>
      <c r="G9" t="str" cm="1">
        <f t="array" ref="G9">_xlfn.IFS(Tabela1_1__3[[#This Row],[review_score]]&lt;=2.5,"Bad",Tabela1_1__3[[#This Row],[review_score]]&lt;=3.9,"Good",Tabela1_1__3[[#This Row],[review_score]]&gt;=4,"Excellent")</f>
        <v>Good</v>
      </c>
    </row>
    <row r="10" spans="1:7" x14ac:dyDescent="0.3">
      <c r="A10">
        <v>855</v>
      </c>
      <c r="B10" s="2" t="s">
        <v>572</v>
      </c>
      <c r="C10" s="2" t="s">
        <v>19</v>
      </c>
      <c r="D10">
        <v>106.54000000000002</v>
      </c>
      <c r="E10">
        <v>4.7</v>
      </c>
      <c r="F10">
        <v>674</v>
      </c>
      <c r="G10" t="str" cm="1">
        <f t="array" ref="G10">_xlfn.IFS(Tabela1_1__3[[#This Row],[review_score]]&lt;=2.5,"Bad",Tabela1_1__3[[#This Row],[review_score]]&lt;=3.9,"Good",Tabela1_1__3[[#This Row],[review_score]]&gt;=4,"Excellent")</f>
        <v>Excellent</v>
      </c>
    </row>
    <row r="11" spans="1:7" x14ac:dyDescent="0.3">
      <c r="A11">
        <v>607</v>
      </c>
      <c r="B11" s="2" t="s">
        <v>411</v>
      </c>
      <c r="C11" s="2" t="s">
        <v>19</v>
      </c>
      <c r="D11">
        <v>107.14000000000001</v>
      </c>
      <c r="E11">
        <v>1.3</v>
      </c>
      <c r="F11">
        <v>704</v>
      </c>
      <c r="G11" t="str" cm="1">
        <f t="array" ref="G11">_xlfn.IFS(Tabela1_1__3[[#This Row],[review_score]]&lt;=2.5,"Bad",Tabela1_1__3[[#This Row],[review_score]]&lt;=3.9,"Good",Tabela1_1__3[[#This Row],[review_score]]&gt;=4,"Excellent")</f>
        <v>Bad</v>
      </c>
    </row>
    <row r="12" spans="1:7" x14ac:dyDescent="0.3">
      <c r="A12">
        <v>945</v>
      </c>
      <c r="B12" s="2" t="s">
        <v>625</v>
      </c>
      <c r="C12" s="2" t="s">
        <v>21</v>
      </c>
      <c r="D12">
        <v>107.18</v>
      </c>
      <c r="E12">
        <v>4.2</v>
      </c>
      <c r="F12">
        <v>582</v>
      </c>
      <c r="G12" t="str" cm="1">
        <f t="array" ref="G12">_xlfn.IFS(Tabela1_1__3[[#This Row],[review_score]]&lt;=2.5,"Bad",Tabela1_1__3[[#This Row],[review_score]]&lt;=3.9,"Good",Tabela1_1__3[[#This Row],[review_score]]&gt;=4,"Excellent")</f>
        <v>Excellent</v>
      </c>
    </row>
    <row r="13" spans="1:7" x14ac:dyDescent="0.3">
      <c r="A13">
        <v>622</v>
      </c>
      <c r="B13" s="2" t="s">
        <v>422</v>
      </c>
      <c r="C13" s="2" t="s">
        <v>18</v>
      </c>
      <c r="D13">
        <v>108.63</v>
      </c>
      <c r="E13">
        <v>1.2000000000000002</v>
      </c>
      <c r="F13">
        <v>456</v>
      </c>
      <c r="G13" t="str" cm="1">
        <f t="array" ref="G13">_xlfn.IFS(Tabela1_1__3[[#This Row],[review_score]]&lt;=2.5,"Bad",Tabela1_1__3[[#This Row],[review_score]]&lt;=3.9,"Good",Tabela1_1__3[[#This Row],[review_score]]&gt;=4,"Excellent")</f>
        <v>Bad</v>
      </c>
    </row>
    <row r="14" spans="1:7" x14ac:dyDescent="0.3">
      <c r="A14">
        <v>643</v>
      </c>
      <c r="B14" s="2" t="s">
        <v>436</v>
      </c>
      <c r="C14" s="2" t="s">
        <v>24</v>
      </c>
      <c r="D14">
        <v>109.67000000000002</v>
      </c>
      <c r="E14">
        <v>3.1</v>
      </c>
      <c r="F14">
        <v>689</v>
      </c>
      <c r="G14" t="str" cm="1">
        <f t="array" ref="G14">_xlfn.IFS(Tabela1_1__3[[#This Row],[review_score]]&lt;=2.5,"Bad",Tabela1_1__3[[#This Row],[review_score]]&lt;=3.9,"Good",Tabela1_1__3[[#This Row],[review_score]]&gt;=4,"Excellent")</f>
        <v>Good</v>
      </c>
    </row>
    <row r="15" spans="1:7" x14ac:dyDescent="0.3">
      <c r="A15">
        <v>14</v>
      </c>
      <c r="B15" s="2" t="s">
        <v>28</v>
      </c>
      <c r="C15" s="2" t="s">
        <v>23</v>
      </c>
      <c r="D15">
        <v>110.11000000000001</v>
      </c>
      <c r="E15">
        <v>1.2000000000000002</v>
      </c>
      <c r="F15">
        <v>729</v>
      </c>
      <c r="G15" t="str" cm="1">
        <f t="array" ref="G15">_xlfn.IFS(Tabela1_1__3[[#This Row],[review_score]]&lt;=2.5,"Bad",Tabela1_1__3[[#This Row],[review_score]]&lt;=3.9,"Good",Tabela1_1__3[[#This Row],[review_score]]&gt;=4,"Excellent")</f>
        <v>Bad</v>
      </c>
    </row>
    <row r="16" spans="1:7" x14ac:dyDescent="0.3">
      <c r="A16">
        <v>562</v>
      </c>
      <c r="B16" s="2" t="s">
        <v>386</v>
      </c>
      <c r="C16" s="2" t="s">
        <v>24</v>
      </c>
      <c r="D16">
        <v>110.42000000000002</v>
      </c>
      <c r="E16">
        <v>1.9000000000000001</v>
      </c>
      <c r="F16">
        <v>291</v>
      </c>
      <c r="G16" t="str" cm="1">
        <f t="array" ref="G16">_xlfn.IFS(Tabela1_1__3[[#This Row],[review_score]]&lt;=2.5,"Bad",Tabela1_1__3[[#This Row],[review_score]]&lt;=3.9,"Good",Tabela1_1__3[[#This Row],[review_score]]&gt;=4,"Excellent")</f>
        <v>Bad</v>
      </c>
    </row>
    <row r="17" spans="1:7" x14ac:dyDescent="0.3">
      <c r="A17">
        <v>298</v>
      </c>
      <c r="B17" s="2" t="s">
        <v>219</v>
      </c>
      <c r="C17" s="2" t="s">
        <v>26</v>
      </c>
      <c r="D17">
        <v>111.83</v>
      </c>
      <c r="E17">
        <v>1.4000000000000001</v>
      </c>
      <c r="F17">
        <v>190</v>
      </c>
      <c r="G17" t="str" cm="1">
        <f t="array" ref="G17">_xlfn.IFS(Tabela1_1__3[[#This Row],[review_score]]&lt;=2.5,"Bad",Tabela1_1__3[[#This Row],[review_score]]&lt;=3.9,"Good",Tabela1_1__3[[#This Row],[review_score]]&gt;=4,"Excellent")</f>
        <v>Bad</v>
      </c>
    </row>
    <row r="18" spans="1:7" x14ac:dyDescent="0.3">
      <c r="A18">
        <v>880</v>
      </c>
      <c r="B18" s="2" t="s">
        <v>586</v>
      </c>
      <c r="C18" s="2" t="s">
        <v>24</v>
      </c>
      <c r="D18">
        <v>114.88</v>
      </c>
      <c r="E18">
        <v>3.3000000000000003</v>
      </c>
      <c r="F18">
        <v>604</v>
      </c>
      <c r="G18" t="str" cm="1">
        <f t="array" ref="G18">_xlfn.IFS(Tabela1_1__3[[#This Row],[review_score]]&lt;=2.5,"Bad",Tabela1_1__3[[#This Row],[review_score]]&lt;=3.9,"Good",Tabela1_1__3[[#This Row],[review_score]]&gt;=4,"Excellent")</f>
        <v>Good</v>
      </c>
    </row>
    <row r="19" spans="1:7" x14ac:dyDescent="0.3">
      <c r="A19">
        <v>469</v>
      </c>
      <c r="B19" s="2" t="s">
        <v>323</v>
      </c>
      <c r="C19" s="2" t="s">
        <v>35</v>
      </c>
      <c r="D19">
        <v>115.68</v>
      </c>
      <c r="E19">
        <v>4.5</v>
      </c>
      <c r="F19">
        <v>779</v>
      </c>
      <c r="G19" t="str" cm="1">
        <f t="array" ref="G19">_xlfn.IFS(Tabela1_1__3[[#This Row],[review_score]]&lt;=2.5,"Bad",Tabela1_1__3[[#This Row],[review_score]]&lt;=3.9,"Good",Tabela1_1__3[[#This Row],[review_score]]&gt;=4,"Excellent")</f>
        <v>Excellent</v>
      </c>
    </row>
    <row r="20" spans="1:7" x14ac:dyDescent="0.3">
      <c r="A20">
        <v>214</v>
      </c>
      <c r="B20" s="2" t="s">
        <v>154</v>
      </c>
      <c r="C20" s="2" t="s">
        <v>21</v>
      </c>
      <c r="D20">
        <v>116.01000000000002</v>
      </c>
      <c r="E20">
        <v>4.2</v>
      </c>
      <c r="F20">
        <v>486</v>
      </c>
      <c r="G20" t="str" cm="1">
        <f t="array" ref="G20">_xlfn.IFS(Tabela1_1__3[[#This Row],[review_score]]&lt;=2.5,"Bad",Tabela1_1__3[[#This Row],[review_score]]&lt;=3.9,"Good",Tabela1_1__3[[#This Row],[review_score]]&gt;=4,"Excellent")</f>
        <v>Excellent</v>
      </c>
    </row>
    <row r="21" spans="1:7" x14ac:dyDescent="0.3">
      <c r="A21">
        <v>831</v>
      </c>
      <c r="B21" s="2" t="s">
        <v>557</v>
      </c>
      <c r="C21" s="2" t="s">
        <v>24</v>
      </c>
      <c r="D21">
        <v>116.18</v>
      </c>
      <c r="E21">
        <v>4.9000000000000004</v>
      </c>
      <c r="F21">
        <v>869</v>
      </c>
      <c r="G21" t="str" cm="1">
        <f t="array" ref="G21">_xlfn.IFS(Tabela1_1__3[[#This Row],[review_score]]&lt;=2.5,"Bad",Tabela1_1__3[[#This Row],[review_score]]&lt;=3.9,"Good",Tabela1_1__3[[#This Row],[review_score]]&gt;=4,"Excellent")</f>
        <v>Excellent</v>
      </c>
    </row>
    <row r="22" spans="1:7" x14ac:dyDescent="0.3">
      <c r="A22">
        <v>125</v>
      </c>
      <c r="B22" s="2" t="s">
        <v>100</v>
      </c>
      <c r="C22" s="2" t="s">
        <v>35</v>
      </c>
      <c r="D22">
        <v>117.83</v>
      </c>
      <c r="E22">
        <v>3.6</v>
      </c>
      <c r="F22">
        <v>704</v>
      </c>
      <c r="G22" t="str" cm="1">
        <f t="array" ref="G22">_xlfn.IFS(Tabela1_1__3[[#This Row],[review_score]]&lt;=2.5,"Bad",Tabela1_1__3[[#This Row],[review_score]]&lt;=3.9,"Good",Tabela1_1__3[[#This Row],[review_score]]&gt;=4,"Excellent")</f>
        <v>Good</v>
      </c>
    </row>
    <row r="23" spans="1:7" x14ac:dyDescent="0.3">
      <c r="A23">
        <v>543</v>
      </c>
      <c r="B23" s="2" t="s">
        <v>372</v>
      </c>
      <c r="C23" s="2" t="s">
        <v>18</v>
      </c>
      <c r="D23">
        <v>118.18</v>
      </c>
      <c r="E23">
        <v>3.3000000000000003</v>
      </c>
      <c r="F23">
        <v>722</v>
      </c>
      <c r="G23" t="str" cm="1">
        <f t="array" ref="G23">_xlfn.IFS(Tabela1_1__3[[#This Row],[review_score]]&lt;=2.5,"Bad",Tabela1_1__3[[#This Row],[review_score]]&lt;=3.9,"Good",Tabela1_1__3[[#This Row],[review_score]]&gt;=4,"Excellent")</f>
        <v>Good</v>
      </c>
    </row>
    <row r="24" spans="1:7" x14ac:dyDescent="0.3">
      <c r="A24">
        <v>109</v>
      </c>
      <c r="B24" s="2" t="s">
        <v>89</v>
      </c>
      <c r="C24" s="2" t="s">
        <v>19</v>
      </c>
      <c r="D24">
        <v>118.26000000000002</v>
      </c>
      <c r="E24">
        <v>3.8000000000000003</v>
      </c>
      <c r="F24">
        <v>842</v>
      </c>
      <c r="G24" t="str" cm="1">
        <f t="array" ref="G24">_xlfn.IFS(Tabela1_1__3[[#This Row],[review_score]]&lt;=2.5,"Bad",Tabela1_1__3[[#This Row],[review_score]]&lt;=3.9,"Good",Tabela1_1__3[[#This Row],[review_score]]&gt;=4,"Excellent")</f>
        <v>Good</v>
      </c>
    </row>
    <row r="25" spans="1:7" x14ac:dyDescent="0.3">
      <c r="A25">
        <v>777</v>
      </c>
      <c r="B25" s="2" t="s">
        <v>519</v>
      </c>
      <c r="C25" s="2" t="s">
        <v>21</v>
      </c>
      <c r="D25">
        <v>118.48</v>
      </c>
      <c r="E25">
        <v>3.8000000000000003</v>
      </c>
      <c r="F25">
        <v>427</v>
      </c>
      <c r="G25" t="str" cm="1">
        <f t="array" ref="G25">_xlfn.IFS(Tabela1_1__3[[#This Row],[review_score]]&lt;=2.5,"Bad",Tabela1_1__3[[#This Row],[review_score]]&lt;=3.9,"Good",Tabela1_1__3[[#This Row],[review_score]]&gt;=4,"Excellent")</f>
        <v>Good</v>
      </c>
    </row>
    <row r="26" spans="1:7" x14ac:dyDescent="0.3">
      <c r="A26">
        <v>881</v>
      </c>
      <c r="B26" s="2" t="s">
        <v>587</v>
      </c>
      <c r="C26" s="2" t="s">
        <v>18</v>
      </c>
      <c r="D26">
        <v>119.38</v>
      </c>
      <c r="E26">
        <v>3.8000000000000003</v>
      </c>
      <c r="F26">
        <v>959</v>
      </c>
      <c r="G26" t="str" cm="1">
        <f t="array" ref="G26">_xlfn.IFS(Tabela1_1__3[[#This Row],[review_score]]&lt;=2.5,"Bad",Tabela1_1__3[[#This Row],[review_score]]&lt;=3.9,"Good",Tabela1_1__3[[#This Row],[review_score]]&gt;=4,"Excellent")</f>
        <v>Good</v>
      </c>
    </row>
    <row r="27" spans="1:7" x14ac:dyDescent="0.3">
      <c r="A27">
        <v>745</v>
      </c>
      <c r="B27" s="2" t="s">
        <v>505</v>
      </c>
      <c r="C27" s="2" t="s">
        <v>24</v>
      </c>
      <c r="D27">
        <v>119.95</v>
      </c>
      <c r="E27">
        <v>2.7</v>
      </c>
      <c r="F27">
        <v>63</v>
      </c>
      <c r="G27" t="str" cm="1">
        <f t="array" ref="G27">_xlfn.IFS(Tabela1_1__3[[#This Row],[review_score]]&lt;=2.5,"Bad",Tabela1_1__3[[#This Row],[review_score]]&lt;=3.9,"Good",Tabela1_1__3[[#This Row],[review_score]]&gt;=4,"Excellent")</f>
        <v>Good</v>
      </c>
    </row>
    <row r="28" spans="1:7" x14ac:dyDescent="0.3">
      <c r="A28">
        <v>216</v>
      </c>
      <c r="B28" s="2" t="s">
        <v>156</v>
      </c>
      <c r="C28" s="2" t="s">
        <v>23</v>
      </c>
      <c r="D28">
        <v>122.44000000000001</v>
      </c>
      <c r="E28">
        <v>1.9000000000000001</v>
      </c>
      <c r="F28">
        <v>220</v>
      </c>
      <c r="G28" t="str" cm="1">
        <f t="array" ref="G28">_xlfn.IFS(Tabela1_1__3[[#This Row],[review_score]]&lt;=2.5,"Bad",Tabela1_1__3[[#This Row],[review_score]]&lt;=3.9,"Good",Tabela1_1__3[[#This Row],[review_score]]&gt;=4,"Excellent")</f>
        <v>Bad</v>
      </c>
    </row>
    <row r="29" spans="1:7" x14ac:dyDescent="0.3">
      <c r="A29">
        <v>159</v>
      </c>
      <c r="B29" s="2" t="s">
        <v>120</v>
      </c>
      <c r="C29" s="2" t="s">
        <v>18</v>
      </c>
      <c r="D29">
        <v>122.63</v>
      </c>
      <c r="E29">
        <v>4.5</v>
      </c>
      <c r="F29">
        <v>760</v>
      </c>
      <c r="G29" t="str" cm="1">
        <f t="array" ref="G29">_xlfn.IFS(Tabela1_1__3[[#This Row],[review_score]]&lt;=2.5,"Bad",Tabela1_1__3[[#This Row],[review_score]]&lt;=3.9,"Good",Tabela1_1__3[[#This Row],[review_score]]&gt;=4,"Excellent")</f>
        <v>Excellent</v>
      </c>
    </row>
    <row r="30" spans="1:7" x14ac:dyDescent="0.3">
      <c r="A30">
        <v>152</v>
      </c>
      <c r="B30" s="2" t="s">
        <v>117</v>
      </c>
      <c r="C30" s="2" t="s">
        <v>23</v>
      </c>
      <c r="D30">
        <v>123.58000000000003</v>
      </c>
      <c r="E30">
        <v>4.3</v>
      </c>
      <c r="F30">
        <v>58</v>
      </c>
      <c r="G30" t="str" cm="1">
        <f t="array" ref="G30">_xlfn.IFS(Tabela1_1__3[[#This Row],[review_score]]&lt;=2.5,"Bad",Tabela1_1__3[[#This Row],[review_score]]&lt;=3.9,"Good",Tabela1_1__3[[#This Row],[review_score]]&gt;=4,"Excellent")</f>
        <v>Excellent</v>
      </c>
    </row>
    <row r="31" spans="1:7" x14ac:dyDescent="0.3">
      <c r="A31">
        <v>586</v>
      </c>
      <c r="B31" s="2" t="s">
        <v>404</v>
      </c>
      <c r="C31" s="2" t="s">
        <v>26</v>
      </c>
      <c r="D31">
        <v>123.87</v>
      </c>
      <c r="E31">
        <v>1.5</v>
      </c>
      <c r="F31">
        <v>318</v>
      </c>
      <c r="G31" t="str" cm="1">
        <f t="array" ref="G31">_xlfn.IFS(Tabela1_1__3[[#This Row],[review_score]]&lt;=2.5,"Bad",Tabela1_1__3[[#This Row],[review_score]]&lt;=3.9,"Good",Tabela1_1__3[[#This Row],[review_score]]&gt;=4,"Excellent")</f>
        <v>Bad</v>
      </c>
    </row>
    <row r="32" spans="1:7" x14ac:dyDescent="0.3">
      <c r="A32">
        <v>190</v>
      </c>
      <c r="B32" s="2" t="s">
        <v>140</v>
      </c>
      <c r="C32" s="2" t="s">
        <v>21</v>
      </c>
      <c r="D32">
        <v>124.72000000000001</v>
      </c>
      <c r="E32">
        <v>3.8000000000000003</v>
      </c>
      <c r="F32">
        <v>72</v>
      </c>
      <c r="G32" t="str" cm="1">
        <f t="array" ref="G32">_xlfn.IFS(Tabela1_1__3[[#This Row],[review_score]]&lt;=2.5,"Bad",Tabela1_1__3[[#This Row],[review_score]]&lt;=3.9,"Good",Tabela1_1__3[[#This Row],[review_score]]&gt;=4,"Excellent")</f>
        <v>Good</v>
      </c>
    </row>
    <row r="33" spans="1:7" x14ac:dyDescent="0.3">
      <c r="A33">
        <v>694</v>
      </c>
      <c r="B33" s="2" t="s">
        <v>469</v>
      </c>
      <c r="C33" s="2" t="s">
        <v>18</v>
      </c>
      <c r="D33">
        <v>124.99000000000001</v>
      </c>
      <c r="E33">
        <v>1.6</v>
      </c>
      <c r="F33">
        <v>678</v>
      </c>
      <c r="G33" t="str" cm="1">
        <f t="array" ref="G33">_xlfn.IFS(Tabela1_1__3[[#This Row],[review_score]]&lt;=2.5,"Bad",Tabela1_1__3[[#This Row],[review_score]]&lt;=3.9,"Good",Tabela1_1__3[[#This Row],[review_score]]&gt;=4,"Excellent")</f>
        <v>Bad</v>
      </c>
    </row>
    <row r="34" spans="1:7" x14ac:dyDescent="0.3">
      <c r="A34">
        <v>638</v>
      </c>
      <c r="B34" s="2" t="s">
        <v>433</v>
      </c>
      <c r="C34" s="2" t="s">
        <v>26</v>
      </c>
      <c r="D34">
        <v>125.02000000000001</v>
      </c>
      <c r="E34">
        <v>1.6</v>
      </c>
      <c r="F34">
        <v>174</v>
      </c>
      <c r="G34" t="str" cm="1">
        <f t="array" ref="G34">_xlfn.IFS(Tabela1_1__3[[#This Row],[review_score]]&lt;=2.5,"Bad",Tabela1_1__3[[#This Row],[review_score]]&lt;=3.9,"Good",Tabela1_1__3[[#This Row],[review_score]]&gt;=4,"Excellent")</f>
        <v>Bad</v>
      </c>
    </row>
    <row r="35" spans="1:7" x14ac:dyDescent="0.3">
      <c r="A35">
        <v>226</v>
      </c>
      <c r="B35" s="2" t="s">
        <v>165</v>
      </c>
      <c r="C35" s="2" t="s">
        <v>21</v>
      </c>
      <c r="D35">
        <v>125.77000000000001</v>
      </c>
      <c r="E35">
        <v>3.6</v>
      </c>
      <c r="F35">
        <v>990</v>
      </c>
      <c r="G35" t="str" cm="1">
        <f t="array" ref="G35">_xlfn.IFS(Tabela1_1__3[[#This Row],[review_score]]&lt;=2.5,"Bad",Tabela1_1__3[[#This Row],[review_score]]&lt;=3.9,"Good",Tabela1_1__3[[#This Row],[review_score]]&gt;=4,"Excellent")</f>
        <v>Good</v>
      </c>
    </row>
    <row r="36" spans="1:7" x14ac:dyDescent="0.3">
      <c r="A36">
        <v>963</v>
      </c>
      <c r="B36" s="2" t="s">
        <v>636</v>
      </c>
      <c r="C36" s="2" t="s">
        <v>35</v>
      </c>
      <c r="D36">
        <v>126.45</v>
      </c>
      <c r="E36">
        <v>4.4000000000000004</v>
      </c>
      <c r="F36">
        <v>691</v>
      </c>
      <c r="G36" t="str" cm="1">
        <f t="array" ref="G36">_xlfn.IFS(Tabela1_1__3[[#This Row],[review_score]]&lt;=2.5,"Bad",Tabela1_1__3[[#This Row],[review_score]]&lt;=3.9,"Good",Tabela1_1__3[[#This Row],[review_score]]&gt;=4,"Excellent")</f>
        <v>Excellent</v>
      </c>
    </row>
    <row r="37" spans="1:7" x14ac:dyDescent="0.3">
      <c r="A37">
        <v>667</v>
      </c>
      <c r="B37" s="2" t="s">
        <v>453</v>
      </c>
      <c r="C37" s="2" t="s">
        <v>18</v>
      </c>
      <c r="D37">
        <v>126.75</v>
      </c>
      <c r="E37">
        <v>1.8</v>
      </c>
      <c r="F37">
        <v>41</v>
      </c>
      <c r="G37" t="str" cm="1">
        <f t="array" ref="G37">_xlfn.IFS(Tabela1_1__3[[#This Row],[review_score]]&lt;=2.5,"Bad",Tabela1_1__3[[#This Row],[review_score]]&lt;=3.9,"Good",Tabela1_1__3[[#This Row],[review_score]]&gt;=4,"Excellent")</f>
        <v>Bad</v>
      </c>
    </row>
    <row r="38" spans="1:7" x14ac:dyDescent="0.3">
      <c r="A38">
        <v>989</v>
      </c>
      <c r="B38" s="2" t="s">
        <v>651</v>
      </c>
      <c r="C38" s="2" t="s">
        <v>24</v>
      </c>
      <c r="D38">
        <v>126.97000000000001</v>
      </c>
      <c r="E38">
        <v>2.7</v>
      </c>
      <c r="F38">
        <v>575</v>
      </c>
      <c r="G38" t="str" cm="1">
        <f t="array" ref="G38">_xlfn.IFS(Tabela1_1__3[[#This Row],[review_score]]&lt;=2.5,"Bad",Tabela1_1__3[[#This Row],[review_score]]&lt;=3.9,"Good",Tabela1_1__3[[#This Row],[review_score]]&gt;=4,"Excellent")</f>
        <v>Good</v>
      </c>
    </row>
    <row r="39" spans="1:7" x14ac:dyDescent="0.3">
      <c r="A39">
        <v>538</v>
      </c>
      <c r="B39" s="2" t="s">
        <v>368</v>
      </c>
      <c r="C39" s="2" t="s">
        <v>26</v>
      </c>
      <c r="D39">
        <v>127.44000000000001</v>
      </c>
      <c r="E39">
        <v>3.7</v>
      </c>
      <c r="F39">
        <v>87</v>
      </c>
      <c r="G39" t="str" cm="1">
        <f t="array" ref="G39">_xlfn.IFS(Tabela1_1__3[[#This Row],[review_score]]&lt;=2.5,"Bad",Tabela1_1__3[[#This Row],[review_score]]&lt;=3.9,"Good",Tabela1_1__3[[#This Row],[review_score]]&gt;=4,"Excellent")</f>
        <v>Good</v>
      </c>
    </row>
    <row r="40" spans="1:7" x14ac:dyDescent="0.3">
      <c r="A40">
        <v>320</v>
      </c>
      <c r="B40" s="2" t="s">
        <v>235</v>
      </c>
      <c r="C40" s="2" t="s">
        <v>19</v>
      </c>
      <c r="D40">
        <v>128.87</v>
      </c>
      <c r="E40">
        <v>1.2000000000000002</v>
      </c>
      <c r="F40">
        <v>783</v>
      </c>
      <c r="G40" t="str" cm="1">
        <f t="array" ref="G40">_xlfn.IFS(Tabela1_1__3[[#This Row],[review_score]]&lt;=2.5,"Bad",Tabela1_1__3[[#This Row],[review_score]]&lt;=3.9,"Good",Tabela1_1__3[[#This Row],[review_score]]&gt;=4,"Excellent")</f>
        <v>Bad</v>
      </c>
    </row>
    <row r="41" spans="1:7" x14ac:dyDescent="0.3">
      <c r="A41">
        <v>142</v>
      </c>
      <c r="B41" s="2" t="s">
        <v>110</v>
      </c>
      <c r="C41" s="2" t="s">
        <v>21</v>
      </c>
      <c r="D41">
        <v>129.63000000000002</v>
      </c>
      <c r="E41">
        <v>2.4000000000000004</v>
      </c>
      <c r="F41">
        <v>744</v>
      </c>
      <c r="G41" t="str" cm="1">
        <f t="array" ref="G41">_xlfn.IFS(Tabela1_1__3[[#This Row],[review_score]]&lt;=2.5,"Bad",Tabela1_1__3[[#This Row],[review_score]]&lt;=3.9,"Good",Tabela1_1__3[[#This Row],[review_score]]&gt;=4,"Excellent")</f>
        <v>Bad</v>
      </c>
    </row>
    <row r="42" spans="1:7" x14ac:dyDescent="0.3">
      <c r="A42">
        <v>783</v>
      </c>
      <c r="B42" s="2" t="s">
        <v>523</v>
      </c>
      <c r="C42" s="2" t="s">
        <v>26</v>
      </c>
      <c r="D42">
        <v>129.64000000000001</v>
      </c>
      <c r="E42">
        <v>2.8000000000000003</v>
      </c>
      <c r="F42">
        <v>881</v>
      </c>
      <c r="G42" t="str" cm="1">
        <f t="array" ref="G42">_xlfn.IFS(Tabela1_1__3[[#This Row],[review_score]]&lt;=2.5,"Bad",Tabela1_1__3[[#This Row],[review_score]]&lt;=3.9,"Good",Tabela1_1__3[[#This Row],[review_score]]&gt;=4,"Excellent")</f>
        <v>Good</v>
      </c>
    </row>
    <row r="43" spans="1:7" x14ac:dyDescent="0.3">
      <c r="A43">
        <v>630</v>
      </c>
      <c r="B43" s="2" t="s">
        <v>428</v>
      </c>
      <c r="C43" s="2" t="s">
        <v>35</v>
      </c>
      <c r="D43">
        <v>129.96</v>
      </c>
      <c r="E43">
        <v>2.8000000000000003</v>
      </c>
      <c r="F43">
        <v>602</v>
      </c>
      <c r="G43" t="str" cm="1">
        <f t="array" ref="G43">_xlfn.IFS(Tabela1_1__3[[#This Row],[review_score]]&lt;=2.5,"Bad",Tabela1_1__3[[#This Row],[review_score]]&lt;=3.9,"Good",Tabela1_1__3[[#This Row],[review_score]]&gt;=4,"Excellent")</f>
        <v>Good</v>
      </c>
    </row>
    <row r="44" spans="1:7" x14ac:dyDescent="0.3">
      <c r="A44">
        <v>709</v>
      </c>
      <c r="B44" s="2" t="s">
        <v>479</v>
      </c>
      <c r="C44" s="2" t="s">
        <v>23</v>
      </c>
      <c r="D44">
        <v>131.05000000000001</v>
      </c>
      <c r="E44">
        <v>3.5</v>
      </c>
      <c r="F44">
        <v>986</v>
      </c>
      <c r="G44" t="str" cm="1">
        <f t="array" ref="G44">_xlfn.IFS(Tabela1_1__3[[#This Row],[review_score]]&lt;=2.5,"Bad",Tabela1_1__3[[#This Row],[review_score]]&lt;=3.9,"Good",Tabela1_1__3[[#This Row],[review_score]]&gt;=4,"Excellent")</f>
        <v>Good</v>
      </c>
    </row>
    <row r="45" spans="1:7" x14ac:dyDescent="0.3">
      <c r="A45">
        <v>930</v>
      </c>
      <c r="B45" s="2" t="s">
        <v>614</v>
      </c>
      <c r="C45" s="2" t="s">
        <v>26</v>
      </c>
      <c r="D45">
        <v>132.65</v>
      </c>
      <c r="E45">
        <v>1.3</v>
      </c>
      <c r="F45">
        <v>184</v>
      </c>
      <c r="G45" t="str" cm="1">
        <f t="array" ref="G45">_xlfn.IFS(Tabela1_1__3[[#This Row],[review_score]]&lt;=2.5,"Bad",Tabela1_1__3[[#This Row],[review_score]]&lt;=3.9,"Good",Tabela1_1__3[[#This Row],[review_score]]&gt;=4,"Excellent")</f>
        <v>Bad</v>
      </c>
    </row>
    <row r="46" spans="1:7" x14ac:dyDescent="0.3">
      <c r="A46">
        <v>682</v>
      </c>
      <c r="B46" s="2" t="s">
        <v>462</v>
      </c>
      <c r="C46" s="2" t="s">
        <v>19</v>
      </c>
      <c r="D46">
        <v>132.66000000000003</v>
      </c>
      <c r="E46">
        <v>4.9000000000000004</v>
      </c>
      <c r="F46">
        <v>118</v>
      </c>
      <c r="G46" t="str" cm="1">
        <f t="array" ref="G46">_xlfn.IFS(Tabela1_1__3[[#This Row],[review_score]]&lt;=2.5,"Bad",Tabela1_1__3[[#This Row],[review_score]]&lt;=3.9,"Good",Tabela1_1__3[[#This Row],[review_score]]&gt;=4,"Excellent")</f>
        <v>Excellent</v>
      </c>
    </row>
    <row r="47" spans="1:7" x14ac:dyDescent="0.3">
      <c r="A47">
        <v>185</v>
      </c>
      <c r="B47" s="2" t="s">
        <v>135</v>
      </c>
      <c r="C47" s="2" t="s">
        <v>23</v>
      </c>
      <c r="D47">
        <v>132.68000000000004</v>
      </c>
      <c r="E47">
        <v>1.4000000000000001</v>
      </c>
      <c r="F47">
        <v>476</v>
      </c>
      <c r="G47" t="str" cm="1">
        <f t="array" ref="G47">_xlfn.IFS(Tabela1_1__3[[#This Row],[review_score]]&lt;=2.5,"Bad",Tabela1_1__3[[#This Row],[review_score]]&lt;=3.9,"Good",Tabela1_1__3[[#This Row],[review_score]]&gt;=4,"Excellent")</f>
        <v>Bad</v>
      </c>
    </row>
    <row r="48" spans="1:7" x14ac:dyDescent="0.3">
      <c r="A48">
        <v>580</v>
      </c>
      <c r="B48" s="2" t="s">
        <v>400</v>
      </c>
      <c r="C48" s="2" t="s">
        <v>24</v>
      </c>
      <c r="D48">
        <v>132.83000000000001</v>
      </c>
      <c r="E48">
        <v>3.2</v>
      </c>
      <c r="F48">
        <v>602</v>
      </c>
      <c r="G48" t="str" cm="1">
        <f t="array" ref="G48">_xlfn.IFS(Tabela1_1__3[[#This Row],[review_score]]&lt;=2.5,"Bad",Tabela1_1__3[[#This Row],[review_score]]&lt;=3.9,"Good",Tabela1_1__3[[#This Row],[review_score]]&gt;=4,"Excellent")</f>
        <v>Good</v>
      </c>
    </row>
    <row r="49" spans="1:7" x14ac:dyDescent="0.3">
      <c r="A49">
        <v>909</v>
      </c>
      <c r="B49" s="2" t="s">
        <v>600</v>
      </c>
      <c r="C49" s="2" t="s">
        <v>21</v>
      </c>
      <c r="D49">
        <v>133.41000000000003</v>
      </c>
      <c r="E49">
        <v>2.3000000000000003</v>
      </c>
      <c r="F49">
        <v>613</v>
      </c>
      <c r="G49" t="str" cm="1">
        <f t="array" ref="G49">_xlfn.IFS(Tabela1_1__3[[#This Row],[review_score]]&lt;=2.5,"Bad",Tabela1_1__3[[#This Row],[review_score]]&lt;=3.9,"Good",Tabela1_1__3[[#This Row],[review_score]]&gt;=4,"Excellent")</f>
        <v>Bad</v>
      </c>
    </row>
    <row r="50" spans="1:7" x14ac:dyDescent="0.3">
      <c r="A50">
        <v>976</v>
      </c>
      <c r="B50" s="2" t="s">
        <v>645</v>
      </c>
      <c r="C50" s="2" t="s">
        <v>24</v>
      </c>
      <c r="D50">
        <v>134.82000000000002</v>
      </c>
      <c r="E50">
        <v>4.8000000000000007</v>
      </c>
      <c r="F50">
        <v>48</v>
      </c>
      <c r="G50" t="str" cm="1">
        <f t="array" ref="G50">_xlfn.IFS(Tabela1_1__3[[#This Row],[review_score]]&lt;=2.5,"Bad",Tabela1_1__3[[#This Row],[review_score]]&lt;=3.9,"Good",Tabela1_1__3[[#This Row],[review_score]]&gt;=4,"Excellent")</f>
        <v>Excellent</v>
      </c>
    </row>
    <row r="51" spans="1:7" x14ac:dyDescent="0.3">
      <c r="A51">
        <v>225</v>
      </c>
      <c r="B51" s="2" t="s">
        <v>164</v>
      </c>
      <c r="C51" s="2" t="s">
        <v>21</v>
      </c>
      <c r="D51">
        <v>136.28000000000003</v>
      </c>
      <c r="E51">
        <v>2.7</v>
      </c>
      <c r="F51">
        <v>260</v>
      </c>
      <c r="G51" t="str" cm="1">
        <f t="array" ref="G51">_xlfn.IFS(Tabela1_1__3[[#This Row],[review_score]]&lt;=2.5,"Bad",Tabela1_1__3[[#This Row],[review_score]]&lt;=3.9,"Good",Tabela1_1__3[[#This Row],[review_score]]&gt;=4,"Excellent")</f>
        <v>Good</v>
      </c>
    </row>
    <row r="52" spans="1:7" x14ac:dyDescent="0.3">
      <c r="A52">
        <v>912</v>
      </c>
      <c r="B52" s="2" t="s">
        <v>602</v>
      </c>
      <c r="C52" s="2" t="s">
        <v>19</v>
      </c>
      <c r="D52">
        <v>137.69000000000003</v>
      </c>
      <c r="E52">
        <v>4.5</v>
      </c>
      <c r="F52">
        <v>659</v>
      </c>
      <c r="G52" t="str" cm="1">
        <f t="array" ref="G52">_xlfn.IFS(Tabela1_1__3[[#This Row],[review_score]]&lt;=2.5,"Bad",Tabela1_1__3[[#This Row],[review_score]]&lt;=3.9,"Good",Tabela1_1__3[[#This Row],[review_score]]&gt;=4,"Excellent")</f>
        <v>Excellent</v>
      </c>
    </row>
    <row r="53" spans="1:7" x14ac:dyDescent="0.3">
      <c r="A53">
        <v>872</v>
      </c>
      <c r="B53" s="2" t="s">
        <v>583</v>
      </c>
      <c r="C53" s="2" t="s">
        <v>26</v>
      </c>
      <c r="D53">
        <v>139.02000000000001</v>
      </c>
      <c r="E53">
        <v>1.9000000000000001</v>
      </c>
      <c r="F53">
        <v>383</v>
      </c>
      <c r="G53" t="str" cm="1">
        <f t="array" ref="G53">_xlfn.IFS(Tabela1_1__3[[#This Row],[review_score]]&lt;=2.5,"Bad",Tabela1_1__3[[#This Row],[review_score]]&lt;=3.9,"Good",Tabela1_1__3[[#This Row],[review_score]]&gt;=4,"Excellent")</f>
        <v>Bad</v>
      </c>
    </row>
    <row r="54" spans="1:7" x14ac:dyDescent="0.3">
      <c r="A54">
        <v>310</v>
      </c>
      <c r="B54" s="2" t="s">
        <v>229</v>
      </c>
      <c r="C54" s="2" t="s">
        <v>26</v>
      </c>
      <c r="D54">
        <v>139.06000000000003</v>
      </c>
      <c r="E54">
        <v>4.3</v>
      </c>
      <c r="F54">
        <v>953</v>
      </c>
      <c r="G54" t="str" cm="1">
        <f t="array" ref="G54">_xlfn.IFS(Tabela1_1__3[[#This Row],[review_score]]&lt;=2.5,"Bad",Tabela1_1__3[[#This Row],[review_score]]&lt;=3.9,"Good",Tabela1_1__3[[#This Row],[review_score]]&gt;=4,"Excellent")</f>
        <v>Excellent</v>
      </c>
    </row>
    <row r="55" spans="1:7" x14ac:dyDescent="0.3">
      <c r="A55">
        <v>62</v>
      </c>
      <c r="B55" s="2" t="s">
        <v>58</v>
      </c>
      <c r="C55" s="2" t="s">
        <v>19</v>
      </c>
      <c r="D55">
        <v>139.32000000000002</v>
      </c>
      <c r="E55">
        <v>4.9000000000000004</v>
      </c>
      <c r="F55">
        <v>933</v>
      </c>
      <c r="G55" t="str" cm="1">
        <f t="array" ref="G55">_xlfn.IFS(Tabela1_1__3[[#This Row],[review_score]]&lt;=2.5,"Bad",Tabela1_1__3[[#This Row],[review_score]]&lt;=3.9,"Good",Tabela1_1__3[[#This Row],[review_score]]&gt;=4,"Excellent")</f>
        <v>Excellent</v>
      </c>
    </row>
    <row r="56" spans="1:7" x14ac:dyDescent="0.3">
      <c r="A56">
        <v>993</v>
      </c>
      <c r="B56" s="2" t="s">
        <v>655</v>
      </c>
      <c r="C56" s="2" t="s">
        <v>19</v>
      </c>
      <c r="D56">
        <v>139.71</v>
      </c>
      <c r="E56">
        <v>3.4000000000000004</v>
      </c>
      <c r="F56">
        <v>837</v>
      </c>
      <c r="G56" t="str" cm="1">
        <f t="array" ref="G56">_xlfn.IFS(Tabela1_1__3[[#This Row],[review_score]]&lt;=2.5,"Bad",Tabela1_1__3[[#This Row],[review_score]]&lt;=3.9,"Good",Tabela1_1__3[[#This Row],[review_score]]&gt;=4,"Excellent")</f>
        <v>Good</v>
      </c>
    </row>
    <row r="57" spans="1:7" x14ac:dyDescent="0.3">
      <c r="A57">
        <v>936</v>
      </c>
      <c r="B57" s="2" t="s">
        <v>618</v>
      </c>
      <c r="C57" s="2" t="s">
        <v>26</v>
      </c>
      <c r="D57">
        <v>139.79000000000002</v>
      </c>
      <c r="E57">
        <v>4.2</v>
      </c>
      <c r="F57">
        <v>529</v>
      </c>
      <c r="G57" t="str" cm="1">
        <f t="array" ref="G57">_xlfn.IFS(Tabela1_1__3[[#This Row],[review_score]]&lt;=2.5,"Bad",Tabela1_1__3[[#This Row],[review_score]]&lt;=3.9,"Good",Tabela1_1__3[[#This Row],[review_score]]&gt;=4,"Excellent")</f>
        <v>Excellent</v>
      </c>
    </row>
    <row r="58" spans="1:7" x14ac:dyDescent="0.3">
      <c r="A58">
        <v>528</v>
      </c>
      <c r="B58" s="2" t="s">
        <v>359</v>
      </c>
      <c r="C58" s="2" t="s">
        <v>26</v>
      </c>
      <c r="D58">
        <v>140.34</v>
      </c>
      <c r="E58">
        <v>2.2000000000000002</v>
      </c>
      <c r="F58">
        <v>854</v>
      </c>
      <c r="G58" t="str" cm="1">
        <f t="array" ref="G58">_xlfn.IFS(Tabela1_1__3[[#This Row],[review_score]]&lt;=2.5,"Bad",Tabela1_1__3[[#This Row],[review_score]]&lt;=3.9,"Good",Tabela1_1__3[[#This Row],[review_score]]&gt;=4,"Excellent")</f>
        <v>Bad</v>
      </c>
    </row>
    <row r="59" spans="1:7" x14ac:dyDescent="0.3">
      <c r="A59">
        <v>941</v>
      </c>
      <c r="B59" s="2" t="s">
        <v>621</v>
      </c>
      <c r="C59" s="2" t="s">
        <v>18</v>
      </c>
      <c r="D59">
        <v>140.66000000000003</v>
      </c>
      <c r="E59">
        <v>1.2000000000000002</v>
      </c>
      <c r="F59">
        <v>620</v>
      </c>
      <c r="G59" t="str" cm="1">
        <f t="array" ref="G59">_xlfn.IFS(Tabela1_1__3[[#This Row],[review_score]]&lt;=2.5,"Bad",Tabela1_1__3[[#This Row],[review_score]]&lt;=3.9,"Good",Tabela1_1__3[[#This Row],[review_score]]&gt;=4,"Excellent")</f>
        <v>Bad</v>
      </c>
    </row>
    <row r="60" spans="1:7" x14ac:dyDescent="0.3">
      <c r="A60">
        <v>618</v>
      </c>
      <c r="B60" s="2" t="s">
        <v>419</v>
      </c>
      <c r="C60" s="2" t="s">
        <v>21</v>
      </c>
      <c r="D60">
        <v>142.05000000000001</v>
      </c>
      <c r="E60">
        <v>3.6</v>
      </c>
      <c r="F60">
        <v>620</v>
      </c>
      <c r="G60" t="str" cm="1">
        <f t="array" ref="G60">_xlfn.IFS(Tabela1_1__3[[#This Row],[review_score]]&lt;=2.5,"Bad",Tabela1_1__3[[#This Row],[review_score]]&lt;=3.9,"Good",Tabela1_1__3[[#This Row],[review_score]]&gt;=4,"Excellent")</f>
        <v>Good</v>
      </c>
    </row>
    <row r="61" spans="1:7" x14ac:dyDescent="0.3">
      <c r="A61">
        <v>150</v>
      </c>
      <c r="B61" s="2" t="s">
        <v>115</v>
      </c>
      <c r="C61" s="2" t="s">
        <v>24</v>
      </c>
      <c r="D61">
        <v>142.93000000000004</v>
      </c>
      <c r="E61">
        <v>4.5</v>
      </c>
      <c r="F61">
        <v>381</v>
      </c>
      <c r="G61" t="str" cm="1">
        <f t="array" ref="G61">_xlfn.IFS(Tabela1_1__3[[#This Row],[review_score]]&lt;=2.5,"Bad",Tabela1_1__3[[#This Row],[review_score]]&lt;=3.9,"Good",Tabela1_1__3[[#This Row],[review_score]]&gt;=4,"Excellent")</f>
        <v>Excellent</v>
      </c>
    </row>
    <row r="62" spans="1:7" x14ac:dyDescent="0.3">
      <c r="A62">
        <v>324</v>
      </c>
      <c r="B62" s="2" t="s">
        <v>237</v>
      </c>
      <c r="C62" s="2" t="s">
        <v>24</v>
      </c>
      <c r="D62">
        <v>143.57000000000002</v>
      </c>
      <c r="E62">
        <v>1.9000000000000001</v>
      </c>
      <c r="F62">
        <v>724</v>
      </c>
      <c r="G62" t="str" cm="1">
        <f t="array" ref="G62">_xlfn.IFS(Tabela1_1__3[[#This Row],[review_score]]&lt;=2.5,"Bad",Tabela1_1__3[[#This Row],[review_score]]&lt;=3.9,"Good",Tabela1_1__3[[#This Row],[review_score]]&gt;=4,"Excellent")</f>
        <v>Bad</v>
      </c>
    </row>
    <row r="63" spans="1:7" x14ac:dyDescent="0.3">
      <c r="A63">
        <v>688</v>
      </c>
      <c r="B63" s="2" t="s">
        <v>466</v>
      </c>
      <c r="C63" s="2" t="s">
        <v>18</v>
      </c>
      <c r="D63">
        <v>143.59</v>
      </c>
      <c r="E63">
        <v>2.9000000000000004</v>
      </c>
      <c r="F63">
        <v>84</v>
      </c>
      <c r="G63" t="str" cm="1">
        <f t="array" ref="G63">_xlfn.IFS(Tabela1_1__3[[#This Row],[review_score]]&lt;=2.5,"Bad",Tabela1_1__3[[#This Row],[review_score]]&lt;=3.9,"Good",Tabela1_1__3[[#This Row],[review_score]]&gt;=4,"Excellent")</f>
        <v>Good</v>
      </c>
    </row>
    <row r="64" spans="1:7" x14ac:dyDescent="0.3">
      <c r="A64">
        <v>237</v>
      </c>
      <c r="B64" s="2" t="s">
        <v>175</v>
      </c>
      <c r="C64" s="2" t="s">
        <v>35</v>
      </c>
      <c r="D64">
        <v>143.98000000000002</v>
      </c>
      <c r="E64">
        <v>4.5</v>
      </c>
      <c r="F64">
        <v>16</v>
      </c>
      <c r="G64" t="str" cm="1">
        <f t="array" ref="G64">_xlfn.IFS(Tabela1_1__3[[#This Row],[review_score]]&lt;=2.5,"Bad",Tabela1_1__3[[#This Row],[review_score]]&lt;=3.9,"Good",Tabela1_1__3[[#This Row],[review_score]]&gt;=4,"Excellent")</f>
        <v>Excellent</v>
      </c>
    </row>
    <row r="65" spans="1:7" x14ac:dyDescent="0.3">
      <c r="A65">
        <v>65</v>
      </c>
      <c r="B65" s="2" t="s">
        <v>61</v>
      </c>
      <c r="C65" s="2" t="s">
        <v>26</v>
      </c>
      <c r="D65">
        <v>144.06000000000003</v>
      </c>
      <c r="E65">
        <v>2.7</v>
      </c>
      <c r="F65">
        <v>915</v>
      </c>
      <c r="G65" t="str" cm="1">
        <f t="array" ref="G65">_xlfn.IFS(Tabela1_1__3[[#This Row],[review_score]]&lt;=2.5,"Bad",Tabela1_1__3[[#This Row],[review_score]]&lt;=3.9,"Good",Tabela1_1__3[[#This Row],[review_score]]&gt;=4,"Excellent")</f>
        <v>Good</v>
      </c>
    </row>
    <row r="66" spans="1:7" x14ac:dyDescent="0.3">
      <c r="A66">
        <v>488</v>
      </c>
      <c r="B66" s="2" t="s">
        <v>331</v>
      </c>
      <c r="C66" s="2" t="s">
        <v>35</v>
      </c>
      <c r="D66">
        <v>144.08000000000001</v>
      </c>
      <c r="E66">
        <v>3.8000000000000003</v>
      </c>
      <c r="F66">
        <v>977</v>
      </c>
      <c r="G66" t="str" cm="1">
        <f t="array" ref="G66">_xlfn.IFS(Tabela1_1__3[[#This Row],[review_score]]&lt;=2.5,"Bad",Tabela1_1__3[[#This Row],[review_score]]&lt;=3.9,"Good",Tabela1_1__3[[#This Row],[review_score]]&gt;=4,"Excellent")</f>
        <v>Good</v>
      </c>
    </row>
    <row r="67" spans="1:7" x14ac:dyDescent="0.3">
      <c r="A67">
        <v>380</v>
      </c>
      <c r="B67" s="2" t="s">
        <v>268</v>
      </c>
      <c r="C67" s="2" t="s">
        <v>18</v>
      </c>
      <c r="D67">
        <v>144.52000000000001</v>
      </c>
      <c r="E67">
        <v>3.4000000000000004</v>
      </c>
      <c r="F67">
        <v>558</v>
      </c>
      <c r="G67" t="str" cm="1">
        <f t="array" ref="G67">_xlfn.IFS(Tabela1_1__3[[#This Row],[review_score]]&lt;=2.5,"Bad",Tabela1_1__3[[#This Row],[review_score]]&lt;=3.9,"Good",Tabela1_1__3[[#This Row],[review_score]]&gt;=4,"Excellent")</f>
        <v>Good</v>
      </c>
    </row>
    <row r="68" spans="1:7" x14ac:dyDescent="0.3">
      <c r="A68">
        <v>387</v>
      </c>
      <c r="B68" s="2" t="s">
        <v>273</v>
      </c>
      <c r="C68" s="2" t="s">
        <v>35</v>
      </c>
      <c r="D68">
        <v>144.61000000000001</v>
      </c>
      <c r="E68">
        <v>4.1000000000000005</v>
      </c>
      <c r="F68">
        <v>547</v>
      </c>
      <c r="G68" t="str" cm="1">
        <f t="array" ref="G68">_xlfn.IFS(Tabela1_1__3[[#This Row],[review_score]]&lt;=2.5,"Bad",Tabela1_1__3[[#This Row],[review_score]]&lt;=3.9,"Good",Tabela1_1__3[[#This Row],[review_score]]&gt;=4,"Excellent")</f>
        <v>Excellent</v>
      </c>
    </row>
    <row r="69" spans="1:7" x14ac:dyDescent="0.3">
      <c r="A69">
        <v>657</v>
      </c>
      <c r="B69" s="2" t="s">
        <v>446</v>
      </c>
      <c r="C69" s="2" t="s">
        <v>26</v>
      </c>
      <c r="D69">
        <v>145.47</v>
      </c>
      <c r="E69">
        <v>3.2</v>
      </c>
      <c r="F69">
        <v>751</v>
      </c>
      <c r="G69" t="str" cm="1">
        <f t="array" ref="G69">_xlfn.IFS(Tabela1_1__3[[#This Row],[review_score]]&lt;=2.5,"Bad",Tabela1_1__3[[#This Row],[review_score]]&lt;=3.9,"Good",Tabela1_1__3[[#This Row],[review_score]]&gt;=4,"Excellent")</f>
        <v>Good</v>
      </c>
    </row>
    <row r="70" spans="1:7" x14ac:dyDescent="0.3">
      <c r="A70">
        <v>670</v>
      </c>
      <c r="B70" s="2" t="s">
        <v>454</v>
      </c>
      <c r="C70" s="2" t="s">
        <v>18</v>
      </c>
      <c r="D70">
        <v>146.12</v>
      </c>
      <c r="E70">
        <v>4.3</v>
      </c>
      <c r="F70">
        <v>959</v>
      </c>
      <c r="G70" t="str" cm="1">
        <f t="array" ref="G70">_xlfn.IFS(Tabela1_1__3[[#This Row],[review_score]]&lt;=2.5,"Bad",Tabela1_1__3[[#This Row],[review_score]]&lt;=3.9,"Good",Tabela1_1__3[[#This Row],[review_score]]&gt;=4,"Excellent")</f>
        <v>Excellent</v>
      </c>
    </row>
    <row r="71" spans="1:7" x14ac:dyDescent="0.3">
      <c r="A71">
        <v>467</v>
      </c>
      <c r="B71" s="2" t="s">
        <v>321</v>
      </c>
      <c r="C71" s="2" t="s">
        <v>18</v>
      </c>
      <c r="D71">
        <v>146.43000000000004</v>
      </c>
      <c r="E71">
        <v>4.9000000000000004</v>
      </c>
      <c r="F71">
        <v>268</v>
      </c>
      <c r="G71" t="str" cm="1">
        <f t="array" ref="G71">_xlfn.IFS(Tabela1_1__3[[#This Row],[review_score]]&lt;=2.5,"Bad",Tabela1_1__3[[#This Row],[review_score]]&lt;=3.9,"Good",Tabela1_1__3[[#This Row],[review_score]]&gt;=4,"Excellent")</f>
        <v>Excellent</v>
      </c>
    </row>
    <row r="72" spans="1:7" x14ac:dyDescent="0.3">
      <c r="A72">
        <v>289</v>
      </c>
      <c r="B72" s="2" t="s">
        <v>213</v>
      </c>
      <c r="C72" s="2" t="s">
        <v>23</v>
      </c>
      <c r="D72">
        <v>146.84</v>
      </c>
      <c r="E72">
        <v>1.1000000000000001</v>
      </c>
      <c r="F72">
        <v>131</v>
      </c>
      <c r="G72" t="str" cm="1">
        <f t="array" ref="G72">_xlfn.IFS(Tabela1_1__3[[#This Row],[review_score]]&lt;=2.5,"Bad",Tabela1_1__3[[#This Row],[review_score]]&lt;=3.9,"Good",Tabela1_1__3[[#This Row],[review_score]]&gt;=4,"Excellent")</f>
        <v>Bad</v>
      </c>
    </row>
    <row r="73" spans="1:7" x14ac:dyDescent="0.3">
      <c r="A73">
        <v>697</v>
      </c>
      <c r="B73" s="2" t="s">
        <v>471</v>
      </c>
      <c r="C73" s="2" t="s">
        <v>21</v>
      </c>
      <c r="D73">
        <v>147.87</v>
      </c>
      <c r="E73">
        <v>1.1000000000000001</v>
      </c>
      <c r="F73">
        <v>350</v>
      </c>
      <c r="G73" t="str" cm="1">
        <f t="array" ref="G73">_xlfn.IFS(Tabela1_1__3[[#This Row],[review_score]]&lt;=2.5,"Bad",Tabela1_1__3[[#This Row],[review_score]]&lt;=3.9,"Good",Tabela1_1__3[[#This Row],[review_score]]&gt;=4,"Excellent")</f>
        <v>Bad</v>
      </c>
    </row>
    <row r="74" spans="1:7" x14ac:dyDescent="0.3">
      <c r="A74">
        <v>111</v>
      </c>
      <c r="B74" s="2" t="s">
        <v>90</v>
      </c>
      <c r="C74" s="2" t="s">
        <v>23</v>
      </c>
      <c r="D74">
        <v>148.43000000000004</v>
      </c>
      <c r="E74">
        <v>4.3</v>
      </c>
      <c r="F74">
        <v>144</v>
      </c>
      <c r="G74" t="str" cm="1">
        <f t="array" ref="G74">_xlfn.IFS(Tabela1_1__3[[#This Row],[review_score]]&lt;=2.5,"Bad",Tabela1_1__3[[#This Row],[review_score]]&lt;=3.9,"Good",Tabela1_1__3[[#This Row],[review_score]]&gt;=4,"Excellent")</f>
        <v>Excellent</v>
      </c>
    </row>
    <row r="75" spans="1:7" x14ac:dyDescent="0.3">
      <c r="A75">
        <v>20</v>
      </c>
      <c r="B75" s="2" t="s">
        <v>31</v>
      </c>
      <c r="C75" s="2" t="s">
        <v>19</v>
      </c>
      <c r="D75">
        <v>149.16000000000003</v>
      </c>
      <c r="E75">
        <v>1.1000000000000001</v>
      </c>
      <c r="F75">
        <v>228</v>
      </c>
      <c r="G75" t="str" cm="1">
        <f t="array" ref="G75">_xlfn.IFS(Tabela1_1__3[[#This Row],[review_score]]&lt;=2.5,"Bad",Tabela1_1__3[[#This Row],[review_score]]&lt;=3.9,"Good",Tabela1_1__3[[#This Row],[review_score]]&gt;=4,"Excellent")</f>
        <v>Bad</v>
      </c>
    </row>
    <row r="76" spans="1:7" x14ac:dyDescent="0.3">
      <c r="A76">
        <v>23</v>
      </c>
      <c r="B76" s="2" t="s">
        <v>33</v>
      </c>
      <c r="C76" s="2" t="s">
        <v>23</v>
      </c>
      <c r="D76">
        <v>149.61000000000001</v>
      </c>
      <c r="E76">
        <v>4.7</v>
      </c>
      <c r="F76">
        <v>596</v>
      </c>
      <c r="G76" t="str" cm="1">
        <f t="array" ref="G76">_xlfn.IFS(Tabela1_1__3[[#This Row],[review_score]]&lt;=2.5,"Bad",Tabela1_1__3[[#This Row],[review_score]]&lt;=3.9,"Good",Tabela1_1__3[[#This Row],[review_score]]&gt;=4,"Excellent")</f>
        <v>Excellent</v>
      </c>
    </row>
    <row r="77" spans="1:7" x14ac:dyDescent="0.3">
      <c r="A77">
        <v>897</v>
      </c>
      <c r="B77" s="2" t="s">
        <v>595</v>
      </c>
      <c r="C77" s="2" t="s">
        <v>23</v>
      </c>
      <c r="D77">
        <v>150.11000000000001</v>
      </c>
      <c r="E77">
        <v>3.5</v>
      </c>
      <c r="F77">
        <v>214</v>
      </c>
      <c r="G77" t="str" cm="1">
        <f t="array" ref="G77">_xlfn.IFS(Tabela1_1__3[[#This Row],[review_score]]&lt;=2.5,"Bad",Tabela1_1__3[[#This Row],[review_score]]&lt;=3.9,"Good",Tabela1_1__3[[#This Row],[review_score]]&gt;=4,"Excellent")</f>
        <v>Good</v>
      </c>
    </row>
    <row r="78" spans="1:7" x14ac:dyDescent="0.3">
      <c r="A78">
        <v>417</v>
      </c>
      <c r="B78" s="2" t="s">
        <v>293</v>
      </c>
      <c r="C78" s="2" t="s">
        <v>21</v>
      </c>
      <c r="D78">
        <v>150.14000000000001</v>
      </c>
      <c r="E78">
        <v>1.2000000000000002</v>
      </c>
      <c r="F78">
        <v>763</v>
      </c>
      <c r="G78" t="str" cm="1">
        <f t="array" ref="G78">_xlfn.IFS(Tabela1_1__3[[#This Row],[review_score]]&lt;=2.5,"Bad",Tabela1_1__3[[#This Row],[review_score]]&lt;=3.9,"Good",Tabela1_1__3[[#This Row],[review_score]]&gt;=4,"Excellent")</f>
        <v>Bad</v>
      </c>
    </row>
    <row r="79" spans="1:7" x14ac:dyDescent="0.3">
      <c r="A79">
        <v>270</v>
      </c>
      <c r="B79" s="2" t="s">
        <v>199</v>
      </c>
      <c r="C79" s="2" t="s">
        <v>18</v>
      </c>
      <c r="D79">
        <v>150.33000000000001</v>
      </c>
      <c r="E79">
        <v>2.2000000000000002</v>
      </c>
      <c r="F79">
        <v>265</v>
      </c>
      <c r="G79" t="str" cm="1">
        <f t="array" ref="G79">_xlfn.IFS(Tabela1_1__3[[#This Row],[review_score]]&lt;=2.5,"Bad",Tabela1_1__3[[#This Row],[review_score]]&lt;=3.9,"Good",Tabela1_1__3[[#This Row],[review_score]]&gt;=4,"Excellent")</f>
        <v>Bad</v>
      </c>
    </row>
    <row r="80" spans="1:7" x14ac:dyDescent="0.3">
      <c r="A80">
        <v>251</v>
      </c>
      <c r="B80" s="2" t="s">
        <v>186</v>
      </c>
      <c r="C80" s="2" t="s">
        <v>23</v>
      </c>
      <c r="D80">
        <v>150.75</v>
      </c>
      <c r="E80">
        <v>4.2</v>
      </c>
      <c r="F80">
        <v>571</v>
      </c>
      <c r="G80" t="str" cm="1">
        <f t="array" ref="G80">_xlfn.IFS(Tabela1_1__3[[#This Row],[review_score]]&lt;=2.5,"Bad",Tabela1_1__3[[#This Row],[review_score]]&lt;=3.9,"Good",Tabela1_1__3[[#This Row],[review_score]]&gt;=4,"Excellent")</f>
        <v>Excellent</v>
      </c>
    </row>
    <row r="81" spans="1:7" x14ac:dyDescent="0.3">
      <c r="A81">
        <v>917</v>
      </c>
      <c r="B81" s="2" t="s">
        <v>606</v>
      </c>
      <c r="C81" s="2" t="s">
        <v>23</v>
      </c>
      <c r="D81">
        <v>150.76000000000002</v>
      </c>
      <c r="E81">
        <v>4.5</v>
      </c>
      <c r="F81">
        <v>267</v>
      </c>
      <c r="G81" t="str" cm="1">
        <f t="array" ref="G81">_xlfn.IFS(Tabela1_1__3[[#This Row],[review_score]]&lt;=2.5,"Bad",Tabela1_1__3[[#This Row],[review_score]]&lt;=3.9,"Good",Tabela1_1__3[[#This Row],[review_score]]&gt;=4,"Excellent")</f>
        <v>Excellent</v>
      </c>
    </row>
    <row r="82" spans="1:7" x14ac:dyDescent="0.3">
      <c r="A82">
        <v>968</v>
      </c>
      <c r="B82" s="2" t="s">
        <v>639</v>
      </c>
      <c r="C82" s="2" t="s">
        <v>18</v>
      </c>
      <c r="D82">
        <v>152.08000000000001</v>
      </c>
      <c r="E82">
        <v>2.4000000000000004</v>
      </c>
      <c r="F82">
        <v>604</v>
      </c>
      <c r="G82" t="str" cm="1">
        <f t="array" ref="G82">_xlfn.IFS(Tabela1_1__3[[#This Row],[review_score]]&lt;=2.5,"Bad",Tabela1_1__3[[#This Row],[review_score]]&lt;=3.9,"Good",Tabela1_1__3[[#This Row],[review_score]]&gt;=4,"Excellent")</f>
        <v>Bad</v>
      </c>
    </row>
    <row r="83" spans="1:7" x14ac:dyDescent="0.3">
      <c r="A83">
        <v>144</v>
      </c>
      <c r="B83" s="2" t="s">
        <v>112</v>
      </c>
      <c r="C83" s="2" t="s">
        <v>23</v>
      </c>
      <c r="D83">
        <v>153.93000000000004</v>
      </c>
      <c r="E83">
        <v>3.3000000000000003</v>
      </c>
      <c r="F83">
        <v>79</v>
      </c>
      <c r="G83" t="str" cm="1">
        <f t="array" ref="G83">_xlfn.IFS(Tabela1_1__3[[#This Row],[review_score]]&lt;=2.5,"Bad",Tabela1_1__3[[#This Row],[review_score]]&lt;=3.9,"Good",Tabela1_1__3[[#This Row],[review_score]]&gt;=4,"Excellent")</f>
        <v>Good</v>
      </c>
    </row>
    <row r="84" spans="1:7" x14ac:dyDescent="0.3">
      <c r="A84">
        <v>742</v>
      </c>
      <c r="B84" s="2" t="s">
        <v>503</v>
      </c>
      <c r="C84" s="2" t="s">
        <v>24</v>
      </c>
      <c r="D84">
        <v>154.18000000000004</v>
      </c>
      <c r="E84">
        <v>3.9000000000000004</v>
      </c>
      <c r="F84">
        <v>172</v>
      </c>
      <c r="G84" t="str" cm="1">
        <f t="array" ref="G84">_xlfn.IFS(Tabela1_1__3[[#This Row],[review_score]]&lt;=2.5,"Bad",Tabela1_1__3[[#This Row],[review_score]]&lt;=3.9,"Good",Tabela1_1__3[[#This Row],[review_score]]&gt;=4,"Excellent")</f>
        <v>Good</v>
      </c>
    </row>
    <row r="85" spans="1:7" x14ac:dyDescent="0.3">
      <c r="A85">
        <v>37</v>
      </c>
      <c r="B85" s="2" t="s">
        <v>44</v>
      </c>
      <c r="C85" s="2" t="s">
        <v>19</v>
      </c>
      <c r="D85">
        <v>155.78000000000003</v>
      </c>
      <c r="E85">
        <v>2.4000000000000004</v>
      </c>
      <c r="F85">
        <v>978</v>
      </c>
      <c r="G85" t="str" cm="1">
        <f t="array" ref="G85">_xlfn.IFS(Tabela1_1__3[[#This Row],[review_score]]&lt;=2.5,"Bad",Tabela1_1__3[[#This Row],[review_score]]&lt;=3.9,"Good",Tabela1_1__3[[#This Row],[review_score]]&gt;=4,"Excellent")</f>
        <v>Bad</v>
      </c>
    </row>
    <row r="86" spans="1:7" x14ac:dyDescent="0.3">
      <c r="A86">
        <v>503</v>
      </c>
      <c r="B86" s="2" t="s">
        <v>342</v>
      </c>
      <c r="C86" s="2" t="s">
        <v>26</v>
      </c>
      <c r="D86">
        <v>158.22000000000003</v>
      </c>
      <c r="E86">
        <v>1.1000000000000001</v>
      </c>
      <c r="F86">
        <v>527</v>
      </c>
      <c r="G86" t="str" cm="1">
        <f t="array" ref="G86">_xlfn.IFS(Tabela1_1__3[[#This Row],[review_score]]&lt;=2.5,"Bad",Tabela1_1__3[[#This Row],[review_score]]&lt;=3.9,"Good",Tabela1_1__3[[#This Row],[review_score]]&gt;=4,"Excellent")</f>
        <v>Bad</v>
      </c>
    </row>
    <row r="87" spans="1:7" x14ac:dyDescent="0.3">
      <c r="A87">
        <v>85</v>
      </c>
      <c r="B87" s="2" t="s">
        <v>73</v>
      </c>
      <c r="C87" s="2" t="s">
        <v>23</v>
      </c>
      <c r="D87">
        <v>158.94000000000003</v>
      </c>
      <c r="E87">
        <v>4.8000000000000007</v>
      </c>
      <c r="F87">
        <v>573</v>
      </c>
      <c r="G87" t="str" cm="1">
        <f t="array" ref="G87">_xlfn.IFS(Tabela1_1__3[[#This Row],[review_score]]&lt;=2.5,"Bad",Tabela1_1__3[[#This Row],[review_score]]&lt;=3.9,"Good",Tabela1_1__3[[#This Row],[review_score]]&gt;=4,"Excellent")</f>
        <v>Excellent</v>
      </c>
    </row>
    <row r="88" spans="1:7" x14ac:dyDescent="0.3">
      <c r="A88">
        <v>103</v>
      </c>
      <c r="B88" s="2" t="s">
        <v>86</v>
      </c>
      <c r="C88" s="2" t="s">
        <v>18</v>
      </c>
      <c r="D88">
        <v>160.61000000000001</v>
      </c>
      <c r="E88">
        <v>4.5</v>
      </c>
      <c r="F88">
        <v>517</v>
      </c>
      <c r="G88" t="str" cm="1">
        <f t="array" ref="G88">_xlfn.IFS(Tabela1_1__3[[#This Row],[review_score]]&lt;=2.5,"Bad",Tabela1_1__3[[#This Row],[review_score]]&lt;=3.9,"Good",Tabela1_1__3[[#This Row],[review_score]]&gt;=4,"Excellent")</f>
        <v>Excellent</v>
      </c>
    </row>
    <row r="89" spans="1:7" x14ac:dyDescent="0.3">
      <c r="A89">
        <v>254</v>
      </c>
      <c r="B89" s="2" t="s">
        <v>189</v>
      </c>
      <c r="C89" s="2" t="s">
        <v>21</v>
      </c>
      <c r="D89">
        <v>161.88000000000002</v>
      </c>
      <c r="E89">
        <v>1.5</v>
      </c>
      <c r="F89">
        <v>795</v>
      </c>
      <c r="G89" t="str" cm="1">
        <f t="array" ref="G89">_xlfn.IFS(Tabela1_1__3[[#This Row],[review_score]]&lt;=2.5,"Bad",Tabela1_1__3[[#This Row],[review_score]]&lt;=3.9,"Good",Tabela1_1__3[[#This Row],[review_score]]&gt;=4,"Excellent")</f>
        <v>Bad</v>
      </c>
    </row>
    <row r="90" spans="1:7" x14ac:dyDescent="0.3">
      <c r="A90">
        <v>123</v>
      </c>
      <c r="B90" s="2" t="s">
        <v>99</v>
      </c>
      <c r="C90" s="2" t="s">
        <v>26</v>
      </c>
      <c r="D90">
        <v>162.41000000000003</v>
      </c>
      <c r="E90">
        <v>4.4000000000000004</v>
      </c>
      <c r="F90">
        <v>650</v>
      </c>
      <c r="G90" t="str" cm="1">
        <f t="array" ref="G90">_xlfn.IFS(Tabela1_1__3[[#This Row],[review_score]]&lt;=2.5,"Bad",Tabela1_1__3[[#This Row],[review_score]]&lt;=3.9,"Good",Tabela1_1__3[[#This Row],[review_score]]&gt;=4,"Excellent")</f>
        <v>Excellent</v>
      </c>
    </row>
    <row r="91" spans="1:7" x14ac:dyDescent="0.3">
      <c r="A91">
        <v>376</v>
      </c>
      <c r="B91" s="2" t="s">
        <v>265</v>
      </c>
      <c r="C91" s="2" t="s">
        <v>24</v>
      </c>
      <c r="D91">
        <v>162.89000000000001</v>
      </c>
      <c r="E91">
        <v>4.5</v>
      </c>
      <c r="F91">
        <v>443</v>
      </c>
      <c r="G91" t="str" cm="1">
        <f t="array" ref="G91">_xlfn.IFS(Tabela1_1__3[[#This Row],[review_score]]&lt;=2.5,"Bad",Tabela1_1__3[[#This Row],[review_score]]&lt;=3.9,"Good",Tabela1_1__3[[#This Row],[review_score]]&gt;=4,"Excellent")</f>
        <v>Excellent</v>
      </c>
    </row>
    <row r="92" spans="1:7" x14ac:dyDescent="0.3">
      <c r="A92">
        <v>411</v>
      </c>
      <c r="B92" s="2" t="s">
        <v>287</v>
      </c>
      <c r="C92" s="2" t="s">
        <v>26</v>
      </c>
      <c r="D92">
        <v>163.06000000000003</v>
      </c>
      <c r="E92">
        <v>1.8</v>
      </c>
      <c r="F92">
        <v>980</v>
      </c>
      <c r="G92" t="str" cm="1">
        <f t="array" ref="G92">_xlfn.IFS(Tabela1_1__3[[#This Row],[review_score]]&lt;=2.5,"Bad",Tabela1_1__3[[#This Row],[review_score]]&lt;=3.9,"Good",Tabela1_1__3[[#This Row],[review_score]]&gt;=4,"Excellent")</f>
        <v>Bad</v>
      </c>
    </row>
    <row r="93" spans="1:7" x14ac:dyDescent="0.3">
      <c r="A93">
        <v>405</v>
      </c>
      <c r="B93" s="2" t="s">
        <v>283</v>
      </c>
      <c r="C93" s="2" t="s">
        <v>18</v>
      </c>
      <c r="D93">
        <v>163.42000000000002</v>
      </c>
      <c r="E93">
        <v>3.7</v>
      </c>
      <c r="F93">
        <v>947</v>
      </c>
      <c r="G93" t="str" cm="1">
        <f t="array" ref="G93">_xlfn.IFS(Tabela1_1__3[[#This Row],[review_score]]&lt;=2.5,"Bad",Tabela1_1__3[[#This Row],[review_score]]&lt;=3.9,"Good",Tabela1_1__3[[#This Row],[review_score]]&gt;=4,"Excellent")</f>
        <v>Good</v>
      </c>
    </row>
    <row r="94" spans="1:7" x14ac:dyDescent="0.3">
      <c r="A94">
        <v>167</v>
      </c>
      <c r="B94" s="2" t="s">
        <v>125</v>
      </c>
      <c r="C94" s="2" t="s">
        <v>26</v>
      </c>
      <c r="D94">
        <v>163.79000000000002</v>
      </c>
      <c r="E94">
        <v>4.3</v>
      </c>
      <c r="F94">
        <v>774</v>
      </c>
      <c r="G94" t="str" cm="1">
        <f t="array" ref="G94">_xlfn.IFS(Tabela1_1__3[[#This Row],[review_score]]&lt;=2.5,"Bad",Tabela1_1__3[[#This Row],[review_score]]&lt;=3.9,"Good",Tabela1_1__3[[#This Row],[review_score]]&gt;=4,"Excellent")</f>
        <v>Excellent</v>
      </c>
    </row>
    <row r="95" spans="1:7" x14ac:dyDescent="0.3">
      <c r="A95">
        <v>642</v>
      </c>
      <c r="B95" s="2" t="s">
        <v>435</v>
      </c>
      <c r="C95" s="2" t="s">
        <v>24</v>
      </c>
      <c r="D95">
        <v>164.43000000000004</v>
      </c>
      <c r="E95">
        <v>4.4000000000000004</v>
      </c>
      <c r="F95">
        <v>727</v>
      </c>
      <c r="G95" t="str" cm="1">
        <f t="array" ref="G95">_xlfn.IFS(Tabela1_1__3[[#This Row],[review_score]]&lt;=2.5,"Bad",Tabela1_1__3[[#This Row],[review_score]]&lt;=3.9,"Good",Tabela1_1__3[[#This Row],[review_score]]&gt;=4,"Excellent")</f>
        <v>Excellent</v>
      </c>
    </row>
    <row r="96" spans="1:7" x14ac:dyDescent="0.3">
      <c r="A96">
        <v>707</v>
      </c>
      <c r="B96" s="2" t="s">
        <v>477</v>
      </c>
      <c r="C96" s="2" t="s">
        <v>35</v>
      </c>
      <c r="D96">
        <v>164.57000000000002</v>
      </c>
      <c r="E96">
        <v>3.6</v>
      </c>
      <c r="F96">
        <v>813</v>
      </c>
      <c r="G96" t="str" cm="1">
        <f t="array" ref="G96">_xlfn.IFS(Tabela1_1__3[[#This Row],[review_score]]&lt;=2.5,"Bad",Tabela1_1__3[[#This Row],[review_score]]&lt;=3.9,"Good",Tabela1_1__3[[#This Row],[review_score]]&gt;=4,"Excellent")</f>
        <v>Good</v>
      </c>
    </row>
    <row r="97" spans="1:7" x14ac:dyDescent="0.3">
      <c r="A97">
        <v>308</v>
      </c>
      <c r="B97" s="2" t="s">
        <v>227</v>
      </c>
      <c r="C97" s="2" t="s">
        <v>26</v>
      </c>
      <c r="D97">
        <v>164.86</v>
      </c>
      <c r="E97">
        <v>4.2</v>
      </c>
      <c r="F97">
        <v>314</v>
      </c>
      <c r="G97" t="str" cm="1">
        <f t="array" ref="G97">_xlfn.IFS(Tabela1_1__3[[#This Row],[review_score]]&lt;=2.5,"Bad",Tabela1_1__3[[#This Row],[review_score]]&lt;=3.9,"Good",Tabela1_1__3[[#This Row],[review_score]]&gt;=4,"Excellent")</f>
        <v>Excellent</v>
      </c>
    </row>
    <row r="98" spans="1:7" x14ac:dyDescent="0.3">
      <c r="A98">
        <v>136</v>
      </c>
      <c r="B98" s="2" t="s">
        <v>107</v>
      </c>
      <c r="C98" s="2" t="s">
        <v>19</v>
      </c>
      <c r="D98">
        <v>164.99</v>
      </c>
      <c r="E98">
        <v>1.3</v>
      </c>
      <c r="F98">
        <v>68</v>
      </c>
      <c r="G98" t="str" cm="1">
        <f t="array" ref="G98">_xlfn.IFS(Tabela1_1__3[[#This Row],[review_score]]&lt;=2.5,"Bad",Tabela1_1__3[[#This Row],[review_score]]&lt;=3.9,"Good",Tabela1_1__3[[#This Row],[review_score]]&gt;=4,"Excellent")</f>
        <v>Bad</v>
      </c>
    </row>
    <row r="99" spans="1:7" x14ac:dyDescent="0.3">
      <c r="A99">
        <v>691</v>
      </c>
      <c r="B99" s="2" t="s">
        <v>467</v>
      </c>
      <c r="C99" s="2" t="s">
        <v>35</v>
      </c>
      <c r="D99">
        <v>165.22000000000003</v>
      </c>
      <c r="E99">
        <v>1.7000000000000002</v>
      </c>
      <c r="F99">
        <v>629</v>
      </c>
      <c r="G99" t="str" cm="1">
        <f t="array" ref="G99">_xlfn.IFS(Tabela1_1__3[[#This Row],[review_score]]&lt;=2.5,"Bad",Tabela1_1__3[[#This Row],[review_score]]&lt;=3.9,"Good",Tabela1_1__3[[#This Row],[review_score]]&gt;=4,"Excellent")</f>
        <v>Bad</v>
      </c>
    </row>
    <row r="100" spans="1:7" x14ac:dyDescent="0.3">
      <c r="A100">
        <v>86</v>
      </c>
      <c r="B100" s="2" t="s">
        <v>74</v>
      </c>
      <c r="C100" s="2" t="s">
        <v>35</v>
      </c>
      <c r="D100">
        <v>165.97000000000003</v>
      </c>
      <c r="E100">
        <v>2.9000000000000004</v>
      </c>
      <c r="F100">
        <v>354</v>
      </c>
      <c r="G100" t="str" cm="1">
        <f t="array" ref="G100">_xlfn.IFS(Tabela1_1__3[[#This Row],[review_score]]&lt;=2.5,"Bad",Tabela1_1__3[[#This Row],[review_score]]&lt;=3.9,"Good",Tabela1_1__3[[#This Row],[review_score]]&gt;=4,"Excellent")</f>
        <v>Good</v>
      </c>
    </row>
    <row r="101" spans="1:7" x14ac:dyDescent="0.3">
      <c r="A101">
        <v>60</v>
      </c>
      <c r="B101" s="2" t="s">
        <v>57</v>
      </c>
      <c r="C101" s="2" t="s">
        <v>26</v>
      </c>
      <c r="D101">
        <v>166.04000000000002</v>
      </c>
      <c r="E101">
        <v>3.5</v>
      </c>
      <c r="F101">
        <v>599</v>
      </c>
      <c r="G101" t="str" cm="1">
        <f t="array" ref="G101">_xlfn.IFS(Tabela1_1__3[[#This Row],[review_score]]&lt;=2.5,"Bad",Tabela1_1__3[[#This Row],[review_score]]&lt;=3.9,"Good",Tabela1_1__3[[#This Row],[review_score]]&gt;=4,"Excellent")</f>
        <v>Good</v>
      </c>
    </row>
    <row r="102" spans="1:7" x14ac:dyDescent="0.3">
      <c r="A102">
        <v>217</v>
      </c>
      <c r="B102" s="2" t="s">
        <v>157</v>
      </c>
      <c r="C102" s="2" t="s">
        <v>26</v>
      </c>
      <c r="D102">
        <v>166.07000000000002</v>
      </c>
      <c r="E102">
        <v>1.3</v>
      </c>
      <c r="F102">
        <v>129</v>
      </c>
      <c r="G102" t="str" cm="1">
        <f t="array" ref="G102">_xlfn.IFS(Tabela1_1__3[[#This Row],[review_score]]&lt;=2.5,"Bad",Tabela1_1__3[[#This Row],[review_score]]&lt;=3.9,"Good",Tabela1_1__3[[#This Row],[review_score]]&gt;=4,"Excellent")</f>
        <v>Bad</v>
      </c>
    </row>
    <row r="103" spans="1:7" x14ac:dyDescent="0.3">
      <c r="A103">
        <v>644</v>
      </c>
      <c r="B103" s="2" t="s">
        <v>437</v>
      </c>
      <c r="C103" s="2" t="s">
        <v>19</v>
      </c>
      <c r="D103">
        <v>167.11</v>
      </c>
      <c r="E103">
        <v>3.5</v>
      </c>
      <c r="F103">
        <v>687</v>
      </c>
      <c r="G103" t="str" cm="1">
        <f t="array" ref="G103">_xlfn.IFS(Tabela1_1__3[[#This Row],[review_score]]&lt;=2.5,"Bad",Tabela1_1__3[[#This Row],[review_score]]&lt;=3.9,"Good",Tabela1_1__3[[#This Row],[review_score]]&gt;=4,"Excellent")</f>
        <v>Good</v>
      </c>
    </row>
    <row r="104" spans="1:7" x14ac:dyDescent="0.3">
      <c r="A104">
        <v>418</v>
      </c>
      <c r="B104" s="2" t="s">
        <v>294</v>
      </c>
      <c r="C104" s="2" t="s">
        <v>18</v>
      </c>
      <c r="D104">
        <v>167.69000000000003</v>
      </c>
      <c r="E104">
        <v>1.5</v>
      </c>
      <c r="F104">
        <v>636</v>
      </c>
      <c r="G104" t="str" cm="1">
        <f t="array" ref="G104">_xlfn.IFS(Tabela1_1__3[[#This Row],[review_score]]&lt;=2.5,"Bad",Tabela1_1__3[[#This Row],[review_score]]&lt;=3.9,"Good",Tabela1_1__3[[#This Row],[review_score]]&gt;=4,"Excellent")</f>
        <v>Bad</v>
      </c>
    </row>
    <row r="105" spans="1:7" x14ac:dyDescent="0.3">
      <c r="A105">
        <v>83</v>
      </c>
      <c r="B105" s="2" t="s">
        <v>72</v>
      </c>
      <c r="C105" s="2" t="s">
        <v>23</v>
      </c>
      <c r="D105">
        <v>168.79000000000002</v>
      </c>
      <c r="E105">
        <v>2.7</v>
      </c>
      <c r="F105">
        <v>664</v>
      </c>
      <c r="G105" t="str" cm="1">
        <f t="array" ref="G105">_xlfn.IFS(Tabela1_1__3[[#This Row],[review_score]]&lt;=2.5,"Bad",Tabela1_1__3[[#This Row],[review_score]]&lt;=3.9,"Good",Tabela1_1__3[[#This Row],[review_score]]&gt;=4,"Excellent")</f>
        <v>Good</v>
      </c>
    </row>
    <row r="106" spans="1:7" x14ac:dyDescent="0.3">
      <c r="A106">
        <v>823</v>
      </c>
      <c r="B106" s="2" t="s">
        <v>549</v>
      </c>
      <c r="C106" s="2" t="s">
        <v>19</v>
      </c>
      <c r="D106">
        <v>170.08000000000004</v>
      </c>
      <c r="E106">
        <v>3.5</v>
      </c>
      <c r="F106">
        <v>542</v>
      </c>
      <c r="G106" t="str" cm="1">
        <f t="array" ref="G106">_xlfn.IFS(Tabela1_1__3[[#This Row],[review_score]]&lt;=2.5,"Bad",Tabela1_1__3[[#This Row],[review_score]]&lt;=3.9,"Good",Tabela1_1__3[[#This Row],[review_score]]&gt;=4,"Excellent")</f>
        <v>Good</v>
      </c>
    </row>
    <row r="107" spans="1:7" x14ac:dyDescent="0.3">
      <c r="A107">
        <v>981</v>
      </c>
      <c r="B107" s="2" t="s">
        <v>647</v>
      </c>
      <c r="C107" s="2" t="s">
        <v>35</v>
      </c>
      <c r="D107">
        <v>170.45000000000002</v>
      </c>
      <c r="E107">
        <v>1.7000000000000002</v>
      </c>
      <c r="F107">
        <v>941</v>
      </c>
      <c r="G107" t="str" cm="1">
        <f t="array" ref="G107">_xlfn.IFS(Tabela1_1__3[[#This Row],[review_score]]&lt;=2.5,"Bad",Tabela1_1__3[[#This Row],[review_score]]&lt;=3.9,"Good",Tabela1_1__3[[#This Row],[review_score]]&gt;=4,"Excellent")</f>
        <v>Bad</v>
      </c>
    </row>
    <row r="108" spans="1:7" x14ac:dyDescent="0.3">
      <c r="A108">
        <v>820</v>
      </c>
      <c r="B108" s="2" t="s">
        <v>547</v>
      </c>
      <c r="C108" s="2" t="s">
        <v>35</v>
      </c>
      <c r="D108">
        <v>170.92000000000002</v>
      </c>
      <c r="E108">
        <v>2.5</v>
      </c>
      <c r="F108">
        <v>125</v>
      </c>
      <c r="G108" t="str" cm="1">
        <f t="array" ref="G108">_xlfn.IFS(Tabela1_1__3[[#This Row],[review_score]]&lt;=2.5,"Bad",Tabela1_1__3[[#This Row],[review_score]]&lt;=3.9,"Good",Tabela1_1__3[[#This Row],[review_score]]&gt;=4,"Excellent")</f>
        <v>Bad</v>
      </c>
    </row>
    <row r="109" spans="1:7" x14ac:dyDescent="0.3">
      <c r="A109">
        <v>703</v>
      </c>
      <c r="B109" s="2" t="s">
        <v>475</v>
      </c>
      <c r="C109" s="2" t="s">
        <v>19</v>
      </c>
      <c r="D109">
        <v>171.62</v>
      </c>
      <c r="E109">
        <v>2.2000000000000002</v>
      </c>
      <c r="F109">
        <v>419</v>
      </c>
      <c r="G109" t="str" cm="1">
        <f t="array" ref="G109">_xlfn.IFS(Tabela1_1__3[[#This Row],[review_score]]&lt;=2.5,"Bad",Tabela1_1__3[[#This Row],[review_score]]&lt;=3.9,"Good",Tabela1_1__3[[#This Row],[review_score]]&gt;=4,"Excellent")</f>
        <v>Bad</v>
      </c>
    </row>
    <row r="110" spans="1:7" x14ac:dyDescent="0.3">
      <c r="A110">
        <v>134</v>
      </c>
      <c r="B110" s="2" t="s">
        <v>105</v>
      </c>
      <c r="C110" s="2" t="s">
        <v>19</v>
      </c>
      <c r="D110">
        <v>172.12</v>
      </c>
      <c r="E110">
        <v>1.9000000000000001</v>
      </c>
      <c r="F110">
        <v>154</v>
      </c>
      <c r="G110" t="str" cm="1">
        <f t="array" ref="G110">_xlfn.IFS(Tabela1_1__3[[#This Row],[review_score]]&lt;=2.5,"Bad",Tabela1_1__3[[#This Row],[review_score]]&lt;=3.9,"Good",Tabela1_1__3[[#This Row],[review_score]]&gt;=4,"Excellent")</f>
        <v>Bad</v>
      </c>
    </row>
    <row r="111" spans="1:7" x14ac:dyDescent="0.3">
      <c r="A111">
        <v>282</v>
      </c>
      <c r="B111" s="2" t="s">
        <v>208</v>
      </c>
      <c r="C111" s="2" t="s">
        <v>23</v>
      </c>
      <c r="D111">
        <v>172.31000000000003</v>
      </c>
      <c r="E111">
        <v>3.8000000000000003</v>
      </c>
      <c r="F111">
        <v>364</v>
      </c>
      <c r="G111" t="str" cm="1">
        <f t="array" ref="G111">_xlfn.IFS(Tabela1_1__3[[#This Row],[review_score]]&lt;=2.5,"Bad",Tabela1_1__3[[#This Row],[review_score]]&lt;=3.9,"Good",Tabela1_1__3[[#This Row],[review_score]]&gt;=4,"Excellent")</f>
        <v>Good</v>
      </c>
    </row>
    <row r="112" spans="1:7" x14ac:dyDescent="0.3">
      <c r="A112">
        <v>195</v>
      </c>
      <c r="B112" s="2" t="s">
        <v>144</v>
      </c>
      <c r="C112" s="2" t="s">
        <v>18</v>
      </c>
      <c r="D112">
        <v>172.82000000000002</v>
      </c>
      <c r="E112">
        <v>1.2000000000000002</v>
      </c>
      <c r="F112">
        <v>944</v>
      </c>
      <c r="G112" t="str" cm="1">
        <f t="array" ref="G112">_xlfn.IFS(Tabela1_1__3[[#This Row],[review_score]]&lt;=2.5,"Bad",Tabela1_1__3[[#This Row],[review_score]]&lt;=3.9,"Good",Tabela1_1__3[[#This Row],[review_score]]&gt;=4,"Excellent")</f>
        <v>Bad</v>
      </c>
    </row>
    <row r="113" spans="1:7" x14ac:dyDescent="0.3">
      <c r="A113">
        <v>181</v>
      </c>
      <c r="B113" s="2" t="s">
        <v>132</v>
      </c>
      <c r="C113" s="2" t="s">
        <v>26</v>
      </c>
      <c r="D113">
        <v>173.83000000000004</v>
      </c>
      <c r="E113">
        <v>4.9000000000000004</v>
      </c>
      <c r="F113">
        <v>586</v>
      </c>
      <c r="G113" t="str" cm="1">
        <f t="array" ref="G113">_xlfn.IFS(Tabela1_1__3[[#This Row],[review_score]]&lt;=2.5,"Bad",Tabela1_1__3[[#This Row],[review_score]]&lt;=3.9,"Good",Tabela1_1__3[[#This Row],[review_score]]&gt;=4,"Excellent")</f>
        <v>Excellent</v>
      </c>
    </row>
    <row r="114" spans="1:7" x14ac:dyDescent="0.3">
      <c r="A114">
        <v>769</v>
      </c>
      <c r="B114" s="2" t="s">
        <v>514</v>
      </c>
      <c r="C114" s="2" t="s">
        <v>21</v>
      </c>
      <c r="D114">
        <v>174.33000000000004</v>
      </c>
      <c r="E114">
        <v>2.5</v>
      </c>
      <c r="F114">
        <v>148</v>
      </c>
      <c r="G114" t="str" cm="1">
        <f t="array" ref="G114">_xlfn.IFS(Tabela1_1__3[[#This Row],[review_score]]&lt;=2.5,"Bad",Tabela1_1__3[[#This Row],[review_score]]&lt;=3.9,"Good",Tabela1_1__3[[#This Row],[review_score]]&gt;=4,"Excellent")</f>
        <v>Bad</v>
      </c>
    </row>
    <row r="115" spans="1:7" x14ac:dyDescent="0.3">
      <c r="A115">
        <v>594</v>
      </c>
      <c r="B115" s="2" t="s">
        <v>405</v>
      </c>
      <c r="C115" s="2" t="s">
        <v>26</v>
      </c>
      <c r="D115">
        <v>176.11</v>
      </c>
      <c r="E115">
        <v>1.4000000000000001</v>
      </c>
      <c r="F115">
        <v>549</v>
      </c>
      <c r="G115" t="str" cm="1">
        <f t="array" ref="G115">_xlfn.IFS(Tabela1_1__3[[#This Row],[review_score]]&lt;=2.5,"Bad",Tabela1_1__3[[#This Row],[review_score]]&lt;=3.9,"Good",Tabela1_1__3[[#This Row],[review_score]]&gt;=4,"Excellent")</f>
        <v>Bad</v>
      </c>
    </row>
    <row r="116" spans="1:7" x14ac:dyDescent="0.3">
      <c r="A116">
        <v>784</v>
      </c>
      <c r="B116" s="2" t="s">
        <v>524</v>
      </c>
      <c r="C116" s="2" t="s">
        <v>21</v>
      </c>
      <c r="D116">
        <v>176.12</v>
      </c>
      <c r="E116">
        <v>3.5</v>
      </c>
      <c r="F116">
        <v>806</v>
      </c>
      <c r="G116" t="str" cm="1">
        <f t="array" ref="G116">_xlfn.IFS(Tabela1_1__3[[#This Row],[review_score]]&lt;=2.5,"Bad",Tabela1_1__3[[#This Row],[review_score]]&lt;=3.9,"Good",Tabela1_1__3[[#This Row],[review_score]]&gt;=4,"Excellent")</f>
        <v>Good</v>
      </c>
    </row>
    <row r="117" spans="1:7" x14ac:dyDescent="0.3">
      <c r="A117">
        <v>827</v>
      </c>
      <c r="B117" s="2" t="s">
        <v>553</v>
      </c>
      <c r="C117" s="2" t="s">
        <v>18</v>
      </c>
      <c r="D117">
        <v>176.44000000000003</v>
      </c>
      <c r="E117">
        <v>1.2000000000000002</v>
      </c>
      <c r="F117">
        <v>125</v>
      </c>
      <c r="G117" t="str" cm="1">
        <f t="array" ref="G117">_xlfn.IFS(Tabela1_1__3[[#This Row],[review_score]]&lt;=2.5,"Bad",Tabela1_1__3[[#This Row],[review_score]]&lt;=3.9,"Good",Tabela1_1__3[[#This Row],[review_score]]&gt;=4,"Excellent")</f>
        <v>Bad</v>
      </c>
    </row>
    <row r="118" spans="1:7" x14ac:dyDescent="0.3">
      <c r="A118">
        <v>828</v>
      </c>
      <c r="B118" s="2" t="s">
        <v>554</v>
      </c>
      <c r="C118" s="2" t="s">
        <v>21</v>
      </c>
      <c r="D118">
        <v>176.74</v>
      </c>
      <c r="E118">
        <v>4.9000000000000004</v>
      </c>
      <c r="F118">
        <v>549</v>
      </c>
      <c r="G118" t="str" cm="1">
        <f t="array" ref="G118">_xlfn.IFS(Tabela1_1__3[[#This Row],[review_score]]&lt;=2.5,"Bad",Tabela1_1__3[[#This Row],[review_score]]&lt;=3.9,"Good",Tabela1_1__3[[#This Row],[review_score]]&gt;=4,"Excellent")</f>
        <v>Excellent</v>
      </c>
    </row>
    <row r="119" spans="1:7" x14ac:dyDescent="0.3">
      <c r="A119">
        <v>570</v>
      </c>
      <c r="B119" s="2" t="s">
        <v>392</v>
      </c>
      <c r="C119" s="2" t="s">
        <v>24</v>
      </c>
      <c r="D119">
        <v>177.39000000000001</v>
      </c>
      <c r="E119">
        <v>2.8000000000000003</v>
      </c>
      <c r="F119">
        <v>998</v>
      </c>
      <c r="G119" t="str" cm="1">
        <f t="array" ref="G119">_xlfn.IFS(Tabela1_1__3[[#This Row],[review_score]]&lt;=2.5,"Bad",Tabela1_1__3[[#This Row],[review_score]]&lt;=3.9,"Good",Tabela1_1__3[[#This Row],[review_score]]&gt;=4,"Excellent")</f>
        <v>Good</v>
      </c>
    </row>
    <row r="120" spans="1:7" x14ac:dyDescent="0.3">
      <c r="A120">
        <v>715</v>
      </c>
      <c r="B120" s="2" t="s">
        <v>485</v>
      </c>
      <c r="C120" s="2" t="s">
        <v>18</v>
      </c>
      <c r="D120">
        <v>177.69000000000003</v>
      </c>
      <c r="E120">
        <v>1.2000000000000002</v>
      </c>
      <c r="F120">
        <v>223</v>
      </c>
      <c r="G120" t="str" cm="1">
        <f t="array" ref="G120">_xlfn.IFS(Tabela1_1__3[[#This Row],[review_score]]&lt;=2.5,"Bad",Tabela1_1__3[[#This Row],[review_score]]&lt;=3.9,"Good",Tabela1_1__3[[#This Row],[review_score]]&gt;=4,"Excellent")</f>
        <v>Bad</v>
      </c>
    </row>
    <row r="121" spans="1:7" x14ac:dyDescent="0.3">
      <c r="A121">
        <v>196</v>
      </c>
      <c r="B121" s="2" t="s">
        <v>145</v>
      </c>
      <c r="C121" s="2" t="s">
        <v>23</v>
      </c>
      <c r="D121">
        <v>177.86</v>
      </c>
      <c r="E121">
        <v>4.5</v>
      </c>
      <c r="F121">
        <v>238</v>
      </c>
      <c r="G121" t="str" cm="1">
        <f t="array" ref="G121">_xlfn.IFS(Tabela1_1__3[[#This Row],[review_score]]&lt;=2.5,"Bad",Tabela1_1__3[[#This Row],[review_score]]&lt;=3.9,"Good",Tabela1_1__3[[#This Row],[review_score]]&gt;=4,"Excellent")</f>
        <v>Excellent</v>
      </c>
    </row>
    <row r="122" spans="1:7" x14ac:dyDescent="0.3">
      <c r="A122">
        <v>565</v>
      </c>
      <c r="B122" s="2" t="s">
        <v>387</v>
      </c>
      <c r="C122" s="2" t="s">
        <v>26</v>
      </c>
      <c r="D122">
        <v>178.54000000000002</v>
      </c>
      <c r="E122">
        <v>4.3</v>
      </c>
      <c r="F122">
        <v>852</v>
      </c>
      <c r="G122" t="str" cm="1">
        <f t="array" ref="G122">_xlfn.IFS(Tabela1_1__3[[#This Row],[review_score]]&lt;=2.5,"Bad",Tabela1_1__3[[#This Row],[review_score]]&lt;=3.9,"Good",Tabela1_1__3[[#This Row],[review_score]]&gt;=4,"Excellent")</f>
        <v>Excellent</v>
      </c>
    </row>
    <row r="123" spans="1:7" x14ac:dyDescent="0.3">
      <c r="A123">
        <v>496</v>
      </c>
      <c r="B123" s="2" t="s">
        <v>336</v>
      </c>
      <c r="C123" s="2" t="s">
        <v>26</v>
      </c>
      <c r="D123">
        <v>179.91000000000003</v>
      </c>
      <c r="E123">
        <v>3.7</v>
      </c>
      <c r="F123">
        <v>431</v>
      </c>
      <c r="G123" t="str" cm="1">
        <f t="array" ref="G123">_xlfn.IFS(Tabela1_1__3[[#This Row],[review_score]]&lt;=2.5,"Bad",Tabela1_1__3[[#This Row],[review_score]]&lt;=3.9,"Good",Tabela1_1__3[[#This Row],[review_score]]&gt;=4,"Excellent")</f>
        <v>Good</v>
      </c>
    </row>
    <row r="124" spans="1:7" x14ac:dyDescent="0.3">
      <c r="A124">
        <v>966</v>
      </c>
      <c r="B124" s="2" t="s">
        <v>637</v>
      </c>
      <c r="C124" s="2" t="s">
        <v>35</v>
      </c>
      <c r="D124">
        <v>181.06000000000003</v>
      </c>
      <c r="E124">
        <v>3.4000000000000004</v>
      </c>
      <c r="F124">
        <v>731</v>
      </c>
      <c r="G124" t="str" cm="1">
        <f t="array" ref="G124">_xlfn.IFS(Tabela1_1__3[[#This Row],[review_score]]&lt;=2.5,"Bad",Tabela1_1__3[[#This Row],[review_score]]&lt;=3.9,"Good",Tabela1_1__3[[#This Row],[review_score]]&gt;=4,"Excellent")</f>
        <v>Good</v>
      </c>
    </row>
    <row r="125" spans="1:7" x14ac:dyDescent="0.3">
      <c r="A125">
        <v>331</v>
      </c>
      <c r="B125" s="2" t="s">
        <v>241</v>
      </c>
      <c r="C125" s="2" t="s">
        <v>18</v>
      </c>
      <c r="D125">
        <v>181.21000000000004</v>
      </c>
      <c r="E125">
        <v>3.2</v>
      </c>
      <c r="F125">
        <v>248</v>
      </c>
      <c r="G125" t="str" cm="1">
        <f t="array" ref="G125">_xlfn.IFS(Tabela1_1__3[[#This Row],[review_score]]&lt;=2.5,"Bad",Tabela1_1__3[[#This Row],[review_score]]&lt;=3.9,"Good",Tabela1_1__3[[#This Row],[review_score]]&gt;=4,"Excellent")</f>
        <v>Good</v>
      </c>
    </row>
    <row r="126" spans="1:7" x14ac:dyDescent="0.3">
      <c r="A126">
        <v>661</v>
      </c>
      <c r="B126" s="2" t="s">
        <v>450</v>
      </c>
      <c r="C126" s="2" t="s">
        <v>19</v>
      </c>
      <c r="D126">
        <v>181.27</v>
      </c>
      <c r="E126">
        <v>3.4000000000000004</v>
      </c>
      <c r="F126">
        <v>113</v>
      </c>
      <c r="G126" t="str" cm="1">
        <f t="array" ref="G126">_xlfn.IFS(Tabela1_1__3[[#This Row],[review_score]]&lt;=2.5,"Bad",Tabela1_1__3[[#This Row],[review_score]]&lt;=3.9,"Good",Tabela1_1__3[[#This Row],[review_score]]&gt;=4,"Excellent")</f>
        <v>Good</v>
      </c>
    </row>
    <row r="127" spans="1:7" x14ac:dyDescent="0.3">
      <c r="A127">
        <v>64</v>
      </c>
      <c r="B127" s="2" t="s">
        <v>60</v>
      </c>
      <c r="C127" s="2" t="s">
        <v>26</v>
      </c>
      <c r="D127">
        <v>181.59000000000003</v>
      </c>
      <c r="E127">
        <v>2.7</v>
      </c>
      <c r="F127">
        <v>305</v>
      </c>
      <c r="G127" t="str" cm="1">
        <f t="array" ref="G127">_xlfn.IFS(Tabela1_1__3[[#This Row],[review_score]]&lt;=2.5,"Bad",Tabela1_1__3[[#This Row],[review_score]]&lt;=3.9,"Good",Tabela1_1__3[[#This Row],[review_score]]&gt;=4,"Excellent")</f>
        <v>Good</v>
      </c>
    </row>
    <row r="128" spans="1:7" x14ac:dyDescent="0.3">
      <c r="A128">
        <v>546</v>
      </c>
      <c r="B128" s="2" t="s">
        <v>374</v>
      </c>
      <c r="C128" s="2" t="s">
        <v>21</v>
      </c>
      <c r="D128">
        <v>182.29000000000002</v>
      </c>
      <c r="E128">
        <v>2.9000000000000004</v>
      </c>
      <c r="F128">
        <v>780</v>
      </c>
      <c r="G128" t="str" cm="1">
        <f t="array" ref="G128">_xlfn.IFS(Tabela1_1__3[[#This Row],[review_score]]&lt;=2.5,"Bad",Tabela1_1__3[[#This Row],[review_score]]&lt;=3.9,"Good",Tabela1_1__3[[#This Row],[review_score]]&gt;=4,"Excellent")</f>
        <v>Good</v>
      </c>
    </row>
    <row r="129" spans="1:7" x14ac:dyDescent="0.3">
      <c r="A129">
        <v>79</v>
      </c>
      <c r="B129" s="2" t="s">
        <v>69</v>
      </c>
      <c r="C129" s="2" t="s">
        <v>26</v>
      </c>
      <c r="D129">
        <v>182.44000000000003</v>
      </c>
      <c r="E129">
        <v>1.9000000000000001</v>
      </c>
      <c r="F129">
        <v>327</v>
      </c>
      <c r="G129" t="str" cm="1">
        <f t="array" ref="G129">_xlfn.IFS(Tabela1_1__3[[#This Row],[review_score]]&lt;=2.5,"Bad",Tabela1_1__3[[#This Row],[review_score]]&lt;=3.9,"Good",Tabela1_1__3[[#This Row],[review_score]]&gt;=4,"Excellent")</f>
        <v>Bad</v>
      </c>
    </row>
    <row r="130" spans="1:7" x14ac:dyDescent="0.3">
      <c r="A130">
        <v>735</v>
      </c>
      <c r="B130" s="2" t="s">
        <v>496</v>
      </c>
      <c r="C130" s="2" t="s">
        <v>35</v>
      </c>
      <c r="D130">
        <v>182.62</v>
      </c>
      <c r="E130">
        <v>1.5</v>
      </c>
      <c r="F130">
        <v>188</v>
      </c>
      <c r="G130" t="str" cm="1">
        <f t="array" ref="G130">_xlfn.IFS(Tabela1_1__3[[#This Row],[review_score]]&lt;=2.5,"Bad",Tabela1_1__3[[#This Row],[review_score]]&lt;=3.9,"Good",Tabela1_1__3[[#This Row],[review_score]]&gt;=4,"Excellent")</f>
        <v>Bad</v>
      </c>
    </row>
    <row r="131" spans="1:7" x14ac:dyDescent="0.3">
      <c r="A131">
        <v>269</v>
      </c>
      <c r="B131" s="2" t="s">
        <v>198</v>
      </c>
      <c r="C131" s="2" t="s">
        <v>35</v>
      </c>
      <c r="D131">
        <v>182.95000000000002</v>
      </c>
      <c r="E131">
        <v>3.4000000000000004</v>
      </c>
      <c r="F131">
        <v>477</v>
      </c>
      <c r="G131" t="str" cm="1">
        <f t="array" ref="G131">_xlfn.IFS(Tabela1_1__3[[#This Row],[review_score]]&lt;=2.5,"Bad",Tabela1_1__3[[#This Row],[review_score]]&lt;=3.9,"Good",Tabela1_1__3[[#This Row],[review_score]]&gt;=4,"Excellent")</f>
        <v>Good</v>
      </c>
    </row>
    <row r="132" spans="1:7" x14ac:dyDescent="0.3">
      <c r="A132">
        <v>294</v>
      </c>
      <c r="B132" s="2" t="s">
        <v>216</v>
      </c>
      <c r="C132" s="2" t="s">
        <v>18</v>
      </c>
      <c r="D132">
        <v>183.29000000000002</v>
      </c>
      <c r="E132">
        <v>3.8000000000000003</v>
      </c>
      <c r="F132">
        <v>277</v>
      </c>
      <c r="G132" t="str" cm="1">
        <f t="array" ref="G132">_xlfn.IFS(Tabela1_1__3[[#This Row],[review_score]]&lt;=2.5,"Bad",Tabela1_1__3[[#This Row],[review_score]]&lt;=3.9,"Good",Tabela1_1__3[[#This Row],[review_score]]&gt;=4,"Excellent")</f>
        <v>Good</v>
      </c>
    </row>
    <row r="133" spans="1:7" x14ac:dyDescent="0.3">
      <c r="A133">
        <v>838</v>
      </c>
      <c r="B133" s="2" t="s">
        <v>562</v>
      </c>
      <c r="C133" s="2" t="s">
        <v>18</v>
      </c>
      <c r="D133">
        <v>184.38000000000002</v>
      </c>
      <c r="E133">
        <v>2.4000000000000004</v>
      </c>
      <c r="F133">
        <v>369</v>
      </c>
      <c r="G133" t="str" cm="1">
        <f t="array" ref="G133">_xlfn.IFS(Tabela1_1__3[[#This Row],[review_score]]&lt;=2.5,"Bad",Tabela1_1__3[[#This Row],[review_score]]&lt;=3.9,"Good",Tabela1_1__3[[#This Row],[review_score]]&gt;=4,"Excellent")</f>
        <v>Bad</v>
      </c>
    </row>
    <row r="134" spans="1:7" x14ac:dyDescent="0.3">
      <c r="A134">
        <v>658</v>
      </c>
      <c r="B134" s="2" t="s">
        <v>447</v>
      </c>
      <c r="C134" s="2" t="s">
        <v>18</v>
      </c>
      <c r="D134">
        <v>184.73000000000002</v>
      </c>
      <c r="E134">
        <v>2.2000000000000002</v>
      </c>
      <c r="F134">
        <v>412</v>
      </c>
      <c r="G134" t="str" cm="1">
        <f t="array" ref="G134">_xlfn.IFS(Tabela1_1__3[[#This Row],[review_score]]&lt;=2.5,"Bad",Tabela1_1__3[[#This Row],[review_score]]&lt;=3.9,"Good",Tabela1_1__3[[#This Row],[review_score]]&gt;=4,"Excellent")</f>
        <v>Bad</v>
      </c>
    </row>
    <row r="135" spans="1:7" x14ac:dyDescent="0.3">
      <c r="A135">
        <v>608</v>
      </c>
      <c r="B135" s="2" t="s">
        <v>412</v>
      </c>
      <c r="C135" s="2" t="s">
        <v>21</v>
      </c>
      <c r="D135">
        <v>185.31000000000003</v>
      </c>
      <c r="E135">
        <v>4.2</v>
      </c>
      <c r="F135">
        <v>779</v>
      </c>
      <c r="G135" t="str" cm="1">
        <f t="array" ref="G135">_xlfn.IFS(Tabela1_1__3[[#This Row],[review_score]]&lt;=2.5,"Bad",Tabela1_1__3[[#This Row],[review_score]]&lt;=3.9,"Good",Tabela1_1__3[[#This Row],[review_score]]&gt;=4,"Excellent")</f>
        <v>Excellent</v>
      </c>
    </row>
    <row r="136" spans="1:7" x14ac:dyDescent="0.3">
      <c r="A136">
        <v>24</v>
      </c>
      <c r="B136" s="2" t="s">
        <v>34</v>
      </c>
      <c r="C136" s="2" t="s">
        <v>35</v>
      </c>
      <c r="D136">
        <v>186.35000000000002</v>
      </c>
      <c r="E136">
        <v>4.9000000000000004</v>
      </c>
      <c r="F136">
        <v>850</v>
      </c>
      <c r="G136" t="str" cm="1">
        <f t="array" ref="G136">_xlfn.IFS(Tabela1_1__3[[#This Row],[review_score]]&lt;=2.5,"Bad",Tabela1_1__3[[#This Row],[review_score]]&lt;=3.9,"Good",Tabela1_1__3[[#This Row],[review_score]]&gt;=4,"Excellent")</f>
        <v>Excellent</v>
      </c>
    </row>
    <row r="137" spans="1:7" x14ac:dyDescent="0.3">
      <c r="A137">
        <v>224</v>
      </c>
      <c r="B137" s="2" t="s">
        <v>163</v>
      </c>
      <c r="C137" s="2" t="s">
        <v>24</v>
      </c>
      <c r="D137">
        <v>187.02</v>
      </c>
      <c r="E137">
        <v>4.8000000000000007</v>
      </c>
      <c r="F137">
        <v>613</v>
      </c>
      <c r="G137" t="str" cm="1">
        <f t="array" ref="G137">_xlfn.IFS(Tabela1_1__3[[#This Row],[review_score]]&lt;=2.5,"Bad",Tabela1_1__3[[#This Row],[review_score]]&lt;=3.9,"Good",Tabela1_1__3[[#This Row],[review_score]]&gt;=4,"Excellent")</f>
        <v>Excellent</v>
      </c>
    </row>
    <row r="138" spans="1:7" x14ac:dyDescent="0.3">
      <c r="A138">
        <v>161</v>
      </c>
      <c r="B138" s="2" t="s">
        <v>122</v>
      </c>
      <c r="C138" s="2" t="s">
        <v>19</v>
      </c>
      <c r="D138">
        <v>187.05</v>
      </c>
      <c r="E138">
        <v>4.3</v>
      </c>
      <c r="F138">
        <v>899</v>
      </c>
      <c r="G138" t="str" cm="1">
        <f t="array" ref="G138">_xlfn.IFS(Tabela1_1__3[[#This Row],[review_score]]&lt;=2.5,"Bad",Tabela1_1__3[[#This Row],[review_score]]&lt;=3.9,"Good",Tabela1_1__3[[#This Row],[review_score]]&gt;=4,"Excellent")</f>
        <v>Excellent</v>
      </c>
    </row>
    <row r="139" spans="1:7" x14ac:dyDescent="0.3">
      <c r="A139">
        <v>626</v>
      </c>
      <c r="B139" s="2" t="s">
        <v>426</v>
      </c>
      <c r="C139" s="2" t="s">
        <v>24</v>
      </c>
      <c r="D139">
        <v>187.61</v>
      </c>
      <c r="E139">
        <v>3.8000000000000003</v>
      </c>
      <c r="F139">
        <v>445</v>
      </c>
      <c r="G139" t="str" cm="1">
        <f t="array" ref="G139">_xlfn.IFS(Tabela1_1__3[[#This Row],[review_score]]&lt;=2.5,"Bad",Tabela1_1__3[[#This Row],[review_score]]&lt;=3.9,"Good",Tabela1_1__3[[#This Row],[review_score]]&gt;=4,"Excellent")</f>
        <v>Good</v>
      </c>
    </row>
    <row r="140" spans="1:7" x14ac:dyDescent="0.3">
      <c r="A140">
        <v>244</v>
      </c>
      <c r="B140" s="2" t="s">
        <v>180</v>
      </c>
      <c r="C140" s="2" t="s">
        <v>24</v>
      </c>
      <c r="D140">
        <v>188.23000000000002</v>
      </c>
      <c r="E140">
        <v>4.4000000000000004</v>
      </c>
      <c r="F140">
        <v>269</v>
      </c>
      <c r="G140" t="str" cm="1">
        <f t="array" ref="G140">_xlfn.IFS(Tabela1_1__3[[#This Row],[review_score]]&lt;=2.5,"Bad",Tabela1_1__3[[#This Row],[review_score]]&lt;=3.9,"Good",Tabela1_1__3[[#This Row],[review_score]]&gt;=4,"Excellent")</f>
        <v>Excellent</v>
      </c>
    </row>
    <row r="141" spans="1:7" x14ac:dyDescent="0.3">
      <c r="A141">
        <v>623</v>
      </c>
      <c r="B141" s="2" t="s">
        <v>423</v>
      </c>
      <c r="C141" s="2" t="s">
        <v>26</v>
      </c>
      <c r="D141">
        <v>188.38000000000002</v>
      </c>
      <c r="E141">
        <v>3.2</v>
      </c>
      <c r="F141">
        <v>957</v>
      </c>
      <c r="G141" t="str" cm="1">
        <f t="array" ref="G141">_xlfn.IFS(Tabela1_1__3[[#This Row],[review_score]]&lt;=2.5,"Bad",Tabela1_1__3[[#This Row],[review_score]]&lt;=3.9,"Good",Tabela1_1__3[[#This Row],[review_score]]&gt;=4,"Excellent")</f>
        <v>Good</v>
      </c>
    </row>
    <row r="142" spans="1:7" x14ac:dyDescent="0.3">
      <c r="A142">
        <v>444</v>
      </c>
      <c r="B142" s="2" t="s">
        <v>306</v>
      </c>
      <c r="C142" s="2" t="s">
        <v>24</v>
      </c>
      <c r="D142">
        <v>188.47000000000003</v>
      </c>
      <c r="E142">
        <v>2.8000000000000003</v>
      </c>
      <c r="F142">
        <v>334</v>
      </c>
      <c r="G142" t="str" cm="1">
        <f t="array" ref="G142">_xlfn.IFS(Tabela1_1__3[[#This Row],[review_score]]&lt;=2.5,"Bad",Tabela1_1__3[[#This Row],[review_score]]&lt;=3.9,"Good",Tabela1_1__3[[#This Row],[review_score]]&gt;=4,"Excellent")</f>
        <v>Good</v>
      </c>
    </row>
    <row r="143" spans="1:7" x14ac:dyDescent="0.3">
      <c r="A143">
        <v>393</v>
      </c>
      <c r="B143" s="2" t="s">
        <v>277</v>
      </c>
      <c r="C143" s="2" t="s">
        <v>21</v>
      </c>
      <c r="D143">
        <v>189.15</v>
      </c>
      <c r="E143">
        <v>1.7000000000000002</v>
      </c>
      <c r="F143">
        <v>881</v>
      </c>
      <c r="G143" t="str" cm="1">
        <f t="array" ref="G143">_xlfn.IFS(Tabela1_1__3[[#This Row],[review_score]]&lt;=2.5,"Bad",Tabela1_1__3[[#This Row],[review_score]]&lt;=3.9,"Good",Tabela1_1__3[[#This Row],[review_score]]&gt;=4,"Excellent")</f>
        <v>Bad</v>
      </c>
    </row>
    <row r="144" spans="1:7" x14ac:dyDescent="0.3">
      <c r="A144">
        <v>871</v>
      </c>
      <c r="B144" s="2" t="s">
        <v>582</v>
      </c>
      <c r="C144" s="2" t="s">
        <v>19</v>
      </c>
      <c r="D144">
        <v>189.79000000000002</v>
      </c>
      <c r="E144">
        <v>4.3</v>
      </c>
      <c r="F144">
        <v>942</v>
      </c>
      <c r="G144" t="str" cm="1">
        <f t="array" ref="G144">_xlfn.IFS(Tabela1_1__3[[#This Row],[review_score]]&lt;=2.5,"Bad",Tabela1_1__3[[#This Row],[review_score]]&lt;=3.9,"Good",Tabela1_1__3[[#This Row],[review_score]]&gt;=4,"Excellent")</f>
        <v>Excellent</v>
      </c>
    </row>
    <row r="145" spans="1:7" x14ac:dyDescent="0.3">
      <c r="A145">
        <v>443</v>
      </c>
      <c r="B145" s="2" t="s">
        <v>305</v>
      </c>
      <c r="C145" s="2" t="s">
        <v>35</v>
      </c>
      <c r="D145">
        <v>190.26000000000002</v>
      </c>
      <c r="E145">
        <v>3.7</v>
      </c>
      <c r="F145">
        <v>955</v>
      </c>
      <c r="G145" t="str" cm="1">
        <f t="array" ref="G145">_xlfn.IFS(Tabela1_1__3[[#This Row],[review_score]]&lt;=2.5,"Bad",Tabela1_1__3[[#This Row],[review_score]]&lt;=3.9,"Good",Tabela1_1__3[[#This Row],[review_score]]&gt;=4,"Excellent")</f>
        <v>Good</v>
      </c>
    </row>
    <row r="146" spans="1:7" x14ac:dyDescent="0.3">
      <c r="A146">
        <v>466</v>
      </c>
      <c r="B146" s="2" t="s">
        <v>320</v>
      </c>
      <c r="C146" s="2" t="s">
        <v>18</v>
      </c>
      <c r="D146">
        <v>190.56000000000003</v>
      </c>
      <c r="E146">
        <v>1.2000000000000002</v>
      </c>
      <c r="F146">
        <v>670</v>
      </c>
      <c r="G146" t="str" cm="1">
        <f t="array" ref="G146">_xlfn.IFS(Tabela1_1__3[[#This Row],[review_score]]&lt;=2.5,"Bad",Tabela1_1__3[[#This Row],[review_score]]&lt;=3.9,"Good",Tabela1_1__3[[#This Row],[review_score]]&gt;=4,"Excellent")</f>
        <v>Bad</v>
      </c>
    </row>
    <row r="147" spans="1:7" x14ac:dyDescent="0.3">
      <c r="A147">
        <v>283</v>
      </c>
      <c r="B147" s="2" t="s">
        <v>209</v>
      </c>
      <c r="C147" s="2" t="s">
        <v>35</v>
      </c>
      <c r="D147">
        <v>190.91000000000003</v>
      </c>
      <c r="E147">
        <v>3.2</v>
      </c>
      <c r="F147">
        <v>876</v>
      </c>
      <c r="G147" t="str" cm="1">
        <f t="array" ref="G147">_xlfn.IFS(Tabela1_1__3[[#This Row],[review_score]]&lt;=2.5,"Bad",Tabela1_1__3[[#This Row],[review_score]]&lt;=3.9,"Good",Tabela1_1__3[[#This Row],[review_score]]&gt;=4,"Excellent")</f>
        <v>Good</v>
      </c>
    </row>
    <row r="148" spans="1:7" x14ac:dyDescent="0.3">
      <c r="A148">
        <v>449</v>
      </c>
      <c r="B148" s="2" t="s">
        <v>311</v>
      </c>
      <c r="C148" s="2" t="s">
        <v>24</v>
      </c>
      <c r="D148">
        <v>191.25</v>
      </c>
      <c r="E148">
        <v>4.8000000000000007</v>
      </c>
      <c r="F148">
        <v>988</v>
      </c>
      <c r="G148" t="str" cm="1">
        <f t="array" ref="G148">_xlfn.IFS(Tabela1_1__3[[#This Row],[review_score]]&lt;=2.5,"Bad",Tabela1_1__3[[#This Row],[review_score]]&lt;=3.9,"Good",Tabela1_1__3[[#This Row],[review_score]]&gt;=4,"Excellent")</f>
        <v>Excellent</v>
      </c>
    </row>
    <row r="149" spans="1:7" x14ac:dyDescent="0.3">
      <c r="A149">
        <v>517</v>
      </c>
      <c r="B149" s="2" t="s">
        <v>351</v>
      </c>
      <c r="C149" s="2" t="s">
        <v>23</v>
      </c>
      <c r="D149">
        <v>191.35000000000002</v>
      </c>
      <c r="E149">
        <v>3.6</v>
      </c>
      <c r="F149">
        <v>179</v>
      </c>
      <c r="G149" t="str" cm="1">
        <f t="array" ref="G149">_xlfn.IFS(Tabela1_1__3[[#This Row],[review_score]]&lt;=2.5,"Bad",Tabela1_1__3[[#This Row],[review_score]]&lt;=3.9,"Good",Tabela1_1__3[[#This Row],[review_score]]&gt;=4,"Excellent")</f>
        <v>Good</v>
      </c>
    </row>
    <row r="150" spans="1:7" x14ac:dyDescent="0.3">
      <c r="A150">
        <v>740</v>
      </c>
      <c r="B150" s="2" t="s">
        <v>501</v>
      </c>
      <c r="C150" s="2" t="s">
        <v>26</v>
      </c>
      <c r="D150">
        <v>191.59000000000003</v>
      </c>
      <c r="E150">
        <v>2.7</v>
      </c>
      <c r="F150">
        <v>195</v>
      </c>
      <c r="G150" t="str" cm="1">
        <f t="array" ref="G150">_xlfn.IFS(Tabela1_1__3[[#This Row],[review_score]]&lt;=2.5,"Bad",Tabela1_1__3[[#This Row],[review_score]]&lt;=3.9,"Good",Tabela1_1__3[[#This Row],[review_score]]&gt;=4,"Excellent")</f>
        <v>Good</v>
      </c>
    </row>
    <row r="151" spans="1:7" x14ac:dyDescent="0.3">
      <c r="A151">
        <v>640</v>
      </c>
      <c r="B151" s="2" t="s">
        <v>434</v>
      </c>
      <c r="C151" s="2" t="s">
        <v>35</v>
      </c>
      <c r="D151">
        <v>191.76000000000002</v>
      </c>
      <c r="E151">
        <v>4.7</v>
      </c>
      <c r="F151">
        <v>670</v>
      </c>
      <c r="G151" t="str" cm="1">
        <f t="array" ref="G151">_xlfn.IFS(Tabela1_1__3[[#This Row],[review_score]]&lt;=2.5,"Bad",Tabela1_1__3[[#This Row],[review_score]]&lt;=3.9,"Good",Tabela1_1__3[[#This Row],[review_score]]&gt;=4,"Excellent")</f>
        <v>Excellent</v>
      </c>
    </row>
    <row r="152" spans="1:7" x14ac:dyDescent="0.3">
      <c r="A152">
        <v>910</v>
      </c>
      <c r="B152" s="2" t="s">
        <v>601</v>
      </c>
      <c r="C152" s="2" t="s">
        <v>18</v>
      </c>
      <c r="D152">
        <v>192.95000000000002</v>
      </c>
      <c r="E152">
        <v>1.6</v>
      </c>
      <c r="F152">
        <v>164</v>
      </c>
      <c r="G152" t="str" cm="1">
        <f t="array" ref="G152">_xlfn.IFS(Tabela1_1__3[[#This Row],[review_score]]&lt;=2.5,"Bad",Tabela1_1__3[[#This Row],[review_score]]&lt;=3.9,"Good",Tabela1_1__3[[#This Row],[review_score]]&gt;=4,"Excellent")</f>
        <v>Bad</v>
      </c>
    </row>
    <row r="153" spans="1:7" x14ac:dyDescent="0.3">
      <c r="A153">
        <v>522</v>
      </c>
      <c r="B153" s="2" t="s">
        <v>354</v>
      </c>
      <c r="C153" s="2" t="s">
        <v>26</v>
      </c>
      <c r="D153">
        <v>193.54000000000002</v>
      </c>
      <c r="E153">
        <v>4.7</v>
      </c>
      <c r="F153">
        <v>540</v>
      </c>
      <c r="G153" t="str" cm="1">
        <f t="array" ref="G153">_xlfn.IFS(Tabela1_1__3[[#This Row],[review_score]]&lt;=2.5,"Bad",Tabela1_1__3[[#This Row],[review_score]]&lt;=3.9,"Good",Tabela1_1__3[[#This Row],[review_score]]&gt;=4,"Excellent")</f>
        <v>Excellent</v>
      </c>
    </row>
    <row r="154" spans="1:7" x14ac:dyDescent="0.3">
      <c r="A154">
        <v>956</v>
      </c>
      <c r="B154" s="2" t="s">
        <v>632</v>
      </c>
      <c r="C154" s="2" t="s">
        <v>18</v>
      </c>
      <c r="D154">
        <v>194.65</v>
      </c>
      <c r="E154">
        <v>4.7</v>
      </c>
      <c r="F154">
        <v>923</v>
      </c>
      <c r="G154" t="str" cm="1">
        <f t="array" ref="G154">_xlfn.IFS(Tabela1_1__3[[#This Row],[review_score]]&lt;=2.5,"Bad",Tabela1_1__3[[#This Row],[review_score]]&lt;=3.9,"Good",Tabela1_1__3[[#This Row],[review_score]]&gt;=4,"Excellent")</f>
        <v>Excellent</v>
      </c>
    </row>
    <row r="155" spans="1:7" x14ac:dyDescent="0.3">
      <c r="A155">
        <v>747</v>
      </c>
      <c r="B155" s="2" t="s">
        <v>507</v>
      </c>
      <c r="C155" s="2" t="s">
        <v>21</v>
      </c>
      <c r="D155">
        <v>195.03000000000003</v>
      </c>
      <c r="E155">
        <v>1.1000000000000001</v>
      </c>
      <c r="F155">
        <v>360</v>
      </c>
      <c r="G155" t="str" cm="1">
        <f t="array" ref="G155">_xlfn.IFS(Tabela1_1__3[[#This Row],[review_score]]&lt;=2.5,"Bad",Tabela1_1__3[[#This Row],[review_score]]&lt;=3.9,"Good",Tabela1_1__3[[#This Row],[review_score]]&gt;=4,"Excellent")</f>
        <v>Bad</v>
      </c>
    </row>
    <row r="156" spans="1:7" x14ac:dyDescent="0.3">
      <c r="A156">
        <v>252</v>
      </c>
      <c r="B156" s="2" t="s">
        <v>187</v>
      </c>
      <c r="C156" s="2" t="s">
        <v>23</v>
      </c>
      <c r="D156">
        <v>195.62</v>
      </c>
      <c r="E156">
        <v>2.9000000000000004</v>
      </c>
      <c r="F156">
        <v>247</v>
      </c>
      <c r="G156" t="str" cm="1">
        <f t="array" ref="G156">_xlfn.IFS(Tabela1_1__3[[#This Row],[review_score]]&lt;=2.5,"Bad",Tabela1_1__3[[#This Row],[review_score]]&lt;=3.9,"Good",Tabela1_1__3[[#This Row],[review_score]]&gt;=4,"Excellent")</f>
        <v>Good</v>
      </c>
    </row>
    <row r="157" spans="1:7" x14ac:dyDescent="0.3">
      <c r="A157">
        <v>366</v>
      </c>
      <c r="B157" s="2" t="s">
        <v>261</v>
      </c>
      <c r="C157" s="2" t="s">
        <v>24</v>
      </c>
      <c r="D157">
        <v>196.12</v>
      </c>
      <c r="E157">
        <v>1.5</v>
      </c>
      <c r="F157">
        <v>764</v>
      </c>
      <c r="G157" t="str" cm="1">
        <f t="array" ref="G157">_xlfn.IFS(Tabela1_1__3[[#This Row],[review_score]]&lt;=2.5,"Bad",Tabela1_1__3[[#This Row],[review_score]]&lt;=3.9,"Good",Tabela1_1__3[[#This Row],[review_score]]&gt;=4,"Excellent")</f>
        <v>Bad</v>
      </c>
    </row>
    <row r="158" spans="1:7" x14ac:dyDescent="0.3">
      <c r="A158">
        <v>178</v>
      </c>
      <c r="B158" s="2" t="s">
        <v>131</v>
      </c>
      <c r="C158" s="2" t="s">
        <v>26</v>
      </c>
      <c r="D158">
        <v>196.43000000000004</v>
      </c>
      <c r="E158">
        <v>1.4000000000000001</v>
      </c>
      <c r="F158">
        <v>779</v>
      </c>
      <c r="G158" t="str" cm="1">
        <f t="array" ref="G158">_xlfn.IFS(Tabela1_1__3[[#This Row],[review_score]]&lt;=2.5,"Bad",Tabela1_1__3[[#This Row],[review_score]]&lt;=3.9,"Good",Tabela1_1__3[[#This Row],[review_score]]&gt;=4,"Excellent")</f>
        <v>Bad</v>
      </c>
    </row>
    <row r="159" spans="1:7" x14ac:dyDescent="0.3">
      <c r="A159">
        <v>361</v>
      </c>
      <c r="B159" s="2" t="s">
        <v>256</v>
      </c>
      <c r="C159" s="2" t="s">
        <v>24</v>
      </c>
      <c r="D159">
        <v>197.14000000000001</v>
      </c>
      <c r="E159">
        <v>4.6000000000000005</v>
      </c>
      <c r="F159">
        <v>460</v>
      </c>
      <c r="G159" t="str" cm="1">
        <f t="array" ref="G159">_xlfn.IFS(Tabela1_1__3[[#This Row],[review_score]]&lt;=2.5,"Bad",Tabela1_1__3[[#This Row],[review_score]]&lt;=3.9,"Good",Tabela1_1__3[[#This Row],[review_score]]&gt;=4,"Excellent")</f>
        <v>Excellent</v>
      </c>
    </row>
    <row r="160" spans="1:7" x14ac:dyDescent="0.3">
      <c r="A160">
        <v>407</v>
      </c>
      <c r="B160" s="2" t="s">
        <v>285</v>
      </c>
      <c r="C160" s="2" t="s">
        <v>19</v>
      </c>
      <c r="D160">
        <v>197.65</v>
      </c>
      <c r="E160">
        <v>4.4000000000000004</v>
      </c>
      <c r="F160">
        <v>426</v>
      </c>
      <c r="G160" t="str" cm="1">
        <f t="array" ref="G160">_xlfn.IFS(Tabela1_1__3[[#This Row],[review_score]]&lt;=2.5,"Bad",Tabela1_1__3[[#This Row],[review_score]]&lt;=3.9,"Good",Tabela1_1__3[[#This Row],[review_score]]&gt;=4,"Excellent")</f>
        <v>Excellent</v>
      </c>
    </row>
    <row r="161" spans="1:7" x14ac:dyDescent="0.3">
      <c r="A161">
        <v>567</v>
      </c>
      <c r="B161" s="2" t="s">
        <v>389</v>
      </c>
      <c r="C161" s="2" t="s">
        <v>35</v>
      </c>
      <c r="D161">
        <v>199.16000000000003</v>
      </c>
      <c r="E161">
        <v>3.7</v>
      </c>
      <c r="F161">
        <v>689</v>
      </c>
      <c r="G161" t="str" cm="1">
        <f t="array" ref="G161">_xlfn.IFS(Tabela1_1__3[[#This Row],[review_score]]&lt;=2.5,"Bad",Tabela1_1__3[[#This Row],[review_score]]&lt;=3.9,"Good",Tabela1_1__3[[#This Row],[review_score]]&gt;=4,"Excellent")</f>
        <v>Good</v>
      </c>
    </row>
    <row r="162" spans="1:7" x14ac:dyDescent="0.3">
      <c r="A162">
        <v>737</v>
      </c>
      <c r="B162" s="2" t="s">
        <v>498</v>
      </c>
      <c r="C162" s="2" t="s">
        <v>35</v>
      </c>
      <c r="D162">
        <v>199.26000000000002</v>
      </c>
      <c r="E162">
        <v>2.8000000000000003</v>
      </c>
      <c r="F162">
        <v>866</v>
      </c>
      <c r="G162" t="str" cm="1">
        <f t="array" ref="G162">_xlfn.IFS(Tabela1_1__3[[#This Row],[review_score]]&lt;=2.5,"Bad",Tabela1_1__3[[#This Row],[review_score]]&lt;=3.9,"Good",Tabela1_1__3[[#This Row],[review_score]]&gt;=4,"Excellent")</f>
        <v>Good</v>
      </c>
    </row>
    <row r="163" spans="1:7" x14ac:dyDescent="0.3">
      <c r="A163">
        <v>228</v>
      </c>
      <c r="B163" s="2" t="s">
        <v>167</v>
      </c>
      <c r="C163" s="2" t="s">
        <v>35</v>
      </c>
      <c r="D163">
        <v>199.58000000000004</v>
      </c>
      <c r="E163">
        <v>2.1</v>
      </c>
      <c r="F163">
        <v>366</v>
      </c>
      <c r="G163" t="str" cm="1">
        <f t="array" ref="G163">_xlfn.IFS(Tabela1_1__3[[#This Row],[review_score]]&lt;=2.5,"Bad",Tabela1_1__3[[#This Row],[review_score]]&lt;=3.9,"Good",Tabela1_1__3[[#This Row],[review_score]]&gt;=4,"Excellent")</f>
        <v>Bad</v>
      </c>
    </row>
    <row r="164" spans="1:7" x14ac:dyDescent="0.3">
      <c r="A164">
        <v>573</v>
      </c>
      <c r="B164" s="2" t="s">
        <v>395</v>
      </c>
      <c r="C164" s="2" t="s">
        <v>26</v>
      </c>
      <c r="D164">
        <v>201.29000000000002</v>
      </c>
      <c r="E164">
        <v>3.9000000000000004</v>
      </c>
      <c r="F164">
        <v>881</v>
      </c>
      <c r="G164" t="str" cm="1">
        <f t="array" ref="G164">_xlfn.IFS(Tabela1_1__3[[#This Row],[review_score]]&lt;=2.5,"Bad",Tabela1_1__3[[#This Row],[review_score]]&lt;=3.9,"Good",Tabela1_1__3[[#This Row],[review_score]]&gt;=4,"Excellent")</f>
        <v>Good</v>
      </c>
    </row>
    <row r="165" spans="1:7" x14ac:dyDescent="0.3">
      <c r="A165">
        <v>894</v>
      </c>
      <c r="B165" s="2" t="s">
        <v>593</v>
      </c>
      <c r="C165" s="2" t="s">
        <v>21</v>
      </c>
      <c r="D165">
        <v>201.61</v>
      </c>
      <c r="E165">
        <v>1.8</v>
      </c>
      <c r="F165">
        <v>764</v>
      </c>
      <c r="G165" t="str" cm="1">
        <f t="array" ref="G165">_xlfn.IFS(Tabela1_1__3[[#This Row],[review_score]]&lt;=2.5,"Bad",Tabela1_1__3[[#This Row],[review_score]]&lt;=3.9,"Good",Tabela1_1__3[[#This Row],[review_score]]&gt;=4,"Excellent")</f>
        <v>Bad</v>
      </c>
    </row>
    <row r="166" spans="1:7" x14ac:dyDescent="0.3">
      <c r="A166">
        <v>774</v>
      </c>
      <c r="B166" s="2" t="s">
        <v>517</v>
      </c>
      <c r="C166" s="2" t="s">
        <v>21</v>
      </c>
      <c r="D166">
        <v>201.66000000000003</v>
      </c>
      <c r="E166">
        <v>4.8000000000000007</v>
      </c>
      <c r="F166">
        <v>914</v>
      </c>
      <c r="G166" t="str" cm="1">
        <f t="array" ref="G166">_xlfn.IFS(Tabela1_1__3[[#This Row],[review_score]]&lt;=2.5,"Bad",Tabela1_1__3[[#This Row],[review_score]]&lt;=3.9,"Good",Tabela1_1__3[[#This Row],[review_score]]&gt;=4,"Excellent")</f>
        <v>Excellent</v>
      </c>
    </row>
    <row r="167" spans="1:7" x14ac:dyDescent="0.3">
      <c r="A167">
        <v>678</v>
      </c>
      <c r="B167" s="2" t="s">
        <v>458</v>
      </c>
      <c r="C167" s="2" t="s">
        <v>23</v>
      </c>
      <c r="D167">
        <v>201.94000000000003</v>
      </c>
      <c r="E167">
        <v>2.6</v>
      </c>
      <c r="F167">
        <v>266</v>
      </c>
      <c r="G167" t="str" cm="1">
        <f t="array" ref="G167">_xlfn.IFS(Tabela1_1__3[[#This Row],[review_score]]&lt;=2.5,"Bad",Tabela1_1__3[[#This Row],[review_score]]&lt;=3.9,"Good",Tabela1_1__3[[#This Row],[review_score]]&gt;=4,"Excellent")</f>
        <v>Good</v>
      </c>
    </row>
    <row r="168" spans="1:7" x14ac:dyDescent="0.3">
      <c r="A168">
        <v>824</v>
      </c>
      <c r="B168" s="2" t="s">
        <v>550</v>
      </c>
      <c r="C168" s="2" t="s">
        <v>26</v>
      </c>
      <c r="D168">
        <v>202.09000000000003</v>
      </c>
      <c r="E168">
        <v>4.1000000000000005</v>
      </c>
      <c r="F168">
        <v>938</v>
      </c>
      <c r="G168" t="str" cm="1">
        <f t="array" ref="G168">_xlfn.IFS(Tabela1_1__3[[#This Row],[review_score]]&lt;=2.5,"Bad",Tabela1_1__3[[#This Row],[review_score]]&lt;=3.9,"Good",Tabela1_1__3[[#This Row],[review_score]]&gt;=4,"Excellent")</f>
        <v>Excellent</v>
      </c>
    </row>
    <row r="169" spans="1:7" x14ac:dyDescent="0.3">
      <c r="A169">
        <v>818</v>
      </c>
      <c r="B169" s="2" t="s">
        <v>546</v>
      </c>
      <c r="C169" s="2" t="s">
        <v>24</v>
      </c>
      <c r="D169">
        <v>202.51000000000002</v>
      </c>
      <c r="E169">
        <v>4.1000000000000005</v>
      </c>
      <c r="F169">
        <v>262</v>
      </c>
      <c r="G169" t="str" cm="1">
        <f t="array" ref="G169">_xlfn.IFS(Tabela1_1__3[[#This Row],[review_score]]&lt;=2.5,"Bad",Tabela1_1__3[[#This Row],[review_score]]&lt;=3.9,"Good",Tabela1_1__3[[#This Row],[review_score]]&gt;=4,"Excellent")</f>
        <v>Excellent</v>
      </c>
    </row>
    <row r="170" spans="1:7" x14ac:dyDescent="0.3">
      <c r="A170">
        <v>865</v>
      </c>
      <c r="B170" s="2" t="s">
        <v>578</v>
      </c>
      <c r="C170" s="2" t="s">
        <v>18</v>
      </c>
      <c r="D170">
        <v>203.38000000000002</v>
      </c>
      <c r="E170">
        <v>4.9000000000000004</v>
      </c>
      <c r="F170">
        <v>416</v>
      </c>
      <c r="G170" t="str" cm="1">
        <f t="array" ref="G170">_xlfn.IFS(Tabela1_1__3[[#This Row],[review_score]]&lt;=2.5,"Bad",Tabela1_1__3[[#This Row],[review_score]]&lt;=3.9,"Good",Tabela1_1__3[[#This Row],[review_score]]&gt;=4,"Excellent")</f>
        <v>Excellent</v>
      </c>
    </row>
    <row r="171" spans="1:7" x14ac:dyDescent="0.3">
      <c r="A171">
        <v>788</v>
      </c>
      <c r="B171" s="2" t="s">
        <v>527</v>
      </c>
      <c r="C171" s="2" t="s">
        <v>24</v>
      </c>
      <c r="D171">
        <v>203.42000000000002</v>
      </c>
      <c r="E171">
        <v>3.5</v>
      </c>
      <c r="F171">
        <v>930</v>
      </c>
      <c r="G171" t="str" cm="1">
        <f t="array" ref="G171">_xlfn.IFS(Tabela1_1__3[[#This Row],[review_score]]&lt;=2.5,"Bad",Tabela1_1__3[[#This Row],[review_score]]&lt;=3.9,"Good",Tabela1_1__3[[#This Row],[review_score]]&gt;=4,"Excellent")</f>
        <v>Good</v>
      </c>
    </row>
    <row r="172" spans="1:7" x14ac:dyDescent="0.3">
      <c r="A172">
        <v>556</v>
      </c>
      <c r="B172" s="2" t="s">
        <v>382</v>
      </c>
      <c r="C172" s="2" t="s">
        <v>19</v>
      </c>
      <c r="D172">
        <v>204.72000000000003</v>
      </c>
      <c r="E172">
        <v>1.8</v>
      </c>
      <c r="F172">
        <v>93</v>
      </c>
      <c r="G172" t="str" cm="1">
        <f t="array" ref="G172">_xlfn.IFS(Tabela1_1__3[[#This Row],[review_score]]&lt;=2.5,"Bad",Tabela1_1__3[[#This Row],[review_score]]&lt;=3.9,"Good",Tabela1_1__3[[#This Row],[review_score]]&gt;=4,"Excellent")</f>
        <v>Bad</v>
      </c>
    </row>
    <row r="173" spans="1:7" x14ac:dyDescent="0.3">
      <c r="A173">
        <v>874</v>
      </c>
      <c r="B173" s="2" t="s">
        <v>584</v>
      </c>
      <c r="C173" s="2" t="s">
        <v>24</v>
      </c>
      <c r="D173">
        <v>207.32000000000005</v>
      </c>
      <c r="E173">
        <v>4.4000000000000004</v>
      </c>
      <c r="F173">
        <v>300</v>
      </c>
      <c r="G173" t="str" cm="1">
        <f t="array" ref="G173">_xlfn.IFS(Tabela1_1__3[[#This Row],[review_score]]&lt;=2.5,"Bad",Tabela1_1__3[[#This Row],[review_score]]&lt;=3.9,"Good",Tabela1_1__3[[#This Row],[review_score]]&gt;=4,"Excellent")</f>
        <v>Excellent</v>
      </c>
    </row>
    <row r="174" spans="1:7" x14ac:dyDescent="0.3">
      <c r="A174">
        <v>317</v>
      </c>
      <c r="B174" s="2" t="s">
        <v>234</v>
      </c>
      <c r="C174" s="2" t="s">
        <v>35</v>
      </c>
      <c r="D174">
        <v>207.43000000000004</v>
      </c>
      <c r="E174">
        <v>3.1</v>
      </c>
      <c r="F174">
        <v>620</v>
      </c>
      <c r="G174" t="str" cm="1">
        <f t="array" ref="G174">_xlfn.IFS(Tabela1_1__3[[#This Row],[review_score]]&lt;=2.5,"Bad",Tabela1_1__3[[#This Row],[review_score]]&lt;=3.9,"Good",Tabela1_1__3[[#This Row],[review_score]]&gt;=4,"Excellent")</f>
        <v>Good</v>
      </c>
    </row>
    <row r="175" spans="1:7" x14ac:dyDescent="0.3">
      <c r="A175">
        <v>914</v>
      </c>
      <c r="B175" s="2" t="s">
        <v>603</v>
      </c>
      <c r="C175" s="2" t="s">
        <v>24</v>
      </c>
      <c r="D175">
        <v>207.66</v>
      </c>
      <c r="E175">
        <v>2.5</v>
      </c>
      <c r="F175">
        <v>91</v>
      </c>
      <c r="G175" t="str" cm="1">
        <f t="array" ref="G175">_xlfn.IFS(Tabela1_1__3[[#This Row],[review_score]]&lt;=2.5,"Bad",Tabela1_1__3[[#This Row],[review_score]]&lt;=3.9,"Good",Tabela1_1__3[[#This Row],[review_score]]&gt;=4,"Excellent")</f>
        <v>Bad</v>
      </c>
    </row>
    <row r="176" spans="1:7" x14ac:dyDescent="0.3">
      <c r="A176">
        <v>107</v>
      </c>
      <c r="B176" s="2" t="s">
        <v>88</v>
      </c>
      <c r="C176" s="2" t="s">
        <v>23</v>
      </c>
      <c r="D176">
        <v>208.14000000000001</v>
      </c>
      <c r="E176">
        <v>2.6</v>
      </c>
      <c r="F176">
        <v>57</v>
      </c>
      <c r="G176" t="str" cm="1">
        <f t="array" ref="G176">_xlfn.IFS(Tabela1_1__3[[#This Row],[review_score]]&lt;=2.5,"Bad",Tabela1_1__3[[#This Row],[review_score]]&lt;=3.9,"Good",Tabela1_1__3[[#This Row],[review_score]]&gt;=4,"Excellent")</f>
        <v>Good</v>
      </c>
    </row>
    <row r="177" spans="1:7" x14ac:dyDescent="0.3">
      <c r="A177">
        <v>675</v>
      </c>
      <c r="B177" s="2" t="s">
        <v>456</v>
      </c>
      <c r="C177" s="2" t="s">
        <v>21</v>
      </c>
      <c r="D177">
        <v>208.15</v>
      </c>
      <c r="E177">
        <v>4.2</v>
      </c>
      <c r="F177">
        <v>819</v>
      </c>
      <c r="G177" t="str" cm="1">
        <f t="array" ref="G177">_xlfn.IFS(Tabela1_1__3[[#This Row],[review_score]]&lt;=2.5,"Bad",Tabela1_1__3[[#This Row],[review_score]]&lt;=3.9,"Good",Tabela1_1__3[[#This Row],[review_score]]&gt;=4,"Excellent")</f>
        <v>Excellent</v>
      </c>
    </row>
    <row r="178" spans="1:7" x14ac:dyDescent="0.3">
      <c r="A178">
        <v>714</v>
      </c>
      <c r="B178" s="2" t="s">
        <v>484</v>
      </c>
      <c r="C178" s="2" t="s">
        <v>19</v>
      </c>
      <c r="D178">
        <v>208.86</v>
      </c>
      <c r="E178">
        <v>2.8000000000000003</v>
      </c>
      <c r="F178">
        <v>127</v>
      </c>
      <c r="G178" t="str" cm="1">
        <f t="array" ref="G178">_xlfn.IFS(Tabela1_1__3[[#This Row],[review_score]]&lt;=2.5,"Bad",Tabela1_1__3[[#This Row],[review_score]]&lt;=3.9,"Good",Tabela1_1__3[[#This Row],[review_score]]&gt;=4,"Excellent")</f>
        <v>Good</v>
      </c>
    </row>
    <row r="179" spans="1:7" x14ac:dyDescent="0.3">
      <c r="A179">
        <v>392</v>
      </c>
      <c r="B179" s="2" t="s">
        <v>276</v>
      </c>
      <c r="C179" s="2" t="s">
        <v>21</v>
      </c>
      <c r="D179">
        <v>209.25</v>
      </c>
      <c r="E179">
        <v>1.3</v>
      </c>
      <c r="F179">
        <v>596</v>
      </c>
      <c r="G179" t="str" cm="1">
        <f t="array" ref="G179">_xlfn.IFS(Tabela1_1__3[[#This Row],[review_score]]&lt;=2.5,"Bad",Tabela1_1__3[[#This Row],[review_score]]&lt;=3.9,"Good",Tabela1_1__3[[#This Row],[review_score]]&gt;=4,"Excellent")</f>
        <v>Bad</v>
      </c>
    </row>
    <row r="180" spans="1:7" x14ac:dyDescent="0.3">
      <c r="A180">
        <v>527</v>
      </c>
      <c r="B180" s="2" t="s">
        <v>358</v>
      </c>
      <c r="C180" s="2" t="s">
        <v>21</v>
      </c>
      <c r="D180">
        <v>210.34000000000003</v>
      </c>
      <c r="E180">
        <v>2.1</v>
      </c>
      <c r="F180">
        <v>579</v>
      </c>
      <c r="G180" t="str" cm="1">
        <f t="array" ref="G180">_xlfn.IFS(Tabela1_1__3[[#This Row],[review_score]]&lt;=2.5,"Bad",Tabela1_1__3[[#This Row],[review_score]]&lt;=3.9,"Good",Tabela1_1__3[[#This Row],[review_score]]&gt;=4,"Excellent")</f>
        <v>Bad</v>
      </c>
    </row>
    <row r="181" spans="1:7" x14ac:dyDescent="0.3">
      <c r="A181">
        <v>131</v>
      </c>
      <c r="B181" s="2" t="s">
        <v>104</v>
      </c>
      <c r="C181" s="2" t="s">
        <v>18</v>
      </c>
      <c r="D181">
        <v>211.62000000000003</v>
      </c>
      <c r="E181">
        <v>3.9000000000000004</v>
      </c>
      <c r="F181">
        <v>391</v>
      </c>
      <c r="G181" t="str" cm="1">
        <f t="array" ref="G181">_xlfn.IFS(Tabela1_1__3[[#This Row],[review_score]]&lt;=2.5,"Bad",Tabela1_1__3[[#This Row],[review_score]]&lt;=3.9,"Good",Tabela1_1__3[[#This Row],[review_score]]&gt;=4,"Excellent")</f>
        <v>Good</v>
      </c>
    </row>
    <row r="182" spans="1:7" x14ac:dyDescent="0.3">
      <c r="A182">
        <v>512</v>
      </c>
      <c r="B182" s="2" t="s">
        <v>350</v>
      </c>
      <c r="C182" s="2" t="s">
        <v>24</v>
      </c>
      <c r="D182">
        <v>212.03000000000003</v>
      </c>
      <c r="E182">
        <v>3.9000000000000004</v>
      </c>
      <c r="F182">
        <v>819</v>
      </c>
      <c r="G182" t="str" cm="1">
        <f t="array" ref="G182">_xlfn.IFS(Tabela1_1__3[[#This Row],[review_score]]&lt;=2.5,"Bad",Tabela1_1__3[[#This Row],[review_score]]&lt;=3.9,"Good",Tabela1_1__3[[#This Row],[review_score]]&gt;=4,"Excellent")</f>
        <v>Good</v>
      </c>
    </row>
    <row r="183" spans="1:7" x14ac:dyDescent="0.3">
      <c r="A183">
        <v>836</v>
      </c>
      <c r="B183" s="2" t="s">
        <v>560</v>
      </c>
      <c r="C183" s="2" t="s">
        <v>21</v>
      </c>
      <c r="D183">
        <v>212.37000000000003</v>
      </c>
      <c r="E183">
        <v>3.6</v>
      </c>
      <c r="F183">
        <v>786</v>
      </c>
      <c r="G183" t="str" cm="1">
        <f t="array" ref="G183">_xlfn.IFS(Tabela1_1__3[[#This Row],[review_score]]&lt;=2.5,"Bad",Tabela1_1__3[[#This Row],[review_score]]&lt;=3.9,"Good",Tabela1_1__3[[#This Row],[review_score]]&gt;=4,"Excellent")</f>
        <v>Good</v>
      </c>
    </row>
    <row r="184" spans="1:7" x14ac:dyDescent="0.3">
      <c r="A184">
        <v>805</v>
      </c>
      <c r="B184" s="2" t="s">
        <v>537</v>
      </c>
      <c r="C184" s="2" t="s">
        <v>24</v>
      </c>
      <c r="D184">
        <v>214.94000000000003</v>
      </c>
      <c r="E184">
        <v>2.4000000000000004</v>
      </c>
      <c r="F184">
        <v>579</v>
      </c>
      <c r="G184" t="str" cm="1">
        <f t="array" ref="G184">_xlfn.IFS(Tabela1_1__3[[#This Row],[review_score]]&lt;=2.5,"Bad",Tabela1_1__3[[#This Row],[review_score]]&lt;=3.9,"Good",Tabela1_1__3[[#This Row],[review_score]]&gt;=4,"Excellent")</f>
        <v>Bad</v>
      </c>
    </row>
    <row r="185" spans="1:7" x14ac:dyDescent="0.3">
      <c r="A185">
        <v>453</v>
      </c>
      <c r="B185" s="2" t="s">
        <v>313</v>
      </c>
      <c r="C185" s="2" t="s">
        <v>19</v>
      </c>
      <c r="D185">
        <v>214.99</v>
      </c>
      <c r="E185">
        <v>4.5</v>
      </c>
      <c r="F185">
        <v>637</v>
      </c>
      <c r="G185" t="str" cm="1">
        <f t="array" ref="G185">_xlfn.IFS(Tabela1_1__3[[#This Row],[review_score]]&lt;=2.5,"Bad",Tabela1_1__3[[#This Row],[review_score]]&lt;=3.9,"Good",Tabela1_1__3[[#This Row],[review_score]]&gt;=4,"Excellent")</f>
        <v>Excellent</v>
      </c>
    </row>
    <row r="186" spans="1:7" x14ac:dyDescent="0.3">
      <c r="A186">
        <v>925</v>
      </c>
      <c r="B186" s="2" t="s">
        <v>611</v>
      </c>
      <c r="C186" s="2" t="s">
        <v>21</v>
      </c>
      <c r="D186">
        <v>215.48000000000002</v>
      </c>
      <c r="E186">
        <v>4.2</v>
      </c>
      <c r="F186">
        <v>395</v>
      </c>
      <c r="G186" t="str" cm="1">
        <f t="array" ref="G186">_xlfn.IFS(Tabela1_1__3[[#This Row],[review_score]]&lt;=2.5,"Bad",Tabela1_1__3[[#This Row],[review_score]]&lt;=3.9,"Good",Tabela1_1__3[[#This Row],[review_score]]&gt;=4,"Excellent")</f>
        <v>Excellent</v>
      </c>
    </row>
    <row r="187" spans="1:7" x14ac:dyDescent="0.3">
      <c r="A187">
        <v>126</v>
      </c>
      <c r="B187" s="2" t="s">
        <v>101</v>
      </c>
      <c r="C187" s="2" t="s">
        <v>19</v>
      </c>
      <c r="D187">
        <v>216.42000000000004</v>
      </c>
      <c r="E187">
        <v>3.2</v>
      </c>
      <c r="F187">
        <v>243</v>
      </c>
      <c r="G187" t="str" cm="1">
        <f t="array" ref="G187">_xlfn.IFS(Tabela1_1__3[[#This Row],[review_score]]&lt;=2.5,"Bad",Tabela1_1__3[[#This Row],[review_score]]&lt;=3.9,"Good",Tabela1_1__3[[#This Row],[review_score]]&gt;=4,"Excellent")</f>
        <v>Good</v>
      </c>
    </row>
    <row r="188" spans="1:7" x14ac:dyDescent="0.3">
      <c r="A188">
        <v>98</v>
      </c>
      <c r="B188" s="2" t="s">
        <v>84</v>
      </c>
      <c r="C188" s="2" t="s">
        <v>19</v>
      </c>
      <c r="D188">
        <v>216.63000000000002</v>
      </c>
      <c r="E188">
        <v>1.7000000000000002</v>
      </c>
      <c r="F188">
        <v>198</v>
      </c>
      <c r="G188" t="str" cm="1">
        <f t="array" ref="G188">_xlfn.IFS(Tabela1_1__3[[#This Row],[review_score]]&lt;=2.5,"Bad",Tabela1_1__3[[#This Row],[review_score]]&lt;=3.9,"Good",Tabela1_1__3[[#This Row],[review_score]]&gt;=4,"Excellent")</f>
        <v>Bad</v>
      </c>
    </row>
    <row r="189" spans="1:7" x14ac:dyDescent="0.3">
      <c r="A189">
        <v>247</v>
      </c>
      <c r="B189" s="2" t="s">
        <v>182</v>
      </c>
      <c r="C189" s="2" t="s">
        <v>23</v>
      </c>
      <c r="D189">
        <v>216.95000000000002</v>
      </c>
      <c r="E189">
        <v>1.5</v>
      </c>
      <c r="F189">
        <v>924</v>
      </c>
      <c r="G189" t="str" cm="1">
        <f t="array" ref="G189">_xlfn.IFS(Tabela1_1__3[[#This Row],[review_score]]&lt;=2.5,"Bad",Tabela1_1__3[[#This Row],[review_score]]&lt;=3.9,"Good",Tabela1_1__3[[#This Row],[review_score]]&gt;=4,"Excellent")</f>
        <v>Bad</v>
      </c>
    </row>
    <row r="190" spans="1:7" x14ac:dyDescent="0.3">
      <c r="A190">
        <v>655</v>
      </c>
      <c r="B190" s="2" t="s">
        <v>445</v>
      </c>
      <c r="C190" s="2" t="s">
        <v>35</v>
      </c>
      <c r="D190">
        <v>218.67000000000004</v>
      </c>
      <c r="E190">
        <v>1.4000000000000001</v>
      </c>
      <c r="F190">
        <v>485</v>
      </c>
      <c r="G190" t="str" cm="1">
        <f t="array" ref="G190">_xlfn.IFS(Tabela1_1__3[[#This Row],[review_score]]&lt;=2.5,"Bad",Tabela1_1__3[[#This Row],[review_score]]&lt;=3.9,"Good",Tabela1_1__3[[#This Row],[review_score]]&gt;=4,"Excellent")</f>
        <v>Bad</v>
      </c>
    </row>
    <row r="191" spans="1:7" x14ac:dyDescent="0.3">
      <c r="A191">
        <v>19</v>
      </c>
      <c r="B191" s="2" t="s">
        <v>30</v>
      </c>
      <c r="C191" s="2" t="s">
        <v>23</v>
      </c>
      <c r="D191">
        <v>218.81</v>
      </c>
      <c r="E191">
        <v>4.7</v>
      </c>
      <c r="F191">
        <v>813</v>
      </c>
      <c r="G191" t="str" cm="1">
        <f t="array" ref="G191">_xlfn.IFS(Tabela1_1__3[[#This Row],[review_score]]&lt;=2.5,"Bad",Tabela1_1__3[[#This Row],[review_score]]&lt;=3.9,"Good",Tabela1_1__3[[#This Row],[review_score]]&gt;=4,"Excellent")</f>
        <v>Excellent</v>
      </c>
    </row>
    <row r="192" spans="1:7" x14ac:dyDescent="0.3">
      <c r="A192">
        <v>344</v>
      </c>
      <c r="B192" s="2" t="s">
        <v>247</v>
      </c>
      <c r="C192" s="2" t="s">
        <v>18</v>
      </c>
      <c r="D192">
        <v>219.76</v>
      </c>
      <c r="E192">
        <v>3.9000000000000004</v>
      </c>
      <c r="F192">
        <v>191</v>
      </c>
      <c r="G192" t="str" cm="1">
        <f t="array" ref="G192">_xlfn.IFS(Tabela1_1__3[[#This Row],[review_score]]&lt;=2.5,"Bad",Tabela1_1__3[[#This Row],[review_score]]&lt;=3.9,"Good",Tabela1_1__3[[#This Row],[review_score]]&gt;=4,"Excellent")</f>
        <v>Good</v>
      </c>
    </row>
    <row r="193" spans="1:7" x14ac:dyDescent="0.3">
      <c r="A193">
        <v>916</v>
      </c>
      <c r="B193" s="2" t="s">
        <v>605</v>
      </c>
      <c r="C193" s="2" t="s">
        <v>21</v>
      </c>
      <c r="D193">
        <v>220.88000000000002</v>
      </c>
      <c r="E193">
        <v>3.9000000000000004</v>
      </c>
      <c r="F193">
        <v>866</v>
      </c>
      <c r="G193" t="str" cm="1">
        <f t="array" ref="G193">_xlfn.IFS(Tabela1_1__3[[#This Row],[review_score]]&lt;=2.5,"Bad",Tabela1_1__3[[#This Row],[review_score]]&lt;=3.9,"Good",Tabela1_1__3[[#This Row],[review_score]]&gt;=4,"Excellent")</f>
        <v>Good</v>
      </c>
    </row>
    <row r="194" spans="1:7" x14ac:dyDescent="0.3">
      <c r="A194">
        <v>568</v>
      </c>
      <c r="B194" s="2" t="s">
        <v>390</v>
      </c>
      <c r="C194" s="2" t="s">
        <v>19</v>
      </c>
      <c r="D194">
        <v>221.55</v>
      </c>
      <c r="E194">
        <v>1.4000000000000001</v>
      </c>
      <c r="F194">
        <v>653</v>
      </c>
      <c r="G194" t="str" cm="1">
        <f t="array" ref="G194">_xlfn.IFS(Tabela1_1__3[[#This Row],[review_score]]&lt;=2.5,"Bad",Tabela1_1__3[[#This Row],[review_score]]&lt;=3.9,"Good",Tabela1_1__3[[#This Row],[review_score]]&gt;=4,"Excellent")</f>
        <v>Bad</v>
      </c>
    </row>
    <row r="195" spans="1:7" x14ac:dyDescent="0.3">
      <c r="A195">
        <v>311</v>
      </c>
      <c r="B195" s="2" t="s">
        <v>230</v>
      </c>
      <c r="C195" s="2" t="s">
        <v>19</v>
      </c>
      <c r="D195">
        <v>222.29000000000002</v>
      </c>
      <c r="E195">
        <v>1.3</v>
      </c>
      <c r="F195">
        <v>279</v>
      </c>
      <c r="G195" t="str" cm="1">
        <f t="array" ref="G195">_xlfn.IFS(Tabela1_1__3[[#This Row],[review_score]]&lt;=2.5,"Bad",Tabela1_1__3[[#This Row],[review_score]]&lt;=3.9,"Good",Tabela1_1__3[[#This Row],[review_score]]&gt;=4,"Excellent")</f>
        <v>Bad</v>
      </c>
    </row>
    <row r="196" spans="1:7" x14ac:dyDescent="0.3">
      <c r="A196">
        <v>739</v>
      </c>
      <c r="B196" s="2" t="s">
        <v>500</v>
      </c>
      <c r="C196" s="2" t="s">
        <v>23</v>
      </c>
      <c r="D196">
        <v>222.37000000000003</v>
      </c>
      <c r="E196">
        <v>2.5</v>
      </c>
      <c r="F196">
        <v>451</v>
      </c>
      <c r="G196" t="str" cm="1">
        <f t="array" ref="G196">_xlfn.IFS(Tabela1_1__3[[#This Row],[review_score]]&lt;=2.5,"Bad",Tabela1_1__3[[#This Row],[review_score]]&lt;=3.9,"Good",Tabela1_1__3[[#This Row],[review_score]]&gt;=4,"Excellent")</f>
        <v>Bad</v>
      </c>
    </row>
    <row r="197" spans="1:7" x14ac:dyDescent="0.3">
      <c r="A197">
        <v>40</v>
      </c>
      <c r="B197" s="2" t="s">
        <v>45</v>
      </c>
      <c r="C197" s="2" t="s">
        <v>19</v>
      </c>
      <c r="D197">
        <v>222.88000000000002</v>
      </c>
      <c r="E197">
        <v>2.3000000000000003</v>
      </c>
      <c r="F197">
        <v>203</v>
      </c>
      <c r="G197" t="str" cm="1">
        <f t="array" ref="G197">_xlfn.IFS(Tabela1_1__3[[#This Row],[review_score]]&lt;=2.5,"Bad",Tabela1_1__3[[#This Row],[review_score]]&lt;=3.9,"Good",Tabela1_1__3[[#This Row],[review_score]]&gt;=4,"Excellent")</f>
        <v>Bad</v>
      </c>
    </row>
    <row r="198" spans="1:7" x14ac:dyDescent="0.3">
      <c r="A198">
        <v>864</v>
      </c>
      <c r="B198" s="2" t="s">
        <v>577</v>
      </c>
      <c r="C198" s="2" t="s">
        <v>18</v>
      </c>
      <c r="D198">
        <v>223.18000000000004</v>
      </c>
      <c r="E198">
        <v>3.2</v>
      </c>
      <c r="F198">
        <v>354</v>
      </c>
      <c r="G198" t="str" cm="1">
        <f t="array" ref="G198">_xlfn.IFS(Tabela1_1__3[[#This Row],[review_score]]&lt;=2.5,"Bad",Tabela1_1__3[[#This Row],[review_score]]&lt;=3.9,"Good",Tabela1_1__3[[#This Row],[review_score]]&gt;=4,"Excellent")</f>
        <v>Good</v>
      </c>
    </row>
    <row r="199" spans="1:7" x14ac:dyDescent="0.3">
      <c r="A199">
        <v>1000</v>
      </c>
      <c r="B199" s="2" t="s">
        <v>659</v>
      </c>
      <c r="C199" s="2" t="s">
        <v>21</v>
      </c>
      <c r="D199">
        <v>225.77000000000004</v>
      </c>
      <c r="E199">
        <v>2.1</v>
      </c>
      <c r="F199">
        <v>114</v>
      </c>
      <c r="G199" t="str" cm="1">
        <f t="array" ref="G199">_xlfn.IFS(Tabela1_1__3[[#This Row],[review_score]]&lt;=2.5,"Bad",Tabela1_1__3[[#This Row],[review_score]]&lt;=3.9,"Good",Tabela1_1__3[[#This Row],[review_score]]&gt;=4,"Excellent")</f>
        <v>Bad</v>
      </c>
    </row>
    <row r="200" spans="1:7" x14ac:dyDescent="0.3">
      <c r="A200">
        <v>636</v>
      </c>
      <c r="B200" s="2" t="s">
        <v>431</v>
      </c>
      <c r="C200" s="2" t="s">
        <v>19</v>
      </c>
      <c r="D200">
        <v>226.47000000000003</v>
      </c>
      <c r="E200">
        <v>1.9000000000000001</v>
      </c>
      <c r="F200">
        <v>153</v>
      </c>
      <c r="G200" t="str" cm="1">
        <f t="array" ref="G200">_xlfn.IFS(Tabela1_1__3[[#This Row],[review_score]]&lt;=2.5,"Bad",Tabela1_1__3[[#This Row],[review_score]]&lt;=3.9,"Good",Tabela1_1__3[[#This Row],[review_score]]&gt;=4,"Excellent")</f>
        <v>Bad</v>
      </c>
    </row>
    <row r="201" spans="1:7" x14ac:dyDescent="0.3">
      <c r="A201">
        <v>416</v>
      </c>
      <c r="B201" s="2" t="s">
        <v>292</v>
      </c>
      <c r="C201" s="2" t="s">
        <v>24</v>
      </c>
      <c r="D201">
        <v>226.98000000000002</v>
      </c>
      <c r="E201">
        <v>4.7</v>
      </c>
      <c r="F201">
        <v>73</v>
      </c>
      <c r="G201" t="str" cm="1">
        <f t="array" ref="G201">_xlfn.IFS(Tabela1_1__3[[#This Row],[review_score]]&lt;=2.5,"Bad",Tabela1_1__3[[#This Row],[review_score]]&lt;=3.9,"Good",Tabela1_1__3[[#This Row],[review_score]]&gt;=4,"Excellent")</f>
        <v>Excellent</v>
      </c>
    </row>
    <row r="202" spans="1:7" x14ac:dyDescent="0.3">
      <c r="A202">
        <v>539</v>
      </c>
      <c r="B202" s="2" t="s">
        <v>369</v>
      </c>
      <c r="C202" s="2" t="s">
        <v>35</v>
      </c>
      <c r="D202">
        <v>228.02000000000004</v>
      </c>
      <c r="E202">
        <v>1.7000000000000002</v>
      </c>
      <c r="F202">
        <v>934</v>
      </c>
      <c r="G202" t="str" cm="1">
        <f t="array" ref="G202">_xlfn.IFS(Tabela1_1__3[[#This Row],[review_score]]&lt;=2.5,"Bad",Tabela1_1__3[[#This Row],[review_score]]&lt;=3.9,"Good",Tabela1_1__3[[#This Row],[review_score]]&gt;=4,"Excellent")</f>
        <v>Bad</v>
      </c>
    </row>
    <row r="203" spans="1:7" x14ac:dyDescent="0.3">
      <c r="A203">
        <v>809</v>
      </c>
      <c r="B203" s="2" t="s">
        <v>541</v>
      </c>
      <c r="C203" s="2" t="s">
        <v>21</v>
      </c>
      <c r="D203">
        <v>228.17000000000004</v>
      </c>
      <c r="E203">
        <v>1.7000000000000002</v>
      </c>
      <c r="F203">
        <v>666</v>
      </c>
      <c r="G203" t="str" cm="1">
        <f t="array" ref="G203">_xlfn.IFS(Tabela1_1__3[[#This Row],[review_score]]&lt;=2.5,"Bad",Tabela1_1__3[[#This Row],[review_score]]&lt;=3.9,"Good",Tabela1_1__3[[#This Row],[review_score]]&gt;=4,"Excellent")</f>
        <v>Bad</v>
      </c>
    </row>
    <row r="204" spans="1:7" x14ac:dyDescent="0.3">
      <c r="A204">
        <v>830</v>
      </c>
      <c r="B204" s="2" t="s">
        <v>556</v>
      </c>
      <c r="C204" s="2" t="s">
        <v>35</v>
      </c>
      <c r="D204">
        <v>228.85000000000002</v>
      </c>
      <c r="E204">
        <v>2.2000000000000002</v>
      </c>
      <c r="F204">
        <v>124</v>
      </c>
      <c r="G204" t="str" cm="1">
        <f t="array" ref="G204">_xlfn.IFS(Tabela1_1__3[[#This Row],[review_score]]&lt;=2.5,"Bad",Tabela1_1__3[[#This Row],[review_score]]&lt;=3.9,"Good",Tabela1_1__3[[#This Row],[review_score]]&gt;=4,"Excellent")</f>
        <v>Bad</v>
      </c>
    </row>
    <row r="205" spans="1:7" x14ac:dyDescent="0.3">
      <c r="A205">
        <v>832</v>
      </c>
      <c r="B205" s="2" t="s">
        <v>558</v>
      </c>
      <c r="C205" s="2" t="s">
        <v>26</v>
      </c>
      <c r="D205">
        <v>228.96</v>
      </c>
      <c r="E205">
        <v>3.4000000000000004</v>
      </c>
      <c r="F205">
        <v>35</v>
      </c>
      <c r="G205" t="str" cm="1">
        <f t="array" ref="G205">_xlfn.IFS(Tabela1_1__3[[#This Row],[review_score]]&lt;=2.5,"Bad",Tabela1_1__3[[#This Row],[review_score]]&lt;=3.9,"Good",Tabela1_1__3[[#This Row],[review_score]]&gt;=4,"Excellent")</f>
        <v>Good</v>
      </c>
    </row>
    <row r="206" spans="1:7" x14ac:dyDescent="0.3">
      <c r="A206">
        <v>862</v>
      </c>
      <c r="B206" s="2" t="s">
        <v>575</v>
      </c>
      <c r="C206" s="2" t="s">
        <v>23</v>
      </c>
      <c r="D206">
        <v>229.38000000000002</v>
      </c>
      <c r="E206">
        <v>3.6</v>
      </c>
      <c r="F206">
        <v>899</v>
      </c>
      <c r="G206" t="str" cm="1">
        <f t="array" ref="G206">_xlfn.IFS(Tabela1_1__3[[#This Row],[review_score]]&lt;=2.5,"Bad",Tabela1_1__3[[#This Row],[review_score]]&lt;=3.9,"Good",Tabela1_1__3[[#This Row],[review_score]]&gt;=4,"Excellent")</f>
        <v>Good</v>
      </c>
    </row>
    <row r="207" spans="1:7" x14ac:dyDescent="0.3">
      <c r="A207">
        <v>25</v>
      </c>
      <c r="B207" s="2" t="s">
        <v>36</v>
      </c>
      <c r="C207" s="2" t="s">
        <v>18</v>
      </c>
      <c r="D207">
        <v>230.75</v>
      </c>
      <c r="E207">
        <v>4.8000000000000007</v>
      </c>
      <c r="F207">
        <v>250</v>
      </c>
      <c r="G207" t="str" cm="1">
        <f t="array" ref="G207">_xlfn.IFS(Tabela1_1__3[[#This Row],[review_score]]&lt;=2.5,"Bad",Tabela1_1__3[[#This Row],[review_score]]&lt;=3.9,"Good",Tabela1_1__3[[#This Row],[review_score]]&gt;=4,"Excellent")</f>
        <v>Excellent</v>
      </c>
    </row>
    <row r="208" spans="1:7" x14ac:dyDescent="0.3">
      <c r="A208">
        <v>363</v>
      </c>
      <c r="B208" s="2" t="s">
        <v>258</v>
      </c>
      <c r="C208" s="2" t="s">
        <v>21</v>
      </c>
      <c r="D208">
        <v>231.84000000000003</v>
      </c>
      <c r="E208">
        <v>3.5</v>
      </c>
      <c r="F208">
        <v>551</v>
      </c>
      <c r="G208" t="str" cm="1">
        <f t="array" ref="G208">_xlfn.IFS(Tabela1_1__3[[#This Row],[review_score]]&lt;=2.5,"Bad",Tabela1_1__3[[#This Row],[review_score]]&lt;=3.9,"Good",Tabela1_1__3[[#This Row],[review_score]]&gt;=4,"Excellent")</f>
        <v>Good</v>
      </c>
    </row>
    <row r="209" spans="1:7" x14ac:dyDescent="0.3">
      <c r="A209">
        <v>581</v>
      </c>
      <c r="B209" s="2" t="s">
        <v>401</v>
      </c>
      <c r="C209" s="2" t="s">
        <v>23</v>
      </c>
      <c r="D209">
        <v>232.27000000000004</v>
      </c>
      <c r="E209">
        <v>1.9000000000000001</v>
      </c>
      <c r="F209">
        <v>807</v>
      </c>
      <c r="G209" t="str" cm="1">
        <f t="array" ref="G209">_xlfn.IFS(Tabela1_1__3[[#This Row],[review_score]]&lt;=2.5,"Bad",Tabela1_1__3[[#This Row],[review_score]]&lt;=3.9,"Good",Tabela1_1__3[[#This Row],[review_score]]&gt;=4,"Excellent")</f>
        <v>Bad</v>
      </c>
    </row>
    <row r="210" spans="1:7" x14ac:dyDescent="0.3">
      <c r="A210">
        <v>606</v>
      </c>
      <c r="B210" s="2" t="s">
        <v>410</v>
      </c>
      <c r="C210" s="2" t="s">
        <v>21</v>
      </c>
      <c r="D210">
        <v>233.09000000000003</v>
      </c>
      <c r="E210">
        <v>3.1</v>
      </c>
      <c r="F210">
        <v>397</v>
      </c>
      <c r="G210" t="str" cm="1">
        <f t="array" ref="G210">_xlfn.IFS(Tabela1_1__3[[#This Row],[review_score]]&lt;=2.5,"Bad",Tabela1_1__3[[#This Row],[review_score]]&lt;=3.9,"Good",Tabela1_1__3[[#This Row],[review_score]]&gt;=4,"Excellent")</f>
        <v>Good</v>
      </c>
    </row>
    <row r="211" spans="1:7" x14ac:dyDescent="0.3">
      <c r="A211">
        <v>789</v>
      </c>
      <c r="B211" s="2" t="s">
        <v>528</v>
      </c>
      <c r="C211" s="2" t="s">
        <v>19</v>
      </c>
      <c r="D211">
        <v>233.69000000000003</v>
      </c>
      <c r="E211">
        <v>1.3</v>
      </c>
      <c r="F211">
        <v>688</v>
      </c>
      <c r="G211" t="str" cm="1">
        <f t="array" ref="G211">_xlfn.IFS(Tabela1_1__3[[#This Row],[review_score]]&lt;=2.5,"Bad",Tabela1_1__3[[#This Row],[review_score]]&lt;=3.9,"Good",Tabela1_1__3[[#This Row],[review_score]]&gt;=4,"Excellent")</f>
        <v>Bad</v>
      </c>
    </row>
    <row r="212" spans="1:7" x14ac:dyDescent="0.3">
      <c r="A212">
        <v>627</v>
      </c>
      <c r="B212" s="2" t="s">
        <v>427</v>
      </c>
      <c r="C212" s="2" t="s">
        <v>24</v>
      </c>
      <c r="D212">
        <v>233.95000000000002</v>
      </c>
      <c r="E212">
        <v>1.8</v>
      </c>
      <c r="F212">
        <v>240</v>
      </c>
      <c r="G212" t="str" cm="1">
        <f t="array" ref="G212">_xlfn.IFS(Tabela1_1__3[[#This Row],[review_score]]&lt;=2.5,"Bad",Tabela1_1__3[[#This Row],[review_score]]&lt;=3.9,"Good",Tabela1_1__3[[#This Row],[review_score]]&gt;=4,"Excellent")</f>
        <v>Bad</v>
      </c>
    </row>
    <row r="213" spans="1:7" x14ac:dyDescent="0.3">
      <c r="A213">
        <v>741</v>
      </c>
      <c r="B213" s="2" t="s">
        <v>502</v>
      </c>
      <c r="C213" s="2" t="s">
        <v>19</v>
      </c>
      <c r="D213">
        <v>234.03000000000003</v>
      </c>
      <c r="E213">
        <v>4.3</v>
      </c>
      <c r="F213">
        <v>156</v>
      </c>
      <c r="G213" t="str" cm="1">
        <f t="array" ref="G213">_xlfn.IFS(Tabela1_1__3[[#This Row],[review_score]]&lt;=2.5,"Bad",Tabela1_1__3[[#This Row],[review_score]]&lt;=3.9,"Good",Tabela1_1__3[[#This Row],[review_score]]&gt;=4,"Excellent")</f>
        <v>Excellent</v>
      </c>
    </row>
    <row r="214" spans="1:7" x14ac:dyDescent="0.3">
      <c r="A214">
        <v>495</v>
      </c>
      <c r="B214" s="2" t="s">
        <v>335</v>
      </c>
      <c r="C214" s="2" t="s">
        <v>24</v>
      </c>
      <c r="D214">
        <v>234.53000000000003</v>
      </c>
      <c r="E214">
        <v>3.4000000000000004</v>
      </c>
      <c r="F214">
        <v>343</v>
      </c>
      <c r="G214" t="str" cm="1">
        <f t="array" ref="G214">_xlfn.IFS(Tabela1_1__3[[#This Row],[review_score]]&lt;=2.5,"Bad",Tabela1_1__3[[#This Row],[review_score]]&lt;=3.9,"Good",Tabela1_1__3[[#This Row],[review_score]]&gt;=4,"Excellent")</f>
        <v>Good</v>
      </c>
    </row>
    <row r="215" spans="1:7" x14ac:dyDescent="0.3">
      <c r="A215">
        <v>287</v>
      </c>
      <c r="B215" s="2" t="s">
        <v>211</v>
      </c>
      <c r="C215" s="2" t="s">
        <v>35</v>
      </c>
      <c r="D215">
        <v>235.47000000000003</v>
      </c>
      <c r="E215">
        <v>1.4000000000000001</v>
      </c>
      <c r="F215">
        <v>226</v>
      </c>
      <c r="G215" t="str" cm="1">
        <f t="array" ref="G215">_xlfn.IFS(Tabela1_1__3[[#This Row],[review_score]]&lt;=2.5,"Bad",Tabela1_1__3[[#This Row],[review_score]]&lt;=3.9,"Good",Tabela1_1__3[[#This Row],[review_score]]&gt;=4,"Excellent")</f>
        <v>Bad</v>
      </c>
    </row>
    <row r="216" spans="1:7" x14ac:dyDescent="0.3">
      <c r="A216">
        <v>458</v>
      </c>
      <c r="B216" s="2" t="s">
        <v>316</v>
      </c>
      <c r="C216" s="2" t="s">
        <v>19</v>
      </c>
      <c r="D216">
        <v>236.99</v>
      </c>
      <c r="E216">
        <v>3.7</v>
      </c>
      <c r="F216">
        <v>127</v>
      </c>
      <c r="G216" t="str" cm="1">
        <f t="array" ref="G216">_xlfn.IFS(Tabela1_1__3[[#This Row],[review_score]]&lt;=2.5,"Bad",Tabela1_1__3[[#This Row],[review_score]]&lt;=3.9,"Good",Tabela1_1__3[[#This Row],[review_score]]&gt;=4,"Excellent")</f>
        <v>Good</v>
      </c>
    </row>
    <row r="217" spans="1:7" x14ac:dyDescent="0.3">
      <c r="A217">
        <v>713</v>
      </c>
      <c r="B217" s="2" t="s">
        <v>483</v>
      </c>
      <c r="C217" s="2" t="s">
        <v>26</v>
      </c>
      <c r="D217">
        <v>238.43000000000004</v>
      </c>
      <c r="E217">
        <v>4.1000000000000005</v>
      </c>
      <c r="F217">
        <v>49</v>
      </c>
      <c r="G217" t="str" cm="1">
        <f t="array" ref="G217">_xlfn.IFS(Tabela1_1__3[[#This Row],[review_score]]&lt;=2.5,"Bad",Tabela1_1__3[[#This Row],[review_score]]&lt;=3.9,"Good",Tabela1_1__3[[#This Row],[review_score]]&gt;=4,"Excellent")</f>
        <v>Excellent</v>
      </c>
    </row>
    <row r="218" spans="1:7" x14ac:dyDescent="0.3">
      <c r="A218">
        <v>858</v>
      </c>
      <c r="B218" s="2" t="s">
        <v>573</v>
      </c>
      <c r="C218" s="2" t="s">
        <v>18</v>
      </c>
      <c r="D218">
        <v>238.67000000000004</v>
      </c>
      <c r="E218">
        <v>2.8000000000000003</v>
      </c>
      <c r="F218">
        <v>821</v>
      </c>
      <c r="G218" t="str" cm="1">
        <f t="array" ref="G218">_xlfn.IFS(Tabela1_1__3[[#This Row],[review_score]]&lt;=2.5,"Bad",Tabela1_1__3[[#This Row],[review_score]]&lt;=3.9,"Good",Tabela1_1__3[[#This Row],[review_score]]&gt;=4,"Excellent")</f>
        <v>Good</v>
      </c>
    </row>
    <row r="219" spans="1:7" x14ac:dyDescent="0.3">
      <c r="A219">
        <v>90</v>
      </c>
      <c r="B219" s="2" t="s">
        <v>77</v>
      </c>
      <c r="C219" s="2" t="s">
        <v>26</v>
      </c>
      <c r="D219">
        <v>238.75</v>
      </c>
      <c r="E219">
        <v>1.9000000000000001</v>
      </c>
      <c r="F219">
        <v>681</v>
      </c>
      <c r="G219" t="str" cm="1">
        <f t="array" ref="G219">_xlfn.IFS(Tabela1_1__3[[#This Row],[review_score]]&lt;=2.5,"Bad",Tabela1_1__3[[#This Row],[review_score]]&lt;=3.9,"Good",Tabela1_1__3[[#This Row],[review_score]]&gt;=4,"Excellent")</f>
        <v>Bad</v>
      </c>
    </row>
    <row r="220" spans="1:7" x14ac:dyDescent="0.3">
      <c r="A220">
        <v>342</v>
      </c>
      <c r="B220" s="2" t="s">
        <v>246</v>
      </c>
      <c r="C220" s="2" t="s">
        <v>23</v>
      </c>
      <c r="D220">
        <v>239.37000000000003</v>
      </c>
      <c r="E220">
        <v>2.9000000000000004</v>
      </c>
      <c r="F220">
        <v>855</v>
      </c>
      <c r="G220" t="str" cm="1">
        <f t="array" ref="G220">_xlfn.IFS(Tabela1_1__3[[#This Row],[review_score]]&lt;=2.5,"Bad",Tabela1_1__3[[#This Row],[review_score]]&lt;=3.9,"Good",Tabela1_1__3[[#This Row],[review_score]]&gt;=4,"Excellent")</f>
        <v>Good</v>
      </c>
    </row>
    <row r="221" spans="1:7" x14ac:dyDescent="0.3">
      <c r="A221">
        <v>596</v>
      </c>
      <c r="B221" s="2" t="s">
        <v>407</v>
      </c>
      <c r="C221" s="2" t="s">
        <v>23</v>
      </c>
      <c r="D221">
        <v>239.61</v>
      </c>
      <c r="E221">
        <v>3.3000000000000003</v>
      </c>
      <c r="F221">
        <v>553</v>
      </c>
      <c r="G221" t="str" cm="1">
        <f t="array" ref="G221">_xlfn.IFS(Tabela1_1__3[[#This Row],[review_score]]&lt;=2.5,"Bad",Tabela1_1__3[[#This Row],[review_score]]&lt;=3.9,"Good",Tabela1_1__3[[#This Row],[review_score]]&gt;=4,"Excellent")</f>
        <v>Good</v>
      </c>
    </row>
    <row r="222" spans="1:7" x14ac:dyDescent="0.3">
      <c r="A222">
        <v>339</v>
      </c>
      <c r="B222" s="2" t="s">
        <v>245</v>
      </c>
      <c r="C222" s="2" t="s">
        <v>21</v>
      </c>
      <c r="D222">
        <v>239.72000000000003</v>
      </c>
      <c r="E222">
        <v>1.3</v>
      </c>
      <c r="F222">
        <v>1</v>
      </c>
      <c r="G222" t="str" cm="1">
        <f t="array" ref="G222">_xlfn.IFS(Tabela1_1__3[[#This Row],[review_score]]&lt;=2.5,"Bad",Tabela1_1__3[[#This Row],[review_score]]&lt;=3.9,"Good",Tabela1_1__3[[#This Row],[review_score]]&gt;=4,"Excellent")</f>
        <v>Bad</v>
      </c>
    </row>
    <row r="223" spans="1:7" x14ac:dyDescent="0.3">
      <c r="A223">
        <v>970</v>
      </c>
      <c r="B223" s="2" t="s">
        <v>641</v>
      </c>
      <c r="C223" s="2" t="s">
        <v>26</v>
      </c>
      <c r="D223">
        <v>240.64000000000001</v>
      </c>
      <c r="E223">
        <v>1.1000000000000001</v>
      </c>
      <c r="F223">
        <v>687</v>
      </c>
      <c r="G223" t="str" cm="1">
        <f t="array" ref="G223">_xlfn.IFS(Tabela1_1__3[[#This Row],[review_score]]&lt;=2.5,"Bad",Tabela1_1__3[[#This Row],[review_score]]&lt;=3.9,"Good",Tabela1_1__3[[#This Row],[review_score]]&gt;=4,"Excellent")</f>
        <v>Bad</v>
      </c>
    </row>
    <row r="224" spans="1:7" x14ac:dyDescent="0.3">
      <c r="A224">
        <v>700</v>
      </c>
      <c r="B224" s="2" t="s">
        <v>473</v>
      </c>
      <c r="C224" s="2" t="s">
        <v>18</v>
      </c>
      <c r="D224">
        <v>243.16</v>
      </c>
      <c r="E224">
        <v>3.2</v>
      </c>
      <c r="F224">
        <v>81</v>
      </c>
      <c r="G224" t="str" cm="1">
        <f t="array" ref="G224">_xlfn.IFS(Tabela1_1__3[[#This Row],[review_score]]&lt;=2.5,"Bad",Tabela1_1__3[[#This Row],[review_score]]&lt;=3.9,"Good",Tabela1_1__3[[#This Row],[review_score]]&gt;=4,"Excellent")</f>
        <v>Good</v>
      </c>
    </row>
    <row r="225" spans="1:7" x14ac:dyDescent="0.3">
      <c r="A225">
        <v>624</v>
      </c>
      <c r="B225" s="2" t="s">
        <v>424</v>
      </c>
      <c r="C225" s="2" t="s">
        <v>23</v>
      </c>
      <c r="D225">
        <v>244.84000000000003</v>
      </c>
      <c r="E225">
        <v>4.8000000000000007</v>
      </c>
      <c r="F225">
        <v>109</v>
      </c>
      <c r="G225" t="str" cm="1">
        <f t="array" ref="G225">_xlfn.IFS(Tabela1_1__3[[#This Row],[review_score]]&lt;=2.5,"Bad",Tabela1_1__3[[#This Row],[review_score]]&lt;=3.9,"Good",Tabela1_1__3[[#This Row],[review_score]]&gt;=4,"Excellent")</f>
        <v>Excellent</v>
      </c>
    </row>
    <row r="226" spans="1:7" x14ac:dyDescent="0.3">
      <c r="A226">
        <v>154</v>
      </c>
      <c r="B226" s="2" t="s">
        <v>118</v>
      </c>
      <c r="C226" s="2" t="s">
        <v>23</v>
      </c>
      <c r="D226">
        <v>247.28000000000003</v>
      </c>
      <c r="E226">
        <v>3.7</v>
      </c>
      <c r="F226">
        <v>26</v>
      </c>
      <c r="G226" t="str" cm="1">
        <f t="array" ref="G226">_xlfn.IFS(Tabela1_1__3[[#This Row],[review_score]]&lt;=2.5,"Bad",Tabela1_1__3[[#This Row],[review_score]]&lt;=3.9,"Good",Tabela1_1__3[[#This Row],[review_score]]&gt;=4,"Excellent")</f>
        <v>Good</v>
      </c>
    </row>
    <row r="227" spans="1:7" x14ac:dyDescent="0.3">
      <c r="A227">
        <v>456</v>
      </c>
      <c r="B227" s="2" t="s">
        <v>315</v>
      </c>
      <c r="C227" s="2" t="s">
        <v>18</v>
      </c>
      <c r="D227">
        <v>248.85000000000002</v>
      </c>
      <c r="E227">
        <v>4.7</v>
      </c>
      <c r="F227">
        <v>937</v>
      </c>
      <c r="G227" t="str" cm="1">
        <f t="array" ref="G227">_xlfn.IFS(Tabela1_1__3[[#This Row],[review_score]]&lt;=2.5,"Bad",Tabela1_1__3[[#This Row],[review_score]]&lt;=3.9,"Good",Tabela1_1__3[[#This Row],[review_score]]&gt;=4,"Excellent")</f>
        <v>Excellent</v>
      </c>
    </row>
    <row r="228" spans="1:7" x14ac:dyDescent="0.3">
      <c r="A228">
        <v>583</v>
      </c>
      <c r="B228" s="2" t="s">
        <v>403</v>
      </c>
      <c r="C228" s="2" t="s">
        <v>23</v>
      </c>
      <c r="D228">
        <v>248.85000000000002</v>
      </c>
      <c r="E228">
        <v>3.4000000000000004</v>
      </c>
      <c r="F228">
        <v>757</v>
      </c>
      <c r="G228" t="str" cm="1">
        <f t="array" ref="G228">_xlfn.IFS(Tabela1_1__3[[#This Row],[review_score]]&lt;=2.5,"Bad",Tabela1_1__3[[#This Row],[review_score]]&lt;=3.9,"Good",Tabela1_1__3[[#This Row],[review_score]]&gt;=4,"Excellent")</f>
        <v>Good</v>
      </c>
    </row>
    <row r="229" spans="1:7" x14ac:dyDescent="0.3">
      <c r="A229">
        <v>96</v>
      </c>
      <c r="B229" s="2" t="s">
        <v>82</v>
      </c>
      <c r="C229" s="2" t="s">
        <v>23</v>
      </c>
      <c r="D229">
        <v>249.43000000000004</v>
      </c>
      <c r="E229">
        <v>1.7000000000000002</v>
      </c>
      <c r="F229">
        <v>966</v>
      </c>
      <c r="G229" t="str" cm="1">
        <f t="array" ref="G229">_xlfn.IFS(Tabela1_1__3[[#This Row],[review_score]]&lt;=2.5,"Bad",Tabela1_1__3[[#This Row],[review_score]]&lt;=3.9,"Good",Tabela1_1__3[[#This Row],[review_score]]&gt;=4,"Excellent")</f>
        <v>Bad</v>
      </c>
    </row>
    <row r="230" spans="1:7" x14ac:dyDescent="0.3">
      <c r="A230">
        <v>424</v>
      </c>
      <c r="B230" s="2" t="s">
        <v>297</v>
      </c>
      <c r="C230" s="2" t="s">
        <v>23</v>
      </c>
      <c r="D230">
        <v>249.74</v>
      </c>
      <c r="E230">
        <v>1.6</v>
      </c>
      <c r="F230">
        <v>398</v>
      </c>
      <c r="G230" t="str" cm="1">
        <f t="array" ref="G230">_xlfn.IFS(Tabela1_1__3[[#This Row],[review_score]]&lt;=2.5,"Bad",Tabela1_1__3[[#This Row],[review_score]]&lt;=3.9,"Good",Tabela1_1__3[[#This Row],[review_score]]&gt;=4,"Excellent")</f>
        <v>Bad</v>
      </c>
    </row>
    <row r="231" spans="1:7" x14ac:dyDescent="0.3">
      <c r="A231">
        <v>42</v>
      </c>
      <c r="B231" s="2" t="s">
        <v>46</v>
      </c>
      <c r="C231" s="2" t="s">
        <v>23</v>
      </c>
      <c r="D231">
        <v>250.11000000000004</v>
      </c>
      <c r="E231">
        <v>4.2</v>
      </c>
      <c r="F231">
        <v>472</v>
      </c>
      <c r="G231" t="str" cm="1">
        <f t="array" ref="G231">_xlfn.IFS(Tabela1_1__3[[#This Row],[review_score]]&lt;=2.5,"Bad",Tabela1_1__3[[#This Row],[review_score]]&lt;=3.9,"Good",Tabela1_1__3[[#This Row],[review_score]]&gt;=4,"Excellent")</f>
        <v>Excellent</v>
      </c>
    </row>
    <row r="232" spans="1:7" x14ac:dyDescent="0.3">
      <c r="A232">
        <v>986</v>
      </c>
      <c r="B232" s="2" t="s">
        <v>649</v>
      </c>
      <c r="C232" s="2" t="s">
        <v>35</v>
      </c>
      <c r="D232">
        <v>250.27000000000004</v>
      </c>
      <c r="E232">
        <v>1.3</v>
      </c>
      <c r="F232">
        <v>864</v>
      </c>
      <c r="G232" t="str" cm="1">
        <f t="array" ref="G232">_xlfn.IFS(Tabela1_1__3[[#This Row],[review_score]]&lt;=2.5,"Bad",Tabela1_1__3[[#This Row],[review_score]]&lt;=3.9,"Good",Tabela1_1__3[[#This Row],[review_score]]&gt;=4,"Excellent")</f>
        <v>Bad</v>
      </c>
    </row>
    <row r="233" spans="1:7" x14ac:dyDescent="0.3">
      <c r="A233">
        <v>143</v>
      </c>
      <c r="B233" s="2" t="s">
        <v>111</v>
      </c>
      <c r="C233" s="2" t="s">
        <v>24</v>
      </c>
      <c r="D233">
        <v>251.14000000000001</v>
      </c>
      <c r="E233">
        <v>3.7</v>
      </c>
      <c r="F233">
        <v>213</v>
      </c>
      <c r="G233" t="str" cm="1">
        <f t="array" ref="G233">_xlfn.IFS(Tabela1_1__3[[#This Row],[review_score]]&lt;=2.5,"Bad",Tabela1_1__3[[#This Row],[review_score]]&lt;=3.9,"Good",Tabela1_1__3[[#This Row],[review_score]]&gt;=4,"Excellent")</f>
        <v>Good</v>
      </c>
    </row>
    <row r="234" spans="1:7" x14ac:dyDescent="0.3">
      <c r="A234">
        <v>835</v>
      </c>
      <c r="B234" s="2" t="s">
        <v>559</v>
      </c>
      <c r="C234" s="2" t="s">
        <v>35</v>
      </c>
      <c r="D234">
        <v>251.69000000000003</v>
      </c>
      <c r="E234">
        <v>4.2</v>
      </c>
      <c r="F234">
        <v>708</v>
      </c>
      <c r="G234" t="str" cm="1">
        <f t="array" ref="G234">_xlfn.IFS(Tabela1_1__3[[#This Row],[review_score]]&lt;=2.5,"Bad",Tabela1_1__3[[#This Row],[review_score]]&lt;=3.9,"Good",Tabela1_1__3[[#This Row],[review_score]]&gt;=4,"Excellent")</f>
        <v>Excellent</v>
      </c>
    </row>
    <row r="235" spans="1:7" x14ac:dyDescent="0.3">
      <c r="A235">
        <v>650</v>
      </c>
      <c r="B235" s="2" t="s">
        <v>441</v>
      </c>
      <c r="C235" s="2" t="s">
        <v>35</v>
      </c>
      <c r="D235">
        <v>251.73000000000002</v>
      </c>
      <c r="E235">
        <v>3.8000000000000003</v>
      </c>
      <c r="F235">
        <v>990</v>
      </c>
      <c r="G235" t="str" cm="1">
        <f t="array" ref="G235">_xlfn.IFS(Tabela1_1__3[[#This Row],[review_score]]&lt;=2.5,"Bad",Tabela1_1__3[[#This Row],[review_score]]&lt;=3.9,"Good",Tabela1_1__3[[#This Row],[review_score]]&gt;=4,"Excellent")</f>
        <v>Good</v>
      </c>
    </row>
    <row r="236" spans="1:7" x14ac:dyDescent="0.3">
      <c r="A236">
        <v>276</v>
      </c>
      <c r="B236" s="2" t="s">
        <v>204</v>
      </c>
      <c r="C236" s="2" t="s">
        <v>18</v>
      </c>
      <c r="D236">
        <v>253.25</v>
      </c>
      <c r="E236">
        <v>1.4000000000000001</v>
      </c>
      <c r="F236">
        <v>572</v>
      </c>
      <c r="G236" t="str" cm="1">
        <f t="array" ref="G236">_xlfn.IFS(Tabela1_1__3[[#This Row],[review_score]]&lt;=2.5,"Bad",Tabela1_1__3[[#This Row],[review_score]]&lt;=3.9,"Good",Tabela1_1__3[[#This Row],[review_score]]&gt;=4,"Excellent")</f>
        <v>Bad</v>
      </c>
    </row>
    <row r="237" spans="1:7" x14ac:dyDescent="0.3">
      <c r="A237">
        <v>849</v>
      </c>
      <c r="B237" s="2" t="s">
        <v>568</v>
      </c>
      <c r="C237" s="2" t="s">
        <v>35</v>
      </c>
      <c r="D237">
        <v>253.59000000000003</v>
      </c>
      <c r="E237">
        <v>4.5</v>
      </c>
      <c r="F237">
        <v>68</v>
      </c>
      <c r="G237" t="str" cm="1">
        <f t="array" ref="G237">_xlfn.IFS(Tabela1_1__3[[#This Row],[review_score]]&lt;=2.5,"Bad",Tabela1_1__3[[#This Row],[review_score]]&lt;=3.9,"Good",Tabela1_1__3[[#This Row],[review_score]]&gt;=4,"Excellent")</f>
        <v>Excellent</v>
      </c>
    </row>
    <row r="238" spans="1:7" x14ac:dyDescent="0.3">
      <c r="A238">
        <v>232</v>
      </c>
      <c r="B238" s="2" t="s">
        <v>171</v>
      </c>
      <c r="C238" s="2" t="s">
        <v>21</v>
      </c>
      <c r="D238">
        <v>253.81000000000006</v>
      </c>
      <c r="E238">
        <v>1.9000000000000001</v>
      </c>
      <c r="F238">
        <v>649</v>
      </c>
      <c r="G238" t="str" cm="1">
        <f t="array" ref="G238">_xlfn.IFS(Tabela1_1__3[[#This Row],[review_score]]&lt;=2.5,"Bad",Tabela1_1__3[[#This Row],[review_score]]&lt;=3.9,"Good",Tabela1_1__3[[#This Row],[review_score]]&gt;=4,"Excellent")</f>
        <v>Bad</v>
      </c>
    </row>
    <row r="239" spans="1:7" x14ac:dyDescent="0.3">
      <c r="A239">
        <v>148</v>
      </c>
      <c r="B239" s="2" t="s">
        <v>114</v>
      </c>
      <c r="C239" s="2" t="s">
        <v>26</v>
      </c>
      <c r="D239">
        <v>253.83000000000004</v>
      </c>
      <c r="E239">
        <v>3.6</v>
      </c>
      <c r="F239">
        <v>782</v>
      </c>
      <c r="G239" t="str" cm="1">
        <f t="array" ref="G239">_xlfn.IFS(Tabela1_1__3[[#This Row],[review_score]]&lt;=2.5,"Bad",Tabela1_1__3[[#This Row],[review_score]]&lt;=3.9,"Good",Tabela1_1__3[[#This Row],[review_score]]&gt;=4,"Excellent")</f>
        <v>Good</v>
      </c>
    </row>
    <row r="240" spans="1:7" x14ac:dyDescent="0.3">
      <c r="A240">
        <v>351</v>
      </c>
      <c r="B240" s="2" t="s">
        <v>250</v>
      </c>
      <c r="C240" s="2" t="s">
        <v>18</v>
      </c>
      <c r="D240">
        <v>254.05</v>
      </c>
      <c r="E240">
        <v>4.5</v>
      </c>
      <c r="F240">
        <v>143</v>
      </c>
      <c r="G240" t="str" cm="1">
        <f t="array" ref="G240">_xlfn.IFS(Tabela1_1__3[[#This Row],[review_score]]&lt;=2.5,"Bad",Tabela1_1__3[[#This Row],[review_score]]&lt;=3.9,"Good",Tabela1_1__3[[#This Row],[review_score]]&gt;=4,"Excellent")</f>
        <v>Excellent</v>
      </c>
    </row>
    <row r="241" spans="1:7" x14ac:dyDescent="0.3">
      <c r="A241">
        <v>609</v>
      </c>
      <c r="B241" s="2" t="s">
        <v>413</v>
      </c>
      <c r="C241" s="2" t="s">
        <v>23</v>
      </c>
      <c r="D241">
        <v>254.19000000000003</v>
      </c>
      <c r="E241">
        <v>1.9000000000000001</v>
      </c>
      <c r="F241">
        <v>494</v>
      </c>
      <c r="G241" t="str" cm="1">
        <f t="array" ref="G241">_xlfn.IFS(Tabela1_1__3[[#This Row],[review_score]]&lt;=2.5,"Bad",Tabela1_1__3[[#This Row],[review_score]]&lt;=3.9,"Good",Tabela1_1__3[[#This Row],[review_score]]&gt;=4,"Excellent")</f>
        <v>Bad</v>
      </c>
    </row>
    <row r="242" spans="1:7" x14ac:dyDescent="0.3">
      <c r="A242">
        <v>693</v>
      </c>
      <c r="B242" s="2" t="s">
        <v>468</v>
      </c>
      <c r="C242" s="2" t="s">
        <v>23</v>
      </c>
      <c r="D242">
        <v>256.27000000000004</v>
      </c>
      <c r="E242">
        <v>2.6</v>
      </c>
      <c r="F242">
        <v>605</v>
      </c>
      <c r="G242" t="str" cm="1">
        <f t="array" ref="G242">_xlfn.IFS(Tabela1_1__3[[#This Row],[review_score]]&lt;=2.5,"Bad",Tabela1_1__3[[#This Row],[review_score]]&lt;=3.9,"Good",Tabela1_1__3[[#This Row],[review_score]]&gt;=4,"Excellent")</f>
        <v>Good</v>
      </c>
    </row>
    <row r="243" spans="1:7" x14ac:dyDescent="0.3">
      <c r="A243">
        <v>104</v>
      </c>
      <c r="B243" s="2" t="s">
        <v>87</v>
      </c>
      <c r="C243" s="2" t="s">
        <v>19</v>
      </c>
      <c r="D243">
        <v>256.74</v>
      </c>
      <c r="E243">
        <v>4.7</v>
      </c>
      <c r="F243">
        <v>514</v>
      </c>
      <c r="G243" t="str" cm="1">
        <f t="array" ref="G243">_xlfn.IFS(Tabela1_1__3[[#This Row],[review_score]]&lt;=2.5,"Bad",Tabela1_1__3[[#This Row],[review_score]]&lt;=3.9,"Good",Tabela1_1__3[[#This Row],[review_score]]&gt;=4,"Excellent")</f>
        <v>Excellent</v>
      </c>
    </row>
    <row r="244" spans="1:7" x14ac:dyDescent="0.3">
      <c r="A244">
        <v>275</v>
      </c>
      <c r="B244" s="2" t="s">
        <v>203</v>
      </c>
      <c r="C244" s="2" t="s">
        <v>26</v>
      </c>
      <c r="D244">
        <v>258.11000000000007</v>
      </c>
      <c r="E244">
        <v>2.9000000000000004</v>
      </c>
      <c r="F244">
        <v>211</v>
      </c>
      <c r="G244" t="str" cm="1">
        <f t="array" ref="G244">_xlfn.IFS(Tabela1_1__3[[#This Row],[review_score]]&lt;=2.5,"Bad",Tabela1_1__3[[#This Row],[review_score]]&lt;=3.9,"Good",Tabela1_1__3[[#This Row],[review_score]]&gt;=4,"Excellent")</f>
        <v>Good</v>
      </c>
    </row>
    <row r="245" spans="1:7" x14ac:dyDescent="0.3">
      <c r="A245">
        <v>633</v>
      </c>
      <c r="B245" s="2" t="s">
        <v>430</v>
      </c>
      <c r="C245" s="2" t="s">
        <v>24</v>
      </c>
      <c r="D245">
        <v>258.28000000000003</v>
      </c>
      <c r="E245">
        <v>3.7</v>
      </c>
      <c r="F245">
        <v>250</v>
      </c>
      <c r="G245" t="str" cm="1">
        <f t="array" ref="G245">_xlfn.IFS(Tabela1_1__3[[#This Row],[review_score]]&lt;=2.5,"Bad",Tabela1_1__3[[#This Row],[review_score]]&lt;=3.9,"Good",Tabela1_1__3[[#This Row],[review_score]]&gt;=4,"Excellent")</f>
        <v>Good</v>
      </c>
    </row>
    <row r="246" spans="1:7" x14ac:dyDescent="0.3">
      <c r="A246">
        <v>173</v>
      </c>
      <c r="B246" s="2" t="s">
        <v>128</v>
      </c>
      <c r="C246" s="2" t="s">
        <v>21</v>
      </c>
      <c r="D246">
        <v>258.49</v>
      </c>
      <c r="E246">
        <v>3.5</v>
      </c>
      <c r="F246">
        <v>178</v>
      </c>
      <c r="G246" t="str" cm="1">
        <f t="array" ref="G246">_xlfn.IFS(Tabela1_1__3[[#This Row],[review_score]]&lt;=2.5,"Bad",Tabela1_1__3[[#This Row],[review_score]]&lt;=3.9,"Good",Tabela1_1__3[[#This Row],[review_score]]&gt;=4,"Excellent")</f>
        <v>Good</v>
      </c>
    </row>
    <row r="247" spans="1:7" x14ac:dyDescent="0.3">
      <c r="A247">
        <v>571</v>
      </c>
      <c r="B247" s="2" t="s">
        <v>393</v>
      </c>
      <c r="C247" s="2" t="s">
        <v>23</v>
      </c>
      <c r="D247">
        <v>259.42</v>
      </c>
      <c r="E247">
        <v>3.3000000000000003</v>
      </c>
      <c r="F247">
        <v>49</v>
      </c>
      <c r="G247" t="str" cm="1">
        <f t="array" ref="G247">_xlfn.IFS(Tabela1_1__3[[#This Row],[review_score]]&lt;=2.5,"Bad",Tabela1_1__3[[#This Row],[review_score]]&lt;=3.9,"Good",Tabela1_1__3[[#This Row],[review_score]]&gt;=4,"Excellent")</f>
        <v>Good</v>
      </c>
    </row>
    <row r="248" spans="1:7" x14ac:dyDescent="0.3">
      <c r="A248">
        <v>28</v>
      </c>
      <c r="B248" s="2" t="s">
        <v>39</v>
      </c>
      <c r="C248" s="2" t="s">
        <v>21</v>
      </c>
      <c r="D248">
        <v>259.55</v>
      </c>
      <c r="E248">
        <v>4.4000000000000004</v>
      </c>
      <c r="F248">
        <v>533</v>
      </c>
      <c r="G248" t="str" cm="1">
        <f t="array" ref="G248">_xlfn.IFS(Tabela1_1__3[[#This Row],[review_score]]&lt;=2.5,"Bad",Tabela1_1__3[[#This Row],[review_score]]&lt;=3.9,"Good",Tabela1_1__3[[#This Row],[review_score]]&gt;=4,"Excellent")</f>
        <v>Excellent</v>
      </c>
    </row>
    <row r="249" spans="1:7" x14ac:dyDescent="0.3">
      <c r="A249">
        <v>307</v>
      </c>
      <c r="B249" s="2" t="s">
        <v>226</v>
      </c>
      <c r="C249" s="2" t="s">
        <v>21</v>
      </c>
      <c r="D249">
        <v>260.57000000000005</v>
      </c>
      <c r="E249">
        <v>3.9000000000000004</v>
      </c>
      <c r="F249">
        <v>338</v>
      </c>
      <c r="G249" t="str" cm="1">
        <f t="array" ref="G249">_xlfn.IFS(Tabela1_1__3[[#This Row],[review_score]]&lt;=2.5,"Bad",Tabela1_1__3[[#This Row],[review_score]]&lt;=3.9,"Good",Tabela1_1__3[[#This Row],[review_score]]&gt;=4,"Excellent")</f>
        <v>Good</v>
      </c>
    </row>
    <row r="250" spans="1:7" x14ac:dyDescent="0.3">
      <c r="A250">
        <v>264</v>
      </c>
      <c r="B250" s="2" t="s">
        <v>194</v>
      </c>
      <c r="C250" s="2" t="s">
        <v>21</v>
      </c>
      <c r="D250">
        <v>261.57000000000005</v>
      </c>
      <c r="E250">
        <v>2.8000000000000003</v>
      </c>
      <c r="F250">
        <v>382</v>
      </c>
      <c r="G250" t="str" cm="1">
        <f t="array" ref="G250">_xlfn.IFS(Tabela1_1__3[[#This Row],[review_score]]&lt;=2.5,"Bad",Tabela1_1__3[[#This Row],[review_score]]&lt;=3.9,"Good",Tabela1_1__3[[#This Row],[review_score]]&gt;=4,"Excellent")</f>
        <v>Good</v>
      </c>
    </row>
    <row r="251" spans="1:7" x14ac:dyDescent="0.3">
      <c r="A251">
        <v>816</v>
      </c>
      <c r="B251" s="2" t="s">
        <v>544</v>
      </c>
      <c r="C251" s="2" t="s">
        <v>26</v>
      </c>
      <c r="D251">
        <v>261.82000000000005</v>
      </c>
      <c r="E251">
        <v>4.9000000000000004</v>
      </c>
      <c r="F251">
        <v>563</v>
      </c>
      <c r="G251" t="str" cm="1">
        <f t="array" ref="G251">_xlfn.IFS(Tabela1_1__3[[#This Row],[review_score]]&lt;=2.5,"Bad",Tabela1_1__3[[#This Row],[review_score]]&lt;=3.9,"Good",Tabela1_1__3[[#This Row],[review_score]]&gt;=4,"Excellent")</f>
        <v>Excellent</v>
      </c>
    </row>
    <row r="252" spans="1:7" x14ac:dyDescent="0.3">
      <c r="A252">
        <v>957</v>
      </c>
      <c r="B252" s="2" t="s">
        <v>633</v>
      </c>
      <c r="C252" s="2" t="s">
        <v>23</v>
      </c>
      <c r="D252">
        <v>261.86000000000007</v>
      </c>
      <c r="E252">
        <v>3.6</v>
      </c>
      <c r="F252">
        <v>715</v>
      </c>
      <c r="G252" t="str" cm="1">
        <f t="array" ref="G252">_xlfn.IFS(Tabela1_1__3[[#This Row],[review_score]]&lt;=2.5,"Bad",Tabela1_1__3[[#This Row],[review_score]]&lt;=3.9,"Good",Tabela1_1__3[[#This Row],[review_score]]&gt;=4,"Excellent")</f>
        <v>Good</v>
      </c>
    </row>
    <row r="253" spans="1:7" x14ac:dyDescent="0.3">
      <c r="A253">
        <v>48</v>
      </c>
      <c r="B253" s="2" t="s">
        <v>49</v>
      </c>
      <c r="C253" s="2" t="s">
        <v>21</v>
      </c>
      <c r="D253">
        <v>262.43</v>
      </c>
      <c r="E253">
        <v>1.1000000000000001</v>
      </c>
      <c r="F253">
        <v>666</v>
      </c>
      <c r="G253" t="str" cm="1">
        <f t="array" ref="G253">_xlfn.IFS(Tabela1_1__3[[#This Row],[review_score]]&lt;=2.5,"Bad",Tabela1_1__3[[#This Row],[review_score]]&lt;=3.9,"Good",Tabela1_1__3[[#This Row],[review_score]]&gt;=4,"Excellent")</f>
        <v>Bad</v>
      </c>
    </row>
    <row r="254" spans="1:7" x14ac:dyDescent="0.3">
      <c r="A254">
        <v>551</v>
      </c>
      <c r="B254" s="2" t="s">
        <v>377</v>
      </c>
      <c r="C254" s="2" t="s">
        <v>23</v>
      </c>
      <c r="D254">
        <v>262.48</v>
      </c>
      <c r="E254">
        <v>4.8000000000000007</v>
      </c>
      <c r="F254">
        <v>467</v>
      </c>
      <c r="G254" t="str" cm="1">
        <f t="array" ref="G254">_xlfn.IFS(Tabela1_1__3[[#This Row],[review_score]]&lt;=2.5,"Bad",Tabela1_1__3[[#This Row],[review_score]]&lt;=3.9,"Good",Tabela1_1__3[[#This Row],[review_score]]&gt;=4,"Excellent")</f>
        <v>Excellent</v>
      </c>
    </row>
    <row r="255" spans="1:7" x14ac:dyDescent="0.3">
      <c r="A255">
        <v>549</v>
      </c>
      <c r="B255" s="2" t="s">
        <v>376</v>
      </c>
      <c r="C255" s="2" t="s">
        <v>26</v>
      </c>
      <c r="D255">
        <v>262.55</v>
      </c>
      <c r="E255">
        <v>1.2000000000000002</v>
      </c>
      <c r="F255">
        <v>283</v>
      </c>
      <c r="G255" t="str" cm="1">
        <f t="array" ref="G255">_xlfn.IFS(Tabela1_1__3[[#This Row],[review_score]]&lt;=2.5,"Bad",Tabela1_1__3[[#This Row],[review_score]]&lt;=3.9,"Good",Tabela1_1__3[[#This Row],[review_score]]&gt;=4,"Excellent")</f>
        <v>Bad</v>
      </c>
    </row>
    <row r="256" spans="1:7" x14ac:dyDescent="0.3">
      <c r="A256">
        <v>296</v>
      </c>
      <c r="B256" s="2" t="s">
        <v>217</v>
      </c>
      <c r="C256" s="2" t="s">
        <v>21</v>
      </c>
      <c r="D256">
        <v>263.51000000000005</v>
      </c>
      <c r="E256">
        <v>1.8</v>
      </c>
      <c r="F256">
        <v>760</v>
      </c>
      <c r="G256" t="str" cm="1">
        <f t="array" ref="G256">_xlfn.IFS(Tabela1_1__3[[#This Row],[review_score]]&lt;=2.5,"Bad",Tabela1_1__3[[#This Row],[review_score]]&lt;=3.9,"Good",Tabela1_1__3[[#This Row],[review_score]]&gt;=4,"Excellent")</f>
        <v>Bad</v>
      </c>
    </row>
    <row r="257" spans="1:7" x14ac:dyDescent="0.3">
      <c r="A257">
        <v>97</v>
      </c>
      <c r="B257" s="2" t="s">
        <v>83</v>
      </c>
      <c r="C257" s="2" t="s">
        <v>18</v>
      </c>
      <c r="D257">
        <v>263.75</v>
      </c>
      <c r="E257">
        <v>1.9000000000000001</v>
      </c>
      <c r="F257">
        <v>494</v>
      </c>
      <c r="G257" t="str" cm="1">
        <f t="array" ref="G257">_xlfn.IFS(Tabela1_1__3[[#This Row],[review_score]]&lt;=2.5,"Bad",Tabela1_1__3[[#This Row],[review_score]]&lt;=3.9,"Good",Tabela1_1__3[[#This Row],[review_score]]&gt;=4,"Excellent")</f>
        <v>Bad</v>
      </c>
    </row>
    <row r="258" spans="1:7" x14ac:dyDescent="0.3">
      <c r="A258">
        <v>734</v>
      </c>
      <c r="B258" s="2" t="s">
        <v>495</v>
      </c>
      <c r="C258" s="2" t="s">
        <v>26</v>
      </c>
      <c r="D258">
        <v>263.92</v>
      </c>
      <c r="E258">
        <v>2.7</v>
      </c>
      <c r="F258">
        <v>30</v>
      </c>
      <c r="G258" t="str" cm="1">
        <f t="array" ref="G258">_xlfn.IFS(Tabela1_1__3[[#This Row],[review_score]]&lt;=2.5,"Bad",Tabela1_1__3[[#This Row],[review_score]]&lt;=3.9,"Good",Tabela1_1__3[[#This Row],[review_score]]&gt;=4,"Excellent")</f>
        <v>Good</v>
      </c>
    </row>
    <row r="259" spans="1:7" x14ac:dyDescent="0.3">
      <c r="A259">
        <v>480</v>
      </c>
      <c r="B259" s="2" t="s">
        <v>327</v>
      </c>
      <c r="C259" s="2" t="s">
        <v>19</v>
      </c>
      <c r="D259">
        <v>263.93</v>
      </c>
      <c r="E259">
        <v>2.7</v>
      </c>
      <c r="F259">
        <v>963</v>
      </c>
      <c r="G259" t="str" cm="1">
        <f t="array" ref="G259">_xlfn.IFS(Tabela1_1__3[[#This Row],[review_score]]&lt;=2.5,"Bad",Tabela1_1__3[[#This Row],[review_score]]&lt;=3.9,"Good",Tabela1_1__3[[#This Row],[review_score]]&gt;=4,"Excellent")</f>
        <v>Good</v>
      </c>
    </row>
    <row r="260" spans="1:7" x14ac:dyDescent="0.3">
      <c r="A260">
        <v>863</v>
      </c>
      <c r="B260" s="2" t="s">
        <v>576</v>
      </c>
      <c r="C260" s="2" t="s">
        <v>18</v>
      </c>
      <c r="D260">
        <v>264.57000000000005</v>
      </c>
      <c r="E260">
        <v>1.7000000000000002</v>
      </c>
      <c r="F260">
        <v>554</v>
      </c>
      <c r="G260" t="str" cm="1">
        <f t="array" ref="G260">_xlfn.IFS(Tabela1_1__3[[#This Row],[review_score]]&lt;=2.5,"Bad",Tabela1_1__3[[#This Row],[review_score]]&lt;=3.9,"Good",Tabela1_1__3[[#This Row],[review_score]]&gt;=4,"Excellent")</f>
        <v>Bad</v>
      </c>
    </row>
    <row r="261" spans="1:7" x14ac:dyDescent="0.3">
      <c r="A261">
        <v>674</v>
      </c>
      <c r="B261" s="2" t="s">
        <v>455</v>
      </c>
      <c r="C261" s="2" t="s">
        <v>26</v>
      </c>
      <c r="D261">
        <v>264.63000000000005</v>
      </c>
      <c r="E261">
        <v>4.2</v>
      </c>
      <c r="F261">
        <v>450</v>
      </c>
      <c r="G261" t="str" cm="1">
        <f t="array" ref="G261">_xlfn.IFS(Tabela1_1__3[[#This Row],[review_score]]&lt;=2.5,"Bad",Tabela1_1__3[[#This Row],[review_score]]&lt;=3.9,"Good",Tabela1_1__3[[#This Row],[review_score]]&gt;=4,"Excellent")</f>
        <v>Excellent</v>
      </c>
    </row>
    <row r="262" spans="1:7" x14ac:dyDescent="0.3">
      <c r="A262">
        <v>18</v>
      </c>
      <c r="B262" s="2" t="s">
        <v>29</v>
      </c>
      <c r="C262" s="2" t="s">
        <v>19</v>
      </c>
      <c r="D262">
        <v>264.75</v>
      </c>
      <c r="E262">
        <v>3.3000000000000003</v>
      </c>
      <c r="F262">
        <v>841</v>
      </c>
      <c r="G262" t="str" cm="1">
        <f t="array" ref="G262">_xlfn.IFS(Tabela1_1__3[[#This Row],[review_score]]&lt;=2.5,"Bad",Tabela1_1__3[[#This Row],[review_score]]&lt;=3.9,"Good",Tabela1_1__3[[#This Row],[review_score]]&gt;=4,"Excellent")</f>
        <v>Good</v>
      </c>
    </row>
    <row r="263" spans="1:7" x14ac:dyDescent="0.3">
      <c r="A263">
        <v>934</v>
      </c>
      <c r="B263" s="2" t="s">
        <v>617</v>
      </c>
      <c r="C263" s="2" t="s">
        <v>24</v>
      </c>
      <c r="D263">
        <v>265.22000000000003</v>
      </c>
      <c r="E263">
        <v>3.4000000000000004</v>
      </c>
      <c r="F263">
        <v>524</v>
      </c>
      <c r="G263" t="str" cm="1">
        <f t="array" ref="G263">_xlfn.IFS(Tabela1_1__3[[#This Row],[review_score]]&lt;=2.5,"Bad",Tabela1_1__3[[#This Row],[review_score]]&lt;=3.9,"Good",Tabela1_1__3[[#This Row],[review_score]]&gt;=4,"Excellent")</f>
        <v>Good</v>
      </c>
    </row>
    <row r="264" spans="1:7" x14ac:dyDescent="0.3">
      <c r="A264">
        <v>475</v>
      </c>
      <c r="B264" s="2" t="s">
        <v>325</v>
      </c>
      <c r="C264" s="2" t="s">
        <v>24</v>
      </c>
      <c r="D264">
        <v>266.21000000000004</v>
      </c>
      <c r="E264">
        <v>2.3000000000000003</v>
      </c>
      <c r="F264">
        <v>661</v>
      </c>
      <c r="G264" t="str" cm="1">
        <f t="array" ref="G264">_xlfn.IFS(Tabela1_1__3[[#This Row],[review_score]]&lt;=2.5,"Bad",Tabela1_1__3[[#This Row],[review_score]]&lt;=3.9,"Good",Tabela1_1__3[[#This Row],[review_score]]&gt;=4,"Excellent")</f>
        <v>Bad</v>
      </c>
    </row>
    <row r="265" spans="1:7" x14ac:dyDescent="0.3">
      <c r="A265">
        <v>189</v>
      </c>
      <c r="B265" s="2" t="s">
        <v>139</v>
      </c>
      <c r="C265" s="2" t="s">
        <v>19</v>
      </c>
      <c r="D265">
        <v>267.18</v>
      </c>
      <c r="E265">
        <v>2.2000000000000002</v>
      </c>
      <c r="F265">
        <v>597</v>
      </c>
      <c r="G265" t="str" cm="1">
        <f t="array" ref="G265">_xlfn.IFS(Tabela1_1__3[[#This Row],[review_score]]&lt;=2.5,"Bad",Tabela1_1__3[[#This Row],[review_score]]&lt;=3.9,"Good",Tabela1_1__3[[#This Row],[review_score]]&gt;=4,"Excellent")</f>
        <v>Bad</v>
      </c>
    </row>
    <row r="266" spans="1:7" x14ac:dyDescent="0.3">
      <c r="A266">
        <v>302</v>
      </c>
      <c r="B266" s="2" t="s">
        <v>221</v>
      </c>
      <c r="C266" s="2" t="s">
        <v>23</v>
      </c>
      <c r="D266">
        <v>268.02000000000004</v>
      </c>
      <c r="E266">
        <v>4.7</v>
      </c>
      <c r="F266">
        <v>692</v>
      </c>
      <c r="G266" t="str" cm="1">
        <f t="array" ref="G266">_xlfn.IFS(Tabela1_1__3[[#This Row],[review_score]]&lt;=2.5,"Bad",Tabela1_1__3[[#This Row],[review_score]]&lt;=3.9,"Good",Tabela1_1__3[[#This Row],[review_score]]&gt;=4,"Excellent")</f>
        <v>Excellent</v>
      </c>
    </row>
    <row r="267" spans="1:7" x14ac:dyDescent="0.3">
      <c r="A267">
        <v>701</v>
      </c>
      <c r="B267" s="2" t="s">
        <v>474</v>
      </c>
      <c r="C267" s="2" t="s">
        <v>23</v>
      </c>
      <c r="D267">
        <v>268.63000000000005</v>
      </c>
      <c r="E267">
        <v>4.9000000000000004</v>
      </c>
      <c r="F267">
        <v>937</v>
      </c>
      <c r="G267" t="str" cm="1">
        <f t="array" ref="G267">_xlfn.IFS(Tabela1_1__3[[#This Row],[review_score]]&lt;=2.5,"Bad",Tabela1_1__3[[#This Row],[review_score]]&lt;=3.9,"Good",Tabela1_1__3[[#This Row],[review_score]]&gt;=4,"Excellent")</f>
        <v>Excellent</v>
      </c>
    </row>
    <row r="268" spans="1:7" x14ac:dyDescent="0.3">
      <c r="A268">
        <v>637</v>
      </c>
      <c r="B268" s="2" t="s">
        <v>432</v>
      </c>
      <c r="C268" s="2" t="s">
        <v>21</v>
      </c>
      <c r="D268">
        <v>268.65000000000003</v>
      </c>
      <c r="E268">
        <v>2.6</v>
      </c>
      <c r="F268">
        <v>859</v>
      </c>
      <c r="G268" t="str" cm="1">
        <f t="array" ref="G268">_xlfn.IFS(Tabela1_1__3[[#This Row],[review_score]]&lt;=2.5,"Bad",Tabela1_1__3[[#This Row],[review_score]]&lt;=3.9,"Good",Tabela1_1__3[[#This Row],[review_score]]&gt;=4,"Excellent")</f>
        <v>Good</v>
      </c>
    </row>
    <row r="269" spans="1:7" x14ac:dyDescent="0.3">
      <c r="A269">
        <v>502</v>
      </c>
      <c r="B269" s="2" t="s">
        <v>341</v>
      </c>
      <c r="C269" s="2" t="s">
        <v>23</v>
      </c>
      <c r="D269">
        <v>270.37000000000006</v>
      </c>
      <c r="E269">
        <v>2.9000000000000004</v>
      </c>
      <c r="F269">
        <v>559</v>
      </c>
      <c r="G269" t="str" cm="1">
        <f t="array" ref="G269">_xlfn.IFS(Tabela1_1__3[[#This Row],[review_score]]&lt;=2.5,"Bad",Tabela1_1__3[[#This Row],[review_score]]&lt;=3.9,"Good",Tabela1_1__3[[#This Row],[review_score]]&gt;=4,"Excellent")</f>
        <v>Good</v>
      </c>
    </row>
    <row r="270" spans="1:7" x14ac:dyDescent="0.3">
      <c r="A270">
        <v>652</v>
      </c>
      <c r="B270" s="2" t="s">
        <v>442</v>
      </c>
      <c r="C270" s="2" t="s">
        <v>35</v>
      </c>
      <c r="D270">
        <v>270.87000000000006</v>
      </c>
      <c r="E270">
        <v>2.2000000000000002</v>
      </c>
      <c r="F270">
        <v>639</v>
      </c>
      <c r="G270" t="str" cm="1">
        <f t="array" ref="G270">_xlfn.IFS(Tabela1_1__3[[#This Row],[review_score]]&lt;=2.5,"Bad",Tabela1_1__3[[#This Row],[review_score]]&lt;=3.9,"Good",Tabela1_1__3[[#This Row],[review_score]]&gt;=4,"Excellent")</f>
        <v>Bad</v>
      </c>
    </row>
    <row r="271" spans="1:7" x14ac:dyDescent="0.3">
      <c r="A271">
        <v>825</v>
      </c>
      <c r="B271" s="2" t="s">
        <v>551</v>
      </c>
      <c r="C271" s="2" t="s">
        <v>23</v>
      </c>
      <c r="D271">
        <v>271.01000000000005</v>
      </c>
      <c r="E271">
        <v>3.6</v>
      </c>
      <c r="F271">
        <v>485</v>
      </c>
      <c r="G271" t="str" cm="1">
        <f t="array" ref="G271">_xlfn.IFS(Tabela1_1__3[[#This Row],[review_score]]&lt;=2.5,"Bad",Tabela1_1__3[[#This Row],[review_score]]&lt;=3.9,"Good",Tabela1_1__3[[#This Row],[review_score]]&gt;=4,"Excellent")</f>
        <v>Good</v>
      </c>
    </row>
    <row r="272" spans="1:7" x14ac:dyDescent="0.3">
      <c r="A272">
        <v>120</v>
      </c>
      <c r="B272" s="2" t="s">
        <v>96</v>
      </c>
      <c r="C272" s="2" t="s">
        <v>21</v>
      </c>
      <c r="D272">
        <v>271.97000000000003</v>
      </c>
      <c r="E272">
        <v>1.5</v>
      </c>
      <c r="F272">
        <v>294</v>
      </c>
      <c r="G272" t="str" cm="1">
        <f t="array" ref="G272">_xlfn.IFS(Tabela1_1__3[[#This Row],[review_score]]&lt;=2.5,"Bad",Tabela1_1__3[[#This Row],[review_score]]&lt;=3.9,"Good",Tabela1_1__3[[#This Row],[review_score]]&gt;=4,"Excellent")</f>
        <v>Bad</v>
      </c>
    </row>
    <row r="273" spans="1:7" x14ac:dyDescent="0.3">
      <c r="A273">
        <v>303</v>
      </c>
      <c r="B273" s="2" t="s">
        <v>222</v>
      </c>
      <c r="C273" s="2" t="s">
        <v>24</v>
      </c>
      <c r="D273">
        <v>272.61000000000007</v>
      </c>
      <c r="E273">
        <v>1.2000000000000002</v>
      </c>
      <c r="F273">
        <v>546</v>
      </c>
      <c r="G273" t="str" cm="1">
        <f t="array" ref="G273">_xlfn.IFS(Tabela1_1__3[[#This Row],[review_score]]&lt;=2.5,"Bad",Tabela1_1__3[[#This Row],[review_score]]&lt;=3.9,"Good",Tabela1_1__3[[#This Row],[review_score]]&gt;=4,"Excellent")</f>
        <v>Bad</v>
      </c>
    </row>
    <row r="274" spans="1:7" x14ac:dyDescent="0.3">
      <c r="A274">
        <v>928</v>
      </c>
      <c r="B274" s="2" t="s">
        <v>612</v>
      </c>
      <c r="C274" s="2" t="s">
        <v>21</v>
      </c>
      <c r="D274">
        <v>273.11000000000007</v>
      </c>
      <c r="E274">
        <v>2.9000000000000004</v>
      </c>
      <c r="F274">
        <v>517</v>
      </c>
      <c r="G274" t="str" cm="1">
        <f t="array" ref="G274">_xlfn.IFS(Tabela1_1__3[[#This Row],[review_score]]&lt;=2.5,"Bad",Tabela1_1__3[[#This Row],[review_score]]&lt;=3.9,"Good",Tabela1_1__3[[#This Row],[review_score]]&gt;=4,"Excellent")</f>
        <v>Good</v>
      </c>
    </row>
    <row r="275" spans="1:7" x14ac:dyDescent="0.3">
      <c r="A275">
        <v>288</v>
      </c>
      <c r="B275" s="2" t="s">
        <v>212</v>
      </c>
      <c r="C275" s="2" t="s">
        <v>35</v>
      </c>
      <c r="D275">
        <v>273.61000000000007</v>
      </c>
      <c r="E275">
        <v>2.4000000000000004</v>
      </c>
      <c r="F275">
        <v>982</v>
      </c>
      <c r="G275" t="str" cm="1">
        <f t="array" ref="G275">_xlfn.IFS(Tabela1_1__3[[#This Row],[review_score]]&lt;=2.5,"Bad",Tabela1_1__3[[#This Row],[review_score]]&lt;=3.9,"Good",Tabela1_1__3[[#This Row],[review_score]]&gt;=4,"Excellent")</f>
        <v>Bad</v>
      </c>
    </row>
    <row r="276" spans="1:7" x14ac:dyDescent="0.3">
      <c r="A276">
        <v>782</v>
      </c>
      <c r="B276" s="2" t="s">
        <v>522</v>
      </c>
      <c r="C276" s="2" t="s">
        <v>18</v>
      </c>
      <c r="D276">
        <v>273.65000000000003</v>
      </c>
      <c r="E276">
        <v>4.6000000000000005</v>
      </c>
      <c r="F276">
        <v>817</v>
      </c>
      <c r="G276" t="str" cm="1">
        <f t="array" ref="G276">_xlfn.IFS(Tabela1_1__3[[#This Row],[review_score]]&lt;=2.5,"Bad",Tabela1_1__3[[#This Row],[review_score]]&lt;=3.9,"Good",Tabela1_1__3[[#This Row],[review_score]]&gt;=4,"Excellent")</f>
        <v>Excellent</v>
      </c>
    </row>
    <row r="277" spans="1:7" x14ac:dyDescent="0.3">
      <c r="A277">
        <v>364</v>
      </c>
      <c r="B277" s="2" t="s">
        <v>259</v>
      </c>
      <c r="C277" s="2" t="s">
        <v>26</v>
      </c>
      <c r="D277">
        <v>275.08000000000004</v>
      </c>
      <c r="E277">
        <v>3.5</v>
      </c>
      <c r="F277">
        <v>393</v>
      </c>
      <c r="G277" t="str" cm="1">
        <f t="array" ref="G277">_xlfn.IFS(Tabela1_1__3[[#This Row],[review_score]]&lt;=2.5,"Bad",Tabela1_1__3[[#This Row],[review_score]]&lt;=3.9,"Good",Tabela1_1__3[[#This Row],[review_score]]&gt;=4,"Excellent")</f>
        <v>Good</v>
      </c>
    </row>
    <row r="278" spans="1:7" x14ac:dyDescent="0.3">
      <c r="A278">
        <v>49</v>
      </c>
      <c r="B278" s="2" t="s">
        <v>50</v>
      </c>
      <c r="C278" s="2" t="s">
        <v>26</v>
      </c>
      <c r="D278">
        <v>275.62000000000006</v>
      </c>
      <c r="E278">
        <v>4.5</v>
      </c>
      <c r="F278">
        <v>492</v>
      </c>
      <c r="G278" t="str" cm="1">
        <f t="array" ref="G278">_xlfn.IFS(Tabela1_1__3[[#This Row],[review_score]]&lt;=2.5,"Bad",Tabela1_1__3[[#This Row],[review_score]]&lt;=3.9,"Good",Tabela1_1__3[[#This Row],[review_score]]&gt;=4,"Excellent")</f>
        <v>Excellent</v>
      </c>
    </row>
    <row r="279" spans="1:7" x14ac:dyDescent="0.3">
      <c r="A279">
        <v>211</v>
      </c>
      <c r="B279" s="2" t="s">
        <v>151</v>
      </c>
      <c r="C279" s="2" t="s">
        <v>26</v>
      </c>
      <c r="D279">
        <v>276.62000000000006</v>
      </c>
      <c r="E279">
        <v>2.7</v>
      </c>
      <c r="F279">
        <v>626</v>
      </c>
      <c r="G279" t="str" cm="1">
        <f t="array" ref="G279">_xlfn.IFS(Tabela1_1__3[[#This Row],[review_score]]&lt;=2.5,"Bad",Tabela1_1__3[[#This Row],[review_score]]&lt;=3.9,"Good",Tabela1_1__3[[#This Row],[review_score]]&gt;=4,"Excellent")</f>
        <v>Good</v>
      </c>
    </row>
    <row r="280" spans="1:7" x14ac:dyDescent="0.3">
      <c r="A280">
        <v>426</v>
      </c>
      <c r="B280" s="2" t="s">
        <v>298</v>
      </c>
      <c r="C280" s="2" t="s">
        <v>35</v>
      </c>
      <c r="D280">
        <v>277.02000000000004</v>
      </c>
      <c r="E280">
        <v>4.9000000000000004</v>
      </c>
      <c r="F280">
        <v>934</v>
      </c>
      <c r="G280" t="str" cm="1">
        <f t="array" ref="G280">_xlfn.IFS(Tabela1_1__3[[#This Row],[review_score]]&lt;=2.5,"Bad",Tabela1_1__3[[#This Row],[review_score]]&lt;=3.9,"Good",Tabela1_1__3[[#This Row],[review_score]]&gt;=4,"Excellent")</f>
        <v>Excellent</v>
      </c>
    </row>
    <row r="281" spans="1:7" x14ac:dyDescent="0.3">
      <c r="A281">
        <v>553</v>
      </c>
      <c r="B281" s="2" t="s">
        <v>379</v>
      </c>
      <c r="C281" s="2" t="s">
        <v>26</v>
      </c>
      <c r="D281">
        <v>278.19</v>
      </c>
      <c r="E281">
        <v>4.3</v>
      </c>
      <c r="F281">
        <v>362</v>
      </c>
      <c r="G281" t="str" cm="1">
        <f t="array" ref="G281">_xlfn.IFS(Tabela1_1__3[[#This Row],[review_score]]&lt;=2.5,"Bad",Tabela1_1__3[[#This Row],[review_score]]&lt;=3.9,"Good",Tabela1_1__3[[#This Row],[review_score]]&gt;=4,"Excellent")</f>
        <v>Excellent</v>
      </c>
    </row>
    <row r="282" spans="1:7" x14ac:dyDescent="0.3">
      <c r="A282">
        <v>915</v>
      </c>
      <c r="B282" s="2" t="s">
        <v>604</v>
      </c>
      <c r="C282" s="2" t="s">
        <v>21</v>
      </c>
      <c r="D282">
        <v>278.26000000000005</v>
      </c>
      <c r="E282">
        <v>2.8000000000000003</v>
      </c>
      <c r="F282">
        <v>117</v>
      </c>
      <c r="G282" t="str" cm="1">
        <f t="array" ref="G282">_xlfn.IFS(Tabela1_1__3[[#This Row],[review_score]]&lt;=2.5,"Bad",Tabela1_1__3[[#This Row],[review_score]]&lt;=3.9,"Good",Tabela1_1__3[[#This Row],[review_score]]&gt;=4,"Excellent")</f>
        <v>Good</v>
      </c>
    </row>
    <row r="283" spans="1:7" x14ac:dyDescent="0.3">
      <c r="A283">
        <v>942</v>
      </c>
      <c r="B283" s="2" t="s">
        <v>622</v>
      </c>
      <c r="C283" s="2" t="s">
        <v>24</v>
      </c>
      <c r="D283">
        <v>279.32000000000005</v>
      </c>
      <c r="E283">
        <v>2.3000000000000003</v>
      </c>
      <c r="F283">
        <v>748</v>
      </c>
      <c r="G283" t="str" cm="1">
        <f t="array" ref="G283">_xlfn.IFS(Tabela1_1__3[[#This Row],[review_score]]&lt;=2.5,"Bad",Tabela1_1__3[[#This Row],[review_score]]&lt;=3.9,"Good",Tabela1_1__3[[#This Row],[review_score]]&gt;=4,"Excellent")</f>
        <v>Bad</v>
      </c>
    </row>
    <row r="284" spans="1:7" x14ac:dyDescent="0.3">
      <c r="A284">
        <v>327</v>
      </c>
      <c r="B284" s="2" t="s">
        <v>240</v>
      </c>
      <c r="C284" s="2" t="s">
        <v>23</v>
      </c>
      <c r="D284">
        <v>279.41000000000003</v>
      </c>
      <c r="E284">
        <v>1.7000000000000002</v>
      </c>
      <c r="F284">
        <v>930</v>
      </c>
      <c r="G284" t="str" cm="1">
        <f t="array" ref="G284">_xlfn.IFS(Tabela1_1__3[[#This Row],[review_score]]&lt;=2.5,"Bad",Tabela1_1__3[[#This Row],[review_score]]&lt;=3.9,"Good",Tabela1_1__3[[#This Row],[review_score]]&gt;=4,"Excellent")</f>
        <v>Bad</v>
      </c>
    </row>
    <row r="285" spans="1:7" x14ac:dyDescent="0.3">
      <c r="A285">
        <v>188</v>
      </c>
      <c r="B285" s="2" t="s">
        <v>138</v>
      </c>
      <c r="C285" s="2" t="s">
        <v>23</v>
      </c>
      <c r="D285">
        <v>279.82000000000005</v>
      </c>
      <c r="E285">
        <v>1.3</v>
      </c>
      <c r="F285">
        <v>485</v>
      </c>
      <c r="G285" t="str" cm="1">
        <f t="array" ref="G285">_xlfn.IFS(Tabela1_1__3[[#This Row],[review_score]]&lt;=2.5,"Bad",Tabela1_1__3[[#This Row],[review_score]]&lt;=3.9,"Good",Tabela1_1__3[[#This Row],[review_score]]&gt;=4,"Excellent")</f>
        <v>Bad</v>
      </c>
    </row>
    <row r="286" spans="1:7" x14ac:dyDescent="0.3">
      <c r="A286">
        <v>534</v>
      </c>
      <c r="B286" s="2" t="s">
        <v>364</v>
      </c>
      <c r="C286" s="2" t="s">
        <v>35</v>
      </c>
      <c r="D286">
        <v>279.94</v>
      </c>
      <c r="E286">
        <v>2.1</v>
      </c>
      <c r="F286">
        <v>951</v>
      </c>
      <c r="G286" t="str" cm="1">
        <f t="array" ref="G286">_xlfn.IFS(Tabela1_1__3[[#This Row],[review_score]]&lt;=2.5,"Bad",Tabela1_1__3[[#This Row],[review_score]]&lt;=3.9,"Good",Tabela1_1__3[[#This Row],[review_score]]&gt;=4,"Excellent")</f>
        <v>Bad</v>
      </c>
    </row>
    <row r="287" spans="1:7" x14ac:dyDescent="0.3">
      <c r="A287">
        <v>256</v>
      </c>
      <c r="B287" s="2" t="s">
        <v>190</v>
      </c>
      <c r="C287" s="2" t="s">
        <v>21</v>
      </c>
      <c r="D287">
        <v>280.62000000000006</v>
      </c>
      <c r="E287">
        <v>2.7</v>
      </c>
      <c r="F287">
        <v>537</v>
      </c>
      <c r="G287" t="str" cm="1">
        <f t="array" ref="G287">_xlfn.IFS(Tabela1_1__3[[#This Row],[review_score]]&lt;=2.5,"Bad",Tabela1_1__3[[#This Row],[review_score]]&lt;=3.9,"Good",Tabela1_1__3[[#This Row],[review_score]]&gt;=4,"Excellent")</f>
        <v>Good</v>
      </c>
    </row>
    <row r="288" spans="1:7" x14ac:dyDescent="0.3">
      <c r="A288">
        <v>452</v>
      </c>
      <c r="B288" s="2" t="s">
        <v>312</v>
      </c>
      <c r="C288" s="2" t="s">
        <v>35</v>
      </c>
      <c r="D288">
        <v>281.41000000000003</v>
      </c>
      <c r="E288">
        <v>3.5</v>
      </c>
      <c r="F288">
        <v>873</v>
      </c>
      <c r="G288" t="str" cm="1">
        <f t="array" ref="G288">_xlfn.IFS(Tabela1_1__3[[#This Row],[review_score]]&lt;=2.5,"Bad",Tabela1_1__3[[#This Row],[review_score]]&lt;=3.9,"Good",Tabela1_1__3[[#This Row],[review_score]]&gt;=4,"Excellent")</f>
        <v>Good</v>
      </c>
    </row>
    <row r="289" spans="1:7" x14ac:dyDescent="0.3">
      <c r="A289">
        <v>866</v>
      </c>
      <c r="B289" s="2" t="s">
        <v>579</v>
      </c>
      <c r="C289" s="2" t="s">
        <v>21</v>
      </c>
      <c r="D289">
        <v>282.02000000000004</v>
      </c>
      <c r="E289">
        <v>4.7</v>
      </c>
      <c r="F289">
        <v>109</v>
      </c>
      <c r="G289" t="str" cm="1">
        <f t="array" ref="G289">_xlfn.IFS(Tabela1_1__3[[#This Row],[review_score]]&lt;=2.5,"Bad",Tabela1_1__3[[#This Row],[review_score]]&lt;=3.9,"Good",Tabela1_1__3[[#This Row],[review_score]]&gt;=4,"Excellent")</f>
        <v>Excellent</v>
      </c>
    </row>
    <row r="290" spans="1:7" x14ac:dyDescent="0.3">
      <c r="A290">
        <v>554</v>
      </c>
      <c r="B290" s="2" t="s">
        <v>380</v>
      </c>
      <c r="C290" s="2" t="s">
        <v>19</v>
      </c>
      <c r="D290">
        <v>282.66000000000003</v>
      </c>
      <c r="E290">
        <v>4.5</v>
      </c>
      <c r="F290">
        <v>449</v>
      </c>
      <c r="G290" t="str" cm="1">
        <f t="array" ref="G290">_xlfn.IFS(Tabela1_1__3[[#This Row],[review_score]]&lt;=2.5,"Bad",Tabela1_1__3[[#This Row],[review_score]]&lt;=3.9,"Good",Tabela1_1__3[[#This Row],[review_score]]&gt;=4,"Excellent")</f>
        <v>Excellent</v>
      </c>
    </row>
    <row r="291" spans="1:7" x14ac:dyDescent="0.3">
      <c r="A291">
        <v>94</v>
      </c>
      <c r="B291" s="2" t="s">
        <v>80</v>
      </c>
      <c r="C291" s="2" t="s">
        <v>18</v>
      </c>
      <c r="D291">
        <v>282.83000000000004</v>
      </c>
      <c r="E291">
        <v>3.1</v>
      </c>
      <c r="F291">
        <v>529</v>
      </c>
      <c r="G291" t="str" cm="1">
        <f t="array" ref="G291">_xlfn.IFS(Tabela1_1__3[[#This Row],[review_score]]&lt;=2.5,"Bad",Tabela1_1__3[[#This Row],[review_score]]&lt;=3.9,"Good",Tabela1_1__3[[#This Row],[review_score]]&gt;=4,"Excellent")</f>
        <v>Good</v>
      </c>
    </row>
    <row r="292" spans="1:7" x14ac:dyDescent="0.3">
      <c r="A292">
        <v>798</v>
      </c>
      <c r="B292" s="2" t="s">
        <v>532</v>
      </c>
      <c r="C292" s="2" t="s">
        <v>26</v>
      </c>
      <c r="D292">
        <v>284.74</v>
      </c>
      <c r="E292">
        <v>1.3</v>
      </c>
      <c r="F292">
        <v>877</v>
      </c>
      <c r="G292" t="str" cm="1">
        <f t="array" ref="G292">_xlfn.IFS(Tabela1_1__3[[#This Row],[review_score]]&lt;=2.5,"Bad",Tabela1_1__3[[#This Row],[review_score]]&lt;=3.9,"Good",Tabela1_1__3[[#This Row],[review_score]]&gt;=4,"Excellent")</f>
        <v>Bad</v>
      </c>
    </row>
    <row r="293" spans="1:7" x14ac:dyDescent="0.3">
      <c r="A293">
        <v>969</v>
      </c>
      <c r="B293" s="2" t="s">
        <v>640</v>
      </c>
      <c r="C293" s="2" t="s">
        <v>26</v>
      </c>
      <c r="D293">
        <v>285.37000000000006</v>
      </c>
      <c r="E293">
        <v>2.3000000000000003</v>
      </c>
      <c r="F293">
        <v>947</v>
      </c>
      <c r="G293" t="str" cm="1">
        <f t="array" ref="G293">_xlfn.IFS(Tabela1_1__3[[#This Row],[review_score]]&lt;=2.5,"Bad",Tabela1_1__3[[#This Row],[review_score]]&lt;=3.9,"Good",Tabela1_1__3[[#This Row],[review_score]]&gt;=4,"Excellent")</f>
        <v>Bad</v>
      </c>
    </row>
    <row r="294" spans="1:7" x14ac:dyDescent="0.3">
      <c r="A294">
        <v>222</v>
      </c>
      <c r="B294" s="2" t="s">
        <v>162</v>
      </c>
      <c r="C294" s="2" t="s">
        <v>35</v>
      </c>
      <c r="D294">
        <v>286.31000000000006</v>
      </c>
      <c r="E294">
        <v>1.6</v>
      </c>
      <c r="F294">
        <v>688</v>
      </c>
      <c r="G294" t="str" cm="1">
        <f t="array" ref="G294">_xlfn.IFS(Tabela1_1__3[[#This Row],[review_score]]&lt;=2.5,"Bad",Tabela1_1__3[[#This Row],[review_score]]&lt;=3.9,"Good",Tabela1_1__3[[#This Row],[review_score]]&gt;=4,"Excellent")</f>
        <v>Bad</v>
      </c>
    </row>
    <row r="295" spans="1:7" x14ac:dyDescent="0.3">
      <c r="A295">
        <v>259</v>
      </c>
      <c r="B295" s="2" t="s">
        <v>191</v>
      </c>
      <c r="C295" s="2" t="s">
        <v>26</v>
      </c>
      <c r="D295">
        <v>287.18</v>
      </c>
      <c r="E295">
        <v>1.3</v>
      </c>
      <c r="F295">
        <v>196</v>
      </c>
      <c r="G295" t="str" cm="1">
        <f t="array" ref="G295">_xlfn.IFS(Tabela1_1__3[[#This Row],[review_score]]&lt;=2.5,"Bad",Tabela1_1__3[[#This Row],[review_score]]&lt;=3.9,"Good",Tabela1_1__3[[#This Row],[review_score]]&gt;=4,"Excellent")</f>
        <v>Bad</v>
      </c>
    </row>
    <row r="296" spans="1:7" x14ac:dyDescent="0.3">
      <c r="A296">
        <v>660</v>
      </c>
      <c r="B296" s="2" t="s">
        <v>449</v>
      </c>
      <c r="C296" s="2" t="s">
        <v>19</v>
      </c>
      <c r="D296">
        <v>287.54000000000002</v>
      </c>
      <c r="E296">
        <v>2.8000000000000003</v>
      </c>
      <c r="F296">
        <v>84</v>
      </c>
      <c r="G296" t="str" cm="1">
        <f t="array" ref="G296">_xlfn.IFS(Tabela1_1__3[[#This Row],[review_score]]&lt;=2.5,"Bad",Tabela1_1__3[[#This Row],[review_score]]&lt;=3.9,"Good",Tabela1_1__3[[#This Row],[review_score]]&gt;=4,"Excellent")</f>
        <v>Good</v>
      </c>
    </row>
    <row r="297" spans="1:7" x14ac:dyDescent="0.3">
      <c r="A297">
        <v>687</v>
      </c>
      <c r="B297" s="2" t="s">
        <v>465</v>
      </c>
      <c r="C297" s="2" t="s">
        <v>21</v>
      </c>
      <c r="D297">
        <v>287.95</v>
      </c>
      <c r="E297">
        <v>4.7</v>
      </c>
      <c r="F297">
        <v>771</v>
      </c>
      <c r="G297" t="str" cm="1">
        <f t="array" ref="G297">_xlfn.IFS(Tabela1_1__3[[#This Row],[review_score]]&lt;=2.5,"Bad",Tabela1_1__3[[#This Row],[review_score]]&lt;=3.9,"Good",Tabela1_1__3[[#This Row],[review_score]]&gt;=4,"Excellent")</f>
        <v>Excellent</v>
      </c>
    </row>
    <row r="298" spans="1:7" x14ac:dyDescent="0.3">
      <c r="A298">
        <v>414</v>
      </c>
      <c r="B298" s="2" t="s">
        <v>290</v>
      </c>
      <c r="C298" s="2" t="s">
        <v>21</v>
      </c>
      <c r="D298">
        <v>288.85000000000002</v>
      </c>
      <c r="E298">
        <v>1.2000000000000002</v>
      </c>
      <c r="F298">
        <v>718</v>
      </c>
      <c r="G298" t="str" cm="1">
        <f t="array" ref="G298">_xlfn.IFS(Tabela1_1__3[[#This Row],[review_score]]&lt;=2.5,"Bad",Tabela1_1__3[[#This Row],[review_score]]&lt;=3.9,"Good",Tabela1_1__3[[#This Row],[review_score]]&gt;=4,"Excellent")</f>
        <v>Bad</v>
      </c>
    </row>
    <row r="299" spans="1:7" x14ac:dyDescent="0.3">
      <c r="A299">
        <v>725</v>
      </c>
      <c r="B299" s="2" t="s">
        <v>490</v>
      </c>
      <c r="C299" s="2" t="s">
        <v>35</v>
      </c>
      <c r="D299">
        <v>289.36000000000007</v>
      </c>
      <c r="E299">
        <v>3.8000000000000003</v>
      </c>
      <c r="F299">
        <v>658</v>
      </c>
      <c r="G299" t="str" cm="1">
        <f t="array" ref="G299">_xlfn.IFS(Tabela1_1__3[[#This Row],[review_score]]&lt;=2.5,"Bad",Tabela1_1__3[[#This Row],[review_score]]&lt;=3.9,"Good",Tabela1_1__3[[#This Row],[review_score]]&gt;=4,"Excellent")</f>
        <v>Good</v>
      </c>
    </row>
    <row r="300" spans="1:7" x14ac:dyDescent="0.3">
      <c r="A300">
        <v>360</v>
      </c>
      <c r="B300" s="2" t="s">
        <v>255</v>
      </c>
      <c r="C300" s="2" t="s">
        <v>21</v>
      </c>
      <c r="D300">
        <v>289.86000000000007</v>
      </c>
      <c r="E300">
        <v>3.4000000000000004</v>
      </c>
      <c r="F300">
        <v>996</v>
      </c>
      <c r="G300" t="str" cm="1">
        <f t="array" ref="G300">_xlfn.IFS(Tabela1_1__3[[#This Row],[review_score]]&lt;=2.5,"Bad",Tabela1_1__3[[#This Row],[review_score]]&lt;=3.9,"Good",Tabela1_1__3[[#This Row],[review_score]]&gt;=4,"Excellent")</f>
        <v>Good</v>
      </c>
    </row>
    <row r="301" spans="1:7" x14ac:dyDescent="0.3">
      <c r="A301">
        <v>803</v>
      </c>
      <c r="B301" s="2" t="s">
        <v>535</v>
      </c>
      <c r="C301" s="2" t="s">
        <v>24</v>
      </c>
      <c r="D301">
        <v>290.26000000000005</v>
      </c>
      <c r="E301">
        <v>2.4000000000000004</v>
      </c>
      <c r="F301">
        <v>344</v>
      </c>
      <c r="G301" t="str" cm="1">
        <f t="array" ref="G301">_xlfn.IFS(Tabela1_1__3[[#This Row],[review_score]]&lt;=2.5,"Bad",Tabela1_1__3[[#This Row],[review_score]]&lt;=3.9,"Good",Tabela1_1__3[[#This Row],[review_score]]&gt;=4,"Excellent")</f>
        <v>Bad</v>
      </c>
    </row>
    <row r="302" spans="1:7" x14ac:dyDescent="0.3">
      <c r="A302">
        <v>940</v>
      </c>
      <c r="B302" s="2" t="s">
        <v>620</v>
      </c>
      <c r="C302" s="2" t="s">
        <v>24</v>
      </c>
      <c r="D302">
        <v>290.38000000000005</v>
      </c>
      <c r="E302">
        <v>1.3</v>
      </c>
      <c r="F302">
        <v>304</v>
      </c>
      <c r="G302" t="str" cm="1">
        <f t="array" ref="G302">_xlfn.IFS(Tabela1_1__3[[#This Row],[review_score]]&lt;=2.5,"Bad",Tabela1_1__3[[#This Row],[review_score]]&lt;=3.9,"Good",Tabela1_1__3[[#This Row],[review_score]]&gt;=4,"Excellent")</f>
        <v>Bad</v>
      </c>
    </row>
    <row r="303" spans="1:7" x14ac:dyDescent="0.3">
      <c r="A303">
        <v>233</v>
      </c>
      <c r="B303" s="2" t="s">
        <v>172</v>
      </c>
      <c r="C303" s="2" t="s">
        <v>26</v>
      </c>
      <c r="D303">
        <v>290.57000000000005</v>
      </c>
      <c r="E303">
        <v>1.9000000000000001</v>
      </c>
      <c r="F303">
        <v>524</v>
      </c>
      <c r="G303" t="str" cm="1">
        <f t="array" ref="G303">_xlfn.IFS(Tabela1_1__3[[#This Row],[review_score]]&lt;=2.5,"Bad",Tabela1_1__3[[#This Row],[review_score]]&lt;=3.9,"Good",Tabela1_1__3[[#This Row],[review_score]]&gt;=4,"Excellent")</f>
        <v>Bad</v>
      </c>
    </row>
    <row r="304" spans="1:7" x14ac:dyDescent="0.3">
      <c r="A304">
        <v>285</v>
      </c>
      <c r="B304" s="2" t="s">
        <v>210</v>
      </c>
      <c r="C304" s="2" t="s">
        <v>26</v>
      </c>
      <c r="D304">
        <v>291.25</v>
      </c>
      <c r="E304">
        <v>2.3000000000000003</v>
      </c>
      <c r="F304">
        <v>725</v>
      </c>
      <c r="G304" t="str" cm="1">
        <f t="array" ref="G304">_xlfn.IFS(Tabela1_1__3[[#This Row],[review_score]]&lt;=2.5,"Bad",Tabela1_1__3[[#This Row],[review_score]]&lt;=3.9,"Good",Tabela1_1__3[[#This Row],[review_score]]&gt;=4,"Excellent")</f>
        <v>Bad</v>
      </c>
    </row>
    <row r="305" spans="1:7" x14ac:dyDescent="0.3">
      <c r="A305">
        <v>839</v>
      </c>
      <c r="B305" s="2" t="s">
        <v>563</v>
      </c>
      <c r="C305" s="2" t="s">
        <v>19</v>
      </c>
      <c r="D305">
        <v>292.39000000000004</v>
      </c>
      <c r="E305">
        <v>4.7</v>
      </c>
      <c r="F305">
        <v>797</v>
      </c>
      <c r="G305" t="str" cm="1">
        <f t="array" ref="G305">_xlfn.IFS(Tabela1_1__3[[#This Row],[review_score]]&lt;=2.5,"Bad",Tabela1_1__3[[#This Row],[review_score]]&lt;=3.9,"Good",Tabela1_1__3[[#This Row],[review_score]]&gt;=4,"Excellent")</f>
        <v>Excellent</v>
      </c>
    </row>
    <row r="306" spans="1:7" x14ac:dyDescent="0.3">
      <c r="A306">
        <v>698</v>
      </c>
      <c r="B306" s="2" t="s">
        <v>472</v>
      </c>
      <c r="C306" s="2" t="s">
        <v>35</v>
      </c>
      <c r="D306">
        <v>292.71000000000004</v>
      </c>
      <c r="E306">
        <v>1.5</v>
      </c>
      <c r="F306">
        <v>296</v>
      </c>
      <c r="G306" t="str" cm="1">
        <f t="array" ref="G306">_xlfn.IFS(Tabela1_1__3[[#This Row],[review_score]]&lt;=2.5,"Bad",Tabela1_1__3[[#This Row],[review_score]]&lt;=3.9,"Good",Tabela1_1__3[[#This Row],[review_score]]&gt;=4,"Excellent")</f>
        <v>Bad</v>
      </c>
    </row>
    <row r="307" spans="1:7" x14ac:dyDescent="0.3">
      <c r="A307">
        <v>904</v>
      </c>
      <c r="B307" s="2" t="s">
        <v>597</v>
      </c>
      <c r="C307" s="2" t="s">
        <v>19</v>
      </c>
      <c r="D307">
        <v>293.61000000000007</v>
      </c>
      <c r="E307">
        <v>1.1000000000000001</v>
      </c>
      <c r="F307">
        <v>853</v>
      </c>
      <c r="G307" t="str" cm="1">
        <f t="array" ref="G307">_xlfn.IFS(Tabela1_1__3[[#This Row],[review_score]]&lt;=2.5,"Bad",Tabela1_1__3[[#This Row],[review_score]]&lt;=3.9,"Good",Tabela1_1__3[[#This Row],[review_score]]&gt;=4,"Excellent")</f>
        <v>Bad</v>
      </c>
    </row>
    <row r="308" spans="1:7" x14ac:dyDescent="0.3">
      <c r="A308">
        <v>464</v>
      </c>
      <c r="B308" s="2" t="s">
        <v>319</v>
      </c>
      <c r="C308" s="2" t="s">
        <v>35</v>
      </c>
      <c r="D308">
        <v>293.77000000000004</v>
      </c>
      <c r="E308">
        <v>3.6</v>
      </c>
      <c r="F308">
        <v>881</v>
      </c>
      <c r="G308" t="str" cm="1">
        <f t="array" ref="G308">_xlfn.IFS(Tabela1_1__3[[#This Row],[review_score]]&lt;=2.5,"Bad",Tabela1_1__3[[#This Row],[review_score]]&lt;=3.9,"Good",Tabela1_1__3[[#This Row],[review_score]]&gt;=4,"Excellent")</f>
        <v>Good</v>
      </c>
    </row>
    <row r="309" spans="1:7" x14ac:dyDescent="0.3">
      <c r="A309">
        <v>787</v>
      </c>
      <c r="B309" s="2" t="s">
        <v>526</v>
      </c>
      <c r="C309" s="2" t="s">
        <v>23</v>
      </c>
      <c r="D309">
        <v>293.78000000000003</v>
      </c>
      <c r="E309">
        <v>3.5</v>
      </c>
      <c r="F309">
        <v>392</v>
      </c>
      <c r="G309" t="str" cm="1">
        <f t="array" ref="G309">_xlfn.IFS(Tabela1_1__3[[#This Row],[review_score]]&lt;=2.5,"Bad",Tabela1_1__3[[#This Row],[review_score]]&lt;=3.9,"Good",Tabela1_1__3[[#This Row],[review_score]]&gt;=4,"Excellent")</f>
        <v>Good</v>
      </c>
    </row>
    <row r="310" spans="1:7" x14ac:dyDescent="0.3">
      <c r="A310">
        <v>497</v>
      </c>
      <c r="B310" s="2" t="s">
        <v>337</v>
      </c>
      <c r="C310" s="2" t="s">
        <v>35</v>
      </c>
      <c r="D310">
        <v>293.91000000000003</v>
      </c>
      <c r="E310">
        <v>3.5</v>
      </c>
      <c r="F310">
        <v>424</v>
      </c>
      <c r="G310" t="str" cm="1">
        <f t="array" ref="G310">_xlfn.IFS(Tabela1_1__3[[#This Row],[review_score]]&lt;=2.5,"Bad",Tabela1_1__3[[#This Row],[review_score]]&lt;=3.9,"Good",Tabela1_1__3[[#This Row],[review_score]]&gt;=4,"Excellent")</f>
        <v>Good</v>
      </c>
    </row>
    <row r="311" spans="1:7" x14ac:dyDescent="0.3">
      <c r="A311">
        <v>485</v>
      </c>
      <c r="B311" s="2" t="s">
        <v>329</v>
      </c>
      <c r="C311" s="2" t="s">
        <v>21</v>
      </c>
      <c r="D311">
        <v>294.24</v>
      </c>
      <c r="E311">
        <v>2.3000000000000003</v>
      </c>
      <c r="F311">
        <v>905</v>
      </c>
      <c r="G311" t="str" cm="1">
        <f t="array" ref="G311">_xlfn.IFS(Tabela1_1__3[[#This Row],[review_score]]&lt;=2.5,"Bad",Tabela1_1__3[[#This Row],[review_score]]&lt;=3.9,"Good",Tabela1_1__3[[#This Row],[review_score]]&gt;=4,"Excellent")</f>
        <v>Bad</v>
      </c>
    </row>
    <row r="312" spans="1:7" x14ac:dyDescent="0.3">
      <c r="A312">
        <v>358</v>
      </c>
      <c r="B312" s="2" t="s">
        <v>253</v>
      </c>
      <c r="C312" s="2" t="s">
        <v>21</v>
      </c>
      <c r="D312">
        <v>294.96000000000004</v>
      </c>
      <c r="E312">
        <v>2.7</v>
      </c>
      <c r="F312">
        <v>302</v>
      </c>
      <c r="G312" t="str" cm="1">
        <f t="array" ref="G312">_xlfn.IFS(Tabela1_1__3[[#This Row],[review_score]]&lt;=2.5,"Bad",Tabela1_1__3[[#This Row],[review_score]]&lt;=3.9,"Good",Tabela1_1__3[[#This Row],[review_score]]&gt;=4,"Excellent")</f>
        <v>Good</v>
      </c>
    </row>
    <row r="313" spans="1:7" x14ac:dyDescent="0.3">
      <c r="A313">
        <v>792</v>
      </c>
      <c r="B313" s="2" t="s">
        <v>530</v>
      </c>
      <c r="C313" s="2" t="s">
        <v>23</v>
      </c>
      <c r="D313">
        <v>295.18</v>
      </c>
      <c r="E313">
        <v>3.9000000000000004</v>
      </c>
      <c r="F313">
        <v>204</v>
      </c>
      <c r="G313" t="str" cm="1">
        <f t="array" ref="G313">_xlfn.IFS(Tabela1_1__3[[#This Row],[review_score]]&lt;=2.5,"Bad",Tabela1_1__3[[#This Row],[review_score]]&lt;=3.9,"Good",Tabela1_1__3[[#This Row],[review_score]]&gt;=4,"Excellent")</f>
        <v>Good</v>
      </c>
    </row>
    <row r="314" spans="1:7" x14ac:dyDescent="0.3">
      <c r="A314">
        <v>653</v>
      </c>
      <c r="B314" s="2" t="s">
        <v>443</v>
      </c>
      <c r="C314" s="2" t="s">
        <v>24</v>
      </c>
      <c r="D314">
        <v>295.49</v>
      </c>
      <c r="E314">
        <v>2.1</v>
      </c>
      <c r="F314">
        <v>420</v>
      </c>
      <c r="G314" t="str" cm="1">
        <f t="array" ref="G314">_xlfn.IFS(Tabela1_1__3[[#This Row],[review_score]]&lt;=2.5,"Bad",Tabela1_1__3[[#This Row],[review_score]]&lt;=3.9,"Good",Tabela1_1__3[[#This Row],[review_score]]&gt;=4,"Excellent")</f>
        <v>Bad</v>
      </c>
    </row>
    <row r="315" spans="1:7" x14ac:dyDescent="0.3">
      <c r="A315">
        <v>566</v>
      </c>
      <c r="B315" s="2" t="s">
        <v>388</v>
      </c>
      <c r="C315" s="2" t="s">
        <v>35</v>
      </c>
      <c r="D315">
        <v>297.01000000000005</v>
      </c>
      <c r="E315">
        <v>2.7</v>
      </c>
      <c r="F315">
        <v>824</v>
      </c>
      <c r="G315" t="str" cm="1">
        <f t="array" ref="G315">_xlfn.IFS(Tabela1_1__3[[#This Row],[review_score]]&lt;=2.5,"Bad",Tabela1_1__3[[#This Row],[review_score]]&lt;=3.9,"Good",Tabela1_1__3[[#This Row],[review_score]]&gt;=4,"Excellent")</f>
        <v>Good</v>
      </c>
    </row>
    <row r="316" spans="1:7" x14ac:dyDescent="0.3">
      <c r="A316">
        <v>994</v>
      </c>
      <c r="B316" s="2" t="s">
        <v>656</v>
      </c>
      <c r="C316" s="2" t="s">
        <v>19</v>
      </c>
      <c r="D316">
        <v>297.16000000000003</v>
      </c>
      <c r="E316">
        <v>1.5</v>
      </c>
      <c r="F316">
        <v>13</v>
      </c>
      <c r="G316" t="str" cm="1">
        <f t="array" ref="G316">_xlfn.IFS(Tabela1_1__3[[#This Row],[review_score]]&lt;=2.5,"Bad",Tabela1_1__3[[#This Row],[review_score]]&lt;=3.9,"Good",Tabela1_1__3[[#This Row],[review_score]]&gt;=4,"Excellent")</f>
        <v>Bad</v>
      </c>
    </row>
    <row r="317" spans="1:7" x14ac:dyDescent="0.3">
      <c r="A317">
        <v>290</v>
      </c>
      <c r="B317" s="2" t="s">
        <v>214</v>
      </c>
      <c r="C317" s="2" t="s">
        <v>35</v>
      </c>
      <c r="D317">
        <v>297.46000000000004</v>
      </c>
      <c r="E317">
        <v>1.3</v>
      </c>
      <c r="F317">
        <v>588</v>
      </c>
      <c r="G317" t="str" cm="1">
        <f t="array" ref="G317">_xlfn.IFS(Tabela1_1__3[[#This Row],[review_score]]&lt;=2.5,"Bad",Tabela1_1__3[[#This Row],[review_score]]&lt;=3.9,"Good",Tabela1_1__3[[#This Row],[review_score]]&gt;=4,"Excellent")</f>
        <v>Bad</v>
      </c>
    </row>
    <row r="318" spans="1:7" x14ac:dyDescent="0.3">
      <c r="A318">
        <v>170</v>
      </c>
      <c r="B318" s="2" t="s">
        <v>126</v>
      </c>
      <c r="C318" s="2" t="s">
        <v>18</v>
      </c>
      <c r="D318">
        <v>297.49</v>
      </c>
      <c r="E318">
        <v>2.1</v>
      </c>
      <c r="F318">
        <v>791</v>
      </c>
      <c r="G318" t="str" cm="1">
        <f t="array" ref="G318">_xlfn.IFS(Tabela1_1__3[[#This Row],[review_score]]&lt;=2.5,"Bad",Tabela1_1__3[[#This Row],[review_score]]&lt;=3.9,"Good",Tabela1_1__3[[#This Row],[review_score]]&gt;=4,"Excellent")</f>
        <v>Bad</v>
      </c>
    </row>
    <row r="319" spans="1:7" x14ac:dyDescent="0.3">
      <c r="A319">
        <v>817</v>
      </c>
      <c r="B319" s="2" t="s">
        <v>545</v>
      </c>
      <c r="C319" s="2" t="s">
        <v>19</v>
      </c>
      <c r="D319">
        <v>297.68</v>
      </c>
      <c r="E319">
        <v>2.2000000000000002</v>
      </c>
      <c r="F319">
        <v>818</v>
      </c>
      <c r="G319" t="str" cm="1">
        <f t="array" ref="G319">_xlfn.IFS(Tabela1_1__3[[#This Row],[review_score]]&lt;=2.5,"Bad",Tabela1_1__3[[#This Row],[review_score]]&lt;=3.9,"Good",Tabela1_1__3[[#This Row],[review_score]]&gt;=4,"Excellent")</f>
        <v>Bad</v>
      </c>
    </row>
    <row r="320" spans="1:7" x14ac:dyDescent="0.3">
      <c r="A320">
        <v>29</v>
      </c>
      <c r="B320" s="2" t="s">
        <v>40</v>
      </c>
      <c r="C320" s="2" t="s">
        <v>23</v>
      </c>
      <c r="D320">
        <v>298.25</v>
      </c>
      <c r="E320">
        <v>2.3000000000000003</v>
      </c>
      <c r="F320">
        <v>196</v>
      </c>
      <c r="G320" t="str" cm="1">
        <f t="array" ref="G320">_xlfn.IFS(Tabela1_1__3[[#This Row],[review_score]]&lt;=2.5,"Bad",Tabela1_1__3[[#This Row],[review_score]]&lt;=3.9,"Good",Tabela1_1__3[[#This Row],[review_score]]&gt;=4,"Excellent")</f>
        <v>Bad</v>
      </c>
    </row>
    <row r="321" spans="1:7" x14ac:dyDescent="0.3">
      <c r="A321">
        <v>647</v>
      </c>
      <c r="B321" s="2" t="s">
        <v>438</v>
      </c>
      <c r="C321" s="2" t="s">
        <v>21</v>
      </c>
      <c r="D321">
        <v>298.83000000000004</v>
      </c>
      <c r="E321">
        <v>1.5</v>
      </c>
      <c r="F321">
        <v>658</v>
      </c>
      <c r="G321" t="str" cm="1">
        <f t="array" ref="G321">_xlfn.IFS(Tabela1_1__3[[#This Row],[review_score]]&lt;=2.5,"Bad",Tabela1_1__3[[#This Row],[review_score]]&lt;=3.9,"Good",Tabela1_1__3[[#This Row],[review_score]]&gt;=4,"Excellent")</f>
        <v>Bad</v>
      </c>
    </row>
    <row r="322" spans="1:7" x14ac:dyDescent="0.3">
      <c r="A322">
        <v>521</v>
      </c>
      <c r="B322" s="2" t="s">
        <v>353</v>
      </c>
      <c r="C322" s="2" t="s">
        <v>35</v>
      </c>
      <c r="D322">
        <v>299.09000000000003</v>
      </c>
      <c r="E322">
        <v>1.2000000000000002</v>
      </c>
      <c r="F322">
        <v>348</v>
      </c>
      <c r="G322" t="str" cm="1">
        <f t="array" ref="G322">_xlfn.IFS(Tabela1_1__3[[#This Row],[review_score]]&lt;=2.5,"Bad",Tabela1_1__3[[#This Row],[review_score]]&lt;=3.9,"Good",Tabela1_1__3[[#This Row],[review_score]]&gt;=4,"Excellent")</f>
        <v>Bad</v>
      </c>
    </row>
    <row r="323" spans="1:7" x14ac:dyDescent="0.3">
      <c r="A323">
        <v>850</v>
      </c>
      <c r="B323" s="2" t="s">
        <v>569</v>
      </c>
      <c r="C323" s="2" t="s">
        <v>23</v>
      </c>
      <c r="D323">
        <v>299.72000000000003</v>
      </c>
      <c r="E323">
        <v>3.6</v>
      </c>
      <c r="F323">
        <v>69</v>
      </c>
      <c r="G323" t="str" cm="1">
        <f t="array" ref="G323">_xlfn.IFS(Tabela1_1__3[[#This Row],[review_score]]&lt;=2.5,"Bad",Tabela1_1__3[[#This Row],[review_score]]&lt;=3.9,"Good",Tabela1_1__3[[#This Row],[review_score]]&gt;=4,"Excellent")</f>
        <v>Good</v>
      </c>
    </row>
    <row r="324" spans="1:7" x14ac:dyDescent="0.3">
      <c r="A324">
        <v>712</v>
      </c>
      <c r="B324" s="2" t="s">
        <v>482</v>
      </c>
      <c r="C324" s="2" t="s">
        <v>18</v>
      </c>
      <c r="D324">
        <v>299.84000000000003</v>
      </c>
      <c r="E324">
        <v>1.2000000000000002</v>
      </c>
      <c r="F324">
        <v>574</v>
      </c>
      <c r="G324" t="str" cm="1">
        <f t="array" ref="G324">_xlfn.IFS(Tabela1_1__3[[#This Row],[review_score]]&lt;=2.5,"Bad",Tabela1_1__3[[#This Row],[review_score]]&lt;=3.9,"Good",Tabela1_1__3[[#This Row],[review_score]]&gt;=4,"Excellent")</f>
        <v>Bad</v>
      </c>
    </row>
    <row r="325" spans="1:7" x14ac:dyDescent="0.3">
      <c r="A325">
        <v>980</v>
      </c>
      <c r="B325" s="2" t="s">
        <v>646</v>
      </c>
      <c r="C325" s="2" t="s">
        <v>19</v>
      </c>
      <c r="D325">
        <v>300.44</v>
      </c>
      <c r="E325">
        <v>4.4000000000000004</v>
      </c>
      <c r="F325">
        <v>116</v>
      </c>
      <c r="G325" t="str" cm="1">
        <f t="array" ref="G325">_xlfn.IFS(Tabela1_1__3[[#This Row],[review_score]]&lt;=2.5,"Bad",Tabela1_1__3[[#This Row],[review_score]]&lt;=3.9,"Good",Tabela1_1__3[[#This Row],[review_score]]&gt;=4,"Excellent")</f>
        <v>Excellent</v>
      </c>
    </row>
    <row r="326" spans="1:7" x14ac:dyDescent="0.3">
      <c r="A326">
        <v>950</v>
      </c>
      <c r="B326" s="2" t="s">
        <v>628</v>
      </c>
      <c r="C326" s="2" t="s">
        <v>24</v>
      </c>
      <c r="D326">
        <v>300.72000000000003</v>
      </c>
      <c r="E326">
        <v>2.7</v>
      </c>
      <c r="F326">
        <v>587</v>
      </c>
      <c r="G326" t="str" cm="1">
        <f t="array" ref="G326">_xlfn.IFS(Tabela1_1__3[[#This Row],[review_score]]&lt;=2.5,"Bad",Tabela1_1__3[[#This Row],[review_score]]&lt;=3.9,"Good",Tabela1_1__3[[#This Row],[review_score]]&gt;=4,"Excellent")</f>
        <v>Good</v>
      </c>
    </row>
    <row r="327" spans="1:7" x14ac:dyDescent="0.3">
      <c r="A327">
        <v>4</v>
      </c>
      <c r="B327" s="2" t="s">
        <v>22</v>
      </c>
      <c r="C327" s="2" t="s">
        <v>21</v>
      </c>
      <c r="D327">
        <v>301.34000000000003</v>
      </c>
      <c r="E327">
        <v>3.9000000000000004</v>
      </c>
      <c r="F327">
        <v>951</v>
      </c>
      <c r="G327" t="str" cm="1">
        <f t="array" ref="G327">_xlfn.IFS(Tabela1_1__3[[#This Row],[review_score]]&lt;=2.5,"Bad",Tabela1_1__3[[#This Row],[review_score]]&lt;=3.9,"Good",Tabela1_1__3[[#This Row],[review_score]]&gt;=4,"Excellent")</f>
        <v>Good</v>
      </c>
    </row>
    <row r="328" spans="1:7" x14ac:dyDescent="0.3">
      <c r="A328">
        <v>951</v>
      </c>
      <c r="B328" s="2" t="s">
        <v>629</v>
      </c>
      <c r="C328" s="2" t="s">
        <v>26</v>
      </c>
      <c r="D328">
        <v>302.26000000000005</v>
      </c>
      <c r="E328">
        <v>1.4000000000000001</v>
      </c>
      <c r="F328">
        <v>417</v>
      </c>
      <c r="G328" t="str" cm="1">
        <f t="array" ref="G328">_xlfn.IFS(Tabela1_1__3[[#This Row],[review_score]]&lt;=2.5,"Bad",Tabela1_1__3[[#This Row],[review_score]]&lt;=3.9,"Good",Tabela1_1__3[[#This Row],[review_score]]&gt;=4,"Excellent")</f>
        <v>Bad</v>
      </c>
    </row>
    <row r="329" spans="1:7" x14ac:dyDescent="0.3">
      <c r="A329">
        <v>962</v>
      </c>
      <c r="B329" s="2" t="s">
        <v>635</v>
      </c>
      <c r="C329" s="2" t="s">
        <v>23</v>
      </c>
      <c r="D329">
        <v>303.56000000000006</v>
      </c>
      <c r="E329">
        <v>2.6</v>
      </c>
      <c r="F329">
        <v>465</v>
      </c>
      <c r="G329" t="str" cm="1">
        <f t="array" ref="G329">_xlfn.IFS(Tabela1_1__3[[#This Row],[review_score]]&lt;=2.5,"Bad",Tabela1_1__3[[#This Row],[review_score]]&lt;=3.9,"Good",Tabela1_1__3[[#This Row],[review_score]]&gt;=4,"Excellent")</f>
        <v>Good</v>
      </c>
    </row>
    <row r="330" spans="1:7" x14ac:dyDescent="0.3">
      <c r="A330">
        <v>663</v>
      </c>
      <c r="B330" s="2" t="s">
        <v>452</v>
      </c>
      <c r="C330" s="2" t="s">
        <v>26</v>
      </c>
      <c r="D330">
        <v>304.86000000000007</v>
      </c>
      <c r="E330">
        <v>4.7</v>
      </c>
      <c r="F330">
        <v>332</v>
      </c>
      <c r="G330" t="str" cm="1">
        <f t="array" ref="G330">_xlfn.IFS(Tabela1_1__3[[#This Row],[review_score]]&lt;=2.5,"Bad",Tabela1_1__3[[#This Row],[review_score]]&lt;=3.9,"Good",Tabela1_1__3[[#This Row],[review_score]]&gt;=4,"Excellent")</f>
        <v>Excellent</v>
      </c>
    </row>
    <row r="331" spans="1:7" x14ac:dyDescent="0.3">
      <c r="A331">
        <v>542</v>
      </c>
      <c r="B331" s="2" t="s">
        <v>371</v>
      </c>
      <c r="C331" s="2" t="s">
        <v>23</v>
      </c>
      <c r="D331">
        <v>305.06000000000006</v>
      </c>
      <c r="E331">
        <v>1.4000000000000001</v>
      </c>
      <c r="F331">
        <v>665</v>
      </c>
      <c r="G331" t="str" cm="1">
        <f t="array" ref="G331">_xlfn.IFS(Tabela1_1__3[[#This Row],[review_score]]&lt;=2.5,"Bad",Tabela1_1__3[[#This Row],[review_score]]&lt;=3.9,"Good",Tabela1_1__3[[#This Row],[review_score]]&gt;=4,"Excellent")</f>
        <v>Bad</v>
      </c>
    </row>
    <row r="332" spans="1:7" x14ac:dyDescent="0.3">
      <c r="A332">
        <v>804</v>
      </c>
      <c r="B332" s="2" t="s">
        <v>536</v>
      </c>
      <c r="C332" s="2" t="s">
        <v>21</v>
      </c>
      <c r="D332">
        <v>305.32000000000005</v>
      </c>
      <c r="E332">
        <v>2.2000000000000002</v>
      </c>
      <c r="F332">
        <v>443</v>
      </c>
      <c r="G332" t="str" cm="1">
        <f t="array" ref="G332">_xlfn.IFS(Tabela1_1__3[[#This Row],[review_score]]&lt;=2.5,"Bad",Tabela1_1__3[[#This Row],[review_score]]&lt;=3.9,"Good",Tabela1_1__3[[#This Row],[review_score]]&gt;=4,"Excellent")</f>
        <v>Bad</v>
      </c>
    </row>
    <row r="333" spans="1:7" x14ac:dyDescent="0.3">
      <c r="A333">
        <v>31</v>
      </c>
      <c r="B333" s="2" t="s">
        <v>41</v>
      </c>
      <c r="C333" s="2" t="s">
        <v>26</v>
      </c>
      <c r="D333">
        <v>305.73</v>
      </c>
      <c r="E333">
        <v>1.1000000000000001</v>
      </c>
      <c r="F333">
        <v>929</v>
      </c>
      <c r="G333" t="str" cm="1">
        <f t="array" ref="G333">_xlfn.IFS(Tabela1_1__3[[#This Row],[review_score]]&lt;=2.5,"Bad",Tabela1_1__3[[#This Row],[review_score]]&lt;=3.9,"Good",Tabela1_1__3[[#This Row],[review_score]]&gt;=4,"Excellent")</f>
        <v>Bad</v>
      </c>
    </row>
    <row r="334" spans="1:7" x14ac:dyDescent="0.3">
      <c r="A334">
        <v>147</v>
      </c>
      <c r="B334" s="2" t="s">
        <v>113</v>
      </c>
      <c r="C334" s="2" t="s">
        <v>18</v>
      </c>
      <c r="D334">
        <v>306.73</v>
      </c>
      <c r="E334">
        <v>4.2</v>
      </c>
      <c r="F334">
        <v>604</v>
      </c>
      <c r="G334" t="str" cm="1">
        <f t="array" ref="G334">_xlfn.IFS(Tabela1_1__3[[#This Row],[review_score]]&lt;=2.5,"Bad",Tabela1_1__3[[#This Row],[review_score]]&lt;=3.9,"Good",Tabela1_1__3[[#This Row],[review_score]]&gt;=4,"Excellent")</f>
        <v>Excellent</v>
      </c>
    </row>
    <row r="335" spans="1:7" x14ac:dyDescent="0.3">
      <c r="A335">
        <v>696</v>
      </c>
      <c r="B335" s="2" t="s">
        <v>470</v>
      </c>
      <c r="C335" s="2" t="s">
        <v>35</v>
      </c>
      <c r="D335">
        <v>307.26000000000005</v>
      </c>
      <c r="E335">
        <v>1.3</v>
      </c>
      <c r="F335">
        <v>912</v>
      </c>
      <c r="G335" t="str" cm="1">
        <f t="array" ref="G335">_xlfn.IFS(Tabela1_1__3[[#This Row],[review_score]]&lt;=2.5,"Bad",Tabela1_1__3[[#This Row],[review_score]]&lt;=3.9,"Good",Tabela1_1__3[[#This Row],[review_score]]&gt;=4,"Excellent")</f>
        <v>Bad</v>
      </c>
    </row>
    <row r="336" spans="1:7" x14ac:dyDescent="0.3">
      <c r="A336">
        <v>794</v>
      </c>
      <c r="B336" s="2" t="s">
        <v>531</v>
      </c>
      <c r="C336" s="2" t="s">
        <v>35</v>
      </c>
      <c r="D336">
        <v>307.67000000000007</v>
      </c>
      <c r="E336">
        <v>3.7</v>
      </c>
      <c r="F336">
        <v>833</v>
      </c>
      <c r="G336" t="str" cm="1">
        <f t="array" ref="G336">_xlfn.IFS(Tabela1_1__3[[#This Row],[review_score]]&lt;=2.5,"Bad",Tabela1_1__3[[#This Row],[review_score]]&lt;=3.9,"Good",Tabela1_1__3[[#This Row],[review_score]]&gt;=4,"Excellent")</f>
        <v>Good</v>
      </c>
    </row>
    <row r="337" spans="1:7" x14ac:dyDescent="0.3">
      <c r="A337">
        <v>21</v>
      </c>
      <c r="B337" s="2" t="s">
        <v>32</v>
      </c>
      <c r="C337" s="2" t="s">
        <v>18</v>
      </c>
      <c r="D337">
        <v>307.87000000000006</v>
      </c>
      <c r="E337">
        <v>3.8000000000000003</v>
      </c>
      <c r="F337">
        <v>696</v>
      </c>
      <c r="G337" t="str" cm="1">
        <f t="array" ref="G337">_xlfn.IFS(Tabela1_1__3[[#This Row],[review_score]]&lt;=2.5,"Bad",Tabela1_1__3[[#This Row],[review_score]]&lt;=3.9,"Good",Tabela1_1__3[[#This Row],[review_score]]&gt;=4,"Excellent")</f>
        <v>Good</v>
      </c>
    </row>
    <row r="338" spans="1:7" x14ac:dyDescent="0.3">
      <c r="A338">
        <v>511</v>
      </c>
      <c r="B338" s="2" t="s">
        <v>349</v>
      </c>
      <c r="C338" s="2" t="s">
        <v>21</v>
      </c>
      <c r="D338">
        <v>308.64000000000004</v>
      </c>
      <c r="E338">
        <v>4.3</v>
      </c>
      <c r="F338">
        <v>533</v>
      </c>
      <c r="G338" t="str" cm="1">
        <f t="array" ref="G338">_xlfn.IFS(Tabela1_1__3[[#This Row],[review_score]]&lt;=2.5,"Bad",Tabela1_1__3[[#This Row],[review_score]]&lt;=3.9,"Good",Tabela1_1__3[[#This Row],[review_score]]&gt;=4,"Excellent")</f>
        <v>Excellent</v>
      </c>
    </row>
    <row r="339" spans="1:7" x14ac:dyDescent="0.3">
      <c r="A339">
        <v>261</v>
      </c>
      <c r="B339" s="2" t="s">
        <v>192</v>
      </c>
      <c r="C339" s="2" t="s">
        <v>18</v>
      </c>
      <c r="D339">
        <v>309.43000000000006</v>
      </c>
      <c r="E339">
        <v>2.1</v>
      </c>
      <c r="F339">
        <v>916</v>
      </c>
      <c r="G339" t="str" cm="1">
        <f t="array" ref="G339">_xlfn.IFS(Tabela1_1__3[[#This Row],[review_score]]&lt;=2.5,"Bad",Tabela1_1__3[[#This Row],[review_score]]&lt;=3.9,"Good",Tabela1_1__3[[#This Row],[review_score]]&gt;=4,"Excellent")</f>
        <v>Bad</v>
      </c>
    </row>
    <row r="340" spans="1:7" x14ac:dyDescent="0.3">
      <c r="A340">
        <v>346</v>
      </c>
      <c r="B340" s="2" t="s">
        <v>248</v>
      </c>
      <c r="C340" s="2" t="s">
        <v>35</v>
      </c>
      <c r="D340">
        <v>309.85000000000002</v>
      </c>
      <c r="E340">
        <v>2.7</v>
      </c>
      <c r="F340">
        <v>516</v>
      </c>
      <c r="G340" t="str" cm="1">
        <f t="array" ref="G340">_xlfn.IFS(Tabela1_1__3[[#This Row],[review_score]]&lt;=2.5,"Bad",Tabela1_1__3[[#This Row],[review_score]]&lt;=3.9,"Good",Tabela1_1__3[[#This Row],[review_score]]&gt;=4,"Excellent")</f>
        <v>Good</v>
      </c>
    </row>
    <row r="341" spans="1:7" x14ac:dyDescent="0.3">
      <c r="A341">
        <v>545</v>
      </c>
      <c r="B341" s="2" t="s">
        <v>373</v>
      </c>
      <c r="C341" s="2" t="s">
        <v>35</v>
      </c>
      <c r="D341">
        <v>310.97000000000003</v>
      </c>
      <c r="E341">
        <v>4.9000000000000004</v>
      </c>
      <c r="F341">
        <v>573</v>
      </c>
      <c r="G341" t="str" cm="1">
        <f t="array" ref="G341">_xlfn.IFS(Tabela1_1__3[[#This Row],[review_score]]&lt;=2.5,"Bad",Tabela1_1__3[[#This Row],[review_score]]&lt;=3.9,"Good",Tabela1_1__3[[#This Row],[review_score]]&gt;=4,"Excellent")</f>
        <v>Excellent</v>
      </c>
    </row>
    <row r="342" spans="1:7" x14ac:dyDescent="0.3">
      <c r="A342">
        <v>625</v>
      </c>
      <c r="B342" s="2" t="s">
        <v>425</v>
      </c>
      <c r="C342" s="2" t="s">
        <v>21</v>
      </c>
      <c r="D342">
        <v>311.04000000000002</v>
      </c>
      <c r="E342">
        <v>1.7000000000000002</v>
      </c>
      <c r="F342">
        <v>268</v>
      </c>
      <c r="G342" t="str" cm="1">
        <f t="array" ref="G342">_xlfn.IFS(Tabela1_1__3[[#This Row],[review_score]]&lt;=2.5,"Bad",Tabela1_1__3[[#This Row],[review_score]]&lt;=3.9,"Good",Tabela1_1__3[[#This Row],[review_score]]&gt;=4,"Excellent")</f>
        <v>Bad</v>
      </c>
    </row>
    <row r="343" spans="1:7" x14ac:dyDescent="0.3">
      <c r="A343">
        <v>757</v>
      </c>
      <c r="B343" s="2" t="s">
        <v>510</v>
      </c>
      <c r="C343" s="2" t="s">
        <v>26</v>
      </c>
      <c r="D343">
        <v>311.94000000000005</v>
      </c>
      <c r="E343">
        <v>4.8000000000000007</v>
      </c>
      <c r="F343">
        <v>679</v>
      </c>
      <c r="G343" t="str" cm="1">
        <f t="array" ref="G343">_xlfn.IFS(Tabela1_1__3[[#This Row],[review_score]]&lt;=2.5,"Bad",Tabela1_1__3[[#This Row],[review_score]]&lt;=3.9,"Good",Tabela1_1__3[[#This Row],[review_score]]&gt;=4,"Excellent")</f>
        <v>Excellent</v>
      </c>
    </row>
    <row r="344" spans="1:7" x14ac:dyDescent="0.3">
      <c r="A344">
        <v>492</v>
      </c>
      <c r="B344" s="2" t="s">
        <v>334</v>
      </c>
      <c r="C344" s="2" t="s">
        <v>26</v>
      </c>
      <c r="D344">
        <v>311.97000000000003</v>
      </c>
      <c r="E344">
        <v>2.5</v>
      </c>
      <c r="F344">
        <v>65</v>
      </c>
      <c r="G344" t="str" cm="1">
        <f t="array" ref="G344">_xlfn.IFS(Tabela1_1__3[[#This Row],[review_score]]&lt;=2.5,"Bad",Tabela1_1__3[[#This Row],[review_score]]&lt;=3.9,"Good",Tabela1_1__3[[#This Row],[review_score]]&gt;=4,"Excellent")</f>
        <v>Bad</v>
      </c>
    </row>
    <row r="345" spans="1:7" x14ac:dyDescent="0.3">
      <c r="A345">
        <v>560</v>
      </c>
      <c r="B345" s="2" t="s">
        <v>384</v>
      </c>
      <c r="C345" s="2" t="s">
        <v>24</v>
      </c>
      <c r="D345">
        <v>312.05</v>
      </c>
      <c r="E345">
        <v>4.6000000000000005</v>
      </c>
      <c r="F345">
        <v>424</v>
      </c>
      <c r="G345" t="str" cm="1">
        <f t="array" ref="G345">_xlfn.IFS(Tabela1_1__3[[#This Row],[review_score]]&lt;=2.5,"Bad",Tabela1_1__3[[#This Row],[review_score]]&lt;=3.9,"Good",Tabela1_1__3[[#This Row],[review_score]]&gt;=4,"Excellent")</f>
        <v>Excellent</v>
      </c>
    </row>
    <row r="346" spans="1:7" x14ac:dyDescent="0.3">
      <c r="A346">
        <v>574</v>
      </c>
      <c r="B346" s="2" t="s">
        <v>396</v>
      </c>
      <c r="C346" s="2" t="s">
        <v>24</v>
      </c>
      <c r="D346">
        <v>312.93000000000006</v>
      </c>
      <c r="E346">
        <v>4.5</v>
      </c>
      <c r="F346">
        <v>190</v>
      </c>
      <c r="G346" t="str" cm="1">
        <f t="array" ref="G346">_xlfn.IFS(Tabela1_1__3[[#This Row],[review_score]]&lt;=2.5,"Bad",Tabela1_1__3[[#This Row],[review_score]]&lt;=3.9,"Good",Tabela1_1__3[[#This Row],[review_score]]&gt;=4,"Excellent")</f>
        <v>Excellent</v>
      </c>
    </row>
    <row r="347" spans="1:7" x14ac:dyDescent="0.3">
      <c r="A347">
        <v>299</v>
      </c>
      <c r="B347" s="2" t="s">
        <v>220</v>
      </c>
      <c r="C347" s="2" t="s">
        <v>19</v>
      </c>
      <c r="D347">
        <v>313.33000000000004</v>
      </c>
      <c r="E347">
        <v>3.5</v>
      </c>
      <c r="F347">
        <v>417</v>
      </c>
      <c r="G347" t="str" cm="1">
        <f t="array" ref="G347">_xlfn.IFS(Tabela1_1__3[[#This Row],[review_score]]&lt;=2.5,"Bad",Tabela1_1__3[[#This Row],[review_score]]&lt;=3.9,"Good",Tabela1_1__3[[#This Row],[review_score]]&gt;=4,"Excellent")</f>
        <v>Good</v>
      </c>
    </row>
    <row r="348" spans="1:7" x14ac:dyDescent="0.3">
      <c r="A348">
        <v>82</v>
      </c>
      <c r="B348" s="2" t="s">
        <v>71</v>
      </c>
      <c r="C348" s="2" t="s">
        <v>18</v>
      </c>
      <c r="D348">
        <v>313.53000000000003</v>
      </c>
      <c r="E348">
        <v>1.4000000000000001</v>
      </c>
      <c r="F348">
        <v>593</v>
      </c>
      <c r="G348" t="str" cm="1">
        <f t="array" ref="G348">_xlfn.IFS(Tabela1_1__3[[#This Row],[review_score]]&lt;=2.5,"Bad",Tabela1_1__3[[#This Row],[review_score]]&lt;=3.9,"Good",Tabela1_1__3[[#This Row],[review_score]]&gt;=4,"Excellent")</f>
        <v>Bad</v>
      </c>
    </row>
    <row r="349" spans="1:7" x14ac:dyDescent="0.3">
      <c r="A349">
        <v>613</v>
      </c>
      <c r="B349" s="2" t="s">
        <v>416</v>
      </c>
      <c r="C349" s="2" t="s">
        <v>23</v>
      </c>
      <c r="D349">
        <v>315.81000000000006</v>
      </c>
      <c r="E349">
        <v>3.1</v>
      </c>
      <c r="F349">
        <v>127</v>
      </c>
      <c r="G349" t="str" cm="1">
        <f t="array" ref="G349">_xlfn.IFS(Tabela1_1__3[[#This Row],[review_score]]&lt;=2.5,"Bad",Tabela1_1__3[[#This Row],[review_score]]&lt;=3.9,"Good",Tabela1_1__3[[#This Row],[review_score]]&gt;=4,"Excellent")</f>
        <v>Good</v>
      </c>
    </row>
    <row r="350" spans="1:7" x14ac:dyDescent="0.3">
      <c r="A350">
        <v>383</v>
      </c>
      <c r="B350" s="2" t="s">
        <v>270</v>
      </c>
      <c r="C350" s="2" t="s">
        <v>35</v>
      </c>
      <c r="D350">
        <v>316.33000000000004</v>
      </c>
      <c r="E350">
        <v>4.9000000000000004</v>
      </c>
      <c r="F350">
        <v>612</v>
      </c>
      <c r="G350" t="str" cm="1">
        <f t="array" ref="G350">_xlfn.IFS(Tabela1_1__3[[#This Row],[review_score]]&lt;=2.5,"Bad",Tabela1_1__3[[#This Row],[review_score]]&lt;=3.9,"Good",Tabela1_1__3[[#This Row],[review_score]]&gt;=4,"Excellent")</f>
        <v>Excellent</v>
      </c>
    </row>
    <row r="351" spans="1:7" x14ac:dyDescent="0.3">
      <c r="A351">
        <v>481</v>
      </c>
      <c r="B351" s="2" t="s">
        <v>328</v>
      </c>
      <c r="C351" s="2" t="s">
        <v>23</v>
      </c>
      <c r="D351">
        <v>316.55</v>
      </c>
      <c r="E351">
        <v>4.3</v>
      </c>
      <c r="F351">
        <v>684</v>
      </c>
      <c r="G351" t="str" cm="1">
        <f t="array" ref="G351">_xlfn.IFS(Tabela1_1__3[[#This Row],[review_score]]&lt;=2.5,"Bad",Tabela1_1__3[[#This Row],[review_score]]&lt;=3.9,"Good",Tabela1_1__3[[#This Row],[review_score]]&gt;=4,"Excellent")</f>
        <v>Excellent</v>
      </c>
    </row>
    <row r="352" spans="1:7" x14ac:dyDescent="0.3">
      <c r="A352">
        <v>230</v>
      </c>
      <c r="B352" s="2" t="s">
        <v>169</v>
      </c>
      <c r="C352" s="2" t="s">
        <v>24</v>
      </c>
      <c r="D352">
        <v>317.41000000000008</v>
      </c>
      <c r="E352">
        <v>2.6</v>
      </c>
      <c r="F352">
        <v>787</v>
      </c>
      <c r="G352" t="str" cm="1">
        <f t="array" ref="G352">_xlfn.IFS(Tabela1_1__3[[#This Row],[review_score]]&lt;=2.5,"Bad",Tabela1_1__3[[#This Row],[review_score]]&lt;=3.9,"Good",Tabela1_1__3[[#This Row],[review_score]]&gt;=4,"Excellent")</f>
        <v>Good</v>
      </c>
    </row>
    <row r="353" spans="1:7" x14ac:dyDescent="0.3">
      <c r="A353">
        <v>415</v>
      </c>
      <c r="B353" s="2" t="s">
        <v>291</v>
      </c>
      <c r="C353" s="2" t="s">
        <v>35</v>
      </c>
      <c r="D353">
        <v>317.76000000000005</v>
      </c>
      <c r="E353">
        <v>3.1</v>
      </c>
      <c r="F353">
        <v>63</v>
      </c>
      <c r="G353" t="str" cm="1">
        <f t="array" ref="G353">_xlfn.IFS(Tabela1_1__3[[#This Row],[review_score]]&lt;=2.5,"Bad",Tabela1_1__3[[#This Row],[review_score]]&lt;=3.9,"Good",Tabela1_1__3[[#This Row],[review_score]]&gt;=4,"Excellent")</f>
        <v>Good</v>
      </c>
    </row>
    <row r="354" spans="1:7" x14ac:dyDescent="0.3">
      <c r="A354">
        <v>840</v>
      </c>
      <c r="B354" s="2" t="s">
        <v>564</v>
      </c>
      <c r="C354" s="2" t="s">
        <v>18</v>
      </c>
      <c r="D354">
        <v>317.97000000000003</v>
      </c>
      <c r="E354">
        <v>1.9000000000000001</v>
      </c>
      <c r="F354">
        <v>77</v>
      </c>
      <c r="G354" t="str" cm="1">
        <f t="array" ref="G354">_xlfn.IFS(Tabela1_1__3[[#This Row],[review_score]]&lt;=2.5,"Bad",Tabela1_1__3[[#This Row],[review_score]]&lt;=3.9,"Good",Tabela1_1__3[[#This Row],[review_score]]&gt;=4,"Excellent")</f>
        <v>Bad</v>
      </c>
    </row>
    <row r="355" spans="1:7" x14ac:dyDescent="0.3">
      <c r="A355">
        <v>162</v>
      </c>
      <c r="B355" s="2" t="s">
        <v>123</v>
      </c>
      <c r="C355" s="2" t="s">
        <v>21</v>
      </c>
      <c r="D355">
        <v>317.99</v>
      </c>
      <c r="E355">
        <v>1.5</v>
      </c>
      <c r="F355">
        <v>968</v>
      </c>
      <c r="G355" t="str" cm="1">
        <f t="array" ref="G355">_xlfn.IFS(Tabela1_1__3[[#This Row],[review_score]]&lt;=2.5,"Bad",Tabela1_1__3[[#This Row],[review_score]]&lt;=3.9,"Good",Tabela1_1__3[[#This Row],[review_score]]&gt;=4,"Excellent")</f>
        <v>Bad</v>
      </c>
    </row>
    <row r="356" spans="1:7" x14ac:dyDescent="0.3">
      <c r="A356">
        <v>194</v>
      </c>
      <c r="B356" s="2" t="s">
        <v>143</v>
      </c>
      <c r="C356" s="2" t="s">
        <v>19</v>
      </c>
      <c r="D356">
        <v>318.39000000000004</v>
      </c>
      <c r="E356">
        <v>3.5</v>
      </c>
      <c r="F356">
        <v>911</v>
      </c>
      <c r="G356" t="str" cm="1">
        <f t="array" ref="G356">_xlfn.IFS(Tabela1_1__3[[#This Row],[review_score]]&lt;=2.5,"Bad",Tabela1_1__3[[#This Row],[review_score]]&lt;=3.9,"Good",Tabela1_1__3[[#This Row],[review_score]]&gt;=4,"Excellent")</f>
        <v>Good</v>
      </c>
    </row>
    <row r="357" spans="1:7" x14ac:dyDescent="0.3">
      <c r="A357">
        <v>115</v>
      </c>
      <c r="B357" s="2" t="s">
        <v>92</v>
      </c>
      <c r="C357" s="2" t="s">
        <v>35</v>
      </c>
      <c r="D357">
        <v>318.53000000000003</v>
      </c>
      <c r="E357">
        <v>3.4000000000000004</v>
      </c>
      <c r="F357">
        <v>679</v>
      </c>
      <c r="G357" t="str" cm="1">
        <f t="array" ref="G357">_xlfn.IFS(Tabela1_1__3[[#This Row],[review_score]]&lt;=2.5,"Bad",Tabela1_1__3[[#This Row],[review_score]]&lt;=3.9,"Good",Tabela1_1__3[[#This Row],[review_score]]&gt;=4,"Excellent")</f>
        <v>Good</v>
      </c>
    </row>
    <row r="358" spans="1:7" x14ac:dyDescent="0.3">
      <c r="A358">
        <v>929</v>
      </c>
      <c r="B358" s="2" t="s">
        <v>613</v>
      </c>
      <c r="C358" s="2" t="s">
        <v>18</v>
      </c>
      <c r="D358">
        <v>318.57000000000005</v>
      </c>
      <c r="E358">
        <v>3.6</v>
      </c>
      <c r="F358">
        <v>977</v>
      </c>
      <c r="G358" t="str" cm="1">
        <f t="array" ref="G358">_xlfn.IFS(Tabela1_1__3[[#This Row],[review_score]]&lt;=2.5,"Bad",Tabela1_1__3[[#This Row],[review_score]]&lt;=3.9,"Good",Tabela1_1__3[[#This Row],[review_score]]&gt;=4,"Excellent")</f>
        <v>Good</v>
      </c>
    </row>
    <row r="359" spans="1:7" x14ac:dyDescent="0.3">
      <c r="A359">
        <v>347</v>
      </c>
      <c r="B359" s="2" t="s">
        <v>249</v>
      </c>
      <c r="C359" s="2" t="s">
        <v>21</v>
      </c>
      <c r="D359">
        <v>319.37000000000006</v>
      </c>
      <c r="E359">
        <v>2.4000000000000004</v>
      </c>
      <c r="F359">
        <v>442</v>
      </c>
      <c r="G359" t="str" cm="1">
        <f t="array" ref="G359">_xlfn.IFS(Tabela1_1__3[[#This Row],[review_score]]&lt;=2.5,"Bad",Tabela1_1__3[[#This Row],[review_score]]&lt;=3.9,"Good",Tabela1_1__3[[#This Row],[review_score]]&gt;=4,"Excellent")</f>
        <v>Bad</v>
      </c>
    </row>
    <row r="360" spans="1:7" x14ac:dyDescent="0.3">
      <c r="A360">
        <v>102</v>
      </c>
      <c r="B360" s="2" t="s">
        <v>85</v>
      </c>
      <c r="C360" s="2" t="s">
        <v>24</v>
      </c>
      <c r="D360">
        <v>320.02000000000004</v>
      </c>
      <c r="E360">
        <v>4.9000000000000004</v>
      </c>
      <c r="F360">
        <v>853</v>
      </c>
      <c r="G360" t="str" cm="1">
        <f t="array" ref="G360">_xlfn.IFS(Tabela1_1__3[[#This Row],[review_score]]&lt;=2.5,"Bad",Tabela1_1__3[[#This Row],[review_score]]&lt;=3.9,"Good",Tabela1_1__3[[#This Row],[review_score]]&gt;=4,"Excellent")</f>
        <v>Excellent</v>
      </c>
    </row>
    <row r="361" spans="1:7" x14ac:dyDescent="0.3">
      <c r="A361">
        <v>304</v>
      </c>
      <c r="B361" s="2" t="s">
        <v>223</v>
      </c>
      <c r="C361" s="2" t="s">
        <v>24</v>
      </c>
      <c r="D361">
        <v>320.53000000000003</v>
      </c>
      <c r="E361">
        <v>3.2</v>
      </c>
      <c r="F361">
        <v>41</v>
      </c>
      <c r="G361" t="str" cm="1">
        <f t="array" ref="G361">_xlfn.IFS(Tabela1_1__3[[#This Row],[review_score]]&lt;=2.5,"Bad",Tabela1_1__3[[#This Row],[review_score]]&lt;=3.9,"Good",Tabela1_1__3[[#This Row],[review_score]]&gt;=4,"Excellent")</f>
        <v>Good</v>
      </c>
    </row>
    <row r="362" spans="1:7" x14ac:dyDescent="0.3">
      <c r="A362">
        <v>88</v>
      </c>
      <c r="B362" s="2" t="s">
        <v>76</v>
      </c>
      <c r="C362" s="2" t="s">
        <v>26</v>
      </c>
      <c r="D362">
        <v>320.59000000000003</v>
      </c>
      <c r="E362">
        <v>1.7000000000000002</v>
      </c>
      <c r="F362">
        <v>954</v>
      </c>
      <c r="G362" t="str" cm="1">
        <f t="array" ref="G362">_xlfn.IFS(Tabela1_1__3[[#This Row],[review_score]]&lt;=2.5,"Bad",Tabela1_1__3[[#This Row],[review_score]]&lt;=3.9,"Good",Tabela1_1__3[[#This Row],[review_score]]&gt;=4,"Excellent")</f>
        <v>Bad</v>
      </c>
    </row>
    <row r="363" spans="1:7" x14ac:dyDescent="0.3">
      <c r="A363">
        <v>780</v>
      </c>
      <c r="B363" s="2" t="s">
        <v>521</v>
      </c>
      <c r="C363" s="2" t="s">
        <v>21</v>
      </c>
      <c r="D363">
        <v>322.37000000000006</v>
      </c>
      <c r="E363">
        <v>4.4000000000000004</v>
      </c>
      <c r="F363">
        <v>126</v>
      </c>
      <c r="G363" t="str" cm="1">
        <f t="array" ref="G363">_xlfn.IFS(Tabela1_1__3[[#This Row],[review_score]]&lt;=2.5,"Bad",Tabela1_1__3[[#This Row],[review_score]]&lt;=3.9,"Good",Tabela1_1__3[[#This Row],[review_score]]&gt;=4,"Excellent")</f>
        <v>Excellent</v>
      </c>
    </row>
    <row r="364" spans="1:7" x14ac:dyDescent="0.3">
      <c r="A364">
        <v>362</v>
      </c>
      <c r="B364" s="2" t="s">
        <v>257</v>
      </c>
      <c r="C364" s="2" t="s">
        <v>35</v>
      </c>
      <c r="D364">
        <v>323.43000000000006</v>
      </c>
      <c r="E364">
        <v>1.8</v>
      </c>
      <c r="F364">
        <v>401</v>
      </c>
      <c r="G364" t="str" cm="1">
        <f t="array" ref="G364">_xlfn.IFS(Tabela1_1__3[[#This Row],[review_score]]&lt;=2.5,"Bad",Tabela1_1__3[[#This Row],[review_score]]&lt;=3.9,"Good",Tabela1_1__3[[#This Row],[review_score]]&gt;=4,"Excellent")</f>
        <v>Bad</v>
      </c>
    </row>
    <row r="365" spans="1:7" x14ac:dyDescent="0.3">
      <c r="A365">
        <v>175</v>
      </c>
      <c r="B365" s="2" t="s">
        <v>129</v>
      </c>
      <c r="C365" s="2" t="s">
        <v>26</v>
      </c>
      <c r="D365">
        <v>324.36000000000007</v>
      </c>
      <c r="E365">
        <v>3.5</v>
      </c>
      <c r="F365">
        <v>915</v>
      </c>
      <c r="G365" t="str" cm="1">
        <f t="array" ref="G365">_xlfn.IFS(Tabela1_1__3[[#This Row],[review_score]]&lt;=2.5,"Bad",Tabela1_1__3[[#This Row],[review_score]]&lt;=3.9,"Good",Tabela1_1__3[[#This Row],[review_score]]&gt;=4,"Excellent")</f>
        <v>Good</v>
      </c>
    </row>
    <row r="366" spans="1:7" x14ac:dyDescent="0.3">
      <c r="A366">
        <v>239</v>
      </c>
      <c r="B366" s="2" t="s">
        <v>176</v>
      </c>
      <c r="C366" s="2" t="s">
        <v>26</v>
      </c>
      <c r="D366">
        <v>324.51000000000005</v>
      </c>
      <c r="E366">
        <v>4.9000000000000004</v>
      </c>
      <c r="F366">
        <v>575</v>
      </c>
      <c r="G366" t="str" cm="1">
        <f t="array" ref="G366">_xlfn.IFS(Tabela1_1__3[[#This Row],[review_score]]&lt;=2.5,"Bad",Tabela1_1__3[[#This Row],[review_score]]&lt;=3.9,"Good",Tabela1_1__3[[#This Row],[review_score]]&gt;=4,"Excellent")</f>
        <v>Excellent</v>
      </c>
    </row>
    <row r="367" spans="1:7" x14ac:dyDescent="0.3">
      <c r="A367">
        <v>659</v>
      </c>
      <c r="B367" s="2" t="s">
        <v>448</v>
      </c>
      <c r="C367" s="2" t="s">
        <v>19</v>
      </c>
      <c r="D367">
        <v>324.73</v>
      </c>
      <c r="E367">
        <v>2.6</v>
      </c>
      <c r="F367">
        <v>936</v>
      </c>
      <c r="G367" t="str" cm="1">
        <f t="array" ref="G367">_xlfn.IFS(Tabela1_1__3[[#This Row],[review_score]]&lt;=2.5,"Bad",Tabela1_1__3[[#This Row],[review_score]]&lt;=3.9,"Good",Tabela1_1__3[[#This Row],[review_score]]&gt;=4,"Excellent")</f>
        <v>Good</v>
      </c>
    </row>
    <row r="368" spans="1:7" x14ac:dyDescent="0.3">
      <c r="A368">
        <v>462</v>
      </c>
      <c r="B368" s="2" t="s">
        <v>317</v>
      </c>
      <c r="C368" s="2" t="s">
        <v>23</v>
      </c>
      <c r="D368">
        <v>326.36000000000007</v>
      </c>
      <c r="E368">
        <v>3.6</v>
      </c>
      <c r="F368">
        <v>477</v>
      </c>
      <c r="G368" t="str" cm="1">
        <f t="array" ref="G368">_xlfn.IFS(Tabela1_1__3[[#This Row],[review_score]]&lt;=2.5,"Bad",Tabela1_1__3[[#This Row],[review_score]]&lt;=3.9,"Good",Tabela1_1__3[[#This Row],[review_score]]&gt;=4,"Excellent")</f>
        <v>Good</v>
      </c>
    </row>
    <row r="369" spans="1:7" x14ac:dyDescent="0.3">
      <c r="A369">
        <v>219</v>
      </c>
      <c r="B369" s="2" t="s">
        <v>159</v>
      </c>
      <c r="C369" s="2" t="s">
        <v>23</v>
      </c>
      <c r="D369">
        <v>326.57000000000005</v>
      </c>
      <c r="E369">
        <v>3.6</v>
      </c>
      <c r="F369">
        <v>613</v>
      </c>
      <c r="G369" t="str" cm="1">
        <f t="array" ref="G369">_xlfn.IFS(Tabela1_1__3[[#This Row],[review_score]]&lt;=2.5,"Bad",Tabela1_1__3[[#This Row],[review_score]]&lt;=3.9,"Good",Tabela1_1__3[[#This Row],[review_score]]&gt;=4,"Excellent")</f>
        <v>Good</v>
      </c>
    </row>
    <row r="370" spans="1:7" x14ac:dyDescent="0.3">
      <c r="A370">
        <v>278</v>
      </c>
      <c r="B370" s="2" t="s">
        <v>205</v>
      </c>
      <c r="C370" s="2" t="s">
        <v>18</v>
      </c>
      <c r="D370">
        <v>326.73</v>
      </c>
      <c r="E370">
        <v>4.9000000000000004</v>
      </c>
      <c r="F370">
        <v>377</v>
      </c>
      <c r="G370" t="str" cm="1">
        <f t="array" ref="G370">_xlfn.IFS(Tabela1_1__3[[#This Row],[review_score]]&lt;=2.5,"Bad",Tabela1_1__3[[#This Row],[review_score]]&lt;=3.9,"Good",Tabela1_1__3[[#This Row],[review_score]]&gt;=4,"Excellent")</f>
        <v>Excellent</v>
      </c>
    </row>
    <row r="371" spans="1:7" x14ac:dyDescent="0.3">
      <c r="A371">
        <v>943</v>
      </c>
      <c r="B371" s="2" t="s">
        <v>623</v>
      </c>
      <c r="C371" s="2" t="s">
        <v>35</v>
      </c>
      <c r="D371">
        <v>327.45000000000005</v>
      </c>
      <c r="E371">
        <v>4.1000000000000005</v>
      </c>
      <c r="F371">
        <v>820</v>
      </c>
      <c r="G371" t="str" cm="1">
        <f t="array" ref="G371">_xlfn.IFS(Tabela1_1__3[[#This Row],[review_score]]&lt;=2.5,"Bad",Tabela1_1__3[[#This Row],[review_score]]&lt;=3.9,"Good",Tabela1_1__3[[#This Row],[review_score]]&gt;=4,"Excellent")</f>
        <v>Excellent</v>
      </c>
    </row>
    <row r="372" spans="1:7" x14ac:dyDescent="0.3">
      <c r="A372">
        <v>213</v>
      </c>
      <c r="B372" s="2" t="s">
        <v>153</v>
      </c>
      <c r="C372" s="2" t="s">
        <v>35</v>
      </c>
      <c r="D372">
        <v>327.72</v>
      </c>
      <c r="E372">
        <v>1.7000000000000002</v>
      </c>
      <c r="F372">
        <v>40</v>
      </c>
      <c r="G372" t="str" cm="1">
        <f t="array" ref="G372">_xlfn.IFS(Tabela1_1__3[[#This Row],[review_score]]&lt;=2.5,"Bad",Tabela1_1__3[[#This Row],[review_score]]&lt;=3.9,"Good",Tabela1_1__3[[#This Row],[review_score]]&gt;=4,"Excellent")</f>
        <v>Bad</v>
      </c>
    </row>
    <row r="373" spans="1:7" x14ac:dyDescent="0.3">
      <c r="A373">
        <v>221</v>
      </c>
      <c r="B373" s="2" t="s">
        <v>161</v>
      </c>
      <c r="C373" s="2" t="s">
        <v>19</v>
      </c>
      <c r="D373">
        <v>330.52000000000004</v>
      </c>
      <c r="E373">
        <v>4.8000000000000007</v>
      </c>
      <c r="F373">
        <v>892</v>
      </c>
      <c r="G373" t="str" cm="1">
        <f t="array" ref="G373">_xlfn.IFS(Tabela1_1__3[[#This Row],[review_score]]&lt;=2.5,"Bad",Tabela1_1__3[[#This Row],[review_score]]&lt;=3.9,"Good",Tabela1_1__3[[#This Row],[review_score]]&gt;=4,"Excellent")</f>
        <v>Excellent</v>
      </c>
    </row>
    <row r="374" spans="1:7" x14ac:dyDescent="0.3">
      <c r="A374">
        <v>353</v>
      </c>
      <c r="B374" s="2" t="s">
        <v>252</v>
      </c>
      <c r="C374" s="2" t="s">
        <v>19</v>
      </c>
      <c r="D374">
        <v>331.05</v>
      </c>
      <c r="E374">
        <v>2.8000000000000003</v>
      </c>
      <c r="F374">
        <v>533</v>
      </c>
      <c r="G374" t="str" cm="1">
        <f t="array" ref="G374">_xlfn.IFS(Tabela1_1__3[[#This Row],[review_score]]&lt;=2.5,"Bad",Tabela1_1__3[[#This Row],[review_score]]&lt;=3.9,"Good",Tabela1_1__3[[#This Row],[review_score]]&gt;=4,"Excellent")</f>
        <v>Good</v>
      </c>
    </row>
    <row r="375" spans="1:7" x14ac:dyDescent="0.3">
      <c r="A375">
        <v>186</v>
      </c>
      <c r="B375" s="2" t="s">
        <v>136</v>
      </c>
      <c r="C375" s="2" t="s">
        <v>24</v>
      </c>
      <c r="D375">
        <v>331.69000000000005</v>
      </c>
      <c r="E375">
        <v>4.7</v>
      </c>
      <c r="F375">
        <v>297</v>
      </c>
      <c r="G375" t="str" cm="1">
        <f t="array" ref="G375">_xlfn.IFS(Tabela1_1__3[[#This Row],[review_score]]&lt;=2.5,"Bad",Tabela1_1__3[[#This Row],[review_score]]&lt;=3.9,"Good",Tabela1_1__3[[#This Row],[review_score]]&gt;=4,"Excellent")</f>
        <v>Excellent</v>
      </c>
    </row>
    <row r="376" spans="1:7" x14ac:dyDescent="0.3">
      <c r="A376">
        <v>46</v>
      </c>
      <c r="B376" s="2" t="s">
        <v>48</v>
      </c>
      <c r="C376" s="2" t="s">
        <v>19</v>
      </c>
      <c r="D376">
        <v>332.95000000000005</v>
      </c>
      <c r="E376">
        <v>3.5</v>
      </c>
      <c r="F376">
        <v>917</v>
      </c>
      <c r="G376" t="str" cm="1">
        <f t="array" ref="G376">_xlfn.IFS(Tabela1_1__3[[#This Row],[review_score]]&lt;=2.5,"Bad",Tabela1_1__3[[#This Row],[review_score]]&lt;=3.9,"Good",Tabela1_1__3[[#This Row],[review_score]]&gt;=4,"Excellent")</f>
        <v>Good</v>
      </c>
    </row>
    <row r="377" spans="1:7" x14ac:dyDescent="0.3">
      <c r="A377">
        <v>208</v>
      </c>
      <c r="B377" s="2" t="s">
        <v>150</v>
      </c>
      <c r="C377" s="2" t="s">
        <v>26</v>
      </c>
      <c r="D377">
        <v>333.43000000000006</v>
      </c>
      <c r="E377">
        <v>2.8000000000000003</v>
      </c>
      <c r="F377">
        <v>877</v>
      </c>
      <c r="G377" t="str" cm="1">
        <f t="array" ref="G377">_xlfn.IFS(Tabela1_1__3[[#This Row],[review_score]]&lt;=2.5,"Bad",Tabela1_1__3[[#This Row],[review_score]]&lt;=3.9,"Good",Tabela1_1__3[[#This Row],[review_score]]&gt;=4,"Excellent")</f>
        <v>Good</v>
      </c>
    </row>
    <row r="378" spans="1:7" x14ac:dyDescent="0.3">
      <c r="A378">
        <v>842</v>
      </c>
      <c r="B378" s="2" t="s">
        <v>565</v>
      </c>
      <c r="C378" s="2" t="s">
        <v>23</v>
      </c>
      <c r="D378">
        <v>333.45000000000005</v>
      </c>
      <c r="E378">
        <v>2.7</v>
      </c>
      <c r="F378">
        <v>431</v>
      </c>
      <c r="G378" t="str" cm="1">
        <f t="array" ref="G378">_xlfn.IFS(Tabela1_1__3[[#This Row],[review_score]]&lt;=2.5,"Bad",Tabela1_1__3[[#This Row],[review_score]]&lt;=3.9,"Good",Tabela1_1__3[[#This Row],[review_score]]&gt;=4,"Excellent")</f>
        <v>Good</v>
      </c>
    </row>
    <row r="379" spans="1:7" x14ac:dyDescent="0.3">
      <c r="A379">
        <v>971</v>
      </c>
      <c r="B379" s="2" t="s">
        <v>642</v>
      </c>
      <c r="C379" s="2" t="s">
        <v>26</v>
      </c>
      <c r="D379">
        <v>333.52000000000004</v>
      </c>
      <c r="E379">
        <v>1.1000000000000001</v>
      </c>
      <c r="F379">
        <v>751</v>
      </c>
      <c r="G379" t="str" cm="1">
        <f t="array" ref="G379">_xlfn.IFS(Tabela1_1__3[[#This Row],[review_score]]&lt;=2.5,"Bad",Tabela1_1__3[[#This Row],[review_score]]&lt;=3.9,"Good",Tabela1_1__3[[#This Row],[review_score]]&gt;=4,"Excellent")</f>
        <v>Bad</v>
      </c>
    </row>
    <row r="380" spans="1:7" x14ac:dyDescent="0.3">
      <c r="A380">
        <v>952</v>
      </c>
      <c r="B380" s="2" t="s">
        <v>630</v>
      </c>
      <c r="C380" s="2" t="s">
        <v>23</v>
      </c>
      <c r="D380">
        <v>334.19000000000005</v>
      </c>
      <c r="E380">
        <v>1.9000000000000001</v>
      </c>
      <c r="F380">
        <v>958</v>
      </c>
      <c r="G380" t="str" cm="1">
        <f t="array" ref="G380">_xlfn.IFS(Tabela1_1__3[[#This Row],[review_score]]&lt;=2.5,"Bad",Tabela1_1__3[[#This Row],[review_score]]&lt;=3.9,"Good",Tabela1_1__3[[#This Row],[review_score]]&gt;=4,"Excellent")</f>
        <v>Bad</v>
      </c>
    </row>
    <row r="381" spans="1:7" x14ac:dyDescent="0.3">
      <c r="A381">
        <v>733</v>
      </c>
      <c r="B381" s="2" t="s">
        <v>494</v>
      </c>
      <c r="C381" s="2" t="s">
        <v>23</v>
      </c>
      <c r="D381">
        <v>334.27000000000004</v>
      </c>
      <c r="E381">
        <v>3.1</v>
      </c>
      <c r="F381">
        <v>634</v>
      </c>
      <c r="G381" t="str" cm="1">
        <f t="array" ref="G381">_xlfn.IFS(Tabela1_1__3[[#This Row],[review_score]]&lt;=2.5,"Bad",Tabela1_1__3[[#This Row],[review_score]]&lt;=3.9,"Good",Tabela1_1__3[[#This Row],[review_score]]&gt;=4,"Excellent")</f>
        <v>Good</v>
      </c>
    </row>
    <row r="382" spans="1:7" x14ac:dyDescent="0.3">
      <c r="A382">
        <v>597</v>
      </c>
      <c r="B382" s="2" t="s">
        <v>408</v>
      </c>
      <c r="C382" s="2" t="s">
        <v>26</v>
      </c>
      <c r="D382">
        <v>335.44000000000005</v>
      </c>
      <c r="E382">
        <v>2.1</v>
      </c>
      <c r="F382">
        <v>529</v>
      </c>
      <c r="G382" t="str" cm="1">
        <f t="array" ref="G382">_xlfn.IFS(Tabela1_1__3[[#This Row],[review_score]]&lt;=2.5,"Bad",Tabela1_1__3[[#This Row],[review_score]]&lt;=3.9,"Good",Tabela1_1__3[[#This Row],[review_score]]&gt;=4,"Excellent")</f>
        <v>Bad</v>
      </c>
    </row>
    <row r="383" spans="1:7" x14ac:dyDescent="0.3">
      <c r="A383">
        <v>684</v>
      </c>
      <c r="B383" s="2" t="s">
        <v>463</v>
      </c>
      <c r="C383" s="2" t="s">
        <v>21</v>
      </c>
      <c r="D383">
        <v>335.98</v>
      </c>
      <c r="E383">
        <v>4.3</v>
      </c>
      <c r="F383">
        <v>377</v>
      </c>
      <c r="G383" t="str" cm="1">
        <f t="array" ref="G383">_xlfn.IFS(Tabela1_1__3[[#This Row],[review_score]]&lt;=2.5,"Bad",Tabela1_1__3[[#This Row],[review_score]]&lt;=3.9,"Good",Tabela1_1__3[[#This Row],[review_score]]&gt;=4,"Excellent")</f>
        <v>Excellent</v>
      </c>
    </row>
    <row r="384" spans="1:7" x14ac:dyDescent="0.3">
      <c r="A384">
        <v>548</v>
      </c>
      <c r="B384" s="2" t="s">
        <v>375</v>
      </c>
      <c r="C384" s="2" t="s">
        <v>18</v>
      </c>
      <c r="D384">
        <v>337.43000000000006</v>
      </c>
      <c r="E384">
        <v>3.2</v>
      </c>
      <c r="F384">
        <v>730</v>
      </c>
      <c r="G384" t="str" cm="1">
        <f t="array" ref="G384">_xlfn.IFS(Tabela1_1__3[[#This Row],[review_score]]&lt;=2.5,"Bad",Tabela1_1__3[[#This Row],[review_score]]&lt;=3.9,"Good",Tabela1_1__3[[#This Row],[review_score]]&gt;=4,"Excellent")</f>
        <v>Good</v>
      </c>
    </row>
    <row r="385" spans="1:7" x14ac:dyDescent="0.3">
      <c r="A385">
        <v>882</v>
      </c>
      <c r="B385" s="2" t="s">
        <v>588</v>
      </c>
      <c r="C385" s="2" t="s">
        <v>23</v>
      </c>
      <c r="D385">
        <v>337.59000000000003</v>
      </c>
      <c r="E385">
        <v>4.5</v>
      </c>
      <c r="F385">
        <v>280</v>
      </c>
      <c r="G385" t="str" cm="1">
        <f t="array" ref="G385">_xlfn.IFS(Tabela1_1__3[[#This Row],[review_score]]&lt;=2.5,"Bad",Tabela1_1__3[[#This Row],[review_score]]&lt;=3.9,"Good",Tabela1_1__3[[#This Row],[review_score]]&gt;=4,"Excellent")</f>
        <v>Excellent</v>
      </c>
    </row>
    <row r="386" spans="1:7" x14ac:dyDescent="0.3">
      <c r="A386">
        <v>157</v>
      </c>
      <c r="B386" s="2" t="s">
        <v>119</v>
      </c>
      <c r="C386" s="2" t="s">
        <v>24</v>
      </c>
      <c r="D386">
        <v>337.71000000000004</v>
      </c>
      <c r="E386">
        <v>1.6</v>
      </c>
      <c r="F386">
        <v>66</v>
      </c>
      <c r="G386" t="str" cm="1">
        <f t="array" ref="G386">_xlfn.IFS(Tabela1_1__3[[#This Row],[review_score]]&lt;=2.5,"Bad",Tabela1_1__3[[#This Row],[review_score]]&lt;=3.9,"Good",Tabela1_1__3[[#This Row],[review_score]]&gt;=4,"Excellent")</f>
        <v>Bad</v>
      </c>
    </row>
    <row r="387" spans="1:7" x14ac:dyDescent="0.3">
      <c r="A387">
        <v>171</v>
      </c>
      <c r="B387" s="2" t="s">
        <v>127</v>
      </c>
      <c r="C387" s="2" t="s">
        <v>24</v>
      </c>
      <c r="D387">
        <v>340.39000000000004</v>
      </c>
      <c r="E387">
        <v>3.5</v>
      </c>
      <c r="F387">
        <v>601</v>
      </c>
      <c r="G387" t="str" cm="1">
        <f t="array" ref="G387">_xlfn.IFS(Tabela1_1__3[[#This Row],[review_score]]&lt;=2.5,"Bad",Tabela1_1__3[[#This Row],[review_score]]&lt;=3.9,"Good",Tabela1_1__3[[#This Row],[review_score]]&gt;=4,"Excellent")</f>
        <v>Good</v>
      </c>
    </row>
    <row r="388" spans="1:7" x14ac:dyDescent="0.3">
      <c r="A388">
        <v>648</v>
      </c>
      <c r="B388" s="2" t="s">
        <v>439</v>
      </c>
      <c r="C388" s="2" t="s">
        <v>35</v>
      </c>
      <c r="D388">
        <v>341.16000000000008</v>
      </c>
      <c r="E388">
        <v>4.3</v>
      </c>
      <c r="F388">
        <v>962</v>
      </c>
      <c r="G388" t="str" cm="1">
        <f t="array" ref="G388">_xlfn.IFS(Tabela1_1__3[[#This Row],[review_score]]&lt;=2.5,"Bad",Tabela1_1__3[[#This Row],[review_score]]&lt;=3.9,"Good",Tabela1_1__3[[#This Row],[review_score]]&gt;=4,"Excellent")</f>
        <v>Excellent</v>
      </c>
    </row>
    <row r="389" spans="1:7" x14ac:dyDescent="0.3">
      <c r="A389">
        <v>710</v>
      </c>
      <c r="B389" s="2" t="s">
        <v>480</v>
      </c>
      <c r="C389" s="2" t="s">
        <v>18</v>
      </c>
      <c r="D389">
        <v>342.34000000000003</v>
      </c>
      <c r="E389">
        <v>3.6</v>
      </c>
      <c r="F389">
        <v>357</v>
      </c>
      <c r="G389" t="str" cm="1">
        <f t="array" ref="G389">_xlfn.IFS(Tabela1_1__3[[#This Row],[review_score]]&lt;=2.5,"Bad",Tabela1_1__3[[#This Row],[review_score]]&lt;=3.9,"Good",Tabela1_1__3[[#This Row],[review_score]]&gt;=4,"Excellent")</f>
        <v>Good</v>
      </c>
    </row>
    <row r="390" spans="1:7" x14ac:dyDescent="0.3">
      <c r="A390">
        <v>505</v>
      </c>
      <c r="B390" s="2" t="s">
        <v>344</v>
      </c>
      <c r="C390" s="2" t="s">
        <v>35</v>
      </c>
      <c r="D390">
        <v>343.94000000000005</v>
      </c>
      <c r="E390">
        <v>2.5</v>
      </c>
      <c r="F390">
        <v>659</v>
      </c>
      <c r="G390" t="str" cm="1">
        <f t="array" ref="G390">_xlfn.IFS(Tabela1_1__3[[#This Row],[review_score]]&lt;=2.5,"Bad",Tabela1_1__3[[#This Row],[review_score]]&lt;=3.9,"Good",Tabela1_1__3[[#This Row],[review_score]]&gt;=4,"Excellent")</f>
        <v>Bad</v>
      </c>
    </row>
    <row r="391" spans="1:7" x14ac:dyDescent="0.3">
      <c r="A391">
        <v>987</v>
      </c>
      <c r="B391" s="2" t="s">
        <v>650</v>
      </c>
      <c r="C391" s="2" t="s">
        <v>21</v>
      </c>
      <c r="D391">
        <v>345.76000000000005</v>
      </c>
      <c r="E391">
        <v>3.9000000000000004</v>
      </c>
      <c r="F391">
        <v>840</v>
      </c>
      <c r="G391" t="str" cm="1">
        <f t="array" ref="G391">_xlfn.IFS(Tabela1_1__3[[#This Row],[review_score]]&lt;=2.5,"Bad",Tabela1_1__3[[#This Row],[review_score]]&lt;=3.9,"Good",Tabela1_1__3[[#This Row],[review_score]]&gt;=4,"Excellent")</f>
        <v>Good</v>
      </c>
    </row>
    <row r="392" spans="1:7" x14ac:dyDescent="0.3">
      <c r="A392">
        <v>610</v>
      </c>
      <c r="B392" s="2" t="s">
        <v>414</v>
      </c>
      <c r="C392" s="2" t="s">
        <v>26</v>
      </c>
      <c r="D392">
        <v>346.75</v>
      </c>
      <c r="E392">
        <v>3.2</v>
      </c>
      <c r="F392">
        <v>659</v>
      </c>
      <c r="G392" t="str" cm="1">
        <f t="array" ref="G392">_xlfn.IFS(Tabela1_1__3[[#This Row],[review_score]]&lt;=2.5,"Bad",Tabela1_1__3[[#This Row],[review_score]]&lt;=3.9,"Good",Tabela1_1__3[[#This Row],[review_score]]&gt;=4,"Excellent")</f>
        <v>Good</v>
      </c>
    </row>
    <row r="393" spans="1:7" x14ac:dyDescent="0.3">
      <c r="A393">
        <v>177</v>
      </c>
      <c r="B393" s="2" t="s">
        <v>130</v>
      </c>
      <c r="C393" s="2" t="s">
        <v>19</v>
      </c>
      <c r="D393">
        <v>347.01000000000005</v>
      </c>
      <c r="E393">
        <v>4.1000000000000005</v>
      </c>
      <c r="F393">
        <v>307</v>
      </c>
      <c r="G393" t="str" cm="1">
        <f t="array" ref="G393">_xlfn.IFS(Tabela1_1__3[[#This Row],[review_score]]&lt;=2.5,"Bad",Tabela1_1__3[[#This Row],[review_score]]&lt;=3.9,"Good",Tabela1_1__3[[#This Row],[review_score]]&gt;=4,"Excellent")</f>
        <v>Excellent</v>
      </c>
    </row>
    <row r="394" spans="1:7" x14ac:dyDescent="0.3">
      <c r="A394">
        <v>212</v>
      </c>
      <c r="B394" s="2" t="s">
        <v>152</v>
      </c>
      <c r="C394" s="2" t="s">
        <v>26</v>
      </c>
      <c r="D394">
        <v>347.49</v>
      </c>
      <c r="E394">
        <v>2.8000000000000003</v>
      </c>
      <c r="F394">
        <v>875</v>
      </c>
      <c r="G394" t="str" cm="1">
        <f t="array" ref="G394">_xlfn.IFS(Tabela1_1__3[[#This Row],[review_score]]&lt;=2.5,"Bad",Tabela1_1__3[[#This Row],[review_score]]&lt;=3.9,"Good",Tabela1_1__3[[#This Row],[review_score]]&gt;=4,"Excellent")</f>
        <v>Good</v>
      </c>
    </row>
    <row r="395" spans="1:7" x14ac:dyDescent="0.3">
      <c r="A395">
        <v>992</v>
      </c>
      <c r="B395" s="2" t="s">
        <v>654</v>
      </c>
      <c r="C395" s="2" t="s">
        <v>19</v>
      </c>
      <c r="D395">
        <v>348.87000000000006</v>
      </c>
      <c r="E395">
        <v>1.6</v>
      </c>
      <c r="F395">
        <v>443</v>
      </c>
      <c r="G395" t="str" cm="1">
        <f t="array" ref="G395">_xlfn.IFS(Tabela1_1__3[[#This Row],[review_score]]&lt;=2.5,"Bad",Tabela1_1__3[[#This Row],[review_score]]&lt;=3.9,"Good",Tabela1_1__3[[#This Row],[review_score]]&gt;=4,"Excellent")</f>
        <v>Bad</v>
      </c>
    </row>
    <row r="396" spans="1:7" x14ac:dyDescent="0.3">
      <c r="A396">
        <v>316</v>
      </c>
      <c r="B396" s="2" t="s">
        <v>233</v>
      </c>
      <c r="C396" s="2" t="s">
        <v>26</v>
      </c>
      <c r="D396">
        <v>349.51000000000005</v>
      </c>
      <c r="E396">
        <v>3.6</v>
      </c>
      <c r="F396">
        <v>837</v>
      </c>
      <c r="G396" t="str" cm="1">
        <f t="array" ref="G396">_xlfn.IFS(Tabela1_1__3[[#This Row],[review_score]]&lt;=2.5,"Bad",Tabela1_1__3[[#This Row],[review_score]]&lt;=3.9,"Good",Tabela1_1__3[[#This Row],[review_score]]&gt;=4,"Excellent")</f>
        <v>Good</v>
      </c>
    </row>
    <row r="397" spans="1:7" x14ac:dyDescent="0.3">
      <c r="A397">
        <v>799</v>
      </c>
      <c r="B397" s="2" t="s">
        <v>533</v>
      </c>
      <c r="C397" s="2" t="s">
        <v>18</v>
      </c>
      <c r="D397">
        <v>349.84000000000003</v>
      </c>
      <c r="E397">
        <v>1.3</v>
      </c>
      <c r="F397">
        <v>434</v>
      </c>
      <c r="G397" t="str" cm="1">
        <f t="array" ref="G397">_xlfn.IFS(Tabela1_1__3[[#This Row],[review_score]]&lt;=2.5,"Bad",Tabela1_1__3[[#This Row],[review_score]]&lt;=3.9,"Good",Tabela1_1__3[[#This Row],[review_score]]&gt;=4,"Excellent")</f>
        <v>Bad</v>
      </c>
    </row>
    <row r="398" spans="1:7" x14ac:dyDescent="0.3">
      <c r="A398">
        <v>382</v>
      </c>
      <c r="B398" s="2" t="s">
        <v>269</v>
      </c>
      <c r="C398" s="2" t="s">
        <v>35</v>
      </c>
      <c r="D398">
        <v>349.88000000000005</v>
      </c>
      <c r="E398">
        <v>2.6</v>
      </c>
      <c r="F398">
        <v>142</v>
      </c>
      <c r="G398" t="str" cm="1">
        <f t="array" ref="G398">_xlfn.IFS(Tabela1_1__3[[#This Row],[review_score]]&lt;=2.5,"Bad",Tabela1_1__3[[#This Row],[review_score]]&lt;=3.9,"Good",Tabela1_1__3[[#This Row],[review_score]]&gt;=4,"Excellent")</f>
        <v>Good</v>
      </c>
    </row>
    <row r="399" spans="1:7" x14ac:dyDescent="0.3">
      <c r="A399">
        <v>267</v>
      </c>
      <c r="B399" s="2" t="s">
        <v>196</v>
      </c>
      <c r="C399" s="2" t="s">
        <v>21</v>
      </c>
      <c r="D399">
        <v>350.02000000000004</v>
      </c>
      <c r="E399">
        <v>2.6</v>
      </c>
      <c r="F399">
        <v>701</v>
      </c>
      <c r="G399" t="str" cm="1">
        <f t="array" ref="G399">_xlfn.IFS(Tabela1_1__3[[#This Row],[review_score]]&lt;=2.5,"Bad",Tabela1_1__3[[#This Row],[review_score]]&lt;=3.9,"Good",Tabela1_1__3[[#This Row],[review_score]]&gt;=4,"Excellent")</f>
        <v>Good</v>
      </c>
    </row>
    <row r="400" spans="1:7" x14ac:dyDescent="0.3">
      <c r="A400">
        <v>501</v>
      </c>
      <c r="B400" s="2" t="s">
        <v>340</v>
      </c>
      <c r="C400" s="2" t="s">
        <v>21</v>
      </c>
      <c r="D400">
        <v>350.59000000000003</v>
      </c>
      <c r="E400">
        <v>3.1</v>
      </c>
      <c r="F400">
        <v>174</v>
      </c>
      <c r="G400" t="str" cm="1">
        <f t="array" ref="G400">_xlfn.IFS(Tabela1_1__3[[#This Row],[review_score]]&lt;=2.5,"Bad",Tabela1_1__3[[#This Row],[review_score]]&lt;=3.9,"Good",Tabela1_1__3[[#This Row],[review_score]]&gt;=4,"Excellent")</f>
        <v>Good</v>
      </c>
    </row>
    <row r="401" spans="1:7" x14ac:dyDescent="0.3">
      <c r="A401">
        <v>436</v>
      </c>
      <c r="B401" s="2" t="s">
        <v>301</v>
      </c>
      <c r="C401" s="2" t="s">
        <v>26</v>
      </c>
      <c r="D401">
        <v>351.98</v>
      </c>
      <c r="E401">
        <v>1.1000000000000001</v>
      </c>
      <c r="F401">
        <v>376</v>
      </c>
      <c r="G401" t="str" cm="1">
        <f t="array" ref="G401">_xlfn.IFS(Tabela1_1__3[[#This Row],[review_score]]&lt;=2.5,"Bad",Tabela1_1__3[[#This Row],[review_score]]&lt;=3.9,"Good",Tabela1_1__3[[#This Row],[review_score]]&gt;=4,"Excellent")</f>
        <v>Bad</v>
      </c>
    </row>
    <row r="402" spans="1:7" x14ac:dyDescent="0.3">
      <c r="A402">
        <v>279</v>
      </c>
      <c r="B402" s="2" t="s">
        <v>206</v>
      </c>
      <c r="C402" s="2" t="s">
        <v>21</v>
      </c>
      <c r="D402">
        <v>352.47</v>
      </c>
      <c r="E402">
        <v>1.6</v>
      </c>
      <c r="F402">
        <v>395</v>
      </c>
      <c r="G402" t="str" cm="1">
        <f t="array" ref="G402">_xlfn.IFS(Tabela1_1__3[[#This Row],[review_score]]&lt;=2.5,"Bad",Tabela1_1__3[[#This Row],[review_score]]&lt;=3.9,"Good",Tabela1_1__3[[#This Row],[review_score]]&gt;=4,"Excellent")</f>
        <v>Bad</v>
      </c>
    </row>
    <row r="403" spans="1:7" x14ac:dyDescent="0.3">
      <c r="A403">
        <v>268</v>
      </c>
      <c r="B403" s="2" t="s">
        <v>197</v>
      </c>
      <c r="C403" s="2" t="s">
        <v>24</v>
      </c>
      <c r="D403">
        <v>352.73</v>
      </c>
      <c r="E403">
        <v>2.9000000000000004</v>
      </c>
      <c r="F403">
        <v>476</v>
      </c>
      <c r="G403" t="str" cm="1">
        <f t="array" ref="G403">_xlfn.IFS(Tabela1_1__3[[#This Row],[review_score]]&lt;=2.5,"Bad",Tabela1_1__3[[#This Row],[review_score]]&lt;=3.9,"Good",Tabela1_1__3[[#This Row],[review_score]]&gt;=4,"Excellent")</f>
        <v>Good</v>
      </c>
    </row>
    <row r="404" spans="1:7" x14ac:dyDescent="0.3">
      <c r="A404">
        <v>338</v>
      </c>
      <c r="B404" s="2" t="s">
        <v>244</v>
      </c>
      <c r="C404" s="2" t="s">
        <v>35</v>
      </c>
      <c r="D404">
        <v>353.31000000000006</v>
      </c>
      <c r="E404">
        <v>3.7</v>
      </c>
      <c r="F404">
        <v>124</v>
      </c>
      <c r="G404" t="str" cm="1">
        <f t="array" ref="G404">_xlfn.IFS(Tabela1_1__3[[#This Row],[review_score]]&lt;=2.5,"Bad",Tabela1_1__3[[#This Row],[review_score]]&lt;=3.9,"Good",Tabela1_1__3[[#This Row],[review_score]]&gt;=4,"Excellent")</f>
        <v>Good</v>
      </c>
    </row>
    <row r="405" spans="1:7" x14ac:dyDescent="0.3">
      <c r="A405">
        <v>561</v>
      </c>
      <c r="B405" s="2" t="s">
        <v>385</v>
      </c>
      <c r="C405" s="2" t="s">
        <v>21</v>
      </c>
      <c r="D405">
        <v>353.52000000000004</v>
      </c>
      <c r="E405">
        <v>2.4000000000000004</v>
      </c>
      <c r="F405">
        <v>142</v>
      </c>
      <c r="G405" t="str" cm="1">
        <f t="array" ref="G405">_xlfn.IFS(Tabela1_1__3[[#This Row],[review_score]]&lt;=2.5,"Bad",Tabela1_1__3[[#This Row],[review_score]]&lt;=3.9,"Good",Tabela1_1__3[[#This Row],[review_score]]&gt;=4,"Excellent")</f>
        <v>Bad</v>
      </c>
    </row>
    <row r="406" spans="1:7" x14ac:dyDescent="0.3">
      <c r="A406">
        <v>439</v>
      </c>
      <c r="B406" s="2" t="s">
        <v>303</v>
      </c>
      <c r="C406" s="2" t="s">
        <v>23</v>
      </c>
      <c r="D406">
        <v>354.59000000000003</v>
      </c>
      <c r="E406">
        <v>1.8</v>
      </c>
      <c r="F406">
        <v>654</v>
      </c>
      <c r="G406" t="str" cm="1">
        <f t="array" ref="G406">_xlfn.IFS(Tabela1_1__3[[#This Row],[review_score]]&lt;=2.5,"Bad",Tabela1_1__3[[#This Row],[review_score]]&lt;=3.9,"Good",Tabela1_1__3[[#This Row],[review_score]]&gt;=4,"Excellent")</f>
        <v>Bad</v>
      </c>
    </row>
    <row r="407" spans="1:7" x14ac:dyDescent="0.3">
      <c r="A407">
        <v>801</v>
      </c>
      <c r="B407" s="2" t="s">
        <v>534</v>
      </c>
      <c r="C407" s="2" t="s">
        <v>35</v>
      </c>
      <c r="D407">
        <v>355.08000000000004</v>
      </c>
      <c r="E407">
        <v>4.8000000000000007</v>
      </c>
      <c r="F407">
        <v>926</v>
      </c>
      <c r="G407" t="str" cm="1">
        <f t="array" ref="G407">_xlfn.IFS(Tabela1_1__3[[#This Row],[review_score]]&lt;=2.5,"Bad",Tabela1_1__3[[#This Row],[review_score]]&lt;=3.9,"Good",Tabela1_1__3[[#This Row],[review_score]]&gt;=4,"Excellent")</f>
        <v>Excellent</v>
      </c>
    </row>
    <row r="408" spans="1:7" x14ac:dyDescent="0.3">
      <c r="A408">
        <v>215</v>
      </c>
      <c r="B408" s="2" t="s">
        <v>155</v>
      </c>
      <c r="C408" s="2" t="s">
        <v>35</v>
      </c>
      <c r="D408">
        <v>357.53000000000003</v>
      </c>
      <c r="E408">
        <v>3.8000000000000003</v>
      </c>
      <c r="F408">
        <v>929</v>
      </c>
      <c r="G408" t="str" cm="1">
        <f t="array" ref="G408">_xlfn.IFS(Tabela1_1__3[[#This Row],[review_score]]&lt;=2.5,"Bad",Tabela1_1__3[[#This Row],[review_score]]&lt;=3.9,"Good",Tabela1_1__3[[#This Row],[review_score]]&gt;=4,"Excellent")</f>
        <v>Good</v>
      </c>
    </row>
    <row r="409" spans="1:7" x14ac:dyDescent="0.3">
      <c r="A409">
        <v>92</v>
      </c>
      <c r="B409" s="2" t="s">
        <v>78</v>
      </c>
      <c r="C409" s="2" t="s">
        <v>24</v>
      </c>
      <c r="D409">
        <v>358.06000000000006</v>
      </c>
      <c r="E409">
        <v>3.6</v>
      </c>
      <c r="F409">
        <v>598</v>
      </c>
      <c r="G409" t="str" cm="1">
        <f t="array" ref="G409">_xlfn.IFS(Tabela1_1__3[[#This Row],[review_score]]&lt;=2.5,"Bad",Tabela1_1__3[[#This Row],[review_score]]&lt;=3.9,"Good",Tabela1_1__3[[#This Row],[review_score]]&gt;=4,"Excellent")</f>
        <v>Good</v>
      </c>
    </row>
    <row r="410" spans="1:7" x14ac:dyDescent="0.3">
      <c r="A410">
        <v>322</v>
      </c>
      <c r="B410" s="2" t="s">
        <v>236</v>
      </c>
      <c r="C410" s="2" t="s">
        <v>21</v>
      </c>
      <c r="D410">
        <v>358.72</v>
      </c>
      <c r="E410">
        <v>1.6</v>
      </c>
      <c r="F410">
        <v>931</v>
      </c>
      <c r="G410" t="str" cm="1">
        <f t="array" ref="G410">_xlfn.IFS(Tabela1_1__3[[#This Row],[review_score]]&lt;=2.5,"Bad",Tabela1_1__3[[#This Row],[review_score]]&lt;=3.9,"Good",Tabela1_1__3[[#This Row],[review_score]]&gt;=4,"Excellent")</f>
        <v>Bad</v>
      </c>
    </row>
    <row r="411" spans="1:7" x14ac:dyDescent="0.3">
      <c r="A411">
        <v>877</v>
      </c>
      <c r="B411" s="2" t="s">
        <v>585</v>
      </c>
      <c r="C411" s="2" t="s">
        <v>18</v>
      </c>
      <c r="D411">
        <v>359.41000000000008</v>
      </c>
      <c r="E411">
        <v>3.4000000000000004</v>
      </c>
      <c r="F411">
        <v>836</v>
      </c>
      <c r="G411" t="str" cm="1">
        <f t="array" ref="G411">_xlfn.IFS(Tabela1_1__3[[#This Row],[review_score]]&lt;=2.5,"Bad",Tabela1_1__3[[#This Row],[review_score]]&lt;=3.9,"Good",Tabela1_1__3[[#This Row],[review_score]]&gt;=4,"Excellent")</f>
        <v>Good</v>
      </c>
    </row>
    <row r="412" spans="1:7" x14ac:dyDescent="0.3">
      <c r="A412">
        <v>967</v>
      </c>
      <c r="B412" s="2" t="s">
        <v>638</v>
      </c>
      <c r="C412" s="2" t="s">
        <v>24</v>
      </c>
      <c r="D412">
        <v>360.93000000000006</v>
      </c>
      <c r="E412">
        <v>1.7000000000000002</v>
      </c>
      <c r="F412">
        <v>82</v>
      </c>
      <c r="G412" t="str" cm="1">
        <f t="array" ref="G412">_xlfn.IFS(Tabela1_1__3[[#This Row],[review_score]]&lt;=2.5,"Bad",Tabela1_1__3[[#This Row],[review_score]]&lt;=3.9,"Good",Tabela1_1__3[[#This Row],[review_score]]&gt;=4,"Excellent")</f>
        <v>Bad</v>
      </c>
    </row>
    <row r="413" spans="1:7" x14ac:dyDescent="0.3">
      <c r="A413">
        <v>891</v>
      </c>
      <c r="B413" s="2" t="s">
        <v>590</v>
      </c>
      <c r="C413" s="2" t="s">
        <v>21</v>
      </c>
      <c r="D413">
        <v>362.52000000000004</v>
      </c>
      <c r="E413">
        <v>1.4000000000000001</v>
      </c>
      <c r="F413">
        <v>509</v>
      </c>
      <c r="G413" t="str" cm="1">
        <f t="array" ref="G413">_xlfn.IFS(Tabela1_1__3[[#This Row],[review_score]]&lt;=2.5,"Bad",Tabela1_1__3[[#This Row],[review_score]]&lt;=3.9,"Good",Tabela1_1__3[[#This Row],[review_score]]&gt;=4,"Excellent")</f>
        <v>Bad</v>
      </c>
    </row>
    <row r="414" spans="1:7" x14ac:dyDescent="0.3">
      <c r="A414">
        <v>778</v>
      </c>
      <c r="B414" s="2" t="s">
        <v>520</v>
      </c>
      <c r="C414" s="2" t="s">
        <v>23</v>
      </c>
      <c r="D414">
        <v>362.52000000000004</v>
      </c>
      <c r="E414">
        <v>2.8000000000000003</v>
      </c>
      <c r="F414">
        <v>479</v>
      </c>
      <c r="G414" t="str" cm="1">
        <f t="array" ref="G414">_xlfn.IFS(Tabela1_1__3[[#This Row],[review_score]]&lt;=2.5,"Bad",Tabela1_1__3[[#This Row],[review_score]]&lt;=3.9,"Good",Tabela1_1__3[[#This Row],[review_score]]&gt;=4,"Excellent")</f>
        <v>Good</v>
      </c>
    </row>
    <row r="415" spans="1:7" x14ac:dyDescent="0.3">
      <c r="A415">
        <v>236</v>
      </c>
      <c r="B415" s="2" t="s">
        <v>174</v>
      </c>
      <c r="C415" s="2" t="s">
        <v>35</v>
      </c>
      <c r="D415">
        <v>362.61000000000007</v>
      </c>
      <c r="E415">
        <v>2.5</v>
      </c>
      <c r="F415">
        <v>887</v>
      </c>
      <c r="G415" t="str" cm="1">
        <f t="array" ref="G415">_xlfn.IFS(Tabela1_1__3[[#This Row],[review_score]]&lt;=2.5,"Bad",Tabela1_1__3[[#This Row],[review_score]]&lt;=3.9,"Good",Tabela1_1__3[[#This Row],[review_score]]&gt;=4,"Excellent")</f>
        <v>Bad</v>
      </c>
    </row>
    <row r="416" spans="1:7" x14ac:dyDescent="0.3">
      <c r="A416">
        <v>510</v>
      </c>
      <c r="B416" s="2" t="s">
        <v>348</v>
      </c>
      <c r="C416" s="2" t="s">
        <v>23</v>
      </c>
      <c r="D416">
        <v>364.23</v>
      </c>
      <c r="E416">
        <v>4.1000000000000005</v>
      </c>
      <c r="F416">
        <v>232</v>
      </c>
      <c r="G416" t="str" cm="1">
        <f t="array" ref="G416">_xlfn.IFS(Tabela1_1__3[[#This Row],[review_score]]&lt;=2.5,"Bad",Tabela1_1__3[[#This Row],[review_score]]&lt;=3.9,"Good",Tabela1_1__3[[#This Row],[review_score]]&gt;=4,"Excellent")</f>
        <v>Excellent</v>
      </c>
    </row>
    <row r="417" spans="1:7" x14ac:dyDescent="0.3">
      <c r="A417">
        <v>197</v>
      </c>
      <c r="B417" s="2" t="s">
        <v>146</v>
      </c>
      <c r="C417" s="2" t="s">
        <v>21</v>
      </c>
      <c r="D417">
        <v>364.35</v>
      </c>
      <c r="E417">
        <v>4.9000000000000004</v>
      </c>
      <c r="F417">
        <v>104</v>
      </c>
      <c r="G417" t="str" cm="1">
        <f t="array" ref="G417">_xlfn.IFS(Tabela1_1__3[[#This Row],[review_score]]&lt;=2.5,"Bad",Tabela1_1__3[[#This Row],[review_score]]&lt;=3.9,"Good",Tabela1_1__3[[#This Row],[review_score]]&gt;=4,"Excellent")</f>
        <v>Excellent</v>
      </c>
    </row>
    <row r="418" spans="1:7" x14ac:dyDescent="0.3">
      <c r="A418">
        <v>305</v>
      </c>
      <c r="B418" s="2" t="s">
        <v>224</v>
      </c>
      <c r="C418" s="2" t="s">
        <v>23</v>
      </c>
      <c r="D418">
        <v>364.42000000000007</v>
      </c>
      <c r="E418">
        <v>3.8000000000000003</v>
      </c>
      <c r="F418">
        <v>307</v>
      </c>
      <c r="G418" t="str" cm="1">
        <f t="array" ref="G418">_xlfn.IFS(Tabela1_1__3[[#This Row],[review_score]]&lt;=2.5,"Bad",Tabela1_1__3[[#This Row],[review_score]]&lt;=3.9,"Good",Tabela1_1__3[[#This Row],[review_score]]&gt;=4,"Excellent")</f>
        <v>Good</v>
      </c>
    </row>
    <row r="419" spans="1:7" x14ac:dyDescent="0.3">
      <c r="A419">
        <v>985</v>
      </c>
      <c r="B419" s="2" t="s">
        <v>648</v>
      </c>
      <c r="C419" s="2" t="s">
        <v>23</v>
      </c>
      <c r="D419">
        <v>365.45000000000005</v>
      </c>
      <c r="E419">
        <v>1.5</v>
      </c>
      <c r="F419">
        <v>737</v>
      </c>
      <c r="G419" t="str" cm="1">
        <f t="array" ref="G419">_xlfn.IFS(Tabela1_1__3[[#This Row],[review_score]]&lt;=2.5,"Bad",Tabela1_1__3[[#This Row],[review_score]]&lt;=3.9,"Good",Tabela1_1__3[[#This Row],[review_score]]&gt;=4,"Excellent")</f>
        <v>Bad</v>
      </c>
    </row>
    <row r="420" spans="1:7" x14ac:dyDescent="0.3">
      <c r="A420">
        <v>160</v>
      </c>
      <c r="B420" s="2" t="s">
        <v>121</v>
      </c>
      <c r="C420" s="2" t="s">
        <v>23</v>
      </c>
      <c r="D420">
        <v>365.47</v>
      </c>
      <c r="E420">
        <v>1.1000000000000001</v>
      </c>
      <c r="F420">
        <v>254</v>
      </c>
      <c r="G420" t="str" cm="1">
        <f t="array" ref="G420">_xlfn.IFS(Tabela1_1__3[[#This Row],[review_score]]&lt;=2.5,"Bad",Tabela1_1__3[[#This Row],[review_score]]&lt;=3.9,"Good",Tabela1_1__3[[#This Row],[review_score]]&gt;=4,"Excellent")</f>
        <v>Bad</v>
      </c>
    </row>
    <row r="421" spans="1:7" x14ac:dyDescent="0.3">
      <c r="A421">
        <v>76</v>
      </c>
      <c r="B421" s="2" t="s">
        <v>67</v>
      </c>
      <c r="C421" s="2" t="s">
        <v>21</v>
      </c>
      <c r="D421">
        <v>365.86000000000007</v>
      </c>
      <c r="E421">
        <v>2.7</v>
      </c>
      <c r="F421">
        <v>708</v>
      </c>
      <c r="G421" t="str" cm="1">
        <f t="array" ref="G421">_xlfn.IFS(Tabela1_1__3[[#This Row],[review_score]]&lt;=2.5,"Bad",Tabela1_1__3[[#This Row],[review_score]]&lt;=3.9,"Good",Tabela1_1__3[[#This Row],[review_score]]&gt;=4,"Excellent")</f>
        <v>Good</v>
      </c>
    </row>
    <row r="422" spans="1:7" x14ac:dyDescent="0.3">
      <c r="A422">
        <v>87</v>
      </c>
      <c r="B422" s="2" t="s">
        <v>75</v>
      </c>
      <c r="C422" s="2" t="s">
        <v>35</v>
      </c>
      <c r="D422">
        <v>366.16000000000008</v>
      </c>
      <c r="E422">
        <v>3.5</v>
      </c>
      <c r="F422">
        <v>28</v>
      </c>
      <c r="G422" t="str" cm="1">
        <f t="array" ref="G422">_xlfn.IFS(Tabela1_1__3[[#This Row],[review_score]]&lt;=2.5,"Bad",Tabela1_1__3[[#This Row],[review_score]]&lt;=3.9,"Good",Tabela1_1__3[[#This Row],[review_score]]&gt;=4,"Excellent")</f>
        <v>Good</v>
      </c>
    </row>
    <row r="423" spans="1:7" x14ac:dyDescent="0.3">
      <c r="A423">
        <v>3</v>
      </c>
      <c r="B423" s="2" t="s">
        <v>20</v>
      </c>
      <c r="C423" s="2" t="s">
        <v>21</v>
      </c>
      <c r="D423">
        <v>367.34000000000003</v>
      </c>
      <c r="E423">
        <v>4.5</v>
      </c>
      <c r="F423">
        <v>163</v>
      </c>
      <c r="G423" t="str" cm="1">
        <f t="array" ref="G423">_xlfn.IFS(Tabela1_1__3[[#This Row],[review_score]]&lt;=2.5,"Bad",Tabela1_1__3[[#This Row],[review_score]]&lt;=3.9,"Good",Tabela1_1__3[[#This Row],[review_score]]&gt;=4,"Excellent")</f>
        <v>Excellent</v>
      </c>
    </row>
    <row r="424" spans="1:7" x14ac:dyDescent="0.3">
      <c r="A424">
        <v>973</v>
      </c>
      <c r="B424" s="2" t="s">
        <v>644</v>
      </c>
      <c r="C424" s="2" t="s">
        <v>35</v>
      </c>
      <c r="D424">
        <v>367.62000000000006</v>
      </c>
      <c r="E424">
        <v>2.1</v>
      </c>
      <c r="F424">
        <v>903</v>
      </c>
      <c r="G424" t="str" cm="1">
        <f t="array" ref="G424">_xlfn.IFS(Tabela1_1__3[[#This Row],[review_score]]&lt;=2.5,"Bad",Tabela1_1__3[[#This Row],[review_score]]&lt;=3.9,"Good",Tabela1_1__3[[#This Row],[review_score]]&gt;=4,"Excellent")</f>
        <v>Bad</v>
      </c>
    </row>
    <row r="425" spans="1:7" x14ac:dyDescent="0.3">
      <c r="A425">
        <v>385</v>
      </c>
      <c r="B425" s="2" t="s">
        <v>271</v>
      </c>
      <c r="C425" s="2" t="s">
        <v>35</v>
      </c>
      <c r="D425">
        <v>368.86000000000007</v>
      </c>
      <c r="E425">
        <v>3.6</v>
      </c>
      <c r="F425">
        <v>840</v>
      </c>
      <c r="G425" t="str" cm="1">
        <f t="array" ref="G425">_xlfn.IFS(Tabela1_1__3[[#This Row],[review_score]]&lt;=2.5,"Bad",Tabela1_1__3[[#This Row],[review_score]]&lt;=3.9,"Good",Tabela1_1__3[[#This Row],[review_score]]&gt;=4,"Excellent")</f>
        <v>Good</v>
      </c>
    </row>
    <row r="426" spans="1:7" x14ac:dyDescent="0.3">
      <c r="A426">
        <v>806</v>
      </c>
      <c r="B426" s="2" t="s">
        <v>538</v>
      </c>
      <c r="C426" s="2" t="s">
        <v>35</v>
      </c>
      <c r="D426">
        <v>369.54</v>
      </c>
      <c r="E426">
        <v>4.1000000000000005</v>
      </c>
      <c r="F426">
        <v>75</v>
      </c>
      <c r="G426" t="str" cm="1">
        <f t="array" ref="G426">_xlfn.IFS(Tabela1_1__3[[#This Row],[review_score]]&lt;=2.5,"Bad",Tabela1_1__3[[#This Row],[review_score]]&lt;=3.9,"Good",Tabela1_1__3[[#This Row],[review_score]]&gt;=4,"Excellent")</f>
        <v>Excellent</v>
      </c>
    </row>
    <row r="427" spans="1:7" x14ac:dyDescent="0.3">
      <c r="A427">
        <v>829</v>
      </c>
      <c r="B427" s="2" t="s">
        <v>555</v>
      </c>
      <c r="C427" s="2" t="s">
        <v>35</v>
      </c>
      <c r="D427">
        <v>370.06000000000006</v>
      </c>
      <c r="E427">
        <v>4.2</v>
      </c>
      <c r="F427">
        <v>170</v>
      </c>
      <c r="G427" t="str" cm="1">
        <f t="array" ref="G427">_xlfn.IFS(Tabela1_1__3[[#This Row],[review_score]]&lt;=2.5,"Bad",Tabela1_1__3[[#This Row],[review_score]]&lt;=3.9,"Good",Tabela1_1__3[[#This Row],[review_score]]&gt;=4,"Excellent")</f>
        <v>Excellent</v>
      </c>
    </row>
    <row r="428" spans="1:7" x14ac:dyDescent="0.3">
      <c r="A428">
        <v>326</v>
      </c>
      <c r="B428" s="2" t="s">
        <v>239</v>
      </c>
      <c r="C428" s="2" t="s">
        <v>19</v>
      </c>
      <c r="D428">
        <v>370.26000000000005</v>
      </c>
      <c r="E428">
        <v>2.3000000000000003</v>
      </c>
      <c r="F428">
        <v>272</v>
      </c>
      <c r="G428" t="str" cm="1">
        <f t="array" ref="G428">_xlfn.IFS(Tabela1_1__3[[#This Row],[review_score]]&lt;=2.5,"Bad",Tabela1_1__3[[#This Row],[review_score]]&lt;=3.9,"Good",Tabela1_1__3[[#This Row],[review_score]]&gt;=4,"Excellent")</f>
        <v>Bad</v>
      </c>
    </row>
    <row r="429" spans="1:7" x14ac:dyDescent="0.3">
      <c r="A429">
        <v>960</v>
      </c>
      <c r="B429" s="2" t="s">
        <v>634</v>
      </c>
      <c r="C429" s="2" t="s">
        <v>35</v>
      </c>
      <c r="D429">
        <v>370.33000000000004</v>
      </c>
      <c r="E429">
        <v>4.1000000000000005</v>
      </c>
      <c r="F429">
        <v>499</v>
      </c>
      <c r="G429" t="str" cm="1">
        <f t="array" ref="G429">_xlfn.IFS(Tabela1_1__3[[#This Row],[review_score]]&lt;=2.5,"Bad",Tabela1_1__3[[#This Row],[review_score]]&lt;=3.9,"Good",Tabela1_1__3[[#This Row],[review_score]]&gt;=4,"Excellent")</f>
        <v>Excellent</v>
      </c>
    </row>
    <row r="430" spans="1:7" x14ac:dyDescent="0.3">
      <c r="A430">
        <v>266</v>
      </c>
      <c r="B430" s="2" t="s">
        <v>195</v>
      </c>
      <c r="C430" s="2" t="s">
        <v>18</v>
      </c>
      <c r="D430">
        <v>371.68000000000006</v>
      </c>
      <c r="E430">
        <v>1.3</v>
      </c>
      <c r="F430">
        <v>227</v>
      </c>
      <c r="G430" t="str" cm="1">
        <f t="array" ref="G430">_xlfn.IFS(Tabela1_1__3[[#This Row],[review_score]]&lt;=2.5,"Bad",Tabela1_1__3[[#This Row],[review_score]]&lt;=3.9,"Good",Tabela1_1__3[[#This Row],[review_score]]&gt;=4,"Excellent")</f>
        <v>Bad</v>
      </c>
    </row>
    <row r="431" spans="1:7" x14ac:dyDescent="0.3">
      <c r="A431">
        <v>724</v>
      </c>
      <c r="B431" s="2" t="s">
        <v>489</v>
      </c>
      <c r="C431" s="2" t="s">
        <v>26</v>
      </c>
      <c r="D431">
        <v>371.85</v>
      </c>
      <c r="E431">
        <v>1.4000000000000001</v>
      </c>
      <c r="F431">
        <v>107</v>
      </c>
      <c r="G431" t="str" cm="1">
        <f t="array" ref="G431">_xlfn.IFS(Tabela1_1__3[[#This Row],[review_score]]&lt;=2.5,"Bad",Tabela1_1__3[[#This Row],[review_score]]&lt;=3.9,"Good",Tabela1_1__3[[#This Row],[review_score]]&gt;=4,"Excellent")</f>
        <v>Bad</v>
      </c>
    </row>
    <row r="432" spans="1:7" x14ac:dyDescent="0.3">
      <c r="A432">
        <v>654</v>
      </c>
      <c r="B432" s="2" t="s">
        <v>444</v>
      </c>
      <c r="C432" s="2" t="s">
        <v>35</v>
      </c>
      <c r="D432">
        <v>373.99</v>
      </c>
      <c r="E432">
        <v>2.4000000000000004</v>
      </c>
      <c r="F432">
        <v>594</v>
      </c>
      <c r="G432" t="str" cm="1">
        <f t="array" ref="G432">_xlfn.IFS(Tabela1_1__3[[#This Row],[review_score]]&lt;=2.5,"Bad",Tabela1_1__3[[#This Row],[review_score]]&lt;=3.9,"Good",Tabela1_1__3[[#This Row],[review_score]]&gt;=4,"Excellent")</f>
        <v>Bad</v>
      </c>
    </row>
    <row r="433" spans="1:7" x14ac:dyDescent="0.3">
      <c r="A433">
        <v>463</v>
      </c>
      <c r="B433" s="2" t="s">
        <v>318</v>
      </c>
      <c r="C433" s="2" t="s">
        <v>24</v>
      </c>
      <c r="D433">
        <v>374.29</v>
      </c>
      <c r="E433">
        <v>1.4000000000000001</v>
      </c>
      <c r="F433">
        <v>62</v>
      </c>
      <c r="G433" t="str" cm="1">
        <f t="array" ref="G433">_xlfn.IFS(Tabela1_1__3[[#This Row],[review_score]]&lt;=2.5,"Bad",Tabela1_1__3[[#This Row],[review_score]]&lt;=3.9,"Good",Tabela1_1__3[[#This Row],[review_score]]&gt;=4,"Excellent")</f>
        <v>Bad</v>
      </c>
    </row>
    <row r="434" spans="1:7" x14ac:dyDescent="0.3">
      <c r="A434">
        <v>218</v>
      </c>
      <c r="B434" s="2" t="s">
        <v>158</v>
      </c>
      <c r="C434" s="2" t="s">
        <v>24</v>
      </c>
      <c r="D434">
        <v>374.51000000000005</v>
      </c>
      <c r="E434">
        <v>3.7</v>
      </c>
      <c r="F434">
        <v>520</v>
      </c>
      <c r="G434" t="str" cm="1">
        <f t="array" ref="G434">_xlfn.IFS(Tabela1_1__3[[#This Row],[review_score]]&lt;=2.5,"Bad",Tabela1_1__3[[#This Row],[review_score]]&lt;=3.9,"Good",Tabela1_1__3[[#This Row],[review_score]]&gt;=4,"Excellent")</f>
        <v>Good</v>
      </c>
    </row>
    <row r="435" spans="1:7" x14ac:dyDescent="0.3">
      <c r="A435">
        <v>743</v>
      </c>
      <c r="B435" s="2" t="s">
        <v>504</v>
      </c>
      <c r="C435" s="2" t="s">
        <v>26</v>
      </c>
      <c r="D435">
        <v>375.07000000000005</v>
      </c>
      <c r="E435">
        <v>4.1000000000000005</v>
      </c>
      <c r="F435">
        <v>847</v>
      </c>
      <c r="G435" t="str" cm="1">
        <f t="array" ref="G435">_xlfn.IFS(Tabela1_1__3[[#This Row],[review_score]]&lt;=2.5,"Bad",Tabela1_1__3[[#This Row],[review_score]]&lt;=3.9,"Good",Tabela1_1__3[[#This Row],[review_score]]&gt;=4,"Excellent")</f>
        <v>Excellent</v>
      </c>
    </row>
    <row r="436" spans="1:7" x14ac:dyDescent="0.3">
      <c r="A436">
        <v>620</v>
      </c>
      <c r="B436" s="2" t="s">
        <v>421</v>
      </c>
      <c r="C436" s="2" t="s">
        <v>18</v>
      </c>
      <c r="D436">
        <v>375.39000000000004</v>
      </c>
      <c r="E436">
        <v>3.9000000000000004</v>
      </c>
      <c r="F436">
        <v>332</v>
      </c>
      <c r="G436" t="str" cm="1">
        <f t="array" ref="G436">_xlfn.IFS(Tabela1_1__3[[#This Row],[review_score]]&lt;=2.5,"Bad",Tabela1_1__3[[#This Row],[review_score]]&lt;=3.9,"Good",Tabela1_1__3[[#This Row],[review_score]]&gt;=4,"Excellent")</f>
        <v>Good</v>
      </c>
    </row>
    <row r="437" spans="1:7" x14ac:dyDescent="0.3">
      <c r="A437">
        <v>852</v>
      </c>
      <c r="B437" s="2" t="s">
        <v>570</v>
      </c>
      <c r="C437" s="2" t="s">
        <v>35</v>
      </c>
      <c r="D437">
        <v>376.23</v>
      </c>
      <c r="E437">
        <v>4.3</v>
      </c>
      <c r="F437">
        <v>489</v>
      </c>
      <c r="G437" t="str" cm="1">
        <f t="array" ref="G437">_xlfn.IFS(Tabela1_1__3[[#This Row],[review_score]]&lt;=2.5,"Bad",Tabela1_1__3[[#This Row],[review_score]]&lt;=3.9,"Good",Tabela1_1__3[[#This Row],[review_score]]&gt;=4,"Excellent")</f>
        <v>Excellent</v>
      </c>
    </row>
    <row r="438" spans="1:7" x14ac:dyDescent="0.3">
      <c r="A438">
        <v>389</v>
      </c>
      <c r="B438" s="2" t="s">
        <v>274</v>
      </c>
      <c r="C438" s="2" t="s">
        <v>26</v>
      </c>
      <c r="D438">
        <v>376.55</v>
      </c>
      <c r="E438">
        <v>4.9000000000000004</v>
      </c>
      <c r="F438">
        <v>542</v>
      </c>
      <c r="G438" t="str" cm="1">
        <f t="array" ref="G438">_xlfn.IFS(Tabela1_1__3[[#This Row],[review_score]]&lt;=2.5,"Bad",Tabela1_1__3[[#This Row],[review_score]]&lt;=3.9,"Good",Tabela1_1__3[[#This Row],[review_score]]&gt;=4,"Excellent")</f>
        <v>Excellent</v>
      </c>
    </row>
    <row r="439" spans="1:7" x14ac:dyDescent="0.3">
      <c r="A439">
        <v>399</v>
      </c>
      <c r="B439" s="2" t="s">
        <v>281</v>
      </c>
      <c r="C439" s="2" t="s">
        <v>23</v>
      </c>
      <c r="D439">
        <v>376.68000000000006</v>
      </c>
      <c r="E439">
        <v>3.5</v>
      </c>
      <c r="F439">
        <v>614</v>
      </c>
      <c r="G439" t="str" cm="1">
        <f t="array" ref="G439">_xlfn.IFS(Tabela1_1__3[[#This Row],[review_score]]&lt;=2.5,"Bad",Tabela1_1__3[[#This Row],[review_score]]&lt;=3.9,"Good",Tabela1_1__3[[#This Row],[review_score]]&gt;=4,"Excellent")</f>
        <v>Good</v>
      </c>
    </row>
    <row r="440" spans="1:7" x14ac:dyDescent="0.3">
      <c r="A440">
        <v>420</v>
      </c>
      <c r="B440" s="2" t="s">
        <v>295</v>
      </c>
      <c r="C440" s="2" t="s">
        <v>24</v>
      </c>
      <c r="D440">
        <v>377.43000000000006</v>
      </c>
      <c r="E440">
        <v>4.7</v>
      </c>
      <c r="F440">
        <v>633</v>
      </c>
      <c r="G440" t="str" cm="1">
        <f t="array" ref="G440">_xlfn.IFS(Tabela1_1__3[[#This Row],[review_score]]&lt;=2.5,"Bad",Tabela1_1__3[[#This Row],[review_score]]&lt;=3.9,"Good",Tabela1_1__3[[#This Row],[review_score]]&gt;=4,"Excellent")</f>
        <v>Excellent</v>
      </c>
    </row>
    <row r="441" spans="1:7" x14ac:dyDescent="0.3">
      <c r="A441">
        <v>448</v>
      </c>
      <c r="B441" s="2" t="s">
        <v>310</v>
      </c>
      <c r="C441" s="2" t="s">
        <v>23</v>
      </c>
      <c r="D441">
        <v>377.92000000000007</v>
      </c>
      <c r="E441">
        <v>4.4000000000000004</v>
      </c>
      <c r="F441">
        <v>68</v>
      </c>
      <c r="G441" t="str" cm="1">
        <f t="array" ref="G441">_xlfn.IFS(Tabela1_1__3[[#This Row],[review_score]]&lt;=2.5,"Bad",Tabela1_1__3[[#This Row],[review_score]]&lt;=3.9,"Good",Tabela1_1__3[[#This Row],[review_score]]&gt;=4,"Excellent")</f>
        <v>Excellent</v>
      </c>
    </row>
    <row r="442" spans="1:7" x14ac:dyDescent="0.3">
      <c r="A442">
        <v>559</v>
      </c>
      <c r="B442" s="2" t="s">
        <v>383</v>
      </c>
      <c r="C442" s="2" t="s">
        <v>24</v>
      </c>
      <c r="D442">
        <v>378.79</v>
      </c>
      <c r="E442">
        <v>4.4000000000000004</v>
      </c>
      <c r="F442">
        <v>867</v>
      </c>
      <c r="G442" t="str" cm="1">
        <f t="array" ref="G442">_xlfn.IFS(Tabela1_1__3[[#This Row],[review_score]]&lt;=2.5,"Bad",Tabela1_1__3[[#This Row],[review_score]]&lt;=3.9,"Good",Tabela1_1__3[[#This Row],[review_score]]&gt;=4,"Excellent")</f>
        <v>Excellent</v>
      </c>
    </row>
    <row r="443" spans="1:7" x14ac:dyDescent="0.3">
      <c r="A443">
        <v>332</v>
      </c>
      <c r="B443" s="2" t="s">
        <v>242</v>
      </c>
      <c r="C443" s="2" t="s">
        <v>26</v>
      </c>
      <c r="D443">
        <v>380.13000000000005</v>
      </c>
      <c r="E443">
        <v>3.9000000000000004</v>
      </c>
      <c r="F443">
        <v>156</v>
      </c>
      <c r="G443" t="str" cm="1">
        <f t="array" ref="G443">_xlfn.IFS(Tabela1_1__3[[#This Row],[review_score]]&lt;=2.5,"Bad",Tabela1_1__3[[#This Row],[review_score]]&lt;=3.9,"Good",Tabela1_1__3[[#This Row],[review_score]]&gt;=4,"Excellent")</f>
        <v>Good</v>
      </c>
    </row>
    <row r="444" spans="1:7" x14ac:dyDescent="0.3">
      <c r="A444">
        <v>711</v>
      </c>
      <c r="B444" s="2" t="s">
        <v>481</v>
      </c>
      <c r="C444" s="2" t="s">
        <v>18</v>
      </c>
      <c r="D444">
        <v>381.31000000000006</v>
      </c>
      <c r="E444">
        <v>1.6</v>
      </c>
      <c r="F444">
        <v>213</v>
      </c>
      <c r="G444" t="str" cm="1">
        <f t="array" ref="G444">_xlfn.IFS(Tabela1_1__3[[#This Row],[review_score]]&lt;=2.5,"Bad",Tabela1_1__3[[#This Row],[review_score]]&lt;=3.9,"Good",Tabela1_1__3[[#This Row],[review_score]]&gt;=4,"Excellent")</f>
        <v>Bad</v>
      </c>
    </row>
    <row r="445" spans="1:7" x14ac:dyDescent="0.3">
      <c r="A445">
        <v>93</v>
      </c>
      <c r="B445" s="2" t="s">
        <v>79</v>
      </c>
      <c r="C445" s="2" t="s">
        <v>23</v>
      </c>
      <c r="D445">
        <v>381.59000000000003</v>
      </c>
      <c r="E445">
        <v>3.4000000000000004</v>
      </c>
      <c r="F445">
        <v>177</v>
      </c>
      <c r="G445" t="str" cm="1">
        <f t="array" ref="G445">_xlfn.IFS(Tabela1_1__3[[#This Row],[review_score]]&lt;=2.5,"Bad",Tabela1_1__3[[#This Row],[review_score]]&lt;=3.9,"Good",Tabela1_1__3[[#This Row],[review_score]]&gt;=4,"Excellent")</f>
        <v>Good</v>
      </c>
    </row>
    <row r="446" spans="1:7" x14ac:dyDescent="0.3">
      <c r="A446">
        <v>432</v>
      </c>
      <c r="B446" s="2" t="s">
        <v>300</v>
      </c>
      <c r="C446" s="2" t="s">
        <v>23</v>
      </c>
      <c r="D446">
        <v>381.95000000000005</v>
      </c>
      <c r="E446">
        <v>3.1</v>
      </c>
      <c r="F446">
        <v>286</v>
      </c>
      <c r="G446" t="str" cm="1">
        <f t="array" ref="G446">_xlfn.IFS(Tabela1_1__3[[#This Row],[review_score]]&lt;=2.5,"Bad",Tabela1_1__3[[#This Row],[review_score]]&lt;=3.9,"Good",Tabela1_1__3[[#This Row],[review_score]]&gt;=4,"Excellent")</f>
        <v>Good</v>
      </c>
    </row>
    <row r="447" spans="1:7" x14ac:dyDescent="0.3">
      <c r="A447">
        <v>767</v>
      </c>
      <c r="B447" s="2" t="s">
        <v>513</v>
      </c>
      <c r="C447" s="2" t="s">
        <v>26</v>
      </c>
      <c r="D447">
        <v>382.42000000000007</v>
      </c>
      <c r="E447">
        <v>3.9000000000000004</v>
      </c>
      <c r="F447">
        <v>193</v>
      </c>
      <c r="G447" t="str" cm="1">
        <f t="array" ref="G447">_xlfn.IFS(Tabela1_1__3[[#This Row],[review_score]]&lt;=2.5,"Bad",Tabela1_1__3[[#This Row],[review_score]]&lt;=3.9,"Good",Tabela1_1__3[[#This Row],[review_score]]&gt;=4,"Excellent")</f>
        <v>Good</v>
      </c>
    </row>
    <row r="448" spans="1:7" x14ac:dyDescent="0.3">
      <c r="A448">
        <v>919</v>
      </c>
      <c r="B448" s="2" t="s">
        <v>608</v>
      </c>
      <c r="C448" s="2" t="s">
        <v>35</v>
      </c>
      <c r="D448">
        <v>382.98</v>
      </c>
      <c r="E448">
        <v>2.6</v>
      </c>
      <c r="F448">
        <v>685</v>
      </c>
      <c r="G448" t="str" cm="1">
        <f t="array" ref="G448">_xlfn.IFS(Tabela1_1__3[[#This Row],[review_score]]&lt;=2.5,"Bad",Tabela1_1__3[[#This Row],[review_score]]&lt;=3.9,"Good",Tabela1_1__3[[#This Row],[review_score]]&gt;=4,"Excellent")</f>
        <v>Good</v>
      </c>
    </row>
    <row r="449" spans="1:7" x14ac:dyDescent="0.3">
      <c r="A449">
        <v>535</v>
      </c>
      <c r="B449" s="2" t="s">
        <v>365</v>
      </c>
      <c r="C449" s="2" t="s">
        <v>21</v>
      </c>
      <c r="D449">
        <v>385.65000000000003</v>
      </c>
      <c r="E449">
        <v>2.7</v>
      </c>
      <c r="F449">
        <v>361</v>
      </c>
      <c r="G449" t="str" cm="1">
        <f t="array" ref="G449">_xlfn.IFS(Tabela1_1__3[[#This Row],[review_score]]&lt;=2.5,"Bad",Tabela1_1__3[[#This Row],[review_score]]&lt;=3.9,"Good",Tabela1_1__3[[#This Row],[review_score]]&gt;=4,"Excellent")</f>
        <v>Good</v>
      </c>
    </row>
    <row r="450" spans="1:7" x14ac:dyDescent="0.3">
      <c r="A450">
        <v>297</v>
      </c>
      <c r="B450" s="2" t="s">
        <v>218</v>
      </c>
      <c r="C450" s="2" t="s">
        <v>26</v>
      </c>
      <c r="D450">
        <v>386.15000000000003</v>
      </c>
      <c r="E450">
        <v>1.7000000000000002</v>
      </c>
      <c r="F450">
        <v>218</v>
      </c>
      <c r="G450" t="str" cm="1">
        <f t="array" ref="G450">_xlfn.IFS(Tabela1_1__3[[#This Row],[review_score]]&lt;=2.5,"Bad",Tabela1_1__3[[#This Row],[review_score]]&lt;=3.9,"Good",Tabela1_1__3[[#This Row],[review_score]]&gt;=4,"Excellent")</f>
        <v>Bad</v>
      </c>
    </row>
    <row r="451" spans="1:7" x14ac:dyDescent="0.3">
      <c r="A451">
        <v>95</v>
      </c>
      <c r="B451" s="2" t="s">
        <v>81</v>
      </c>
      <c r="C451" s="2" t="s">
        <v>24</v>
      </c>
      <c r="D451">
        <v>386.63000000000005</v>
      </c>
      <c r="E451">
        <v>1.9000000000000001</v>
      </c>
      <c r="F451">
        <v>610</v>
      </c>
      <c r="G451" t="str" cm="1">
        <f t="array" ref="G451">_xlfn.IFS(Tabela1_1__3[[#This Row],[review_score]]&lt;=2.5,"Bad",Tabela1_1__3[[#This Row],[review_score]]&lt;=3.9,"Good",Tabela1_1__3[[#This Row],[review_score]]&gt;=4,"Excellent")</f>
        <v>Bad</v>
      </c>
    </row>
    <row r="452" spans="1:7" x14ac:dyDescent="0.3">
      <c r="A452">
        <v>77</v>
      </c>
      <c r="B452" s="2" t="s">
        <v>68</v>
      </c>
      <c r="C452" s="2" t="s">
        <v>19</v>
      </c>
      <c r="D452">
        <v>386.78000000000003</v>
      </c>
      <c r="E452">
        <v>2.5</v>
      </c>
      <c r="F452">
        <v>895</v>
      </c>
      <c r="G452" t="str" cm="1">
        <f t="array" ref="G452">_xlfn.IFS(Tabela1_1__3[[#This Row],[review_score]]&lt;=2.5,"Bad",Tabela1_1__3[[#This Row],[review_score]]&lt;=3.9,"Good",Tabela1_1__3[[#This Row],[review_score]]&gt;=4,"Excellent")</f>
        <v>Bad</v>
      </c>
    </row>
    <row r="453" spans="1:7" x14ac:dyDescent="0.3">
      <c r="A453">
        <v>71</v>
      </c>
      <c r="B453" s="2" t="s">
        <v>64</v>
      </c>
      <c r="C453" s="2" t="s">
        <v>19</v>
      </c>
      <c r="D453">
        <v>387.26000000000005</v>
      </c>
      <c r="E453">
        <v>2.2000000000000002</v>
      </c>
      <c r="F453">
        <v>445</v>
      </c>
      <c r="G453" t="str" cm="1">
        <f t="array" ref="G453">_xlfn.IFS(Tabela1_1__3[[#This Row],[review_score]]&lt;=2.5,"Bad",Tabela1_1__3[[#This Row],[review_score]]&lt;=3.9,"Good",Tabela1_1__3[[#This Row],[review_score]]&gt;=4,"Excellent")</f>
        <v>Bad</v>
      </c>
    </row>
    <row r="454" spans="1:7" x14ac:dyDescent="0.3">
      <c r="A454">
        <v>52</v>
      </c>
      <c r="B454" s="2" t="s">
        <v>52</v>
      </c>
      <c r="C454" s="2" t="s">
        <v>18</v>
      </c>
      <c r="D454">
        <v>388.69000000000005</v>
      </c>
      <c r="E454">
        <v>3.1</v>
      </c>
      <c r="F454">
        <v>142</v>
      </c>
      <c r="G454" t="str" cm="1">
        <f t="array" ref="G454">_xlfn.IFS(Tabela1_1__3[[#This Row],[review_score]]&lt;=2.5,"Bad",Tabela1_1__3[[#This Row],[review_score]]&lt;=3.9,"Good",Tabela1_1__3[[#This Row],[review_score]]&gt;=4,"Excellent")</f>
        <v>Good</v>
      </c>
    </row>
    <row r="455" spans="1:7" x14ac:dyDescent="0.3">
      <c r="A455">
        <v>861</v>
      </c>
      <c r="B455" s="2" t="s">
        <v>574</v>
      </c>
      <c r="C455" s="2" t="s">
        <v>18</v>
      </c>
      <c r="D455">
        <v>388.89000000000004</v>
      </c>
      <c r="E455">
        <v>4.1000000000000005</v>
      </c>
      <c r="F455">
        <v>947</v>
      </c>
      <c r="G455" t="str" cm="1">
        <f t="array" ref="G455">_xlfn.IFS(Tabela1_1__3[[#This Row],[review_score]]&lt;=2.5,"Bad",Tabela1_1__3[[#This Row],[review_score]]&lt;=3.9,"Good",Tabela1_1__3[[#This Row],[review_score]]&gt;=4,"Excellent")</f>
        <v>Excellent</v>
      </c>
    </row>
    <row r="456" spans="1:7" x14ac:dyDescent="0.3">
      <c r="A456">
        <v>394</v>
      </c>
      <c r="B456" s="2" t="s">
        <v>278</v>
      </c>
      <c r="C456" s="2" t="s">
        <v>26</v>
      </c>
      <c r="D456">
        <v>389.32000000000005</v>
      </c>
      <c r="E456">
        <v>3.1</v>
      </c>
      <c r="F456">
        <v>281</v>
      </c>
      <c r="G456" t="str" cm="1">
        <f t="array" ref="G456">_xlfn.IFS(Tabela1_1__3[[#This Row],[review_score]]&lt;=2.5,"Bad",Tabela1_1__3[[#This Row],[review_score]]&lt;=3.9,"Good",Tabela1_1__3[[#This Row],[review_score]]&gt;=4,"Excellent")</f>
        <v>Good</v>
      </c>
    </row>
    <row r="457" spans="1:7" x14ac:dyDescent="0.3">
      <c r="A457">
        <v>200</v>
      </c>
      <c r="B457" s="2" t="s">
        <v>148</v>
      </c>
      <c r="C457" s="2" t="s">
        <v>35</v>
      </c>
      <c r="D457">
        <v>391.04</v>
      </c>
      <c r="E457">
        <v>1.5</v>
      </c>
      <c r="F457">
        <v>828</v>
      </c>
      <c r="G457" t="str" cm="1">
        <f t="array" ref="G457">_xlfn.IFS(Tabela1_1__3[[#This Row],[review_score]]&lt;=2.5,"Bad",Tabela1_1__3[[#This Row],[review_score]]&lt;=3.9,"Good",Tabela1_1__3[[#This Row],[review_score]]&gt;=4,"Excellent")</f>
        <v>Bad</v>
      </c>
    </row>
    <row r="458" spans="1:7" x14ac:dyDescent="0.3">
      <c r="A458">
        <v>572</v>
      </c>
      <c r="B458" s="2" t="s">
        <v>394</v>
      </c>
      <c r="C458" s="2" t="s">
        <v>21</v>
      </c>
      <c r="D458">
        <v>392.91000000000008</v>
      </c>
      <c r="E458">
        <v>1.7000000000000002</v>
      </c>
      <c r="F458">
        <v>302</v>
      </c>
      <c r="G458" t="str" cm="1">
        <f t="array" ref="G458">_xlfn.IFS(Tabela1_1__3[[#This Row],[review_score]]&lt;=2.5,"Bad",Tabela1_1__3[[#This Row],[review_score]]&lt;=3.9,"Good",Tabela1_1__3[[#This Row],[review_score]]&gt;=4,"Excellent")</f>
        <v>Bad</v>
      </c>
    </row>
    <row r="459" spans="1:7" x14ac:dyDescent="0.3">
      <c r="A459">
        <v>26</v>
      </c>
      <c r="B459" s="2" t="s">
        <v>37</v>
      </c>
      <c r="C459" s="2" t="s">
        <v>18</v>
      </c>
      <c r="D459">
        <v>393.66000000000008</v>
      </c>
      <c r="E459">
        <v>2.9000000000000004</v>
      </c>
      <c r="F459">
        <v>875</v>
      </c>
      <c r="G459" t="str" cm="1">
        <f t="array" ref="G459">_xlfn.IFS(Tabela1_1__3[[#This Row],[review_score]]&lt;=2.5,"Bad",Tabela1_1__3[[#This Row],[review_score]]&lt;=3.9,"Good",Tabela1_1__3[[#This Row],[review_score]]&gt;=4,"Excellent")</f>
        <v>Good</v>
      </c>
    </row>
    <row r="460" spans="1:7" x14ac:dyDescent="0.3">
      <c r="A460">
        <v>760</v>
      </c>
      <c r="B460" s="2" t="s">
        <v>512</v>
      </c>
      <c r="C460" s="2" t="s">
        <v>21</v>
      </c>
      <c r="D460">
        <v>395.36000000000007</v>
      </c>
      <c r="E460">
        <v>3.2</v>
      </c>
      <c r="F460">
        <v>668</v>
      </c>
      <c r="G460" t="str" cm="1">
        <f t="array" ref="G460">_xlfn.IFS(Tabela1_1__3[[#This Row],[review_score]]&lt;=2.5,"Bad",Tabela1_1__3[[#This Row],[review_score]]&lt;=3.9,"Good",Tabela1_1__3[[#This Row],[review_score]]&gt;=4,"Excellent")</f>
        <v>Good</v>
      </c>
    </row>
    <row r="461" spans="1:7" x14ac:dyDescent="0.3">
      <c r="A461">
        <v>649</v>
      </c>
      <c r="B461" s="2" t="s">
        <v>440</v>
      </c>
      <c r="C461" s="2" t="s">
        <v>19</v>
      </c>
      <c r="D461">
        <v>395.64000000000004</v>
      </c>
      <c r="E461">
        <v>4.1000000000000005</v>
      </c>
      <c r="F461">
        <v>324</v>
      </c>
      <c r="G461" t="str" cm="1">
        <f t="array" ref="G461">_xlfn.IFS(Tabela1_1__3[[#This Row],[review_score]]&lt;=2.5,"Bad",Tabela1_1__3[[#This Row],[review_score]]&lt;=3.9,"Good",Tabela1_1__3[[#This Row],[review_score]]&gt;=4,"Excellent")</f>
        <v>Excellent</v>
      </c>
    </row>
    <row r="462" spans="1:7" x14ac:dyDescent="0.3">
      <c r="A462">
        <v>421</v>
      </c>
      <c r="B462" s="2" t="s">
        <v>296</v>
      </c>
      <c r="C462" s="2" t="s">
        <v>24</v>
      </c>
      <c r="D462">
        <v>396.83000000000004</v>
      </c>
      <c r="E462">
        <v>2.3000000000000003</v>
      </c>
      <c r="F462">
        <v>508</v>
      </c>
      <c r="G462" t="str" cm="1">
        <f t="array" ref="G462">_xlfn.IFS(Tabela1_1__3[[#This Row],[review_score]]&lt;=2.5,"Bad",Tabela1_1__3[[#This Row],[review_score]]&lt;=3.9,"Good",Tabela1_1__3[[#This Row],[review_score]]&gt;=4,"Excellent")</f>
        <v>Bad</v>
      </c>
    </row>
    <row r="463" spans="1:7" x14ac:dyDescent="0.3">
      <c r="A463">
        <v>756</v>
      </c>
      <c r="B463" s="2" t="s">
        <v>509</v>
      </c>
      <c r="C463" s="2" t="s">
        <v>26</v>
      </c>
      <c r="D463">
        <v>398.04</v>
      </c>
      <c r="E463">
        <v>4.2</v>
      </c>
      <c r="F463">
        <v>920</v>
      </c>
      <c r="G463" t="str" cm="1">
        <f t="array" ref="G463">_xlfn.IFS(Tabela1_1__3[[#This Row],[review_score]]&lt;=2.5,"Bad",Tabela1_1__3[[#This Row],[review_score]]&lt;=3.9,"Good",Tabela1_1__3[[#This Row],[review_score]]&gt;=4,"Excellent")</f>
        <v>Excellent</v>
      </c>
    </row>
    <row r="464" spans="1:7" x14ac:dyDescent="0.3">
      <c r="A464">
        <v>231</v>
      </c>
      <c r="B464" s="2" t="s">
        <v>170</v>
      </c>
      <c r="C464" s="2" t="s">
        <v>26</v>
      </c>
      <c r="D464">
        <v>398.43000000000006</v>
      </c>
      <c r="E464">
        <v>4.6000000000000005</v>
      </c>
      <c r="F464">
        <v>544</v>
      </c>
      <c r="G464" t="str" cm="1">
        <f t="array" ref="G464">_xlfn.IFS(Tabela1_1__3[[#This Row],[review_score]]&lt;=2.5,"Bad",Tabela1_1__3[[#This Row],[review_score]]&lt;=3.9,"Good",Tabela1_1__3[[#This Row],[review_score]]&gt;=4,"Excellent")</f>
        <v>Excellent</v>
      </c>
    </row>
    <row r="465" spans="1:7" x14ac:dyDescent="0.3">
      <c r="A465">
        <v>309</v>
      </c>
      <c r="B465" s="2" t="s">
        <v>228</v>
      </c>
      <c r="C465" s="2" t="s">
        <v>23</v>
      </c>
      <c r="D465">
        <v>398.62000000000006</v>
      </c>
      <c r="E465">
        <v>2.4000000000000004</v>
      </c>
      <c r="F465">
        <v>75</v>
      </c>
      <c r="G465" t="str" cm="1">
        <f t="array" ref="G465">_xlfn.IFS(Tabela1_1__3[[#This Row],[review_score]]&lt;=2.5,"Bad",Tabela1_1__3[[#This Row],[review_score]]&lt;=3.9,"Good",Tabela1_1__3[[#This Row],[review_score]]&gt;=4,"Excellent")</f>
        <v>Bad</v>
      </c>
    </row>
    <row r="466" spans="1:7" x14ac:dyDescent="0.3">
      <c r="A466">
        <v>775</v>
      </c>
      <c r="B466" s="2" t="s">
        <v>518</v>
      </c>
      <c r="C466" s="2" t="s">
        <v>23</v>
      </c>
      <c r="D466">
        <v>399.66000000000008</v>
      </c>
      <c r="E466">
        <v>4.1000000000000005</v>
      </c>
      <c r="F466">
        <v>988</v>
      </c>
      <c r="G466" t="str" cm="1">
        <f t="array" ref="G466">_xlfn.IFS(Tabela1_1__3[[#This Row],[review_score]]&lt;=2.5,"Bad",Tabela1_1__3[[#This Row],[review_score]]&lt;=3.9,"Good",Tabela1_1__3[[#This Row],[review_score]]&gt;=4,"Excellent")</f>
        <v>Excellent</v>
      </c>
    </row>
    <row r="467" spans="1:7" x14ac:dyDescent="0.3">
      <c r="A467">
        <v>991</v>
      </c>
      <c r="B467" s="2" t="s">
        <v>653</v>
      </c>
      <c r="C467" s="2" t="s">
        <v>21</v>
      </c>
      <c r="D467">
        <v>400.71000000000004</v>
      </c>
      <c r="E467">
        <v>4.1000000000000005</v>
      </c>
      <c r="F467">
        <v>323</v>
      </c>
      <c r="G467" t="str" cm="1">
        <f t="array" ref="G467">_xlfn.IFS(Tabela1_1__3[[#This Row],[review_score]]&lt;=2.5,"Bad",Tabela1_1__3[[#This Row],[review_score]]&lt;=3.9,"Good",Tabela1_1__3[[#This Row],[review_score]]&gt;=4,"Excellent")</f>
        <v>Excellent</v>
      </c>
    </row>
    <row r="468" spans="1:7" x14ac:dyDescent="0.3">
      <c r="A468">
        <v>612</v>
      </c>
      <c r="B468" s="2" t="s">
        <v>415</v>
      </c>
      <c r="C468" s="2" t="s">
        <v>26</v>
      </c>
      <c r="D468">
        <v>400.71000000000004</v>
      </c>
      <c r="E468">
        <v>3.6</v>
      </c>
      <c r="F468">
        <v>333</v>
      </c>
      <c r="G468" t="str" cm="1">
        <f t="array" ref="G468">_xlfn.IFS(Tabela1_1__3[[#This Row],[review_score]]&lt;=2.5,"Bad",Tabela1_1__3[[#This Row],[review_score]]&lt;=3.9,"Good",Tabela1_1__3[[#This Row],[review_score]]&gt;=4,"Excellent")</f>
        <v>Good</v>
      </c>
    </row>
    <row r="469" spans="1:7" x14ac:dyDescent="0.3">
      <c r="A469">
        <v>924</v>
      </c>
      <c r="B469" s="2" t="s">
        <v>610</v>
      </c>
      <c r="C469" s="2" t="s">
        <v>24</v>
      </c>
      <c r="D469">
        <v>400.93000000000006</v>
      </c>
      <c r="E469">
        <v>2.4000000000000004</v>
      </c>
      <c r="F469">
        <v>758</v>
      </c>
      <c r="G469" t="str" cm="1">
        <f t="array" ref="G469">_xlfn.IFS(Tabela1_1__3[[#This Row],[review_score]]&lt;=2.5,"Bad",Tabela1_1__3[[#This Row],[review_score]]&lt;=3.9,"Good",Tabela1_1__3[[#This Row],[review_score]]&gt;=4,"Excellent")</f>
        <v>Bad</v>
      </c>
    </row>
    <row r="470" spans="1:7" x14ac:dyDescent="0.3">
      <c r="A470">
        <v>885</v>
      </c>
      <c r="B470" s="2" t="s">
        <v>589</v>
      </c>
      <c r="C470" s="2" t="s">
        <v>23</v>
      </c>
      <c r="D470">
        <v>400.96000000000004</v>
      </c>
      <c r="E470">
        <v>1.6</v>
      </c>
      <c r="F470">
        <v>909</v>
      </c>
      <c r="G470" t="str" cm="1">
        <f t="array" ref="G470">_xlfn.IFS(Tabela1_1__3[[#This Row],[review_score]]&lt;=2.5,"Bad",Tabela1_1__3[[#This Row],[review_score]]&lt;=3.9,"Good",Tabela1_1__3[[#This Row],[review_score]]&gt;=4,"Excellent")</f>
        <v>Bad</v>
      </c>
    </row>
    <row r="471" spans="1:7" x14ac:dyDescent="0.3">
      <c r="A471">
        <v>68</v>
      </c>
      <c r="B471" s="2" t="s">
        <v>62</v>
      </c>
      <c r="C471" s="2" t="s">
        <v>23</v>
      </c>
      <c r="D471">
        <v>402.09000000000003</v>
      </c>
      <c r="E471">
        <v>1.4000000000000001</v>
      </c>
      <c r="F471">
        <v>853</v>
      </c>
      <c r="G471" t="str" cm="1">
        <f t="array" ref="G471">_xlfn.IFS(Tabela1_1__3[[#This Row],[review_score]]&lt;=2.5,"Bad",Tabela1_1__3[[#This Row],[review_score]]&lt;=3.9,"Good",Tabela1_1__3[[#This Row],[review_score]]&gt;=4,"Excellent")</f>
        <v>Bad</v>
      </c>
    </row>
    <row r="472" spans="1:7" x14ac:dyDescent="0.3">
      <c r="A472">
        <v>821</v>
      </c>
      <c r="B472" s="2" t="s">
        <v>548</v>
      </c>
      <c r="C472" s="2" t="s">
        <v>23</v>
      </c>
      <c r="D472">
        <v>402.41000000000008</v>
      </c>
      <c r="E472">
        <v>1.8</v>
      </c>
      <c r="F472">
        <v>911</v>
      </c>
      <c r="G472" t="str" cm="1">
        <f t="array" ref="G472">_xlfn.IFS(Tabela1_1__3[[#This Row],[review_score]]&lt;=2.5,"Bad",Tabela1_1__3[[#This Row],[review_score]]&lt;=3.9,"Good",Tabela1_1__3[[#This Row],[review_score]]&gt;=4,"Excellent")</f>
        <v>Bad</v>
      </c>
    </row>
    <row r="473" spans="1:7" x14ac:dyDescent="0.3">
      <c r="A473">
        <v>386</v>
      </c>
      <c r="B473" s="2" t="s">
        <v>272</v>
      </c>
      <c r="C473" s="2" t="s">
        <v>19</v>
      </c>
      <c r="D473">
        <v>402.72</v>
      </c>
      <c r="E473">
        <v>2.3000000000000003</v>
      </c>
      <c r="F473">
        <v>702</v>
      </c>
      <c r="G473" t="str" cm="1">
        <f t="array" ref="G473">_xlfn.IFS(Tabela1_1__3[[#This Row],[review_score]]&lt;=2.5,"Bad",Tabela1_1__3[[#This Row],[review_score]]&lt;=3.9,"Good",Tabela1_1__3[[#This Row],[review_score]]&gt;=4,"Excellent")</f>
        <v>Bad</v>
      </c>
    </row>
    <row r="474" spans="1:7" x14ac:dyDescent="0.3">
      <c r="A474">
        <v>117</v>
      </c>
      <c r="B474" s="2" t="s">
        <v>94</v>
      </c>
      <c r="C474" s="2" t="s">
        <v>24</v>
      </c>
      <c r="D474">
        <v>402.82000000000005</v>
      </c>
      <c r="E474">
        <v>1.4000000000000001</v>
      </c>
      <c r="F474">
        <v>588</v>
      </c>
      <c r="G474" t="str" cm="1">
        <f t="array" ref="G474">_xlfn.IFS(Tabela1_1__3[[#This Row],[review_score]]&lt;=2.5,"Bad",Tabela1_1__3[[#This Row],[review_score]]&lt;=3.9,"Good",Tabela1_1__3[[#This Row],[review_score]]&gt;=4,"Excellent")</f>
        <v>Bad</v>
      </c>
    </row>
    <row r="475" spans="1:7" x14ac:dyDescent="0.3">
      <c r="A475">
        <v>619</v>
      </c>
      <c r="B475" s="2" t="s">
        <v>420</v>
      </c>
      <c r="C475" s="2" t="s">
        <v>23</v>
      </c>
      <c r="D475">
        <v>404.07000000000005</v>
      </c>
      <c r="E475">
        <v>3.2</v>
      </c>
      <c r="F475">
        <v>19</v>
      </c>
      <c r="G475" t="str" cm="1">
        <f t="array" ref="G475">_xlfn.IFS(Tabela1_1__3[[#This Row],[review_score]]&lt;=2.5,"Bad",Tabela1_1__3[[#This Row],[review_score]]&lt;=3.9,"Good",Tabela1_1__3[[#This Row],[review_score]]&gt;=4,"Excellent")</f>
        <v>Good</v>
      </c>
    </row>
    <row r="476" spans="1:7" x14ac:dyDescent="0.3">
      <c r="A476">
        <v>390</v>
      </c>
      <c r="B476" s="2" t="s">
        <v>275</v>
      </c>
      <c r="C476" s="2" t="s">
        <v>19</v>
      </c>
      <c r="D476">
        <v>404.38000000000005</v>
      </c>
      <c r="E476">
        <v>2.8000000000000003</v>
      </c>
      <c r="F476">
        <v>846</v>
      </c>
      <c r="G476" t="str" cm="1">
        <f t="array" ref="G476">_xlfn.IFS(Tabela1_1__3[[#This Row],[review_score]]&lt;=2.5,"Bad",Tabela1_1__3[[#This Row],[review_score]]&lt;=3.9,"Good",Tabela1_1__3[[#This Row],[review_score]]&gt;=4,"Excellent")</f>
        <v>Good</v>
      </c>
    </row>
    <row r="477" spans="1:7" x14ac:dyDescent="0.3">
      <c r="A477">
        <v>121</v>
      </c>
      <c r="B477" s="2" t="s">
        <v>97</v>
      </c>
      <c r="C477" s="2" t="s">
        <v>21</v>
      </c>
      <c r="D477">
        <v>404.68000000000006</v>
      </c>
      <c r="E477">
        <v>4.6000000000000005</v>
      </c>
      <c r="F477">
        <v>956</v>
      </c>
      <c r="G477" t="str" cm="1">
        <f t="array" ref="G477">_xlfn.IFS(Tabela1_1__3[[#This Row],[review_score]]&lt;=2.5,"Bad",Tabela1_1__3[[#This Row],[review_score]]&lt;=3.9,"Good",Tabela1_1__3[[#This Row],[review_score]]&gt;=4,"Excellent")</f>
        <v>Excellent</v>
      </c>
    </row>
    <row r="478" spans="1:7" x14ac:dyDescent="0.3">
      <c r="A478">
        <v>114</v>
      </c>
      <c r="B478" s="2" t="s">
        <v>91</v>
      </c>
      <c r="C478" s="2" t="s">
        <v>35</v>
      </c>
      <c r="D478">
        <v>405.02000000000004</v>
      </c>
      <c r="E478">
        <v>3.1</v>
      </c>
      <c r="F478">
        <v>637</v>
      </c>
      <c r="G478" t="str" cm="1">
        <f t="array" ref="G478">_xlfn.IFS(Tabela1_1__3[[#This Row],[review_score]]&lt;=2.5,"Bad",Tabela1_1__3[[#This Row],[review_score]]&lt;=3.9,"Good",Tabela1_1__3[[#This Row],[review_score]]&gt;=4,"Excellent")</f>
        <v>Good</v>
      </c>
    </row>
    <row r="479" spans="1:7" x14ac:dyDescent="0.3">
      <c r="A479">
        <v>36</v>
      </c>
      <c r="B479" s="2" t="s">
        <v>43</v>
      </c>
      <c r="C479" s="2" t="s">
        <v>19</v>
      </c>
      <c r="D479">
        <v>405.16000000000008</v>
      </c>
      <c r="E479">
        <v>3.8000000000000003</v>
      </c>
      <c r="F479">
        <v>399</v>
      </c>
      <c r="G479" t="str" cm="1">
        <f t="array" ref="G479">_xlfn.IFS(Tabela1_1__3[[#This Row],[review_score]]&lt;=2.5,"Bad",Tabela1_1__3[[#This Row],[review_score]]&lt;=3.9,"Good",Tabela1_1__3[[#This Row],[review_score]]&gt;=4,"Excellent")</f>
        <v>Good</v>
      </c>
    </row>
    <row r="480" spans="1:7" x14ac:dyDescent="0.3">
      <c r="A480">
        <v>271</v>
      </c>
      <c r="B480" s="2" t="s">
        <v>200</v>
      </c>
      <c r="C480" s="2" t="s">
        <v>23</v>
      </c>
      <c r="D480">
        <v>405.63000000000005</v>
      </c>
      <c r="E480">
        <v>3.8000000000000003</v>
      </c>
      <c r="F480">
        <v>372</v>
      </c>
      <c r="G480" t="str" cm="1">
        <f t="array" ref="G480">_xlfn.IFS(Tabela1_1__3[[#This Row],[review_score]]&lt;=2.5,"Bad",Tabela1_1__3[[#This Row],[review_score]]&lt;=3.9,"Good",Tabela1_1__3[[#This Row],[review_score]]&gt;=4,"Excellent")</f>
        <v>Good</v>
      </c>
    </row>
    <row r="481" spans="1:7" x14ac:dyDescent="0.3">
      <c r="A481">
        <v>708</v>
      </c>
      <c r="B481" s="2" t="s">
        <v>478</v>
      </c>
      <c r="C481" s="2" t="s">
        <v>23</v>
      </c>
      <c r="D481">
        <v>405.89000000000004</v>
      </c>
      <c r="E481">
        <v>1.9000000000000001</v>
      </c>
      <c r="F481">
        <v>975</v>
      </c>
      <c r="G481" t="str" cm="1">
        <f t="array" ref="G481">_xlfn.IFS(Tabela1_1__3[[#This Row],[review_score]]&lt;=2.5,"Bad",Tabela1_1__3[[#This Row],[review_score]]&lt;=3.9,"Good",Tabela1_1__3[[#This Row],[review_score]]&gt;=4,"Excellent")</f>
        <v>Bad</v>
      </c>
    </row>
    <row r="482" spans="1:7" x14ac:dyDescent="0.3">
      <c r="A482">
        <v>272</v>
      </c>
      <c r="B482" s="2" t="s">
        <v>201</v>
      </c>
      <c r="C482" s="2" t="s">
        <v>23</v>
      </c>
      <c r="D482">
        <v>406.01000000000005</v>
      </c>
      <c r="E482">
        <v>4.4000000000000004</v>
      </c>
      <c r="F482">
        <v>486</v>
      </c>
      <c r="G482" t="str" cm="1">
        <f t="array" ref="G482">_xlfn.IFS(Tabela1_1__3[[#This Row],[review_score]]&lt;=2.5,"Bad",Tabela1_1__3[[#This Row],[review_score]]&lt;=3.9,"Good",Tabela1_1__3[[#This Row],[review_score]]&gt;=4,"Excellent")</f>
        <v>Excellent</v>
      </c>
    </row>
    <row r="483" spans="1:7" x14ac:dyDescent="0.3">
      <c r="A483">
        <v>518</v>
      </c>
      <c r="B483" s="2" t="s">
        <v>352</v>
      </c>
      <c r="C483" s="2" t="s">
        <v>24</v>
      </c>
      <c r="D483">
        <v>406.22</v>
      </c>
      <c r="E483">
        <v>4.6000000000000005</v>
      </c>
      <c r="F483">
        <v>132</v>
      </c>
      <c r="G483" t="str" cm="1">
        <f t="array" ref="G483">_xlfn.IFS(Tabela1_1__3[[#This Row],[review_score]]&lt;=2.5,"Bad",Tabela1_1__3[[#This Row],[review_score]]&lt;=3.9,"Good",Tabela1_1__3[[#This Row],[review_score]]&gt;=4,"Excellent")</f>
        <v>Excellent</v>
      </c>
    </row>
    <row r="484" spans="1:7" x14ac:dyDescent="0.3">
      <c r="A484">
        <v>445</v>
      </c>
      <c r="B484" s="2" t="s">
        <v>307</v>
      </c>
      <c r="C484" s="2" t="s">
        <v>26</v>
      </c>
      <c r="D484">
        <v>407.34000000000003</v>
      </c>
      <c r="E484">
        <v>4.5</v>
      </c>
      <c r="F484">
        <v>222</v>
      </c>
      <c r="G484" t="str" cm="1">
        <f t="array" ref="G484">_xlfn.IFS(Tabela1_1__3[[#This Row],[review_score]]&lt;=2.5,"Bad",Tabela1_1__3[[#This Row],[review_score]]&lt;=3.9,"Good",Tabela1_1__3[[#This Row],[review_score]]&gt;=4,"Excellent")</f>
        <v>Excellent</v>
      </c>
    </row>
    <row r="485" spans="1:7" x14ac:dyDescent="0.3">
      <c r="A485">
        <v>531</v>
      </c>
      <c r="B485" s="2" t="s">
        <v>361</v>
      </c>
      <c r="C485" s="2" t="s">
        <v>18</v>
      </c>
      <c r="D485">
        <v>407.39000000000004</v>
      </c>
      <c r="E485">
        <v>2.2000000000000002</v>
      </c>
      <c r="F485">
        <v>984</v>
      </c>
      <c r="G485" t="str" cm="1">
        <f t="array" ref="G485">_xlfn.IFS(Tabela1_1__3[[#This Row],[review_score]]&lt;=2.5,"Bad",Tabela1_1__3[[#This Row],[review_score]]&lt;=3.9,"Good",Tabela1_1__3[[#This Row],[review_score]]&gt;=4,"Excellent")</f>
        <v>Bad</v>
      </c>
    </row>
    <row r="486" spans="1:7" x14ac:dyDescent="0.3">
      <c r="A486">
        <v>504</v>
      </c>
      <c r="B486" s="2" t="s">
        <v>343</v>
      </c>
      <c r="C486" s="2" t="s">
        <v>18</v>
      </c>
      <c r="D486">
        <v>407.83000000000004</v>
      </c>
      <c r="E486">
        <v>2.4000000000000004</v>
      </c>
      <c r="F486">
        <v>873</v>
      </c>
      <c r="G486" t="str" cm="1">
        <f t="array" ref="G486">_xlfn.IFS(Tabela1_1__3[[#This Row],[review_score]]&lt;=2.5,"Bad",Tabela1_1__3[[#This Row],[review_score]]&lt;=3.9,"Good",Tabela1_1__3[[#This Row],[review_score]]&gt;=4,"Excellent")</f>
        <v>Bad</v>
      </c>
    </row>
    <row r="487" spans="1:7" x14ac:dyDescent="0.3">
      <c r="A487">
        <v>379</v>
      </c>
      <c r="B487" s="2" t="s">
        <v>267</v>
      </c>
      <c r="C487" s="2" t="s">
        <v>19</v>
      </c>
      <c r="D487">
        <v>408.16000000000008</v>
      </c>
      <c r="E487">
        <v>2.4000000000000004</v>
      </c>
      <c r="F487">
        <v>888</v>
      </c>
      <c r="G487" t="str" cm="1">
        <f t="array" ref="G487">_xlfn.IFS(Tabela1_1__3[[#This Row],[review_score]]&lt;=2.5,"Bad",Tabela1_1__3[[#This Row],[review_score]]&lt;=3.9,"Good",Tabela1_1__3[[#This Row],[review_score]]&gt;=4,"Excellent")</f>
        <v>Bad</v>
      </c>
    </row>
    <row r="488" spans="1:7" x14ac:dyDescent="0.3">
      <c r="A488">
        <v>732</v>
      </c>
      <c r="B488" s="2" t="s">
        <v>493</v>
      </c>
      <c r="C488" s="2" t="s">
        <v>26</v>
      </c>
      <c r="D488">
        <v>408.21000000000004</v>
      </c>
      <c r="E488">
        <v>3.5</v>
      </c>
      <c r="F488">
        <v>998</v>
      </c>
      <c r="G488" t="str" cm="1">
        <f t="array" ref="G488">_xlfn.IFS(Tabela1_1__3[[#This Row],[review_score]]&lt;=2.5,"Bad",Tabela1_1__3[[#This Row],[review_score]]&lt;=3.9,"Good",Tabela1_1__3[[#This Row],[review_score]]&gt;=4,"Excellent")</f>
        <v>Good</v>
      </c>
    </row>
    <row r="489" spans="1:7" x14ac:dyDescent="0.3">
      <c r="A489">
        <v>74</v>
      </c>
      <c r="B489" s="2" t="s">
        <v>66</v>
      </c>
      <c r="C489" s="2" t="s">
        <v>23</v>
      </c>
      <c r="D489">
        <v>408.65000000000003</v>
      </c>
      <c r="E489">
        <v>1.1000000000000001</v>
      </c>
      <c r="F489">
        <v>178</v>
      </c>
      <c r="G489" t="str" cm="1">
        <f t="array" ref="G489">_xlfn.IFS(Tabela1_1__3[[#This Row],[review_score]]&lt;=2.5,"Bad",Tabela1_1__3[[#This Row],[review_score]]&lt;=3.9,"Good",Tabela1_1__3[[#This Row],[review_score]]&gt;=4,"Excellent")</f>
        <v>Bad</v>
      </c>
    </row>
    <row r="490" spans="1:7" x14ac:dyDescent="0.3">
      <c r="A490">
        <v>738</v>
      </c>
      <c r="B490" s="2" t="s">
        <v>499</v>
      </c>
      <c r="C490" s="2" t="s">
        <v>21</v>
      </c>
      <c r="D490">
        <v>409.22</v>
      </c>
      <c r="E490">
        <v>1.8</v>
      </c>
      <c r="F490">
        <v>800</v>
      </c>
      <c r="G490" t="str" cm="1">
        <f t="array" ref="G490">_xlfn.IFS(Tabela1_1__3[[#This Row],[review_score]]&lt;=2.5,"Bad",Tabela1_1__3[[#This Row],[review_score]]&lt;=3.9,"Good",Tabela1_1__3[[#This Row],[review_score]]&gt;=4,"Excellent")</f>
        <v>Bad</v>
      </c>
    </row>
    <row r="491" spans="1:7" x14ac:dyDescent="0.3">
      <c r="A491">
        <v>681</v>
      </c>
      <c r="B491" s="2" t="s">
        <v>461</v>
      </c>
      <c r="C491" s="2" t="s">
        <v>35</v>
      </c>
      <c r="D491">
        <v>409.45000000000005</v>
      </c>
      <c r="E491">
        <v>2.4000000000000004</v>
      </c>
      <c r="F491">
        <v>563</v>
      </c>
      <c r="G491" t="str" cm="1">
        <f t="array" ref="G491">_xlfn.IFS(Tabela1_1__3[[#This Row],[review_score]]&lt;=2.5,"Bad",Tabela1_1__3[[#This Row],[review_score]]&lt;=3.9,"Good",Tabela1_1__3[[#This Row],[review_score]]&gt;=4,"Excellent")</f>
        <v>Bad</v>
      </c>
    </row>
    <row r="492" spans="1:7" x14ac:dyDescent="0.3">
      <c r="A492">
        <v>187</v>
      </c>
      <c r="B492" s="2" t="s">
        <v>137</v>
      </c>
      <c r="C492" s="2" t="s">
        <v>23</v>
      </c>
      <c r="D492">
        <v>409.52000000000004</v>
      </c>
      <c r="E492">
        <v>3.8000000000000003</v>
      </c>
      <c r="F492">
        <v>164</v>
      </c>
      <c r="G492" t="str" cm="1">
        <f t="array" ref="G492">_xlfn.IFS(Tabela1_1__3[[#This Row],[review_score]]&lt;=2.5,"Bad",Tabela1_1__3[[#This Row],[review_score]]&lt;=3.9,"Good",Tabela1_1__3[[#This Row],[review_score]]&gt;=4,"Excellent")</f>
        <v>Good</v>
      </c>
    </row>
    <row r="493" spans="1:7" x14ac:dyDescent="0.3">
      <c r="A493">
        <v>907</v>
      </c>
      <c r="B493" s="2" t="s">
        <v>599</v>
      </c>
      <c r="C493" s="2" t="s">
        <v>23</v>
      </c>
      <c r="D493">
        <v>409.63000000000005</v>
      </c>
      <c r="E493">
        <v>4.8000000000000007</v>
      </c>
      <c r="F493">
        <v>517</v>
      </c>
      <c r="G493" t="str" cm="1">
        <f t="array" ref="G493">_xlfn.IFS(Tabela1_1__3[[#This Row],[review_score]]&lt;=2.5,"Bad",Tabela1_1__3[[#This Row],[review_score]]&lt;=3.9,"Good",Tabela1_1__3[[#This Row],[review_score]]&gt;=4,"Excellent")</f>
        <v>Excellent</v>
      </c>
    </row>
    <row r="494" spans="1:7" x14ac:dyDescent="0.3">
      <c r="A494">
        <v>127</v>
      </c>
      <c r="B494" s="2" t="s">
        <v>102</v>
      </c>
      <c r="C494" s="2" t="s">
        <v>21</v>
      </c>
      <c r="D494">
        <v>409.92</v>
      </c>
      <c r="E494">
        <v>1.3</v>
      </c>
      <c r="F494">
        <v>831</v>
      </c>
      <c r="G494" t="str" cm="1">
        <f t="array" ref="G494">_xlfn.IFS(Tabela1_1__3[[#This Row],[review_score]]&lt;=2.5,"Bad",Tabela1_1__3[[#This Row],[review_score]]&lt;=3.9,"Good",Tabela1_1__3[[#This Row],[review_score]]&gt;=4,"Excellent")</f>
        <v>Bad</v>
      </c>
    </row>
    <row r="495" spans="1:7" x14ac:dyDescent="0.3">
      <c r="A495">
        <v>990</v>
      </c>
      <c r="B495" s="2" t="s">
        <v>652</v>
      </c>
      <c r="C495" s="2" t="s">
        <v>24</v>
      </c>
      <c r="D495">
        <v>410.46000000000004</v>
      </c>
      <c r="E495">
        <v>3.9000000000000004</v>
      </c>
      <c r="F495">
        <v>806</v>
      </c>
      <c r="G495" t="str" cm="1">
        <f t="array" ref="G495">_xlfn.IFS(Tabela1_1__3[[#This Row],[review_score]]&lt;=2.5,"Bad",Tabela1_1__3[[#This Row],[review_score]]&lt;=3.9,"Good",Tabela1_1__3[[#This Row],[review_score]]&gt;=4,"Excellent")</f>
        <v>Good</v>
      </c>
    </row>
    <row r="496" spans="1:7" x14ac:dyDescent="0.3">
      <c r="A496">
        <v>770</v>
      </c>
      <c r="B496" s="2" t="s">
        <v>515</v>
      </c>
      <c r="C496" s="2" t="s">
        <v>21</v>
      </c>
      <c r="D496">
        <v>411.52</v>
      </c>
      <c r="E496">
        <v>2.6</v>
      </c>
      <c r="F496">
        <v>787</v>
      </c>
      <c r="G496" t="str" cm="1">
        <f t="array" ref="G496">_xlfn.IFS(Tabela1_1__3[[#This Row],[review_score]]&lt;=2.5,"Bad",Tabela1_1__3[[#This Row],[review_score]]&lt;=3.9,"Good",Tabela1_1__3[[#This Row],[review_score]]&gt;=4,"Excellent")</f>
        <v>Good</v>
      </c>
    </row>
    <row r="497" spans="1:7" x14ac:dyDescent="0.3">
      <c r="A497">
        <v>438</v>
      </c>
      <c r="B497" s="2" t="s">
        <v>302</v>
      </c>
      <c r="C497" s="2" t="s">
        <v>26</v>
      </c>
      <c r="D497">
        <v>411.82</v>
      </c>
      <c r="E497">
        <v>3.8000000000000003</v>
      </c>
      <c r="F497">
        <v>89</v>
      </c>
      <c r="G497" t="str" cm="1">
        <f t="array" ref="G497">_xlfn.IFS(Tabela1_1__3[[#This Row],[review_score]]&lt;=2.5,"Bad",Tabela1_1__3[[#This Row],[review_score]]&lt;=3.9,"Good",Tabela1_1__3[[#This Row],[review_score]]&gt;=4,"Excellent")</f>
        <v>Good</v>
      </c>
    </row>
    <row r="498" spans="1:7" x14ac:dyDescent="0.3">
      <c r="A498">
        <v>508</v>
      </c>
      <c r="B498" s="2" t="s">
        <v>346</v>
      </c>
      <c r="C498" s="2" t="s">
        <v>18</v>
      </c>
      <c r="D498">
        <v>412.16000000000008</v>
      </c>
      <c r="E498">
        <v>3.1</v>
      </c>
      <c r="F498">
        <v>605</v>
      </c>
      <c r="G498" t="str" cm="1">
        <f t="array" ref="G498">_xlfn.IFS(Tabela1_1__3[[#This Row],[review_score]]&lt;=2.5,"Bad",Tabela1_1__3[[#This Row],[review_score]]&lt;=3.9,"Good",Tabela1_1__3[[#This Row],[review_score]]&gt;=4,"Excellent")</f>
        <v>Good</v>
      </c>
    </row>
    <row r="499" spans="1:7" x14ac:dyDescent="0.3">
      <c r="A499">
        <v>293</v>
      </c>
      <c r="B499" s="2" t="s">
        <v>215</v>
      </c>
      <c r="C499" s="2" t="s">
        <v>24</v>
      </c>
      <c r="D499">
        <v>412.19000000000005</v>
      </c>
      <c r="E499">
        <v>3.3000000000000003</v>
      </c>
      <c r="F499">
        <v>986</v>
      </c>
      <c r="G499" t="str" cm="1">
        <f t="array" ref="G499">_xlfn.IFS(Tabela1_1__3[[#This Row],[review_score]]&lt;=2.5,"Bad",Tabela1_1__3[[#This Row],[review_score]]&lt;=3.9,"Good",Tabela1_1__3[[#This Row],[review_score]]&gt;=4,"Excellent")</f>
        <v>Good</v>
      </c>
    </row>
    <row r="500" spans="1:7" x14ac:dyDescent="0.3">
      <c r="A500">
        <v>63</v>
      </c>
      <c r="B500" s="2" t="s">
        <v>59</v>
      </c>
      <c r="C500" s="2" t="s">
        <v>26</v>
      </c>
      <c r="D500">
        <v>415.23</v>
      </c>
      <c r="E500">
        <v>4.1000000000000005</v>
      </c>
      <c r="F500">
        <v>984</v>
      </c>
      <c r="G500" t="str" cm="1">
        <f t="array" ref="G500">_xlfn.IFS(Tabela1_1__3[[#This Row],[review_score]]&lt;=2.5,"Bad",Tabela1_1__3[[#This Row],[review_score]]&lt;=3.9,"Good",Tabela1_1__3[[#This Row],[review_score]]&gt;=4,"Excellent")</f>
        <v>Excellent</v>
      </c>
    </row>
    <row r="501" spans="1:7" x14ac:dyDescent="0.3">
      <c r="A501">
        <v>944</v>
      </c>
      <c r="B501" s="2" t="s">
        <v>624</v>
      </c>
      <c r="C501" s="2" t="s">
        <v>19</v>
      </c>
      <c r="D501">
        <v>415.72</v>
      </c>
      <c r="E501">
        <v>3.8000000000000003</v>
      </c>
      <c r="F501">
        <v>864</v>
      </c>
      <c r="G501" t="str" cm="1">
        <f t="array" ref="G501">_xlfn.IFS(Tabela1_1__3[[#This Row],[review_score]]&lt;=2.5,"Bad",Tabela1_1__3[[#This Row],[review_score]]&lt;=3.9,"Good",Tabela1_1__3[[#This Row],[review_score]]&gt;=4,"Excellent")</f>
        <v>Good</v>
      </c>
    </row>
    <row r="502" spans="1:7" x14ac:dyDescent="0.3">
      <c r="A502">
        <v>893</v>
      </c>
      <c r="B502" s="2" t="s">
        <v>592</v>
      </c>
      <c r="C502" s="2" t="s">
        <v>26</v>
      </c>
      <c r="D502">
        <v>415.96000000000004</v>
      </c>
      <c r="E502">
        <v>4.2</v>
      </c>
      <c r="F502">
        <v>99</v>
      </c>
      <c r="G502" t="str" cm="1">
        <f t="array" ref="G502">_xlfn.IFS(Tabela1_1__3[[#This Row],[review_score]]&lt;=2.5,"Bad",Tabela1_1__3[[#This Row],[review_score]]&lt;=3.9,"Good",Tabela1_1__3[[#This Row],[review_score]]&gt;=4,"Excellent")</f>
        <v>Excellent</v>
      </c>
    </row>
    <row r="503" spans="1:7" x14ac:dyDescent="0.3">
      <c r="A503">
        <v>717</v>
      </c>
      <c r="B503" s="2" t="s">
        <v>486</v>
      </c>
      <c r="C503" s="2" t="s">
        <v>35</v>
      </c>
      <c r="D503">
        <v>416.16000000000008</v>
      </c>
      <c r="E503">
        <v>1.2000000000000002</v>
      </c>
      <c r="F503">
        <v>279</v>
      </c>
      <c r="G503" t="str" cm="1">
        <f t="array" ref="G503">_xlfn.IFS(Tabela1_1__3[[#This Row],[review_score]]&lt;=2.5,"Bad",Tabela1_1__3[[#This Row],[review_score]]&lt;=3.9,"Good",Tabela1_1__3[[#This Row],[review_score]]&gt;=4,"Excellent")</f>
        <v>Bad</v>
      </c>
    </row>
    <row r="504" spans="1:7" x14ac:dyDescent="0.3">
      <c r="A504">
        <v>13</v>
      </c>
      <c r="B504" s="2" t="s">
        <v>27</v>
      </c>
      <c r="C504" s="2" t="s">
        <v>24</v>
      </c>
      <c r="D504">
        <v>417.06000000000006</v>
      </c>
      <c r="E504">
        <v>4.8000000000000007</v>
      </c>
      <c r="F504">
        <v>618</v>
      </c>
      <c r="G504" t="str" cm="1">
        <f t="array" ref="G504">_xlfn.IFS(Tabela1_1__3[[#This Row],[review_score]]&lt;=2.5,"Bad",Tabela1_1__3[[#This Row],[review_score]]&lt;=3.9,"Good",Tabela1_1__3[[#This Row],[review_score]]&gt;=4,"Excellent")</f>
        <v>Excellent</v>
      </c>
    </row>
    <row r="505" spans="1:7" x14ac:dyDescent="0.3">
      <c r="A505">
        <v>932</v>
      </c>
      <c r="B505" s="2" t="s">
        <v>615</v>
      </c>
      <c r="C505" s="2" t="s">
        <v>21</v>
      </c>
      <c r="D505">
        <v>418.29000000000008</v>
      </c>
      <c r="E505">
        <v>3.2</v>
      </c>
      <c r="F505">
        <v>937</v>
      </c>
      <c r="G505" t="str" cm="1">
        <f t="array" ref="G505">_xlfn.IFS(Tabela1_1__3[[#This Row],[review_score]]&lt;=2.5,"Bad",Tabela1_1__3[[#This Row],[review_score]]&lt;=3.9,"Good",Tabela1_1__3[[#This Row],[review_score]]&gt;=4,"Excellent")</f>
        <v>Good</v>
      </c>
    </row>
    <row r="506" spans="1:7" x14ac:dyDescent="0.3">
      <c r="A506">
        <v>166</v>
      </c>
      <c r="B506" s="2" t="s">
        <v>124</v>
      </c>
      <c r="C506" s="2" t="s">
        <v>24</v>
      </c>
      <c r="D506">
        <v>418.47</v>
      </c>
      <c r="E506">
        <v>4.3</v>
      </c>
      <c r="F506">
        <v>227</v>
      </c>
      <c r="G506" t="str" cm="1">
        <f t="array" ref="G506">_xlfn.IFS(Tabela1_1__3[[#This Row],[review_score]]&lt;=2.5,"Bad",Tabela1_1__3[[#This Row],[review_score]]&lt;=3.9,"Good",Tabela1_1__3[[#This Row],[review_score]]&gt;=4,"Excellent")</f>
        <v>Excellent</v>
      </c>
    </row>
    <row r="507" spans="1:7" x14ac:dyDescent="0.3">
      <c r="A507">
        <v>315</v>
      </c>
      <c r="B507" s="2" t="s">
        <v>232</v>
      </c>
      <c r="C507" s="2" t="s">
        <v>35</v>
      </c>
      <c r="D507">
        <v>418.81000000000006</v>
      </c>
      <c r="E507">
        <v>2.8000000000000003</v>
      </c>
      <c r="F507">
        <v>273</v>
      </c>
      <c r="G507" t="str" cm="1">
        <f t="array" ref="G507">_xlfn.IFS(Tabela1_1__3[[#This Row],[review_score]]&lt;=2.5,"Bad",Tabela1_1__3[[#This Row],[review_score]]&lt;=3.9,"Good",Tabela1_1__3[[#This Row],[review_score]]&gt;=4,"Excellent")</f>
        <v>Good</v>
      </c>
    </row>
    <row r="508" spans="1:7" x14ac:dyDescent="0.3">
      <c r="A508">
        <v>525</v>
      </c>
      <c r="B508" s="2" t="s">
        <v>357</v>
      </c>
      <c r="C508" s="2" t="s">
        <v>19</v>
      </c>
      <c r="D508">
        <v>419.97</v>
      </c>
      <c r="E508">
        <v>2.9000000000000004</v>
      </c>
      <c r="F508">
        <v>76</v>
      </c>
      <c r="G508" t="str" cm="1">
        <f t="array" ref="G508">_xlfn.IFS(Tabela1_1__3[[#This Row],[review_score]]&lt;=2.5,"Bad",Tabela1_1__3[[#This Row],[review_score]]&lt;=3.9,"Good",Tabela1_1__3[[#This Row],[review_score]]&gt;=4,"Excellent")</f>
        <v>Good</v>
      </c>
    </row>
    <row r="509" spans="1:7" x14ac:dyDescent="0.3">
      <c r="A509">
        <v>812</v>
      </c>
      <c r="B509" s="2" t="s">
        <v>542</v>
      </c>
      <c r="C509" s="2" t="s">
        <v>18</v>
      </c>
      <c r="D509">
        <v>420.25</v>
      </c>
      <c r="E509">
        <v>4.1000000000000005</v>
      </c>
      <c r="F509">
        <v>363</v>
      </c>
      <c r="G509" t="str" cm="1">
        <f t="array" ref="G509">_xlfn.IFS(Tabela1_1__3[[#This Row],[review_score]]&lt;=2.5,"Bad",Tabela1_1__3[[#This Row],[review_score]]&lt;=3.9,"Good",Tabela1_1__3[[#This Row],[review_score]]&gt;=4,"Excellent")</f>
        <v>Excellent</v>
      </c>
    </row>
    <row r="510" spans="1:7" x14ac:dyDescent="0.3">
      <c r="A510">
        <v>726</v>
      </c>
      <c r="B510" s="2" t="s">
        <v>491</v>
      </c>
      <c r="C510" s="2" t="s">
        <v>35</v>
      </c>
      <c r="D510">
        <v>421.71000000000004</v>
      </c>
      <c r="E510">
        <v>1.2000000000000002</v>
      </c>
      <c r="F510">
        <v>420</v>
      </c>
      <c r="G510" t="str" cm="1">
        <f t="array" ref="G510">_xlfn.IFS(Tabela1_1__3[[#This Row],[review_score]]&lt;=2.5,"Bad",Tabela1_1__3[[#This Row],[review_score]]&lt;=3.9,"Good",Tabela1_1__3[[#This Row],[review_score]]&gt;=4,"Excellent")</f>
        <v>Bad</v>
      </c>
    </row>
    <row r="511" spans="1:7" x14ac:dyDescent="0.3">
      <c r="A511">
        <v>524</v>
      </c>
      <c r="B511" s="2" t="s">
        <v>356</v>
      </c>
      <c r="C511" s="2" t="s">
        <v>26</v>
      </c>
      <c r="D511">
        <v>421.85</v>
      </c>
      <c r="E511">
        <v>1.4000000000000001</v>
      </c>
      <c r="F511">
        <v>406</v>
      </c>
      <c r="G511" t="str" cm="1">
        <f t="array" ref="G511">_xlfn.IFS(Tabela1_1__3[[#This Row],[review_score]]&lt;=2.5,"Bad",Tabela1_1__3[[#This Row],[review_score]]&lt;=3.9,"Good",Tabela1_1__3[[#This Row],[review_score]]&gt;=4,"Excellent")</f>
        <v>Bad</v>
      </c>
    </row>
    <row r="512" spans="1:7" x14ac:dyDescent="0.3">
      <c r="A512">
        <v>377</v>
      </c>
      <c r="B512" s="2" t="s">
        <v>266</v>
      </c>
      <c r="C512" s="2" t="s">
        <v>35</v>
      </c>
      <c r="D512">
        <v>423.21000000000004</v>
      </c>
      <c r="E512">
        <v>2.8000000000000003</v>
      </c>
      <c r="F512">
        <v>603</v>
      </c>
      <c r="G512" t="str" cm="1">
        <f t="array" ref="G512">_xlfn.IFS(Tabela1_1__3[[#This Row],[review_score]]&lt;=2.5,"Bad",Tabela1_1__3[[#This Row],[review_score]]&lt;=3.9,"Good",Tabela1_1__3[[#This Row],[review_score]]&gt;=4,"Excellent")</f>
        <v>Good</v>
      </c>
    </row>
    <row r="513" spans="1:7" x14ac:dyDescent="0.3">
      <c r="A513">
        <v>772</v>
      </c>
      <c r="B513" s="2" t="s">
        <v>516</v>
      </c>
      <c r="C513" s="2" t="s">
        <v>21</v>
      </c>
      <c r="D513">
        <v>423.99000000000007</v>
      </c>
      <c r="E513">
        <v>4.1000000000000005</v>
      </c>
      <c r="F513">
        <v>202</v>
      </c>
      <c r="G513" t="str" cm="1">
        <f t="array" ref="G513">_xlfn.IFS(Tabela1_1__3[[#This Row],[review_score]]&lt;=2.5,"Bad",Tabela1_1__3[[#This Row],[review_score]]&lt;=3.9,"Good",Tabela1_1__3[[#This Row],[review_score]]&gt;=4,"Excellent")</f>
        <v>Excellent</v>
      </c>
    </row>
    <row r="514" spans="1:7" x14ac:dyDescent="0.3">
      <c r="A514">
        <v>220</v>
      </c>
      <c r="B514" s="2" t="s">
        <v>160</v>
      </c>
      <c r="C514" s="2" t="s">
        <v>18</v>
      </c>
      <c r="D514">
        <v>425.37</v>
      </c>
      <c r="E514">
        <v>2.1</v>
      </c>
      <c r="F514">
        <v>928</v>
      </c>
      <c r="G514" t="str" cm="1">
        <f t="array" ref="G514">_xlfn.IFS(Tabela1_1__3[[#This Row],[review_score]]&lt;=2.5,"Bad",Tabela1_1__3[[#This Row],[review_score]]&lt;=3.9,"Good",Tabela1_1__3[[#This Row],[review_score]]&gt;=4,"Excellent")</f>
        <v>Bad</v>
      </c>
    </row>
    <row r="515" spans="1:7" x14ac:dyDescent="0.3">
      <c r="A515">
        <v>537</v>
      </c>
      <c r="B515" s="2" t="s">
        <v>367</v>
      </c>
      <c r="C515" s="2" t="s">
        <v>18</v>
      </c>
      <c r="D515">
        <v>425.58000000000004</v>
      </c>
      <c r="E515">
        <v>1.7000000000000002</v>
      </c>
      <c r="F515">
        <v>584</v>
      </c>
      <c r="G515" t="str" cm="1">
        <f t="array" ref="G515">_xlfn.IFS(Tabela1_1__3[[#This Row],[review_score]]&lt;=2.5,"Bad",Tabela1_1__3[[#This Row],[review_score]]&lt;=3.9,"Good",Tabela1_1__3[[#This Row],[review_score]]&gt;=4,"Excellent")</f>
        <v>Bad</v>
      </c>
    </row>
    <row r="516" spans="1:7" x14ac:dyDescent="0.3">
      <c r="A516">
        <v>253</v>
      </c>
      <c r="B516" s="2" t="s">
        <v>188</v>
      </c>
      <c r="C516" s="2" t="s">
        <v>18</v>
      </c>
      <c r="D516">
        <v>426.31000000000006</v>
      </c>
      <c r="E516">
        <v>1.5</v>
      </c>
      <c r="F516">
        <v>640</v>
      </c>
      <c r="G516" t="str" cm="1">
        <f t="array" ref="G516">_xlfn.IFS(Tabela1_1__3[[#This Row],[review_score]]&lt;=2.5,"Bad",Tabela1_1__3[[#This Row],[review_score]]&lt;=3.9,"Good",Tabela1_1__3[[#This Row],[review_score]]&gt;=4,"Excellent")</f>
        <v>Bad</v>
      </c>
    </row>
    <row r="517" spans="1:7" x14ac:dyDescent="0.3">
      <c r="A517">
        <v>552</v>
      </c>
      <c r="B517" s="2" t="s">
        <v>378</v>
      </c>
      <c r="C517" s="2" t="s">
        <v>26</v>
      </c>
      <c r="D517">
        <v>426.83000000000004</v>
      </c>
      <c r="E517">
        <v>3.4000000000000004</v>
      </c>
      <c r="F517">
        <v>380</v>
      </c>
      <c r="G517" t="str" cm="1">
        <f t="array" ref="G517">_xlfn.IFS(Tabela1_1__3[[#This Row],[review_score]]&lt;=2.5,"Bad",Tabela1_1__3[[#This Row],[review_score]]&lt;=3.9,"Good",Tabela1_1__3[[#This Row],[review_score]]&gt;=4,"Excellent")</f>
        <v>Good</v>
      </c>
    </row>
    <row r="518" spans="1:7" x14ac:dyDescent="0.3">
      <c r="A518">
        <v>250</v>
      </c>
      <c r="B518" s="2" t="s">
        <v>185</v>
      </c>
      <c r="C518" s="2" t="s">
        <v>35</v>
      </c>
      <c r="D518">
        <v>427.24000000000007</v>
      </c>
      <c r="E518">
        <v>3.5</v>
      </c>
      <c r="F518">
        <v>735</v>
      </c>
      <c r="G518" t="str" cm="1">
        <f t="array" ref="G518">_xlfn.IFS(Tabela1_1__3[[#This Row],[review_score]]&lt;=2.5,"Bad",Tabela1_1__3[[#This Row],[review_score]]&lt;=3.9,"Good",Tabela1_1__3[[#This Row],[review_score]]&gt;=4,"Excellent")</f>
        <v>Good</v>
      </c>
    </row>
    <row r="519" spans="1:7" x14ac:dyDescent="0.3">
      <c r="A519">
        <v>337</v>
      </c>
      <c r="B519" s="2" t="s">
        <v>243</v>
      </c>
      <c r="C519" s="2" t="s">
        <v>21</v>
      </c>
      <c r="D519">
        <v>428.45000000000005</v>
      </c>
      <c r="E519">
        <v>1.8</v>
      </c>
      <c r="F519">
        <v>660</v>
      </c>
      <c r="G519" t="str" cm="1">
        <f t="array" ref="G519">_xlfn.IFS(Tabela1_1__3[[#This Row],[review_score]]&lt;=2.5,"Bad",Tabela1_1__3[[#This Row],[review_score]]&lt;=3.9,"Good",Tabela1_1__3[[#This Row],[review_score]]&gt;=4,"Excellent")</f>
        <v>Bad</v>
      </c>
    </row>
    <row r="520" spans="1:7" x14ac:dyDescent="0.3">
      <c r="A520">
        <v>892</v>
      </c>
      <c r="B520" s="2" t="s">
        <v>591</v>
      </c>
      <c r="C520" s="2" t="s">
        <v>18</v>
      </c>
      <c r="D520">
        <v>428.57</v>
      </c>
      <c r="E520">
        <v>2.6</v>
      </c>
      <c r="F520">
        <v>273</v>
      </c>
      <c r="G520" t="str" cm="1">
        <f t="array" ref="G520">_xlfn.IFS(Tabela1_1__3[[#This Row],[review_score]]&lt;=2.5,"Bad",Tabela1_1__3[[#This Row],[review_score]]&lt;=3.9,"Good",Tabela1_1__3[[#This Row],[review_score]]&gt;=4,"Excellent")</f>
        <v>Good</v>
      </c>
    </row>
    <row r="521" spans="1:7" x14ac:dyDescent="0.3">
      <c r="A521">
        <v>352</v>
      </c>
      <c r="B521" s="2" t="s">
        <v>251</v>
      </c>
      <c r="C521" s="2" t="s">
        <v>21</v>
      </c>
      <c r="D521">
        <v>428.96000000000004</v>
      </c>
      <c r="E521">
        <v>3.3000000000000003</v>
      </c>
      <c r="F521">
        <v>191</v>
      </c>
      <c r="G521" t="str" cm="1">
        <f t="array" ref="G521">_xlfn.IFS(Tabela1_1__3[[#This Row],[review_score]]&lt;=2.5,"Bad",Tabela1_1__3[[#This Row],[review_score]]&lt;=3.9,"Good",Tabela1_1__3[[#This Row],[review_score]]&gt;=4,"Excellent")</f>
        <v>Good</v>
      </c>
    </row>
    <row r="522" spans="1:7" x14ac:dyDescent="0.3">
      <c r="A522">
        <v>397</v>
      </c>
      <c r="B522" s="2" t="s">
        <v>280</v>
      </c>
      <c r="C522" s="2" t="s">
        <v>26</v>
      </c>
      <c r="D522">
        <v>429.91000000000008</v>
      </c>
      <c r="E522">
        <v>2.7</v>
      </c>
      <c r="F522">
        <v>270</v>
      </c>
      <c r="G522" t="str" cm="1">
        <f t="array" ref="G522">_xlfn.IFS(Tabela1_1__3[[#This Row],[review_score]]&lt;=2.5,"Bad",Tabela1_1__3[[#This Row],[review_score]]&lt;=3.9,"Good",Tabela1_1__3[[#This Row],[review_score]]&gt;=4,"Excellent")</f>
        <v>Good</v>
      </c>
    </row>
    <row r="523" spans="1:7" x14ac:dyDescent="0.3">
      <c r="A523">
        <v>128</v>
      </c>
      <c r="B523" s="2" t="s">
        <v>103</v>
      </c>
      <c r="C523" s="2" t="s">
        <v>18</v>
      </c>
      <c r="D523">
        <v>431.06000000000006</v>
      </c>
      <c r="E523">
        <v>2.6</v>
      </c>
      <c r="F523">
        <v>561</v>
      </c>
      <c r="G523" t="str" cm="1">
        <f t="array" ref="G523">_xlfn.IFS(Tabela1_1__3[[#This Row],[review_score]]&lt;=2.5,"Bad",Tabela1_1__3[[#This Row],[review_score]]&lt;=3.9,"Good",Tabela1_1__3[[#This Row],[review_score]]&gt;=4,"Excellent")</f>
        <v>Good</v>
      </c>
    </row>
    <row r="524" spans="1:7" x14ac:dyDescent="0.3">
      <c r="A524">
        <v>869</v>
      </c>
      <c r="B524" s="2" t="s">
        <v>580</v>
      </c>
      <c r="C524" s="2" t="s">
        <v>21</v>
      </c>
      <c r="D524">
        <v>431.58000000000004</v>
      </c>
      <c r="E524">
        <v>1.5</v>
      </c>
      <c r="F524">
        <v>497</v>
      </c>
      <c r="G524" t="str" cm="1">
        <f t="array" ref="G524">_xlfn.IFS(Tabela1_1__3[[#This Row],[review_score]]&lt;=2.5,"Bad",Tabela1_1__3[[#This Row],[review_score]]&lt;=3.9,"Good",Tabela1_1__3[[#This Row],[review_score]]&gt;=4,"Excellent")</f>
        <v>Bad</v>
      </c>
    </row>
    <row r="525" spans="1:7" x14ac:dyDescent="0.3">
      <c r="A525">
        <v>575</v>
      </c>
      <c r="B525" s="2" t="s">
        <v>397</v>
      </c>
      <c r="C525" s="2" t="s">
        <v>35</v>
      </c>
      <c r="D525">
        <v>431.87</v>
      </c>
      <c r="E525">
        <v>1.9000000000000001</v>
      </c>
      <c r="F525">
        <v>136</v>
      </c>
      <c r="G525" t="str" cm="1">
        <f t="array" ref="G525">_xlfn.IFS(Tabela1_1__3[[#This Row],[review_score]]&lt;=2.5,"Bad",Tabela1_1__3[[#This Row],[review_score]]&lt;=3.9,"Good",Tabela1_1__3[[#This Row],[review_score]]&gt;=4,"Excellent")</f>
        <v>Bad</v>
      </c>
    </row>
    <row r="526" spans="1:7" x14ac:dyDescent="0.3">
      <c r="A526">
        <v>81</v>
      </c>
      <c r="B526" s="2" t="s">
        <v>70</v>
      </c>
      <c r="C526" s="2" t="s">
        <v>35</v>
      </c>
      <c r="D526">
        <v>432.24000000000007</v>
      </c>
      <c r="E526">
        <v>4.1000000000000005</v>
      </c>
      <c r="F526">
        <v>289</v>
      </c>
      <c r="G526" t="str" cm="1">
        <f t="array" ref="G526">_xlfn.IFS(Tabela1_1__3[[#This Row],[review_score]]&lt;=2.5,"Bad",Tabela1_1__3[[#This Row],[review_score]]&lt;=3.9,"Good",Tabela1_1__3[[#This Row],[review_score]]&gt;=4,"Excellent")</f>
        <v>Excellent</v>
      </c>
    </row>
    <row r="527" spans="1:7" x14ac:dyDescent="0.3">
      <c r="A527">
        <v>530</v>
      </c>
      <c r="B527" s="2" t="s">
        <v>360</v>
      </c>
      <c r="C527" s="2" t="s">
        <v>23</v>
      </c>
      <c r="D527">
        <v>433.04000000000008</v>
      </c>
      <c r="E527">
        <v>3.2</v>
      </c>
      <c r="F527">
        <v>194</v>
      </c>
      <c r="G527" t="str" cm="1">
        <f t="array" ref="G527">_xlfn.IFS(Tabela1_1__3[[#This Row],[review_score]]&lt;=2.5,"Bad",Tabela1_1__3[[#This Row],[review_score]]&lt;=3.9,"Good",Tabela1_1__3[[#This Row],[review_score]]&gt;=4,"Excellent")</f>
        <v>Good</v>
      </c>
    </row>
    <row r="528" spans="1:7" x14ac:dyDescent="0.3">
      <c r="A528">
        <v>680</v>
      </c>
      <c r="B528" s="2" t="s">
        <v>460</v>
      </c>
      <c r="C528" s="2" t="s">
        <v>18</v>
      </c>
      <c r="D528">
        <v>433.43000000000006</v>
      </c>
      <c r="E528">
        <v>3.8000000000000003</v>
      </c>
      <c r="F528">
        <v>210</v>
      </c>
      <c r="G528" t="str" cm="1">
        <f t="array" ref="G528">_xlfn.IFS(Tabela1_1__3[[#This Row],[review_score]]&lt;=2.5,"Bad",Tabela1_1__3[[#This Row],[review_score]]&lt;=3.9,"Good",Tabela1_1__3[[#This Row],[review_score]]&gt;=4,"Excellent")</f>
        <v>Good</v>
      </c>
    </row>
    <row r="529" spans="1:7" x14ac:dyDescent="0.3">
      <c r="A529">
        <v>8</v>
      </c>
      <c r="B529" s="2" t="s">
        <v>25</v>
      </c>
      <c r="C529" s="2" t="s">
        <v>24</v>
      </c>
      <c r="D529">
        <v>433.76000000000005</v>
      </c>
      <c r="E529">
        <v>4.4000000000000004</v>
      </c>
      <c r="F529">
        <v>906</v>
      </c>
      <c r="G529" t="str" cm="1">
        <f t="array" ref="G529">_xlfn.IFS(Tabela1_1__3[[#This Row],[review_score]]&lt;=2.5,"Bad",Tabela1_1__3[[#This Row],[review_score]]&lt;=3.9,"Good",Tabela1_1__3[[#This Row],[review_score]]&gt;=4,"Excellent")</f>
        <v>Excellent</v>
      </c>
    </row>
    <row r="530" spans="1:7" x14ac:dyDescent="0.3">
      <c r="A530">
        <v>921</v>
      </c>
      <c r="B530" s="2" t="s">
        <v>609</v>
      </c>
      <c r="C530" s="2" t="s">
        <v>23</v>
      </c>
      <c r="D530">
        <v>434.8900000000001</v>
      </c>
      <c r="E530">
        <v>3.8000000000000003</v>
      </c>
      <c r="F530">
        <v>140</v>
      </c>
      <c r="G530" t="str" cm="1">
        <f t="array" ref="G530">_xlfn.IFS(Tabela1_1__3[[#This Row],[review_score]]&lt;=2.5,"Bad",Tabela1_1__3[[#This Row],[review_score]]&lt;=3.9,"Good",Tabela1_1__3[[#This Row],[review_score]]&gt;=4,"Excellent")</f>
        <v>Good</v>
      </c>
    </row>
    <row r="531" spans="1:7" x14ac:dyDescent="0.3">
      <c r="A531">
        <v>468</v>
      </c>
      <c r="B531" s="2" t="s">
        <v>322</v>
      </c>
      <c r="C531" s="2" t="s">
        <v>26</v>
      </c>
      <c r="D531">
        <v>434.96000000000004</v>
      </c>
      <c r="E531">
        <v>2.6</v>
      </c>
      <c r="F531">
        <v>35</v>
      </c>
      <c r="G531" t="str" cm="1">
        <f t="array" ref="G531">_xlfn.IFS(Tabela1_1__3[[#This Row],[review_score]]&lt;=2.5,"Bad",Tabela1_1__3[[#This Row],[review_score]]&lt;=3.9,"Good",Tabela1_1__3[[#This Row],[review_score]]&gt;=4,"Excellent")</f>
        <v>Good</v>
      </c>
    </row>
    <row r="532" spans="1:7" x14ac:dyDescent="0.3">
      <c r="A532">
        <v>116</v>
      </c>
      <c r="B532" s="2" t="s">
        <v>93</v>
      </c>
      <c r="C532" s="2" t="s">
        <v>24</v>
      </c>
      <c r="D532">
        <v>436.37</v>
      </c>
      <c r="E532">
        <v>3.3000000000000003</v>
      </c>
      <c r="F532">
        <v>86</v>
      </c>
      <c r="G532" t="str" cm="1">
        <f t="array" ref="G532">_xlfn.IFS(Tabela1_1__3[[#This Row],[review_score]]&lt;=2.5,"Bad",Tabela1_1__3[[#This Row],[review_score]]&lt;=3.9,"Good",Tabela1_1__3[[#This Row],[review_score]]&gt;=4,"Excellent")</f>
        <v>Good</v>
      </c>
    </row>
    <row r="533" spans="1:7" x14ac:dyDescent="0.3">
      <c r="A533">
        <v>615</v>
      </c>
      <c r="B533" s="2" t="s">
        <v>417</v>
      </c>
      <c r="C533" s="2" t="s">
        <v>21</v>
      </c>
      <c r="D533">
        <v>437.42</v>
      </c>
      <c r="E533">
        <v>2.3000000000000003</v>
      </c>
      <c r="F533">
        <v>557</v>
      </c>
      <c r="G533" t="str" cm="1">
        <f t="array" ref="G533">_xlfn.IFS(Tabela1_1__3[[#This Row],[review_score]]&lt;=2.5,"Bad",Tabela1_1__3[[#This Row],[review_score]]&lt;=3.9,"Good",Tabela1_1__3[[#This Row],[review_score]]&gt;=4,"Excellent")</f>
        <v>Bad</v>
      </c>
    </row>
    <row r="534" spans="1:7" x14ac:dyDescent="0.3">
      <c r="A534">
        <v>949</v>
      </c>
      <c r="B534" s="2" t="s">
        <v>627</v>
      </c>
      <c r="C534" s="2" t="s">
        <v>24</v>
      </c>
      <c r="D534">
        <v>437.58000000000004</v>
      </c>
      <c r="E534">
        <v>2.3000000000000003</v>
      </c>
      <c r="F534">
        <v>102</v>
      </c>
      <c r="G534" t="str" cm="1">
        <f t="array" ref="G534">_xlfn.IFS(Tabela1_1__3[[#This Row],[review_score]]&lt;=2.5,"Bad",Tabela1_1__3[[#This Row],[review_score]]&lt;=3.9,"Good",Tabela1_1__3[[#This Row],[review_score]]&gt;=4,"Excellent")</f>
        <v>Bad</v>
      </c>
    </row>
    <row r="535" spans="1:7" x14ac:dyDescent="0.3">
      <c r="A535">
        <v>555</v>
      </c>
      <c r="B535" s="2" t="s">
        <v>381</v>
      </c>
      <c r="C535" s="2" t="s">
        <v>24</v>
      </c>
      <c r="D535">
        <v>438.94000000000005</v>
      </c>
      <c r="E535">
        <v>1.9000000000000001</v>
      </c>
      <c r="F535">
        <v>441</v>
      </c>
      <c r="G535" t="str" cm="1">
        <f t="array" ref="G535">_xlfn.IFS(Tabela1_1__3[[#This Row],[review_score]]&lt;=2.5,"Bad",Tabela1_1__3[[#This Row],[review_score]]&lt;=3.9,"Good",Tabela1_1__3[[#This Row],[review_score]]&gt;=4,"Excellent")</f>
        <v>Bad</v>
      </c>
    </row>
    <row r="536" spans="1:7" x14ac:dyDescent="0.3">
      <c r="A536">
        <v>736</v>
      </c>
      <c r="B536" s="2" t="s">
        <v>497</v>
      </c>
      <c r="C536" s="2" t="s">
        <v>18</v>
      </c>
      <c r="D536">
        <v>439.21000000000004</v>
      </c>
      <c r="E536">
        <v>4.5</v>
      </c>
      <c r="F536">
        <v>364</v>
      </c>
      <c r="G536" t="str" cm="1">
        <f t="array" ref="G536">_xlfn.IFS(Tabela1_1__3[[#This Row],[review_score]]&lt;=2.5,"Bad",Tabela1_1__3[[#This Row],[review_score]]&lt;=3.9,"Good",Tabela1_1__3[[#This Row],[review_score]]&gt;=4,"Excellent")</f>
        <v>Excellent</v>
      </c>
    </row>
    <row r="537" spans="1:7" x14ac:dyDescent="0.3">
      <c r="A537">
        <v>184</v>
      </c>
      <c r="B537" s="2" t="s">
        <v>134</v>
      </c>
      <c r="C537" s="2" t="s">
        <v>19</v>
      </c>
      <c r="D537">
        <v>439.28000000000003</v>
      </c>
      <c r="E537">
        <v>4.7</v>
      </c>
      <c r="F537">
        <v>508</v>
      </c>
      <c r="G537" t="str" cm="1">
        <f t="array" ref="G537">_xlfn.IFS(Tabela1_1__3[[#This Row],[review_score]]&lt;=2.5,"Bad",Tabela1_1__3[[#This Row],[review_score]]&lt;=3.9,"Good",Tabela1_1__3[[#This Row],[review_score]]&gt;=4,"Excellent")</f>
        <v>Excellent</v>
      </c>
    </row>
    <row r="538" spans="1:7" x14ac:dyDescent="0.3">
      <c r="A538">
        <v>428</v>
      </c>
      <c r="B538" s="2" t="s">
        <v>299</v>
      </c>
      <c r="C538" s="2" t="s">
        <v>23</v>
      </c>
      <c r="D538">
        <v>444.41000000000008</v>
      </c>
      <c r="E538">
        <v>4.8000000000000007</v>
      </c>
      <c r="F538">
        <v>829</v>
      </c>
      <c r="G538" t="str" cm="1">
        <f t="array" ref="G538">_xlfn.IFS(Tabela1_1__3[[#This Row],[review_score]]&lt;=2.5,"Bad",Tabela1_1__3[[#This Row],[review_score]]&lt;=3.9,"Good",Tabela1_1__3[[#This Row],[review_score]]&gt;=4,"Excellent")</f>
        <v>Excellent</v>
      </c>
    </row>
    <row r="539" spans="1:7" x14ac:dyDescent="0.3">
      <c r="A539">
        <v>281</v>
      </c>
      <c r="B539" s="2" t="s">
        <v>207</v>
      </c>
      <c r="C539" s="2" t="s">
        <v>19</v>
      </c>
      <c r="D539">
        <v>445.55</v>
      </c>
      <c r="E539">
        <v>3.5</v>
      </c>
      <c r="F539">
        <v>943</v>
      </c>
      <c r="G539" t="str" cm="1">
        <f t="array" ref="G539">_xlfn.IFS(Tabela1_1__3[[#This Row],[review_score]]&lt;=2.5,"Bad",Tabela1_1__3[[#This Row],[review_score]]&lt;=3.9,"Good",Tabela1_1__3[[#This Row],[review_score]]&gt;=4,"Excellent")</f>
        <v>Good</v>
      </c>
    </row>
    <row r="540" spans="1:7" x14ac:dyDescent="0.3">
      <c r="A540">
        <v>490</v>
      </c>
      <c r="B540" s="2" t="s">
        <v>333</v>
      </c>
      <c r="C540" s="2" t="s">
        <v>24</v>
      </c>
      <c r="D540">
        <v>445.68000000000006</v>
      </c>
      <c r="E540">
        <v>2.8000000000000003</v>
      </c>
      <c r="F540">
        <v>728</v>
      </c>
      <c r="G540" t="str" cm="1">
        <f t="array" ref="G540">_xlfn.IFS(Tabela1_1__3[[#This Row],[review_score]]&lt;=2.5,"Bad",Tabela1_1__3[[#This Row],[review_score]]&lt;=3.9,"Good",Tabela1_1__3[[#This Row],[review_score]]&gt;=4,"Excellent")</f>
        <v>Good</v>
      </c>
    </row>
    <row r="541" spans="1:7" x14ac:dyDescent="0.3">
      <c r="A541">
        <v>474</v>
      </c>
      <c r="B541" s="2" t="s">
        <v>324</v>
      </c>
      <c r="C541" s="2" t="s">
        <v>24</v>
      </c>
      <c r="D541">
        <v>446.12</v>
      </c>
      <c r="E541">
        <v>2.6</v>
      </c>
      <c r="F541">
        <v>767</v>
      </c>
      <c r="G541" t="str" cm="1">
        <f t="array" ref="G541">_xlfn.IFS(Tabela1_1__3[[#This Row],[review_score]]&lt;=2.5,"Bad",Tabela1_1__3[[#This Row],[review_score]]&lt;=3.9,"Good",Tabela1_1__3[[#This Row],[review_score]]&gt;=4,"Excellent")</f>
        <v>Good</v>
      </c>
    </row>
    <row r="542" spans="1:7" x14ac:dyDescent="0.3">
      <c r="A542">
        <v>229</v>
      </c>
      <c r="B542" s="2" t="s">
        <v>168</v>
      </c>
      <c r="C542" s="2" t="s">
        <v>24</v>
      </c>
      <c r="D542">
        <v>446.56000000000006</v>
      </c>
      <c r="E542">
        <v>4.9000000000000004</v>
      </c>
      <c r="F542">
        <v>758</v>
      </c>
      <c r="G542" t="str" cm="1">
        <f t="array" ref="G542">_xlfn.IFS(Tabela1_1__3[[#This Row],[review_score]]&lt;=2.5,"Bad",Tabela1_1__3[[#This Row],[review_score]]&lt;=3.9,"Good",Tabela1_1__3[[#This Row],[review_score]]&gt;=4,"Excellent")</f>
        <v>Excellent</v>
      </c>
    </row>
    <row r="543" spans="1:7" x14ac:dyDescent="0.3">
      <c r="A543">
        <v>119</v>
      </c>
      <c r="B543" s="2" t="s">
        <v>95</v>
      </c>
      <c r="C543" s="2" t="s">
        <v>23</v>
      </c>
      <c r="D543">
        <v>446.82</v>
      </c>
      <c r="E543">
        <v>2.1</v>
      </c>
      <c r="F543">
        <v>936</v>
      </c>
      <c r="G543" t="str" cm="1">
        <f t="array" ref="G543">_xlfn.IFS(Tabela1_1__3[[#This Row],[review_score]]&lt;=2.5,"Bad",Tabela1_1__3[[#This Row],[review_score]]&lt;=3.9,"Good",Tabela1_1__3[[#This Row],[review_score]]&gt;=4,"Excellent")</f>
        <v>Bad</v>
      </c>
    </row>
    <row r="544" spans="1:7" x14ac:dyDescent="0.3">
      <c r="A544">
        <v>906</v>
      </c>
      <c r="B544" s="2" t="s">
        <v>598</v>
      </c>
      <c r="C544" s="2" t="s">
        <v>24</v>
      </c>
      <c r="D544">
        <v>446.87</v>
      </c>
      <c r="E544">
        <v>1.8</v>
      </c>
      <c r="F544">
        <v>284</v>
      </c>
      <c r="G544" t="str" cm="1">
        <f t="array" ref="G544">_xlfn.IFS(Tabela1_1__3[[#This Row],[review_score]]&lt;=2.5,"Bad",Tabela1_1__3[[#This Row],[review_score]]&lt;=3.9,"Good",Tabela1_1__3[[#This Row],[review_score]]&gt;=4,"Excellent")</f>
        <v>Bad</v>
      </c>
    </row>
    <row r="545" spans="1:7" x14ac:dyDescent="0.3">
      <c r="A545">
        <v>759</v>
      </c>
      <c r="B545" s="2" t="s">
        <v>511</v>
      </c>
      <c r="C545" s="2" t="s">
        <v>24</v>
      </c>
      <c r="D545">
        <v>447.48</v>
      </c>
      <c r="E545">
        <v>1.4000000000000001</v>
      </c>
      <c r="F545">
        <v>440</v>
      </c>
      <c r="G545" t="str" cm="1">
        <f t="array" ref="G545">_xlfn.IFS(Tabela1_1__3[[#This Row],[review_score]]&lt;=2.5,"Bad",Tabela1_1__3[[#This Row],[review_score]]&lt;=3.9,"Good",Tabela1_1__3[[#This Row],[review_score]]&gt;=4,"Excellent")</f>
        <v>Bad</v>
      </c>
    </row>
    <row r="546" spans="1:7" x14ac:dyDescent="0.3">
      <c r="A546">
        <v>54</v>
      </c>
      <c r="B546" s="2" t="s">
        <v>54</v>
      </c>
      <c r="C546" s="2" t="s">
        <v>19</v>
      </c>
      <c r="D546">
        <v>447.94000000000005</v>
      </c>
      <c r="E546">
        <v>4.2</v>
      </c>
      <c r="F546">
        <v>165</v>
      </c>
      <c r="G546" t="str" cm="1">
        <f t="array" ref="G546">_xlfn.IFS(Tabela1_1__3[[#This Row],[review_score]]&lt;=2.5,"Bad",Tabela1_1__3[[#This Row],[review_score]]&lt;=3.9,"Good",Tabela1_1__3[[#This Row],[review_score]]&gt;=4,"Excellent")</f>
        <v>Excellent</v>
      </c>
    </row>
    <row r="547" spans="1:7" x14ac:dyDescent="0.3">
      <c r="A547">
        <v>632</v>
      </c>
      <c r="B547" s="2" t="s">
        <v>429</v>
      </c>
      <c r="C547" s="2" t="s">
        <v>24</v>
      </c>
      <c r="D547">
        <v>448.13000000000005</v>
      </c>
      <c r="E547">
        <v>2.4000000000000004</v>
      </c>
      <c r="F547">
        <v>988</v>
      </c>
      <c r="G547" t="str" cm="1">
        <f t="array" ref="G547">_xlfn.IFS(Tabela1_1__3[[#This Row],[review_score]]&lt;=2.5,"Bad",Tabela1_1__3[[#This Row],[review_score]]&lt;=3.9,"Good",Tabela1_1__3[[#This Row],[review_score]]&gt;=4,"Excellent")</f>
        <v>Bad</v>
      </c>
    </row>
    <row r="548" spans="1:7" x14ac:dyDescent="0.3">
      <c r="A548">
        <v>406</v>
      </c>
      <c r="B548" s="2" t="s">
        <v>284</v>
      </c>
      <c r="C548" s="2" t="s">
        <v>19</v>
      </c>
      <c r="D548">
        <v>448.28000000000003</v>
      </c>
      <c r="E548">
        <v>2.9000000000000004</v>
      </c>
      <c r="F548">
        <v>899</v>
      </c>
      <c r="G548" t="str" cm="1">
        <f t="array" ref="G548">_xlfn.IFS(Tabela1_1__3[[#This Row],[review_score]]&lt;=2.5,"Bad",Tabela1_1__3[[#This Row],[review_score]]&lt;=3.9,"Good",Tabela1_1__3[[#This Row],[review_score]]&gt;=4,"Excellent")</f>
        <v>Good</v>
      </c>
    </row>
    <row r="549" spans="1:7" x14ac:dyDescent="0.3">
      <c r="A549">
        <v>122</v>
      </c>
      <c r="B549" s="2" t="s">
        <v>98</v>
      </c>
      <c r="C549" s="2" t="s">
        <v>19</v>
      </c>
      <c r="D549">
        <v>448.57</v>
      </c>
      <c r="E549">
        <v>4.8000000000000007</v>
      </c>
      <c r="F549">
        <v>571</v>
      </c>
      <c r="G549" t="str" cm="1">
        <f t="array" ref="G549">_xlfn.IFS(Tabela1_1__3[[#This Row],[review_score]]&lt;=2.5,"Bad",Tabela1_1__3[[#This Row],[review_score]]&lt;=3.9,"Good",Tabela1_1__3[[#This Row],[review_score]]&gt;=4,"Excellent")</f>
        <v>Excellent</v>
      </c>
    </row>
    <row r="550" spans="1:7" x14ac:dyDescent="0.3">
      <c r="A550">
        <v>898</v>
      </c>
      <c r="B550" s="2" t="s">
        <v>596</v>
      </c>
      <c r="C550" s="2" t="s">
        <v>21</v>
      </c>
      <c r="D550">
        <v>448.69000000000005</v>
      </c>
      <c r="E550">
        <v>1.8</v>
      </c>
      <c r="F550">
        <v>761</v>
      </c>
      <c r="G550" t="str" cm="1">
        <f t="array" ref="G550">_xlfn.IFS(Tabela1_1__3[[#This Row],[review_score]]&lt;=2.5,"Bad",Tabela1_1__3[[#This Row],[review_score]]&lt;=3.9,"Good",Tabela1_1__3[[#This Row],[review_score]]&gt;=4,"Excellent")</f>
        <v>Bad</v>
      </c>
    </row>
    <row r="551" spans="1:7" x14ac:dyDescent="0.3">
      <c r="A551">
        <v>595</v>
      </c>
      <c r="B551" s="2" t="s">
        <v>406</v>
      </c>
      <c r="C551" s="2" t="s">
        <v>23</v>
      </c>
      <c r="D551">
        <v>448.91000000000008</v>
      </c>
      <c r="E551">
        <v>3.9000000000000004</v>
      </c>
      <c r="F551">
        <v>817</v>
      </c>
      <c r="G551" t="str" cm="1">
        <f t="array" ref="G551">_xlfn.IFS(Tabela1_1__3[[#This Row],[review_score]]&lt;=2.5,"Bad",Tabela1_1__3[[#This Row],[review_score]]&lt;=3.9,"Good",Tabela1_1__3[[#This Row],[review_score]]&gt;=4,"Excellent")</f>
        <v>Good</v>
      </c>
    </row>
    <row r="552" spans="1:7" x14ac:dyDescent="0.3">
      <c r="A552">
        <v>198</v>
      </c>
      <c r="B552" s="2" t="s">
        <v>147</v>
      </c>
      <c r="C552" s="2" t="s">
        <v>35</v>
      </c>
      <c r="D552">
        <v>449.07</v>
      </c>
      <c r="E552">
        <v>4.9000000000000004</v>
      </c>
      <c r="F552">
        <v>210</v>
      </c>
      <c r="G552" t="str" cm="1">
        <f t="array" ref="G552">_xlfn.IFS(Tabela1_1__3[[#This Row],[review_score]]&lt;=2.5,"Bad",Tabela1_1__3[[#This Row],[review_score]]&lt;=3.9,"Good",Tabela1_1__3[[#This Row],[review_score]]&gt;=4,"Excellent")</f>
        <v>Excellent</v>
      </c>
    </row>
    <row r="553" spans="1:7" x14ac:dyDescent="0.3">
      <c r="A553">
        <v>192</v>
      </c>
      <c r="B553" s="2" t="s">
        <v>141</v>
      </c>
      <c r="C553" s="2" t="s">
        <v>24</v>
      </c>
      <c r="D553">
        <v>449.12</v>
      </c>
      <c r="E553">
        <v>3.3000000000000003</v>
      </c>
      <c r="F553">
        <v>905</v>
      </c>
      <c r="G553" t="str" cm="1">
        <f t="array" ref="G553">_xlfn.IFS(Tabela1_1__3[[#This Row],[review_score]]&lt;=2.5,"Bad",Tabela1_1__3[[#This Row],[review_score]]&lt;=3.9,"Good",Tabela1_1__3[[#This Row],[review_score]]&gt;=4,"Excellent")</f>
        <v>Good</v>
      </c>
    </row>
    <row r="554" spans="1:7" x14ac:dyDescent="0.3">
      <c r="A554">
        <v>854</v>
      </c>
      <c r="B554" s="2" t="s">
        <v>571</v>
      </c>
      <c r="C554" s="2" t="s">
        <v>24</v>
      </c>
      <c r="D554">
        <v>449.54000000000008</v>
      </c>
      <c r="E554">
        <v>4.4000000000000004</v>
      </c>
      <c r="F554">
        <v>909</v>
      </c>
      <c r="G554" t="str" cm="1">
        <f t="array" ref="G554">_xlfn.IFS(Tabela1_1__3[[#This Row],[review_score]]&lt;=2.5,"Bad",Tabela1_1__3[[#This Row],[review_score]]&lt;=3.9,"Good",Tabela1_1__3[[#This Row],[review_score]]&gt;=4,"Excellent")</f>
        <v>Excellent</v>
      </c>
    </row>
    <row r="555" spans="1:7" x14ac:dyDescent="0.3">
      <c r="A555">
        <v>204</v>
      </c>
      <c r="B555" s="2" t="s">
        <v>149</v>
      </c>
      <c r="C555" s="2" t="s">
        <v>18</v>
      </c>
      <c r="D555">
        <v>449.78000000000003</v>
      </c>
      <c r="E555">
        <v>2.3000000000000003</v>
      </c>
      <c r="F555">
        <v>386</v>
      </c>
      <c r="G555" t="str" cm="1">
        <f t="array" ref="G555">_xlfn.IFS(Tabela1_1__3[[#This Row],[review_score]]&lt;=2.5,"Bad",Tabela1_1__3[[#This Row],[review_score]]&lt;=3.9,"Good",Tabela1_1__3[[#This Row],[review_score]]&gt;=4,"Excellent")</f>
        <v>Bad</v>
      </c>
    </row>
    <row r="556" spans="1:7" x14ac:dyDescent="0.3">
      <c r="A556">
        <v>746</v>
      </c>
      <c r="B556" s="2" t="s">
        <v>506</v>
      </c>
      <c r="C556" s="2" t="s">
        <v>19</v>
      </c>
      <c r="D556">
        <v>450.29000000000008</v>
      </c>
      <c r="E556">
        <v>2.9000000000000004</v>
      </c>
      <c r="F556">
        <v>23</v>
      </c>
      <c r="G556" t="str" cm="1">
        <f t="array" ref="G556">_xlfn.IFS(Tabela1_1__3[[#This Row],[review_score]]&lt;=2.5,"Bad",Tabela1_1__3[[#This Row],[review_score]]&lt;=3.9,"Good",Tabela1_1__3[[#This Row],[review_score]]&gt;=4,"Excellent")</f>
        <v>Good</v>
      </c>
    </row>
    <row r="557" spans="1:7" x14ac:dyDescent="0.3">
      <c r="A557">
        <v>948</v>
      </c>
      <c r="B557" s="2" t="s">
        <v>626</v>
      </c>
      <c r="C557" s="2" t="s">
        <v>21</v>
      </c>
      <c r="D557">
        <v>450.51000000000005</v>
      </c>
      <c r="E557">
        <v>1.6</v>
      </c>
      <c r="F557">
        <v>228</v>
      </c>
      <c r="G557" t="str" cm="1">
        <f t="array" ref="G557">_xlfn.IFS(Tabela1_1__3[[#This Row],[review_score]]&lt;=2.5,"Bad",Tabela1_1__3[[#This Row],[review_score]]&lt;=3.9,"Good",Tabela1_1__3[[#This Row],[review_score]]&gt;=4,"Excellent")</f>
        <v>Bad</v>
      </c>
    </row>
    <row r="558" spans="1:7" x14ac:dyDescent="0.3">
      <c r="A558">
        <v>193</v>
      </c>
      <c r="B558" s="2" t="s">
        <v>142</v>
      </c>
      <c r="C558" s="2" t="s">
        <v>26</v>
      </c>
      <c r="D558">
        <v>450.71000000000004</v>
      </c>
      <c r="E558">
        <v>2.4000000000000004</v>
      </c>
      <c r="F558">
        <v>559</v>
      </c>
      <c r="G558" t="str" cm="1">
        <f t="array" ref="G558">_xlfn.IFS(Tabela1_1__3[[#This Row],[review_score]]&lt;=2.5,"Bad",Tabela1_1__3[[#This Row],[review_score]]&lt;=3.9,"Good",Tabela1_1__3[[#This Row],[review_score]]&gt;=4,"Excellent")</f>
        <v>Bad</v>
      </c>
    </row>
    <row r="559" spans="1:7" x14ac:dyDescent="0.3">
      <c r="A559">
        <v>486</v>
      </c>
      <c r="B559" s="2" t="s">
        <v>330</v>
      </c>
      <c r="C559" s="2" t="s">
        <v>24</v>
      </c>
      <c r="D559">
        <v>451.07</v>
      </c>
      <c r="E559">
        <v>2.5</v>
      </c>
      <c r="F559">
        <v>324</v>
      </c>
      <c r="G559" t="str" cm="1">
        <f t="array" ref="G559">_xlfn.IFS(Tabela1_1__3[[#This Row],[review_score]]&lt;=2.5,"Bad",Tabela1_1__3[[#This Row],[review_score]]&lt;=3.9,"Good",Tabela1_1__3[[#This Row],[review_score]]&gt;=4,"Excellent")</f>
        <v>Bad</v>
      </c>
    </row>
    <row r="560" spans="1:7" x14ac:dyDescent="0.3">
      <c r="A560">
        <v>402</v>
      </c>
      <c r="B560" s="2" t="s">
        <v>282</v>
      </c>
      <c r="C560" s="2" t="s">
        <v>21</v>
      </c>
      <c r="D560">
        <v>451.76000000000005</v>
      </c>
      <c r="E560">
        <v>1.7000000000000002</v>
      </c>
      <c r="F560">
        <v>944</v>
      </c>
      <c r="G560" t="str" cm="1">
        <f t="array" ref="G560">_xlfn.IFS(Tabela1_1__3[[#This Row],[review_score]]&lt;=2.5,"Bad",Tabela1_1__3[[#This Row],[review_score]]&lt;=3.9,"Good",Tabela1_1__3[[#This Row],[review_score]]&gt;=4,"Excellent")</f>
        <v>Bad</v>
      </c>
    </row>
    <row r="561" spans="1:7" x14ac:dyDescent="0.3">
      <c r="A561">
        <v>569</v>
      </c>
      <c r="B561" s="2" t="s">
        <v>391</v>
      </c>
      <c r="C561" s="2" t="s">
        <v>26</v>
      </c>
      <c r="D561">
        <v>452.56000000000006</v>
      </c>
      <c r="E561">
        <v>3.5</v>
      </c>
      <c r="F561">
        <v>701</v>
      </c>
      <c r="G561" t="str" cm="1">
        <f t="array" ref="G561">_xlfn.IFS(Tabela1_1__3[[#This Row],[review_score]]&lt;=2.5,"Bad",Tabela1_1__3[[#This Row],[review_score]]&lt;=3.9,"Good",Tabela1_1__3[[#This Row],[review_score]]&gt;=4,"Excellent")</f>
        <v>Good</v>
      </c>
    </row>
    <row r="562" spans="1:7" x14ac:dyDescent="0.3">
      <c r="A562">
        <v>368</v>
      </c>
      <c r="B562" s="2" t="s">
        <v>263</v>
      </c>
      <c r="C562" s="2" t="s">
        <v>35</v>
      </c>
      <c r="D562">
        <v>453.15000000000003</v>
      </c>
      <c r="E562">
        <v>4.6000000000000005</v>
      </c>
      <c r="F562">
        <v>207</v>
      </c>
      <c r="G562" t="str" cm="1">
        <f t="array" ref="G562">_xlfn.IFS(Tabela1_1__3[[#This Row],[review_score]]&lt;=2.5,"Bad",Tabela1_1__3[[#This Row],[review_score]]&lt;=3.9,"Good",Tabela1_1__3[[#This Row],[review_score]]&gt;=4,"Excellent")</f>
        <v>Excellent</v>
      </c>
    </row>
    <row r="563" spans="1:7" x14ac:dyDescent="0.3">
      <c r="A563">
        <v>409</v>
      </c>
      <c r="B563" s="2" t="s">
        <v>286</v>
      </c>
      <c r="C563" s="2" t="s">
        <v>26</v>
      </c>
      <c r="D563">
        <v>453.16000000000008</v>
      </c>
      <c r="E563">
        <v>3.3000000000000003</v>
      </c>
      <c r="F563">
        <v>713</v>
      </c>
      <c r="G563" t="str" cm="1">
        <f t="array" ref="G563">_xlfn.IFS(Tabela1_1__3[[#This Row],[review_score]]&lt;=2.5,"Bad",Tabela1_1__3[[#This Row],[review_score]]&lt;=3.9,"Good",Tabela1_1__3[[#This Row],[review_score]]&gt;=4,"Excellent")</f>
        <v>Good</v>
      </c>
    </row>
    <row r="564" spans="1:7" x14ac:dyDescent="0.3">
      <c r="A564">
        <v>454</v>
      </c>
      <c r="B564" s="2" t="s">
        <v>314</v>
      </c>
      <c r="C564" s="2" t="s">
        <v>23</v>
      </c>
      <c r="D564">
        <v>453.65000000000003</v>
      </c>
      <c r="E564">
        <v>3.3000000000000003</v>
      </c>
      <c r="F564">
        <v>622</v>
      </c>
      <c r="G564" t="str" cm="1">
        <f t="array" ref="G564">_xlfn.IFS(Tabela1_1__3[[#This Row],[review_score]]&lt;=2.5,"Bad",Tabela1_1__3[[#This Row],[review_score]]&lt;=3.9,"Good",Tabela1_1__3[[#This Row],[review_score]]&gt;=4,"Excellent")</f>
        <v>Good</v>
      </c>
    </row>
    <row r="565" spans="1:7" x14ac:dyDescent="0.3">
      <c r="A565">
        <v>151</v>
      </c>
      <c r="B565" s="2" t="s">
        <v>116</v>
      </c>
      <c r="C565" s="2" t="s">
        <v>35</v>
      </c>
      <c r="D565">
        <v>454.59000000000009</v>
      </c>
      <c r="E565">
        <v>3.8000000000000003</v>
      </c>
      <c r="F565">
        <v>680</v>
      </c>
      <c r="G565" t="str" cm="1">
        <f t="array" ref="G565">_xlfn.IFS(Tabela1_1__3[[#This Row],[review_score]]&lt;=2.5,"Bad",Tabela1_1__3[[#This Row],[review_score]]&lt;=3.9,"Good",Tabela1_1__3[[#This Row],[review_score]]&gt;=4,"Excellent")</f>
        <v>Good</v>
      </c>
    </row>
    <row r="566" spans="1:7" x14ac:dyDescent="0.3">
      <c r="A566">
        <v>786</v>
      </c>
      <c r="B566" s="2" t="s">
        <v>525</v>
      </c>
      <c r="C566" s="2" t="s">
        <v>23</v>
      </c>
      <c r="D566">
        <v>454.68000000000006</v>
      </c>
      <c r="E566">
        <v>4.6000000000000005</v>
      </c>
      <c r="F566">
        <v>325</v>
      </c>
      <c r="G566" t="str" cm="1">
        <f t="array" ref="G566">_xlfn.IFS(Tabela1_1__3[[#This Row],[review_score]]&lt;=2.5,"Bad",Tabela1_1__3[[#This Row],[review_score]]&lt;=3.9,"Good",Tabela1_1__3[[#This Row],[review_score]]&gt;=4,"Excellent")</f>
        <v>Excellent</v>
      </c>
    </row>
    <row r="567" spans="1:7" x14ac:dyDescent="0.3">
      <c r="A567">
        <v>44</v>
      </c>
      <c r="B567" s="2" t="s">
        <v>47</v>
      </c>
      <c r="C567" s="2" t="s">
        <v>35</v>
      </c>
      <c r="D567">
        <v>455.11000000000007</v>
      </c>
      <c r="E567">
        <v>3.5</v>
      </c>
      <c r="F567">
        <v>944</v>
      </c>
      <c r="G567" t="str" cm="1">
        <f t="array" ref="G567">_xlfn.IFS(Tabela1_1__3[[#This Row],[review_score]]&lt;=2.5,"Bad",Tabela1_1__3[[#This Row],[review_score]]&lt;=3.9,"Good",Tabela1_1__3[[#This Row],[review_score]]&gt;=4,"Excellent")</f>
        <v>Good</v>
      </c>
    </row>
    <row r="568" spans="1:7" x14ac:dyDescent="0.3">
      <c r="A568">
        <v>507</v>
      </c>
      <c r="B568" s="2" t="s">
        <v>345</v>
      </c>
      <c r="C568" s="2" t="s">
        <v>35</v>
      </c>
      <c r="D568">
        <v>455.91000000000008</v>
      </c>
      <c r="E568">
        <v>3.3000000000000003</v>
      </c>
      <c r="F568">
        <v>820</v>
      </c>
      <c r="G568" t="str" cm="1">
        <f t="array" ref="G568">_xlfn.IFS(Tabela1_1__3[[#This Row],[review_score]]&lt;=2.5,"Bad",Tabela1_1__3[[#This Row],[review_score]]&lt;=3.9,"Good",Tabela1_1__3[[#This Row],[review_score]]&gt;=4,"Excellent")</f>
        <v>Good</v>
      </c>
    </row>
    <row r="569" spans="1:7" x14ac:dyDescent="0.3">
      <c r="A569">
        <v>274</v>
      </c>
      <c r="B569" s="2" t="s">
        <v>202</v>
      </c>
      <c r="C569" s="2" t="s">
        <v>23</v>
      </c>
      <c r="D569">
        <v>457.05</v>
      </c>
      <c r="E569">
        <v>1.2000000000000002</v>
      </c>
      <c r="F569">
        <v>646</v>
      </c>
      <c r="G569" t="str" cm="1">
        <f t="array" ref="G569">_xlfn.IFS(Tabela1_1__3[[#This Row],[review_score]]&lt;=2.5,"Bad",Tabela1_1__3[[#This Row],[review_score]]&lt;=3.9,"Good",Tabela1_1__3[[#This Row],[review_score]]&gt;=4,"Excellent")</f>
        <v>Bad</v>
      </c>
    </row>
    <row r="570" spans="1:7" x14ac:dyDescent="0.3">
      <c r="A570">
        <v>938</v>
      </c>
      <c r="B570" s="2" t="s">
        <v>619</v>
      </c>
      <c r="C570" s="2" t="s">
        <v>35</v>
      </c>
      <c r="D570">
        <v>457.58000000000004</v>
      </c>
      <c r="E570">
        <v>4.3</v>
      </c>
      <c r="F570">
        <v>147</v>
      </c>
      <c r="G570" t="str" cm="1">
        <f t="array" ref="G570">_xlfn.IFS(Tabela1_1__3[[#This Row],[review_score]]&lt;=2.5,"Bad",Tabela1_1__3[[#This Row],[review_score]]&lt;=3.9,"Good",Tabela1_1__3[[#This Row],[review_score]]&gt;=4,"Excellent")</f>
        <v>Excellent</v>
      </c>
    </row>
    <row r="571" spans="1:7" x14ac:dyDescent="0.3">
      <c r="A571">
        <v>954</v>
      </c>
      <c r="B571" s="2" t="s">
        <v>631</v>
      </c>
      <c r="C571" s="2" t="s">
        <v>26</v>
      </c>
      <c r="D571">
        <v>457.63000000000005</v>
      </c>
      <c r="E571">
        <v>3.9000000000000004</v>
      </c>
      <c r="F571">
        <v>407</v>
      </c>
      <c r="G571" t="str" cm="1">
        <f t="array" ref="G571">_xlfn.IFS(Tabela1_1__3[[#This Row],[review_score]]&lt;=2.5,"Bad",Tabela1_1__3[[#This Row],[review_score]]&lt;=3.9,"Good",Tabela1_1__3[[#This Row],[review_score]]&gt;=4,"Excellent")</f>
        <v>Good</v>
      </c>
    </row>
    <row r="572" spans="1:7" x14ac:dyDescent="0.3">
      <c r="A572">
        <v>837</v>
      </c>
      <c r="B572" s="2" t="s">
        <v>561</v>
      </c>
      <c r="C572" s="2" t="s">
        <v>19</v>
      </c>
      <c r="D572">
        <v>457.85</v>
      </c>
      <c r="E572">
        <v>1.5</v>
      </c>
      <c r="F572">
        <v>201</v>
      </c>
      <c r="G572" t="str" cm="1">
        <f t="array" ref="G572">_xlfn.IFS(Tabela1_1__3[[#This Row],[review_score]]&lt;=2.5,"Bad",Tabela1_1__3[[#This Row],[review_score]]&lt;=3.9,"Good",Tabela1_1__3[[#This Row],[review_score]]&gt;=4,"Excellent")</f>
        <v>Bad</v>
      </c>
    </row>
    <row r="573" spans="1:7" x14ac:dyDescent="0.3">
      <c r="A573">
        <v>243</v>
      </c>
      <c r="B573" s="2" t="s">
        <v>179</v>
      </c>
      <c r="C573" s="2" t="s">
        <v>21</v>
      </c>
      <c r="D573">
        <v>457.86000000000007</v>
      </c>
      <c r="E573">
        <v>4.1000000000000005</v>
      </c>
      <c r="F573">
        <v>670</v>
      </c>
      <c r="G573" t="str" cm="1">
        <f t="array" ref="G573">_xlfn.IFS(Tabela1_1__3[[#This Row],[review_score]]&lt;=2.5,"Bad",Tabela1_1__3[[#This Row],[review_score]]&lt;=3.9,"Good",Tabela1_1__3[[#This Row],[review_score]]&gt;=4,"Excellent")</f>
        <v>Excellent</v>
      </c>
    </row>
    <row r="574" spans="1:7" x14ac:dyDescent="0.3">
      <c r="A574">
        <v>997</v>
      </c>
      <c r="B574" s="2" t="s">
        <v>657</v>
      </c>
      <c r="C574" s="2" t="s">
        <v>19</v>
      </c>
      <c r="D574">
        <v>459.07</v>
      </c>
      <c r="E574">
        <v>4.8000000000000007</v>
      </c>
      <c r="F574">
        <v>701</v>
      </c>
      <c r="G574" t="str" cm="1">
        <f t="array" ref="G574">_xlfn.IFS(Tabela1_1__3[[#This Row],[review_score]]&lt;=2.5,"Bad",Tabela1_1__3[[#This Row],[review_score]]&lt;=3.9,"Good",Tabela1_1__3[[#This Row],[review_score]]&gt;=4,"Excellent")</f>
        <v>Excellent</v>
      </c>
    </row>
    <row r="575" spans="1:7" x14ac:dyDescent="0.3">
      <c r="A575">
        <v>826</v>
      </c>
      <c r="B575" s="2" t="s">
        <v>552</v>
      </c>
      <c r="C575" s="2" t="s">
        <v>26</v>
      </c>
      <c r="D575">
        <v>460.33000000000004</v>
      </c>
      <c r="E575">
        <v>3.1</v>
      </c>
      <c r="F575">
        <v>122</v>
      </c>
      <c r="G575" t="str" cm="1">
        <f t="array" ref="G575">_xlfn.IFS(Tabela1_1__3[[#This Row],[review_score]]&lt;=2.5,"Bad",Tabela1_1__3[[#This Row],[review_score]]&lt;=3.9,"Good",Tabela1_1__3[[#This Row],[review_score]]&gt;=4,"Excellent")</f>
        <v>Good</v>
      </c>
    </row>
    <row r="576" spans="1:7" x14ac:dyDescent="0.3">
      <c r="A576">
        <v>814</v>
      </c>
      <c r="B576" s="2" t="s">
        <v>543</v>
      </c>
      <c r="C576" s="2" t="s">
        <v>23</v>
      </c>
      <c r="D576">
        <v>460.82</v>
      </c>
      <c r="E576">
        <v>1.1000000000000001</v>
      </c>
      <c r="F576">
        <v>987</v>
      </c>
      <c r="G576" t="str" cm="1">
        <f t="array" ref="G576">_xlfn.IFS(Tabela1_1__3[[#This Row],[review_score]]&lt;=2.5,"Bad",Tabela1_1__3[[#This Row],[review_score]]&lt;=3.9,"Good",Tabela1_1__3[[#This Row],[review_score]]&gt;=4,"Excellent")</f>
        <v>Bad</v>
      </c>
    </row>
    <row r="577" spans="1:7" x14ac:dyDescent="0.3">
      <c r="A577">
        <v>616</v>
      </c>
      <c r="B577" s="2" t="s">
        <v>418</v>
      </c>
      <c r="C577" s="2" t="s">
        <v>21</v>
      </c>
      <c r="D577">
        <v>460.83000000000004</v>
      </c>
      <c r="E577">
        <v>3.7</v>
      </c>
      <c r="F577">
        <v>1</v>
      </c>
      <c r="G577" t="str" cm="1">
        <f t="array" ref="G577">_xlfn.IFS(Tabela1_1__3[[#This Row],[review_score]]&lt;=2.5,"Bad",Tabela1_1__3[[#This Row],[review_score]]&lt;=3.9,"Good",Tabela1_1__3[[#This Row],[review_score]]&gt;=4,"Excellent")</f>
        <v>Good</v>
      </c>
    </row>
    <row r="578" spans="1:7" x14ac:dyDescent="0.3">
      <c r="A578">
        <v>56</v>
      </c>
      <c r="B578" s="2" t="s">
        <v>55</v>
      </c>
      <c r="C578" s="2" t="s">
        <v>18</v>
      </c>
      <c r="D578">
        <v>461.33000000000004</v>
      </c>
      <c r="E578">
        <v>2.4000000000000004</v>
      </c>
      <c r="F578">
        <v>21</v>
      </c>
      <c r="G578" t="str" cm="1">
        <f t="array" ref="G578">_xlfn.IFS(Tabela1_1__3[[#This Row],[review_score]]&lt;=2.5,"Bad",Tabela1_1__3[[#This Row],[review_score]]&lt;=3.9,"Good",Tabela1_1__3[[#This Row],[review_score]]&gt;=4,"Excellent")</f>
        <v>Bad</v>
      </c>
    </row>
    <row r="579" spans="1:7" x14ac:dyDescent="0.3">
      <c r="A579">
        <v>183</v>
      </c>
      <c r="B579" s="2" t="s">
        <v>133</v>
      </c>
      <c r="C579" s="2" t="s">
        <v>21</v>
      </c>
      <c r="D579">
        <v>462.72</v>
      </c>
      <c r="E579">
        <v>3.5</v>
      </c>
      <c r="F579">
        <v>920</v>
      </c>
      <c r="G579" t="str" cm="1">
        <f t="array" ref="G579">_xlfn.IFS(Tabela1_1__3[[#This Row],[review_score]]&lt;=2.5,"Bad",Tabela1_1__3[[#This Row],[review_score]]&lt;=3.9,"Good",Tabela1_1__3[[#This Row],[review_score]]&gt;=4,"Excellent")</f>
        <v>Good</v>
      </c>
    </row>
    <row r="580" spans="1:7" x14ac:dyDescent="0.3">
      <c r="A580">
        <v>808</v>
      </c>
      <c r="B580" s="2" t="s">
        <v>540</v>
      </c>
      <c r="C580" s="2" t="s">
        <v>24</v>
      </c>
      <c r="D580">
        <v>463.16000000000008</v>
      </c>
      <c r="E580">
        <v>1.7000000000000002</v>
      </c>
      <c r="F580">
        <v>772</v>
      </c>
      <c r="G580" t="str" cm="1">
        <f t="array" ref="G580">_xlfn.IFS(Tabela1_1__3[[#This Row],[review_score]]&lt;=2.5,"Bad",Tabela1_1__3[[#This Row],[review_score]]&lt;=3.9,"Good",Tabela1_1__3[[#This Row],[review_score]]&gt;=4,"Excellent")</f>
        <v>Bad</v>
      </c>
    </row>
    <row r="581" spans="1:7" x14ac:dyDescent="0.3">
      <c r="A581">
        <v>578</v>
      </c>
      <c r="B581" s="2" t="s">
        <v>399</v>
      </c>
      <c r="C581" s="2" t="s">
        <v>23</v>
      </c>
      <c r="D581">
        <v>463.66000000000008</v>
      </c>
      <c r="E581">
        <v>3.6</v>
      </c>
      <c r="F581">
        <v>892</v>
      </c>
      <c r="G581" t="str" cm="1">
        <f t="array" ref="G581">_xlfn.IFS(Tabela1_1__3[[#This Row],[review_score]]&lt;=2.5,"Bad",Tabela1_1__3[[#This Row],[review_score]]&lt;=3.9,"Good",Tabela1_1__3[[#This Row],[review_score]]&gt;=4,"Excellent")</f>
        <v>Good</v>
      </c>
    </row>
    <row r="582" spans="1:7" x14ac:dyDescent="0.3">
      <c r="A582">
        <v>246</v>
      </c>
      <c r="B582" s="2" t="s">
        <v>181</v>
      </c>
      <c r="C582" s="2" t="s">
        <v>35</v>
      </c>
      <c r="D582">
        <v>464.52</v>
      </c>
      <c r="E582">
        <v>3.5</v>
      </c>
      <c r="F582">
        <v>260</v>
      </c>
      <c r="G582" t="str" cm="1">
        <f t="array" ref="G582">_xlfn.IFS(Tabela1_1__3[[#This Row],[review_score]]&lt;=2.5,"Bad",Tabela1_1__3[[#This Row],[review_score]]&lt;=3.9,"Good",Tabela1_1__3[[#This Row],[review_score]]&gt;=4,"Excellent")</f>
        <v>Good</v>
      </c>
    </row>
    <row r="583" spans="1:7" x14ac:dyDescent="0.3">
      <c r="A583">
        <v>685</v>
      </c>
      <c r="B583" s="2" t="s">
        <v>464</v>
      </c>
      <c r="C583" s="2" t="s">
        <v>23</v>
      </c>
      <c r="D583">
        <v>465.04000000000008</v>
      </c>
      <c r="E583">
        <v>1.5</v>
      </c>
      <c r="F583">
        <v>551</v>
      </c>
      <c r="G583" t="str" cm="1">
        <f t="array" ref="G583">_xlfn.IFS(Tabela1_1__3[[#This Row],[review_score]]&lt;=2.5,"Bad",Tabela1_1__3[[#This Row],[review_score]]&lt;=3.9,"Good",Tabela1_1__3[[#This Row],[review_score]]&gt;=4,"Excellent")</f>
        <v>Bad</v>
      </c>
    </row>
    <row r="584" spans="1:7" x14ac:dyDescent="0.3">
      <c r="A584">
        <v>396</v>
      </c>
      <c r="B584" s="2" t="s">
        <v>279</v>
      </c>
      <c r="C584" s="2" t="s">
        <v>19</v>
      </c>
      <c r="D584">
        <v>465.72</v>
      </c>
      <c r="E584">
        <v>4.3</v>
      </c>
      <c r="F584">
        <v>856</v>
      </c>
      <c r="G584" t="str" cm="1">
        <f t="array" ref="G584">_xlfn.IFS(Tabela1_1__3[[#This Row],[review_score]]&lt;=2.5,"Bad",Tabela1_1__3[[#This Row],[review_score]]&lt;=3.9,"Good",Tabela1_1__3[[#This Row],[review_score]]&gt;=4,"Excellent")</f>
        <v>Excellent</v>
      </c>
    </row>
    <row r="585" spans="1:7" x14ac:dyDescent="0.3">
      <c r="A585">
        <v>807</v>
      </c>
      <c r="B585" s="2" t="s">
        <v>539</v>
      </c>
      <c r="C585" s="2" t="s">
        <v>21</v>
      </c>
      <c r="D585">
        <v>467.51000000000005</v>
      </c>
      <c r="E585">
        <v>3.6</v>
      </c>
      <c r="F585">
        <v>557</v>
      </c>
      <c r="G585" t="str" cm="1">
        <f t="array" ref="G585">_xlfn.IFS(Tabela1_1__3[[#This Row],[review_score]]&lt;=2.5,"Bad",Tabela1_1__3[[#This Row],[review_score]]&lt;=3.9,"Good",Tabela1_1__3[[#This Row],[review_score]]&gt;=4,"Excellent")</f>
        <v>Good</v>
      </c>
    </row>
    <row r="586" spans="1:7" x14ac:dyDescent="0.3">
      <c r="A586">
        <v>972</v>
      </c>
      <c r="B586" s="2" t="s">
        <v>643</v>
      </c>
      <c r="C586" s="2" t="s">
        <v>23</v>
      </c>
      <c r="D586">
        <v>468.73</v>
      </c>
      <c r="E586">
        <v>4.3</v>
      </c>
      <c r="F586">
        <v>772</v>
      </c>
      <c r="G586" t="str" cm="1">
        <f t="array" ref="G586">_xlfn.IFS(Tabela1_1__3[[#This Row],[review_score]]&lt;=2.5,"Bad",Tabela1_1__3[[#This Row],[review_score]]&lt;=3.9,"Good",Tabela1_1__3[[#This Row],[review_score]]&gt;=4,"Excellent")</f>
        <v>Excellent</v>
      </c>
    </row>
    <row r="587" spans="1:7" x14ac:dyDescent="0.3">
      <c r="A587">
        <v>721</v>
      </c>
      <c r="B587" s="2" t="s">
        <v>488</v>
      </c>
      <c r="C587" s="2" t="s">
        <v>21</v>
      </c>
      <c r="D587">
        <v>469.48</v>
      </c>
      <c r="E587">
        <v>1.6</v>
      </c>
      <c r="F587">
        <v>796</v>
      </c>
      <c r="G587" t="str" cm="1">
        <f t="array" ref="G587">_xlfn.IFS(Tabela1_1__3[[#This Row],[review_score]]&lt;=2.5,"Bad",Tabela1_1__3[[#This Row],[review_score]]&lt;=3.9,"Good",Tabela1_1__3[[#This Row],[review_score]]&gt;=4,"Excellent")</f>
        <v>Bad</v>
      </c>
    </row>
    <row r="588" spans="1:7" x14ac:dyDescent="0.3">
      <c r="A588">
        <v>53</v>
      </c>
      <c r="B588" s="2" t="s">
        <v>53</v>
      </c>
      <c r="C588" s="2" t="s">
        <v>35</v>
      </c>
      <c r="D588">
        <v>470.05</v>
      </c>
      <c r="E588">
        <v>4.8000000000000007</v>
      </c>
      <c r="F588">
        <v>313</v>
      </c>
      <c r="G588" t="str" cm="1">
        <f t="array" ref="G588">_xlfn.IFS(Tabela1_1__3[[#This Row],[review_score]]&lt;=2.5,"Bad",Tabela1_1__3[[#This Row],[review_score]]&lt;=3.9,"Good",Tabela1_1__3[[#This Row],[review_score]]&gt;=4,"Excellent")</f>
        <v>Excellent</v>
      </c>
    </row>
    <row r="589" spans="1:7" x14ac:dyDescent="0.3">
      <c r="A589">
        <v>752</v>
      </c>
      <c r="B589" s="2" t="s">
        <v>508</v>
      </c>
      <c r="C589" s="2" t="s">
        <v>26</v>
      </c>
      <c r="D589">
        <v>470.22</v>
      </c>
      <c r="E589">
        <v>1.9000000000000001</v>
      </c>
      <c r="F589">
        <v>118</v>
      </c>
      <c r="G589" t="str" cm="1">
        <f t="array" ref="G589">_xlfn.IFS(Tabela1_1__3[[#This Row],[review_score]]&lt;=2.5,"Bad",Tabela1_1__3[[#This Row],[review_score]]&lt;=3.9,"Good",Tabela1_1__3[[#This Row],[review_score]]&gt;=4,"Excellent")</f>
        <v>Bad</v>
      </c>
    </row>
    <row r="590" spans="1:7" x14ac:dyDescent="0.3">
      <c r="A590">
        <v>359</v>
      </c>
      <c r="B590" s="2" t="s">
        <v>254</v>
      </c>
      <c r="C590" s="2" t="s">
        <v>18</v>
      </c>
      <c r="D590">
        <v>470.41000000000008</v>
      </c>
      <c r="E590">
        <v>2.1</v>
      </c>
      <c r="F590">
        <v>654</v>
      </c>
      <c r="G590" t="str" cm="1">
        <f t="array" ref="G590">_xlfn.IFS(Tabela1_1__3[[#This Row],[review_score]]&lt;=2.5,"Bad",Tabela1_1__3[[#This Row],[review_score]]&lt;=3.9,"Good",Tabela1_1__3[[#This Row],[review_score]]&gt;=4,"Excellent")</f>
        <v>Bad</v>
      </c>
    </row>
    <row r="591" spans="1:7" x14ac:dyDescent="0.3">
      <c r="A591">
        <v>241</v>
      </c>
      <c r="B591" s="2" t="s">
        <v>177</v>
      </c>
      <c r="C591" s="2" t="s">
        <v>21</v>
      </c>
      <c r="D591">
        <v>470.53000000000003</v>
      </c>
      <c r="E591">
        <v>4.5</v>
      </c>
      <c r="F591">
        <v>887</v>
      </c>
      <c r="G591" t="str" cm="1">
        <f t="array" ref="G591">_xlfn.IFS(Tabela1_1__3[[#This Row],[review_score]]&lt;=2.5,"Bad",Tabela1_1__3[[#This Row],[review_score]]&lt;=3.9,"Good",Tabela1_1__3[[#This Row],[review_score]]&gt;=4,"Excellent")</f>
        <v>Excellent</v>
      </c>
    </row>
    <row r="592" spans="1:7" x14ac:dyDescent="0.3">
      <c r="A592">
        <v>365</v>
      </c>
      <c r="B592" s="2" t="s">
        <v>260</v>
      </c>
      <c r="C592" s="2" t="s">
        <v>24</v>
      </c>
      <c r="D592">
        <v>471.03000000000003</v>
      </c>
      <c r="E592">
        <v>3.9000000000000004</v>
      </c>
      <c r="F592">
        <v>867</v>
      </c>
      <c r="G592" t="str" cm="1">
        <f t="array" ref="G592">_xlfn.IFS(Tabela1_1__3[[#This Row],[review_score]]&lt;=2.5,"Bad",Tabela1_1__3[[#This Row],[review_score]]&lt;=3.9,"Good",Tabela1_1__3[[#This Row],[review_score]]&gt;=4,"Excellent")</f>
        <v>Good</v>
      </c>
    </row>
    <row r="593" spans="1:7" x14ac:dyDescent="0.3">
      <c r="A593">
        <v>135</v>
      </c>
      <c r="B593" s="2" t="s">
        <v>106</v>
      </c>
      <c r="C593" s="2" t="s">
        <v>18</v>
      </c>
      <c r="D593">
        <v>471.74000000000007</v>
      </c>
      <c r="E593">
        <v>3.7</v>
      </c>
      <c r="F593">
        <v>383</v>
      </c>
      <c r="G593" t="str" cm="1">
        <f t="array" ref="G593">_xlfn.IFS(Tabela1_1__3[[#This Row],[review_score]]&lt;=2.5,"Bad",Tabela1_1__3[[#This Row],[review_score]]&lt;=3.9,"Good",Tabela1_1__3[[#This Row],[review_score]]&gt;=4,"Excellent")</f>
        <v>Good</v>
      </c>
    </row>
    <row r="594" spans="1:7" x14ac:dyDescent="0.3">
      <c r="A594">
        <v>536</v>
      </c>
      <c r="B594" s="2" t="s">
        <v>366</v>
      </c>
      <c r="C594" s="2" t="s">
        <v>26</v>
      </c>
      <c r="D594">
        <v>472.66000000000008</v>
      </c>
      <c r="E594">
        <v>1.5</v>
      </c>
      <c r="F594">
        <v>769</v>
      </c>
      <c r="G594" t="str" cm="1">
        <f t="array" ref="G594">_xlfn.IFS(Tabela1_1__3[[#This Row],[review_score]]&lt;=2.5,"Bad",Tabela1_1__3[[#This Row],[review_score]]&lt;=3.9,"Good",Tabela1_1__3[[#This Row],[review_score]]&gt;=4,"Excellent")</f>
        <v>Bad</v>
      </c>
    </row>
    <row r="595" spans="1:7" x14ac:dyDescent="0.3">
      <c r="A595">
        <v>870</v>
      </c>
      <c r="B595" s="2" t="s">
        <v>581</v>
      </c>
      <c r="C595" s="2" t="s">
        <v>35</v>
      </c>
      <c r="D595">
        <v>473.33000000000004</v>
      </c>
      <c r="E595">
        <v>3.9000000000000004</v>
      </c>
      <c r="F595">
        <v>341</v>
      </c>
      <c r="G595" t="str" cm="1">
        <f t="array" ref="G595">_xlfn.IFS(Tabela1_1__3[[#This Row],[review_score]]&lt;=2.5,"Bad",Tabela1_1__3[[#This Row],[review_score]]&lt;=3.9,"Good",Tabela1_1__3[[#This Row],[review_score]]&gt;=4,"Excellent")</f>
        <v>Good</v>
      </c>
    </row>
    <row r="596" spans="1:7" x14ac:dyDescent="0.3">
      <c r="A596">
        <v>446</v>
      </c>
      <c r="B596" s="2" t="s">
        <v>308</v>
      </c>
      <c r="C596" s="2" t="s">
        <v>21</v>
      </c>
      <c r="D596">
        <v>473.8900000000001</v>
      </c>
      <c r="E596">
        <v>1.7000000000000002</v>
      </c>
      <c r="F596">
        <v>41</v>
      </c>
      <c r="G596" t="str" cm="1">
        <f t="array" ref="G596">_xlfn.IFS(Tabela1_1__3[[#This Row],[review_score]]&lt;=2.5,"Bad",Tabela1_1__3[[#This Row],[review_score]]&lt;=3.9,"Good",Tabela1_1__3[[#This Row],[review_score]]&gt;=4,"Excellent")</f>
        <v>Bad</v>
      </c>
    </row>
    <row r="597" spans="1:7" x14ac:dyDescent="0.3">
      <c r="A597">
        <v>790</v>
      </c>
      <c r="B597" s="2" t="s">
        <v>529</v>
      </c>
      <c r="C597" s="2" t="s">
        <v>26</v>
      </c>
      <c r="D597">
        <v>473.91000000000008</v>
      </c>
      <c r="E597">
        <v>3.1</v>
      </c>
      <c r="F597">
        <v>628</v>
      </c>
      <c r="G597" t="str" cm="1">
        <f t="array" ref="G597">_xlfn.IFS(Tabela1_1__3[[#This Row],[review_score]]&lt;=2.5,"Bad",Tabela1_1__3[[#This Row],[review_score]]&lt;=3.9,"Good",Tabela1_1__3[[#This Row],[review_score]]&gt;=4,"Excellent")</f>
        <v>Good</v>
      </c>
    </row>
    <row r="598" spans="1:7" x14ac:dyDescent="0.3">
      <c r="A598">
        <v>918</v>
      </c>
      <c r="B598" s="2" t="s">
        <v>607</v>
      </c>
      <c r="C598" s="2" t="s">
        <v>26</v>
      </c>
      <c r="D598">
        <v>474.48</v>
      </c>
      <c r="E598">
        <v>3.4000000000000004</v>
      </c>
      <c r="F598">
        <v>822</v>
      </c>
      <c r="G598" t="str" cm="1">
        <f t="array" ref="G598">_xlfn.IFS(Tabela1_1__3[[#This Row],[review_score]]&lt;=2.5,"Bad",Tabela1_1__3[[#This Row],[review_score]]&lt;=3.9,"Good",Tabela1_1__3[[#This Row],[review_score]]&gt;=4,"Excellent")</f>
        <v>Good</v>
      </c>
    </row>
    <row r="599" spans="1:7" x14ac:dyDescent="0.3">
      <c r="A599">
        <v>576</v>
      </c>
      <c r="B599" s="2" t="s">
        <v>398</v>
      </c>
      <c r="C599" s="2" t="s">
        <v>35</v>
      </c>
      <c r="D599">
        <v>475.01000000000005</v>
      </c>
      <c r="E599">
        <v>1.4000000000000001</v>
      </c>
      <c r="F599">
        <v>555</v>
      </c>
      <c r="G599" t="str" cm="1">
        <f t="array" ref="G599">_xlfn.IFS(Tabela1_1__3[[#This Row],[review_score]]&lt;=2.5,"Bad",Tabela1_1__3[[#This Row],[review_score]]&lt;=3.9,"Good",Tabela1_1__3[[#This Row],[review_score]]&gt;=4,"Excellent")</f>
        <v>Bad</v>
      </c>
    </row>
    <row r="600" spans="1:7" x14ac:dyDescent="0.3">
      <c r="A600">
        <v>509</v>
      </c>
      <c r="B600" s="2" t="s">
        <v>347</v>
      </c>
      <c r="C600" s="2" t="s">
        <v>35</v>
      </c>
      <c r="D600">
        <v>475.15000000000003</v>
      </c>
      <c r="E600">
        <v>3.4000000000000004</v>
      </c>
      <c r="F600">
        <v>406</v>
      </c>
      <c r="G600" t="str" cm="1">
        <f t="array" ref="G600">_xlfn.IFS(Tabela1_1__3[[#This Row],[review_score]]&lt;=2.5,"Bad",Tabela1_1__3[[#This Row],[review_score]]&lt;=3.9,"Good",Tabela1_1__3[[#This Row],[review_score]]&gt;=4,"Excellent")</f>
        <v>Good</v>
      </c>
    </row>
    <row r="601" spans="1:7" x14ac:dyDescent="0.3">
      <c r="A601">
        <v>412</v>
      </c>
      <c r="B601" s="2" t="s">
        <v>288</v>
      </c>
      <c r="C601" s="2" t="s">
        <v>26</v>
      </c>
      <c r="D601">
        <v>475.28000000000003</v>
      </c>
      <c r="E601">
        <v>1.4000000000000001</v>
      </c>
      <c r="F601">
        <v>173</v>
      </c>
      <c r="G601" t="str" cm="1">
        <f t="array" ref="G601">_xlfn.IFS(Tabela1_1__3[[#This Row],[review_score]]&lt;=2.5,"Bad",Tabela1_1__3[[#This Row],[review_score]]&lt;=3.9,"Good",Tabela1_1__3[[#This Row],[review_score]]&gt;=4,"Excellent")</f>
        <v>Bad</v>
      </c>
    </row>
    <row r="602" spans="1:7" x14ac:dyDescent="0.3">
      <c r="A602">
        <v>999</v>
      </c>
      <c r="B602" s="2" t="s">
        <v>658</v>
      </c>
      <c r="C602" s="2" t="s">
        <v>35</v>
      </c>
      <c r="D602">
        <v>475.37</v>
      </c>
      <c r="E602">
        <v>1.2000000000000002</v>
      </c>
      <c r="F602">
        <v>720</v>
      </c>
      <c r="G602" t="str" cm="1">
        <f t="array" ref="G602">_xlfn.IFS(Tabela1_1__3[[#This Row],[review_score]]&lt;=2.5,"Bad",Tabela1_1__3[[#This Row],[review_score]]&lt;=3.9,"Good",Tabela1_1__3[[#This Row],[review_score]]&gt;=4,"Excellent")</f>
        <v>Bad</v>
      </c>
    </row>
    <row r="603" spans="1:7" x14ac:dyDescent="0.3">
      <c r="A603">
        <v>489</v>
      </c>
      <c r="B603" s="2" t="s">
        <v>332</v>
      </c>
      <c r="C603" s="2" t="s">
        <v>19</v>
      </c>
      <c r="D603">
        <v>475.45000000000005</v>
      </c>
      <c r="E603">
        <v>2.6</v>
      </c>
      <c r="F603">
        <v>482</v>
      </c>
      <c r="G603" t="str" cm="1">
        <f t="array" ref="G603">_xlfn.IFS(Tabela1_1__3[[#This Row],[review_score]]&lt;=2.5,"Bad",Tabela1_1__3[[#This Row],[review_score]]&lt;=3.9,"Good",Tabela1_1__3[[#This Row],[review_score]]&gt;=4,"Excellent")</f>
        <v>Good</v>
      </c>
    </row>
    <row r="604" spans="1:7" x14ac:dyDescent="0.3">
      <c r="A604">
        <v>413</v>
      </c>
      <c r="B604" s="2" t="s">
        <v>289</v>
      </c>
      <c r="C604" s="2" t="s">
        <v>26</v>
      </c>
      <c r="D604">
        <v>475.55</v>
      </c>
      <c r="E604">
        <v>2.1</v>
      </c>
      <c r="F604">
        <v>327</v>
      </c>
      <c r="G604" t="str" cm="1">
        <f t="array" ref="G604">_xlfn.IFS(Tabela1_1__3[[#This Row],[review_score]]&lt;=2.5,"Bad",Tabela1_1__3[[#This Row],[review_score]]&lt;=3.9,"Good",Tabela1_1__3[[#This Row],[review_score]]&gt;=4,"Excellent")</f>
        <v>Bad</v>
      </c>
    </row>
    <row r="605" spans="1:7" x14ac:dyDescent="0.3">
      <c r="A605">
        <v>242</v>
      </c>
      <c r="B605" s="2" t="s">
        <v>178</v>
      </c>
      <c r="C605" s="2" t="s">
        <v>18</v>
      </c>
      <c r="D605">
        <v>477.19000000000005</v>
      </c>
      <c r="E605">
        <v>4.1000000000000005</v>
      </c>
      <c r="F605">
        <v>533</v>
      </c>
      <c r="G605" t="str" cm="1">
        <f t="array" ref="G605">_xlfn.IFS(Tabela1_1__3[[#This Row],[review_score]]&lt;=2.5,"Bad",Tabela1_1__3[[#This Row],[review_score]]&lt;=3.9,"Good",Tabela1_1__3[[#This Row],[review_score]]&gt;=4,"Excellent")</f>
        <v>Excellent</v>
      </c>
    </row>
    <row r="606" spans="1:7" x14ac:dyDescent="0.3">
      <c r="A606">
        <v>541</v>
      </c>
      <c r="B606" s="2" t="s">
        <v>370</v>
      </c>
      <c r="C606" s="2" t="s">
        <v>21</v>
      </c>
      <c r="D606">
        <v>477.26000000000005</v>
      </c>
      <c r="E606">
        <v>3.8000000000000003</v>
      </c>
      <c r="F606">
        <v>214</v>
      </c>
      <c r="G606" t="str" cm="1">
        <f t="array" ref="G606">_xlfn.IFS(Tabela1_1__3[[#This Row],[review_score]]&lt;=2.5,"Bad",Tabela1_1__3[[#This Row],[review_score]]&lt;=3.9,"Good",Tabela1_1__3[[#This Row],[review_score]]&gt;=4,"Excellent")</f>
        <v>Good</v>
      </c>
    </row>
    <row r="607" spans="1:7" x14ac:dyDescent="0.3">
      <c r="A607">
        <v>325</v>
      </c>
      <c r="B607" s="2" t="s">
        <v>238</v>
      </c>
      <c r="C607" s="2" t="s">
        <v>21</v>
      </c>
      <c r="D607">
        <v>477.66000000000008</v>
      </c>
      <c r="E607">
        <v>4.9000000000000004</v>
      </c>
      <c r="F607">
        <v>893</v>
      </c>
      <c r="G607" t="str" cm="1">
        <f t="array" ref="G607">_xlfn.IFS(Tabela1_1__3[[#This Row],[review_score]]&lt;=2.5,"Bad",Tabela1_1__3[[#This Row],[review_score]]&lt;=3.9,"Good",Tabela1_1__3[[#This Row],[review_score]]&gt;=4,"Excellent")</f>
        <v>Excellent</v>
      </c>
    </row>
    <row r="608" spans="1:7" x14ac:dyDescent="0.3">
      <c r="A608">
        <v>844</v>
      </c>
      <c r="B608" s="2" t="s">
        <v>566</v>
      </c>
      <c r="C608" s="2" t="s">
        <v>24</v>
      </c>
      <c r="D608">
        <v>480.73</v>
      </c>
      <c r="E608">
        <v>3.5</v>
      </c>
      <c r="F608">
        <v>500</v>
      </c>
      <c r="G608" t="str" cm="1">
        <f t="array" ref="G608">_xlfn.IFS(Tabela1_1__3[[#This Row],[review_score]]&lt;=2.5,"Bad",Tabela1_1__3[[#This Row],[review_score]]&lt;=3.9,"Good",Tabela1_1__3[[#This Row],[review_score]]&gt;=4,"Excellent")</f>
        <v>Good</v>
      </c>
    </row>
    <row r="609" spans="1:7" x14ac:dyDescent="0.3">
      <c r="A609">
        <v>367</v>
      </c>
      <c r="B609" s="2" t="s">
        <v>262</v>
      </c>
      <c r="C609" s="2" t="s">
        <v>23</v>
      </c>
      <c r="D609">
        <v>480.79000000000008</v>
      </c>
      <c r="E609">
        <v>3.9000000000000004</v>
      </c>
      <c r="F609">
        <v>845</v>
      </c>
      <c r="G609" t="str" cm="1">
        <f t="array" ref="G609">_xlfn.IFS(Tabela1_1__3[[#This Row],[review_score]]&lt;=2.5,"Bad",Tabela1_1__3[[#This Row],[review_score]]&lt;=3.9,"Good",Tabela1_1__3[[#This Row],[review_score]]&gt;=4,"Excellent")</f>
        <v>Good</v>
      </c>
    </row>
    <row r="610" spans="1:7" x14ac:dyDescent="0.3">
      <c r="A610">
        <v>141</v>
      </c>
      <c r="B610" s="2" t="s">
        <v>109</v>
      </c>
      <c r="C610" s="2" t="s">
        <v>23</v>
      </c>
      <c r="D610">
        <v>481.41000000000008</v>
      </c>
      <c r="E610">
        <v>4.3</v>
      </c>
      <c r="F610">
        <v>376</v>
      </c>
      <c r="G610" t="str" cm="1">
        <f t="array" ref="G610">_xlfn.IFS(Tabela1_1__3[[#This Row],[review_score]]&lt;=2.5,"Bad",Tabela1_1__3[[#This Row],[review_score]]&lt;=3.9,"Good",Tabela1_1__3[[#This Row],[review_score]]&gt;=4,"Excellent")</f>
        <v>Excellent</v>
      </c>
    </row>
    <row r="611" spans="1:7" x14ac:dyDescent="0.3">
      <c r="A611">
        <v>314</v>
      </c>
      <c r="B611" s="2" t="s">
        <v>231</v>
      </c>
      <c r="C611" s="2" t="s">
        <v>35</v>
      </c>
      <c r="D611">
        <v>481.51000000000005</v>
      </c>
      <c r="E611">
        <v>4.3</v>
      </c>
      <c r="F611">
        <v>662</v>
      </c>
      <c r="G611" t="str" cm="1">
        <f t="array" ref="G611">_xlfn.IFS(Tabela1_1__3[[#This Row],[review_score]]&lt;=2.5,"Bad",Tabela1_1__3[[#This Row],[review_score]]&lt;=3.9,"Good",Tabela1_1__3[[#This Row],[review_score]]&gt;=4,"Excellent")</f>
        <v>Excellent</v>
      </c>
    </row>
    <row r="612" spans="1:7" x14ac:dyDescent="0.3">
      <c r="A612">
        <v>249</v>
      </c>
      <c r="B612" s="2" t="s">
        <v>184</v>
      </c>
      <c r="C612" s="2" t="s">
        <v>18</v>
      </c>
      <c r="D612">
        <v>481.99000000000007</v>
      </c>
      <c r="E612">
        <v>4.7</v>
      </c>
      <c r="F612">
        <v>506</v>
      </c>
      <c r="G612" t="str" cm="1">
        <f t="array" ref="G612">_xlfn.IFS(Tabela1_1__3[[#This Row],[review_score]]&lt;=2.5,"Bad",Tabela1_1__3[[#This Row],[review_score]]&lt;=3.9,"Good",Tabela1_1__3[[#This Row],[review_score]]&gt;=4,"Excellent")</f>
        <v>Excellent</v>
      </c>
    </row>
    <row r="613" spans="1:7" x14ac:dyDescent="0.3">
      <c r="A613">
        <v>718</v>
      </c>
      <c r="B613" s="2" t="s">
        <v>487</v>
      </c>
      <c r="C613" s="2" t="s">
        <v>26</v>
      </c>
      <c r="D613">
        <v>482.69000000000005</v>
      </c>
      <c r="E613">
        <v>3.8000000000000003</v>
      </c>
      <c r="F613">
        <v>408</v>
      </c>
      <c r="G613" t="str" cm="1">
        <f t="array" ref="G613">_xlfn.IFS(Tabela1_1__3[[#This Row],[review_score]]&lt;=2.5,"Bad",Tabela1_1__3[[#This Row],[review_score]]&lt;=3.9,"Good",Tabela1_1__3[[#This Row],[review_score]]&gt;=4,"Excellent")</f>
        <v>Good</v>
      </c>
    </row>
    <row r="614" spans="1:7" x14ac:dyDescent="0.3">
      <c r="A614">
        <v>35</v>
      </c>
      <c r="B614" s="2" t="s">
        <v>42</v>
      </c>
      <c r="C614" s="2" t="s">
        <v>18</v>
      </c>
      <c r="D614">
        <v>482.99000000000007</v>
      </c>
      <c r="E614">
        <v>1.3</v>
      </c>
      <c r="F614">
        <v>639</v>
      </c>
      <c r="G614" t="str" cm="1">
        <f t="array" ref="G614">_xlfn.IFS(Tabela1_1__3[[#This Row],[review_score]]&lt;=2.5,"Bad",Tabela1_1__3[[#This Row],[review_score]]&lt;=3.9,"Good",Tabela1_1__3[[#This Row],[review_score]]&gt;=4,"Excellent")</f>
        <v>Bad</v>
      </c>
    </row>
    <row r="615" spans="1:7" x14ac:dyDescent="0.3">
      <c r="A615">
        <v>248</v>
      </c>
      <c r="B615" s="2" t="s">
        <v>183</v>
      </c>
      <c r="C615" s="2" t="s">
        <v>26</v>
      </c>
      <c r="D615">
        <v>483.49000000000007</v>
      </c>
      <c r="E615">
        <v>1.1000000000000001</v>
      </c>
      <c r="F615">
        <v>102</v>
      </c>
      <c r="G615" t="str" cm="1">
        <f t="array" ref="G615">_xlfn.IFS(Tabela1_1__3[[#This Row],[review_score]]&lt;=2.5,"Bad",Tabela1_1__3[[#This Row],[review_score]]&lt;=3.9,"Good",Tabela1_1__3[[#This Row],[review_score]]&gt;=4,"Excellent")</f>
        <v>Bad</v>
      </c>
    </row>
    <row r="616" spans="1:7" x14ac:dyDescent="0.3">
      <c r="A616">
        <v>679</v>
      </c>
      <c r="B616" s="2" t="s">
        <v>459</v>
      </c>
      <c r="C616" s="2" t="s">
        <v>18</v>
      </c>
      <c r="D616">
        <v>484.8900000000001</v>
      </c>
      <c r="E616">
        <v>1.7000000000000002</v>
      </c>
      <c r="F616">
        <v>910</v>
      </c>
      <c r="G616" t="str" cm="1">
        <f t="array" ref="G616">_xlfn.IFS(Tabela1_1__3[[#This Row],[review_score]]&lt;=2.5,"Bad",Tabela1_1__3[[#This Row],[review_score]]&lt;=3.9,"Good",Tabela1_1__3[[#This Row],[review_score]]&gt;=4,"Excellent")</f>
        <v>Bad</v>
      </c>
    </row>
    <row r="617" spans="1:7" x14ac:dyDescent="0.3">
      <c r="A617">
        <v>51</v>
      </c>
      <c r="B617" s="2" t="s">
        <v>51</v>
      </c>
      <c r="C617" s="2" t="s">
        <v>26</v>
      </c>
      <c r="D617">
        <v>484.94000000000005</v>
      </c>
      <c r="E617">
        <v>4.5</v>
      </c>
      <c r="F617">
        <v>896</v>
      </c>
      <c r="G617" t="str" cm="1">
        <f t="array" ref="G617">_xlfn.IFS(Tabela1_1__3[[#This Row],[review_score]]&lt;=2.5,"Bad",Tabela1_1__3[[#This Row],[review_score]]&lt;=3.9,"Good",Tabela1_1__3[[#This Row],[review_score]]&gt;=4,"Excellent")</f>
        <v>Excellent</v>
      </c>
    </row>
    <row r="618" spans="1:7" x14ac:dyDescent="0.3">
      <c r="A618">
        <v>523</v>
      </c>
      <c r="B618" s="2" t="s">
        <v>355</v>
      </c>
      <c r="C618" s="2" t="s">
        <v>21</v>
      </c>
      <c r="D618">
        <v>485.11000000000007</v>
      </c>
      <c r="E618">
        <v>2.4000000000000004</v>
      </c>
      <c r="F618">
        <v>772</v>
      </c>
      <c r="G618" t="str" cm="1">
        <f t="array" ref="G618">_xlfn.IFS(Tabela1_1__3[[#This Row],[review_score]]&lt;=2.5,"Bad",Tabela1_1__3[[#This Row],[review_score]]&lt;=3.9,"Good",Tabela1_1__3[[#This Row],[review_score]]&gt;=4,"Excellent")</f>
        <v>Bad</v>
      </c>
    </row>
    <row r="619" spans="1:7" x14ac:dyDescent="0.3">
      <c r="A619">
        <v>140</v>
      </c>
      <c r="B619" s="2" t="s">
        <v>108</v>
      </c>
      <c r="C619" s="2" t="s">
        <v>21</v>
      </c>
      <c r="D619">
        <v>486.03000000000003</v>
      </c>
      <c r="E619">
        <v>3.4000000000000004</v>
      </c>
      <c r="F619">
        <v>655</v>
      </c>
      <c r="G619" t="str" cm="1">
        <f t="array" ref="G619">_xlfn.IFS(Tabela1_1__3[[#This Row],[review_score]]&lt;=2.5,"Bad",Tabela1_1__3[[#This Row],[review_score]]&lt;=3.9,"Good",Tabela1_1__3[[#This Row],[review_score]]&gt;=4,"Excellent")</f>
        <v>Good</v>
      </c>
    </row>
    <row r="620" spans="1:7" x14ac:dyDescent="0.3">
      <c r="A620">
        <v>227</v>
      </c>
      <c r="B620" s="2" t="s">
        <v>166</v>
      </c>
      <c r="C620" s="2" t="s">
        <v>21</v>
      </c>
      <c r="D620">
        <v>486.6400000000001</v>
      </c>
      <c r="E620">
        <v>2.6</v>
      </c>
      <c r="F620">
        <v>966</v>
      </c>
      <c r="G620" t="str" cm="1">
        <f t="array" ref="G620">_xlfn.IFS(Tabela1_1__3[[#This Row],[review_score]]&lt;=2.5,"Bad",Tabela1_1__3[[#This Row],[review_score]]&lt;=3.9,"Good",Tabela1_1__3[[#This Row],[review_score]]&gt;=4,"Excellent")</f>
        <v>Good</v>
      </c>
    </row>
    <row r="621" spans="1:7" x14ac:dyDescent="0.3">
      <c r="A621">
        <v>499</v>
      </c>
      <c r="B621" s="2" t="s">
        <v>338</v>
      </c>
      <c r="C621" s="2" t="s">
        <v>19</v>
      </c>
      <c r="D621">
        <v>487.33000000000004</v>
      </c>
      <c r="E621">
        <v>2.5</v>
      </c>
      <c r="F621">
        <v>438</v>
      </c>
      <c r="G621" t="str" cm="1">
        <f t="array" ref="G621">_xlfn.IFS(Tabela1_1__3[[#This Row],[review_score]]&lt;=2.5,"Bad",Tabela1_1__3[[#This Row],[review_score]]&lt;=3.9,"Good",Tabela1_1__3[[#This Row],[review_score]]&gt;=4,"Excellent")</f>
        <v>Bad</v>
      </c>
    </row>
    <row r="622" spans="1:7" x14ac:dyDescent="0.3">
      <c r="A622">
        <v>306</v>
      </c>
      <c r="B622" s="2" t="s">
        <v>225</v>
      </c>
      <c r="C622" s="2" t="s">
        <v>23</v>
      </c>
      <c r="D622">
        <v>488.05</v>
      </c>
      <c r="E622">
        <v>4.5</v>
      </c>
      <c r="F622">
        <v>943</v>
      </c>
      <c r="G622" t="str" cm="1">
        <f t="array" ref="G622">_xlfn.IFS(Tabela1_1__3[[#This Row],[review_score]]&lt;=2.5,"Bad",Tabela1_1__3[[#This Row],[review_score]]&lt;=3.9,"Good",Tabela1_1__3[[#This Row],[review_score]]&gt;=4,"Excellent")</f>
        <v>Excellent</v>
      </c>
    </row>
    <row r="623" spans="1:7" x14ac:dyDescent="0.3">
      <c r="A623">
        <v>582</v>
      </c>
      <c r="B623" s="2" t="s">
        <v>402</v>
      </c>
      <c r="C623" s="2" t="s">
        <v>23</v>
      </c>
      <c r="D623">
        <v>490.12</v>
      </c>
      <c r="E623">
        <v>2.6</v>
      </c>
      <c r="F623">
        <v>341</v>
      </c>
      <c r="G623" t="str" cm="1">
        <f t="array" ref="G623">_xlfn.IFS(Tabela1_1__3[[#This Row],[review_score]]&lt;=2.5,"Bad",Tabela1_1__3[[#This Row],[review_score]]&lt;=3.9,"Good",Tabela1_1__3[[#This Row],[review_score]]&gt;=4,"Excellent")</f>
        <v>Good</v>
      </c>
    </row>
    <row r="624" spans="1:7" x14ac:dyDescent="0.3">
      <c r="A624">
        <v>676</v>
      </c>
      <c r="B624" s="2" t="s">
        <v>457</v>
      </c>
      <c r="C624" s="2" t="s">
        <v>26</v>
      </c>
      <c r="D624">
        <v>491.28000000000003</v>
      </c>
      <c r="E624">
        <v>2.2000000000000002</v>
      </c>
      <c r="F624">
        <v>843</v>
      </c>
      <c r="G624" t="str" cm="1">
        <f t="array" ref="G624">_xlfn.IFS(Tabela1_1__3[[#This Row],[review_score]]&lt;=2.5,"Bad",Tabela1_1__3[[#This Row],[review_score]]&lt;=3.9,"Good",Tabela1_1__3[[#This Row],[review_score]]&gt;=4,"Excellent")</f>
        <v>Bad</v>
      </c>
    </row>
    <row r="625" spans="1:7" x14ac:dyDescent="0.3">
      <c r="A625">
        <v>933</v>
      </c>
      <c r="B625" s="2" t="s">
        <v>616</v>
      </c>
      <c r="C625" s="2" t="s">
        <v>19</v>
      </c>
      <c r="D625">
        <v>492.28000000000003</v>
      </c>
      <c r="E625">
        <v>3.2</v>
      </c>
      <c r="F625">
        <v>558</v>
      </c>
      <c r="G625" t="str" cm="1">
        <f t="array" ref="G625">_xlfn.IFS(Tabela1_1__3[[#This Row],[review_score]]&lt;=2.5,"Bad",Tabela1_1__3[[#This Row],[review_score]]&lt;=3.9,"Good",Tabela1_1__3[[#This Row],[review_score]]&gt;=4,"Excellent")</f>
        <v>Good</v>
      </c>
    </row>
    <row r="626" spans="1:7" x14ac:dyDescent="0.3">
      <c r="A626">
        <v>447</v>
      </c>
      <c r="B626" s="2" t="s">
        <v>309</v>
      </c>
      <c r="C626" s="2" t="s">
        <v>26</v>
      </c>
      <c r="D626">
        <v>493.07000000000011</v>
      </c>
      <c r="E626">
        <v>3.8000000000000003</v>
      </c>
      <c r="F626">
        <v>708</v>
      </c>
      <c r="G626" t="str" cm="1">
        <f t="array" ref="G626">_xlfn.IFS(Tabela1_1__3[[#This Row],[review_score]]&lt;=2.5,"Bad",Tabela1_1__3[[#This Row],[review_score]]&lt;=3.9,"Good",Tabela1_1__3[[#This Row],[review_score]]&gt;=4,"Excellent")</f>
        <v>Good</v>
      </c>
    </row>
    <row r="627" spans="1:7" x14ac:dyDescent="0.3">
      <c r="A627">
        <v>500</v>
      </c>
      <c r="B627" s="2" t="s">
        <v>339</v>
      </c>
      <c r="C627" s="2" t="s">
        <v>23</v>
      </c>
      <c r="D627">
        <v>493.17000000000007</v>
      </c>
      <c r="E627">
        <v>4.5</v>
      </c>
      <c r="F627">
        <v>588</v>
      </c>
      <c r="G627" t="str" cm="1">
        <f t="array" ref="G627">_xlfn.IFS(Tabela1_1__3[[#This Row],[review_score]]&lt;=2.5,"Bad",Tabela1_1__3[[#This Row],[review_score]]&lt;=3.9,"Good",Tabela1_1__3[[#This Row],[review_score]]&gt;=4,"Excellent")</f>
        <v>Excellent</v>
      </c>
    </row>
    <row r="628" spans="1:7" x14ac:dyDescent="0.3">
      <c r="A628">
        <v>662</v>
      </c>
      <c r="B628" s="2" t="s">
        <v>451</v>
      </c>
      <c r="C628" s="2" t="s">
        <v>23</v>
      </c>
      <c r="D628">
        <v>493.33000000000004</v>
      </c>
      <c r="E628">
        <v>3.1</v>
      </c>
      <c r="F628">
        <v>737</v>
      </c>
      <c r="G628" t="str" cm="1">
        <f t="array" ref="G628">_xlfn.IFS(Tabela1_1__3[[#This Row],[review_score]]&lt;=2.5,"Bad",Tabela1_1__3[[#This Row],[review_score]]&lt;=3.9,"Good",Tabela1_1__3[[#This Row],[review_score]]&gt;=4,"Excellent")</f>
        <v>Good</v>
      </c>
    </row>
    <row r="629" spans="1:7" x14ac:dyDescent="0.3">
      <c r="A629">
        <v>442</v>
      </c>
      <c r="B629" s="2" t="s">
        <v>304</v>
      </c>
      <c r="C629" s="2" t="s">
        <v>24</v>
      </c>
      <c r="D629">
        <v>493.3900000000001</v>
      </c>
      <c r="E629">
        <v>1.4000000000000001</v>
      </c>
      <c r="F629">
        <v>739</v>
      </c>
      <c r="G629" t="str" cm="1">
        <f t="array" ref="G629">_xlfn.IFS(Tabela1_1__3[[#This Row],[review_score]]&lt;=2.5,"Bad",Tabela1_1__3[[#This Row],[review_score]]&lt;=3.9,"Good",Tabela1_1__3[[#This Row],[review_score]]&gt;=4,"Excellent")</f>
        <v>Bad</v>
      </c>
    </row>
    <row r="630" spans="1:7" x14ac:dyDescent="0.3">
      <c r="A630">
        <v>70</v>
      </c>
      <c r="B630" s="2" t="s">
        <v>63</v>
      </c>
      <c r="C630" s="2" t="s">
        <v>23</v>
      </c>
      <c r="D630">
        <v>493.51000000000005</v>
      </c>
      <c r="E630">
        <v>2.1</v>
      </c>
      <c r="F630">
        <v>908</v>
      </c>
      <c r="G630" t="str" cm="1">
        <f t="array" ref="G630">_xlfn.IFS(Tabela1_1__3[[#This Row],[review_score]]&lt;=2.5,"Bad",Tabela1_1__3[[#This Row],[review_score]]&lt;=3.9,"Good",Tabela1_1__3[[#This Row],[review_score]]&gt;=4,"Excellent")</f>
        <v>Bad</v>
      </c>
    </row>
    <row r="631" spans="1:7" x14ac:dyDescent="0.3">
      <c r="A631">
        <v>706</v>
      </c>
      <c r="B631" s="2" t="s">
        <v>476</v>
      </c>
      <c r="C631" s="2" t="s">
        <v>21</v>
      </c>
      <c r="D631">
        <v>495.03000000000003</v>
      </c>
      <c r="E631">
        <v>1.4000000000000001</v>
      </c>
      <c r="F631">
        <v>311</v>
      </c>
      <c r="G631" t="str" cm="1">
        <f t="array" ref="G631">_xlfn.IFS(Tabela1_1__3[[#This Row],[review_score]]&lt;=2.5,"Bad",Tabela1_1__3[[#This Row],[review_score]]&lt;=3.9,"Good",Tabela1_1__3[[#This Row],[review_score]]&gt;=4,"Excellent")</f>
        <v>Bad</v>
      </c>
    </row>
    <row r="632" spans="1:7" x14ac:dyDescent="0.3">
      <c r="A632">
        <v>262</v>
      </c>
      <c r="B632" s="2" t="s">
        <v>193</v>
      </c>
      <c r="C632" s="2" t="s">
        <v>19</v>
      </c>
      <c r="D632">
        <v>495.08000000000004</v>
      </c>
      <c r="E632">
        <v>4.2</v>
      </c>
      <c r="F632">
        <v>930</v>
      </c>
      <c r="G632" t="str" cm="1">
        <f t="array" ref="G632">_xlfn.IFS(Tabela1_1__3[[#This Row],[review_score]]&lt;=2.5,"Bad",Tabela1_1__3[[#This Row],[review_score]]&lt;=3.9,"Good",Tabela1_1__3[[#This Row],[review_score]]&gt;=4,"Excellent")</f>
        <v>Excellent</v>
      </c>
    </row>
    <row r="633" spans="1:7" x14ac:dyDescent="0.3">
      <c r="A633">
        <v>476</v>
      </c>
      <c r="B633" s="2" t="s">
        <v>326</v>
      </c>
      <c r="C633" s="2" t="s">
        <v>21</v>
      </c>
      <c r="D633">
        <v>496.5200000000001</v>
      </c>
      <c r="E633">
        <v>3.7</v>
      </c>
      <c r="F633">
        <v>325</v>
      </c>
      <c r="G633" t="str" cm="1">
        <f t="array" ref="G633">_xlfn.IFS(Tabela1_1__3[[#This Row],[review_score]]&lt;=2.5,"Bad",Tabela1_1__3[[#This Row],[review_score]]&lt;=3.9,"Good",Tabela1_1__3[[#This Row],[review_score]]&gt;=4,"Excellent")</f>
        <v>Good</v>
      </c>
    </row>
    <row r="634" spans="1:7" x14ac:dyDescent="0.3">
      <c r="A634">
        <v>533</v>
      </c>
      <c r="B634" s="2" t="s">
        <v>363</v>
      </c>
      <c r="C634" s="2" t="s">
        <v>24</v>
      </c>
      <c r="D634">
        <v>498.34000000000009</v>
      </c>
      <c r="E634">
        <v>3.9000000000000004</v>
      </c>
      <c r="F634">
        <v>347</v>
      </c>
      <c r="G634" t="str" cm="1">
        <f t="array" ref="G634">_xlfn.IFS(Tabela1_1__3[[#This Row],[review_score]]&lt;=2.5,"Bad",Tabela1_1__3[[#This Row],[review_score]]&lt;=3.9,"Good",Tabela1_1__3[[#This Row],[review_score]]&gt;=4,"Excellent")</f>
        <v>Good</v>
      </c>
    </row>
    <row r="635" spans="1:7" x14ac:dyDescent="0.3">
      <c r="A635">
        <v>848</v>
      </c>
      <c r="B635" s="2" t="s">
        <v>567</v>
      </c>
      <c r="C635" s="2" t="s">
        <v>26</v>
      </c>
      <c r="D635">
        <v>498.45000000000005</v>
      </c>
      <c r="E635">
        <v>1.8</v>
      </c>
      <c r="F635">
        <v>278</v>
      </c>
      <c r="G635" t="str" cm="1">
        <f t="array" ref="G635">_xlfn.IFS(Tabela1_1__3[[#This Row],[review_score]]&lt;=2.5,"Bad",Tabela1_1__3[[#This Row],[review_score]]&lt;=3.9,"Good",Tabela1_1__3[[#This Row],[review_score]]&gt;=4,"Excellent")</f>
        <v>Bad</v>
      </c>
    </row>
    <row r="636" spans="1:7" x14ac:dyDescent="0.3">
      <c r="A636">
        <v>532</v>
      </c>
      <c r="B636" s="2" t="s">
        <v>362</v>
      </c>
      <c r="C636" s="2" t="s">
        <v>23</v>
      </c>
      <c r="D636">
        <v>499.86000000000007</v>
      </c>
      <c r="E636">
        <v>3.4000000000000004</v>
      </c>
      <c r="F636">
        <v>162</v>
      </c>
      <c r="G636" t="str" cm="1">
        <f t="array" ref="G636">_xlfn.IFS(Tabela1_1__3[[#This Row],[review_score]]&lt;=2.5,"Bad",Tabela1_1__3[[#This Row],[review_score]]&lt;=3.9,"Good",Tabela1_1__3[[#This Row],[review_score]]&gt;=4,"Excellent")</f>
        <v>Good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F61D-E531-40B2-9B68-E34759B95B57}">
  <dimension ref="A1:D7621"/>
  <sheetViews>
    <sheetView workbookViewId="0">
      <selection activeCell="D2" sqref="D2"/>
    </sheetView>
  </sheetViews>
  <sheetFormatPr defaultRowHeight="14.4" x14ac:dyDescent="0.3"/>
  <cols>
    <col min="1" max="1" width="12.21875" bestFit="1" customWidth="1"/>
    <col min="2" max="2" width="10.33203125" bestFit="1" customWidth="1"/>
    <col min="3" max="3" width="17" bestFit="1" customWidth="1"/>
    <col min="4" max="4" width="16.109375" style="8" bestFit="1" customWidth="1"/>
  </cols>
  <sheetData>
    <row r="1" spans="1:4" x14ac:dyDescent="0.3">
      <c r="A1" t="s">
        <v>0</v>
      </c>
      <c r="B1" t="s">
        <v>699</v>
      </c>
      <c r="C1" t="s">
        <v>700</v>
      </c>
      <c r="D1" s="8" t="s">
        <v>701</v>
      </c>
    </row>
    <row r="2" spans="1:4" x14ac:dyDescent="0.3">
      <c r="A2">
        <v>599</v>
      </c>
      <c r="B2" s="10">
        <v>45292</v>
      </c>
      <c r="C2">
        <v>612</v>
      </c>
      <c r="D2" s="8">
        <v>61310.16</v>
      </c>
    </row>
    <row r="3" spans="1:4" x14ac:dyDescent="0.3">
      <c r="A3">
        <v>599</v>
      </c>
      <c r="B3" s="10">
        <v>45323</v>
      </c>
      <c r="C3">
        <v>43</v>
      </c>
      <c r="D3" s="8">
        <v>4307.74</v>
      </c>
    </row>
    <row r="4" spans="1:4" x14ac:dyDescent="0.3">
      <c r="A4">
        <v>599</v>
      </c>
      <c r="B4" s="10">
        <v>45352</v>
      </c>
      <c r="C4">
        <v>216</v>
      </c>
      <c r="D4" s="8">
        <v>21638.880000000001</v>
      </c>
    </row>
    <row r="5" spans="1:4" x14ac:dyDescent="0.3">
      <c r="A5">
        <v>599</v>
      </c>
      <c r="B5" s="10">
        <v>45383</v>
      </c>
      <c r="C5">
        <v>502</v>
      </c>
      <c r="D5" s="8">
        <v>50290.36</v>
      </c>
    </row>
    <row r="6" spans="1:4" x14ac:dyDescent="0.3">
      <c r="A6">
        <v>599</v>
      </c>
      <c r="B6" s="10">
        <v>45413</v>
      </c>
      <c r="C6">
        <v>313</v>
      </c>
      <c r="D6" s="8">
        <v>31356.34</v>
      </c>
    </row>
    <row r="7" spans="1:4" x14ac:dyDescent="0.3">
      <c r="A7">
        <v>599</v>
      </c>
      <c r="B7" s="10">
        <v>45444</v>
      </c>
      <c r="C7">
        <v>797</v>
      </c>
      <c r="D7" s="8">
        <v>79843.460000000006</v>
      </c>
    </row>
    <row r="8" spans="1:4" x14ac:dyDescent="0.3">
      <c r="A8">
        <v>599</v>
      </c>
      <c r="B8" s="10">
        <v>45474</v>
      </c>
      <c r="C8">
        <v>746</v>
      </c>
      <c r="D8" s="8">
        <v>74734.28</v>
      </c>
    </row>
    <row r="9" spans="1:4" x14ac:dyDescent="0.3">
      <c r="A9">
        <v>599</v>
      </c>
      <c r="B9" s="10">
        <v>45505</v>
      </c>
      <c r="C9">
        <v>809</v>
      </c>
      <c r="D9" s="8">
        <v>81045.62</v>
      </c>
    </row>
    <row r="10" spans="1:4" x14ac:dyDescent="0.3">
      <c r="A10">
        <v>599</v>
      </c>
      <c r="B10" s="10">
        <v>45536</v>
      </c>
      <c r="C10">
        <v>222</v>
      </c>
      <c r="D10" s="8">
        <v>22239.96</v>
      </c>
    </row>
    <row r="11" spans="1:4" x14ac:dyDescent="0.3">
      <c r="A11">
        <v>599</v>
      </c>
      <c r="B11" s="10">
        <v>45566</v>
      </c>
      <c r="C11">
        <v>337</v>
      </c>
      <c r="D11" s="8">
        <v>33760.660000000003</v>
      </c>
    </row>
    <row r="12" spans="1:4" x14ac:dyDescent="0.3">
      <c r="A12">
        <v>599</v>
      </c>
      <c r="B12" s="10">
        <v>45597</v>
      </c>
      <c r="C12">
        <v>886</v>
      </c>
      <c r="D12" s="8">
        <v>88759.48</v>
      </c>
    </row>
    <row r="13" spans="1:4" x14ac:dyDescent="0.3">
      <c r="A13">
        <v>599</v>
      </c>
      <c r="B13" s="10">
        <v>45627</v>
      </c>
      <c r="C13">
        <v>408</v>
      </c>
      <c r="D13" s="8">
        <v>40873.440000000002</v>
      </c>
    </row>
    <row r="14" spans="1:4" x14ac:dyDescent="0.3">
      <c r="A14">
        <v>235</v>
      </c>
      <c r="B14" s="10">
        <v>45292</v>
      </c>
      <c r="C14">
        <v>12</v>
      </c>
      <c r="D14" s="8">
        <v>1219.8</v>
      </c>
    </row>
    <row r="15" spans="1:4" x14ac:dyDescent="0.3">
      <c r="A15">
        <v>235</v>
      </c>
      <c r="B15" s="10">
        <v>45323</v>
      </c>
      <c r="C15">
        <v>294</v>
      </c>
      <c r="D15" s="8">
        <v>29885.1</v>
      </c>
    </row>
    <row r="16" spans="1:4" x14ac:dyDescent="0.3">
      <c r="A16">
        <v>235</v>
      </c>
      <c r="B16" s="10">
        <v>45352</v>
      </c>
      <c r="C16">
        <v>780</v>
      </c>
      <c r="D16" s="8">
        <v>79287</v>
      </c>
    </row>
    <row r="17" spans="1:4" x14ac:dyDescent="0.3">
      <c r="A17">
        <v>235</v>
      </c>
      <c r="B17" s="10">
        <v>45383</v>
      </c>
      <c r="C17">
        <v>600</v>
      </c>
      <c r="D17" s="8">
        <v>60990</v>
      </c>
    </row>
    <row r="18" spans="1:4" x14ac:dyDescent="0.3">
      <c r="A18">
        <v>235</v>
      </c>
      <c r="B18" s="10">
        <v>45413</v>
      </c>
      <c r="C18">
        <v>78</v>
      </c>
      <c r="D18" s="8">
        <v>7928.7</v>
      </c>
    </row>
    <row r="19" spans="1:4" x14ac:dyDescent="0.3">
      <c r="A19">
        <v>235</v>
      </c>
      <c r="B19" s="10">
        <v>45444</v>
      </c>
      <c r="C19">
        <v>196</v>
      </c>
      <c r="D19" s="8">
        <v>19923.400000000001</v>
      </c>
    </row>
    <row r="20" spans="1:4" x14ac:dyDescent="0.3">
      <c r="A20">
        <v>235</v>
      </c>
      <c r="B20" s="10">
        <v>45474</v>
      </c>
      <c r="C20">
        <v>729</v>
      </c>
      <c r="D20" s="8">
        <v>74102.850000000006</v>
      </c>
    </row>
    <row r="21" spans="1:4" x14ac:dyDescent="0.3">
      <c r="A21">
        <v>235</v>
      </c>
      <c r="B21" s="10">
        <v>45505</v>
      </c>
      <c r="C21">
        <v>378</v>
      </c>
      <c r="D21" s="8">
        <v>38423.699999999997</v>
      </c>
    </row>
    <row r="22" spans="1:4" x14ac:dyDescent="0.3">
      <c r="A22">
        <v>235</v>
      </c>
      <c r="B22" s="10">
        <v>45536</v>
      </c>
      <c r="C22">
        <v>452</v>
      </c>
      <c r="D22" s="8">
        <v>45945.8</v>
      </c>
    </row>
    <row r="23" spans="1:4" x14ac:dyDescent="0.3">
      <c r="A23">
        <v>235</v>
      </c>
      <c r="B23" s="10">
        <v>45566</v>
      </c>
      <c r="C23">
        <v>273</v>
      </c>
      <c r="D23" s="8">
        <v>27750.45</v>
      </c>
    </row>
    <row r="24" spans="1:4" x14ac:dyDescent="0.3">
      <c r="A24">
        <v>235</v>
      </c>
      <c r="B24" s="10">
        <v>45597</v>
      </c>
      <c r="C24">
        <v>71</v>
      </c>
      <c r="D24" s="8">
        <v>7217.15</v>
      </c>
    </row>
    <row r="25" spans="1:4" x14ac:dyDescent="0.3">
      <c r="A25">
        <v>235</v>
      </c>
      <c r="B25" s="10">
        <v>45627</v>
      </c>
      <c r="C25">
        <v>802</v>
      </c>
      <c r="D25" s="8">
        <v>81523.3</v>
      </c>
    </row>
    <row r="26" spans="1:4" x14ac:dyDescent="0.3">
      <c r="A26">
        <v>369</v>
      </c>
      <c r="B26" s="10">
        <v>45292</v>
      </c>
      <c r="C26">
        <v>692</v>
      </c>
      <c r="D26" s="8">
        <v>70528.639999999999</v>
      </c>
    </row>
    <row r="27" spans="1:4" x14ac:dyDescent="0.3">
      <c r="A27">
        <v>369</v>
      </c>
      <c r="B27" s="10">
        <v>45323</v>
      </c>
      <c r="C27">
        <v>557</v>
      </c>
      <c r="D27" s="8">
        <v>56769.440000000002</v>
      </c>
    </row>
    <row r="28" spans="1:4" x14ac:dyDescent="0.3">
      <c r="A28">
        <v>369</v>
      </c>
      <c r="B28" s="10">
        <v>45352</v>
      </c>
      <c r="C28">
        <v>608</v>
      </c>
      <c r="D28" s="8">
        <v>61967.360000000001</v>
      </c>
    </row>
    <row r="29" spans="1:4" x14ac:dyDescent="0.3">
      <c r="A29">
        <v>369</v>
      </c>
      <c r="B29" s="10">
        <v>45383</v>
      </c>
      <c r="C29">
        <v>820</v>
      </c>
      <c r="D29" s="8">
        <v>83574.399999999994</v>
      </c>
    </row>
    <row r="30" spans="1:4" x14ac:dyDescent="0.3">
      <c r="A30">
        <v>369</v>
      </c>
      <c r="B30" s="10">
        <v>45413</v>
      </c>
      <c r="C30">
        <v>463</v>
      </c>
      <c r="D30" s="8">
        <v>47188.959999999999</v>
      </c>
    </row>
    <row r="31" spans="1:4" x14ac:dyDescent="0.3">
      <c r="A31">
        <v>369</v>
      </c>
      <c r="B31" s="10">
        <v>45444</v>
      </c>
      <c r="C31">
        <v>925</v>
      </c>
      <c r="D31" s="8">
        <v>94276</v>
      </c>
    </row>
    <row r="32" spans="1:4" x14ac:dyDescent="0.3">
      <c r="A32">
        <v>369</v>
      </c>
      <c r="B32" s="10">
        <v>45474</v>
      </c>
      <c r="C32">
        <v>170</v>
      </c>
      <c r="D32" s="8">
        <v>17326.400000000001</v>
      </c>
    </row>
    <row r="33" spans="1:4" x14ac:dyDescent="0.3">
      <c r="A33">
        <v>369</v>
      </c>
      <c r="B33" s="10">
        <v>45505</v>
      </c>
      <c r="C33">
        <v>711</v>
      </c>
      <c r="D33" s="8">
        <v>72465.119999999995</v>
      </c>
    </row>
    <row r="34" spans="1:4" x14ac:dyDescent="0.3">
      <c r="A34">
        <v>369</v>
      </c>
      <c r="B34" s="10">
        <v>45536</v>
      </c>
      <c r="C34">
        <v>109</v>
      </c>
      <c r="D34" s="8">
        <v>11109.28</v>
      </c>
    </row>
    <row r="35" spans="1:4" x14ac:dyDescent="0.3">
      <c r="A35">
        <v>369</v>
      </c>
      <c r="B35" s="10">
        <v>45566</v>
      </c>
      <c r="C35">
        <v>412</v>
      </c>
      <c r="D35" s="8">
        <v>41991.040000000001</v>
      </c>
    </row>
    <row r="36" spans="1:4" x14ac:dyDescent="0.3">
      <c r="A36">
        <v>369</v>
      </c>
      <c r="B36" s="10">
        <v>45597</v>
      </c>
      <c r="C36">
        <v>347</v>
      </c>
      <c r="D36" s="8">
        <v>35366.239999999998</v>
      </c>
    </row>
    <row r="37" spans="1:4" x14ac:dyDescent="0.3">
      <c r="A37">
        <v>369</v>
      </c>
      <c r="B37" s="10">
        <v>45627</v>
      </c>
      <c r="C37">
        <v>310</v>
      </c>
      <c r="D37" s="8">
        <v>31595.200000000001</v>
      </c>
    </row>
    <row r="38" spans="1:4" x14ac:dyDescent="0.3">
      <c r="A38">
        <v>58</v>
      </c>
      <c r="B38" s="10">
        <v>45292</v>
      </c>
      <c r="C38">
        <v>801</v>
      </c>
      <c r="D38" s="8">
        <v>81710.009999999995</v>
      </c>
    </row>
    <row r="39" spans="1:4" x14ac:dyDescent="0.3">
      <c r="A39">
        <v>58</v>
      </c>
      <c r="B39" s="10">
        <v>45323</v>
      </c>
      <c r="C39">
        <v>635</v>
      </c>
      <c r="D39" s="8">
        <v>64776.35</v>
      </c>
    </row>
    <row r="40" spans="1:4" x14ac:dyDescent="0.3">
      <c r="A40">
        <v>58</v>
      </c>
      <c r="B40" s="10">
        <v>45352</v>
      </c>
      <c r="C40">
        <v>105</v>
      </c>
      <c r="D40" s="8">
        <v>10711.05</v>
      </c>
    </row>
    <row r="41" spans="1:4" x14ac:dyDescent="0.3">
      <c r="A41">
        <v>58</v>
      </c>
      <c r="B41" s="10">
        <v>45383</v>
      </c>
      <c r="C41">
        <v>693</v>
      </c>
      <c r="D41" s="8">
        <v>70692.929999999993</v>
      </c>
    </row>
    <row r="42" spans="1:4" x14ac:dyDescent="0.3">
      <c r="A42">
        <v>58</v>
      </c>
      <c r="B42" s="10">
        <v>45413</v>
      </c>
      <c r="C42">
        <v>208</v>
      </c>
      <c r="D42" s="8">
        <v>21218.080000000002</v>
      </c>
    </row>
    <row r="43" spans="1:4" x14ac:dyDescent="0.3">
      <c r="A43">
        <v>58</v>
      </c>
      <c r="B43" s="10">
        <v>45444</v>
      </c>
      <c r="C43">
        <v>231</v>
      </c>
      <c r="D43" s="8">
        <v>23564.31</v>
      </c>
    </row>
    <row r="44" spans="1:4" x14ac:dyDescent="0.3">
      <c r="A44">
        <v>58</v>
      </c>
      <c r="B44" s="10">
        <v>45474</v>
      </c>
      <c r="C44">
        <v>655</v>
      </c>
      <c r="D44" s="8">
        <v>66816.55</v>
      </c>
    </row>
    <row r="45" spans="1:4" x14ac:dyDescent="0.3">
      <c r="A45">
        <v>58</v>
      </c>
      <c r="B45" s="10">
        <v>45505</v>
      </c>
      <c r="C45">
        <v>226</v>
      </c>
      <c r="D45" s="8">
        <v>23054.26</v>
      </c>
    </row>
    <row r="46" spans="1:4" x14ac:dyDescent="0.3">
      <c r="A46">
        <v>58</v>
      </c>
      <c r="B46" s="10">
        <v>45536</v>
      </c>
      <c r="C46">
        <v>169</v>
      </c>
      <c r="D46" s="8">
        <v>17239.689999999999</v>
      </c>
    </row>
    <row r="47" spans="1:4" x14ac:dyDescent="0.3">
      <c r="A47">
        <v>58</v>
      </c>
      <c r="B47" s="10">
        <v>45566</v>
      </c>
      <c r="C47">
        <v>838</v>
      </c>
      <c r="D47" s="8">
        <v>85484.38</v>
      </c>
    </row>
    <row r="48" spans="1:4" x14ac:dyDescent="0.3">
      <c r="A48">
        <v>58</v>
      </c>
      <c r="B48" s="10">
        <v>45597</v>
      </c>
      <c r="C48">
        <v>257</v>
      </c>
      <c r="D48" s="8">
        <v>26216.57</v>
      </c>
    </row>
    <row r="49" spans="1:4" x14ac:dyDescent="0.3">
      <c r="A49">
        <v>58</v>
      </c>
      <c r="B49" s="10">
        <v>45627</v>
      </c>
      <c r="C49">
        <v>783</v>
      </c>
      <c r="D49" s="8">
        <v>79873.83</v>
      </c>
    </row>
    <row r="50" spans="1:4" x14ac:dyDescent="0.3">
      <c r="A50">
        <v>72</v>
      </c>
      <c r="B50" s="10">
        <v>45292</v>
      </c>
      <c r="C50">
        <v>972</v>
      </c>
      <c r="D50" s="8">
        <v>100465.92</v>
      </c>
    </row>
    <row r="51" spans="1:4" x14ac:dyDescent="0.3">
      <c r="A51">
        <v>72</v>
      </c>
      <c r="B51" s="10">
        <v>45323</v>
      </c>
      <c r="C51">
        <v>986</v>
      </c>
      <c r="D51" s="8">
        <v>101912.96000000001</v>
      </c>
    </row>
    <row r="52" spans="1:4" x14ac:dyDescent="0.3">
      <c r="A52">
        <v>72</v>
      </c>
      <c r="B52" s="10">
        <v>45352</v>
      </c>
      <c r="C52">
        <v>398</v>
      </c>
      <c r="D52" s="8">
        <v>41137.279999999999</v>
      </c>
    </row>
    <row r="53" spans="1:4" x14ac:dyDescent="0.3">
      <c r="A53">
        <v>72</v>
      </c>
      <c r="B53" s="10">
        <v>45383</v>
      </c>
      <c r="C53">
        <v>360</v>
      </c>
      <c r="D53" s="8">
        <v>37209.599999999999</v>
      </c>
    </row>
    <row r="54" spans="1:4" x14ac:dyDescent="0.3">
      <c r="A54">
        <v>72</v>
      </c>
      <c r="B54" s="10">
        <v>45413</v>
      </c>
      <c r="C54">
        <v>593</v>
      </c>
      <c r="D54" s="8">
        <v>61292.480000000003</v>
      </c>
    </row>
    <row r="55" spans="1:4" x14ac:dyDescent="0.3">
      <c r="A55">
        <v>72</v>
      </c>
      <c r="B55" s="10">
        <v>45444</v>
      </c>
      <c r="C55">
        <v>228</v>
      </c>
      <c r="D55" s="8">
        <v>23566.080000000002</v>
      </c>
    </row>
    <row r="56" spans="1:4" x14ac:dyDescent="0.3">
      <c r="A56">
        <v>72</v>
      </c>
      <c r="B56" s="10">
        <v>45474</v>
      </c>
      <c r="C56">
        <v>154</v>
      </c>
      <c r="D56" s="8">
        <v>15917.44</v>
      </c>
    </row>
    <row r="57" spans="1:4" x14ac:dyDescent="0.3">
      <c r="A57">
        <v>72</v>
      </c>
      <c r="B57" s="10">
        <v>45505</v>
      </c>
      <c r="C57">
        <v>778</v>
      </c>
      <c r="D57" s="8">
        <v>80414.080000000002</v>
      </c>
    </row>
    <row r="58" spans="1:4" x14ac:dyDescent="0.3">
      <c r="A58">
        <v>72</v>
      </c>
      <c r="B58" s="10">
        <v>45536</v>
      </c>
      <c r="C58">
        <v>712</v>
      </c>
      <c r="D58" s="8">
        <v>73592.320000000007</v>
      </c>
    </row>
    <row r="59" spans="1:4" x14ac:dyDescent="0.3">
      <c r="A59">
        <v>72</v>
      </c>
      <c r="B59" s="10">
        <v>45566</v>
      </c>
      <c r="C59">
        <v>162</v>
      </c>
      <c r="D59" s="8">
        <v>16744.32</v>
      </c>
    </row>
    <row r="60" spans="1:4" x14ac:dyDescent="0.3">
      <c r="A60">
        <v>72</v>
      </c>
      <c r="B60" s="10">
        <v>45597</v>
      </c>
      <c r="C60">
        <v>259</v>
      </c>
      <c r="D60" s="8">
        <v>26770.240000000002</v>
      </c>
    </row>
    <row r="61" spans="1:4" x14ac:dyDescent="0.3">
      <c r="A61">
        <v>72</v>
      </c>
      <c r="B61" s="10">
        <v>45627</v>
      </c>
      <c r="C61">
        <v>694</v>
      </c>
      <c r="D61" s="8">
        <v>71731.839999999997</v>
      </c>
    </row>
    <row r="62" spans="1:4" x14ac:dyDescent="0.3">
      <c r="A62">
        <v>27</v>
      </c>
      <c r="B62" s="10">
        <v>45292</v>
      </c>
      <c r="C62">
        <v>263</v>
      </c>
      <c r="D62" s="8">
        <v>27309.919999999998</v>
      </c>
    </row>
    <row r="63" spans="1:4" x14ac:dyDescent="0.3">
      <c r="A63">
        <v>27</v>
      </c>
      <c r="B63" s="10">
        <v>45323</v>
      </c>
      <c r="C63">
        <v>568</v>
      </c>
      <c r="D63" s="8">
        <v>58981.120000000003</v>
      </c>
    </row>
    <row r="64" spans="1:4" x14ac:dyDescent="0.3">
      <c r="A64">
        <v>27</v>
      </c>
      <c r="B64" s="10">
        <v>45352</v>
      </c>
      <c r="C64">
        <v>789</v>
      </c>
      <c r="D64" s="8">
        <v>81929.759999999995</v>
      </c>
    </row>
    <row r="65" spans="1:4" x14ac:dyDescent="0.3">
      <c r="A65">
        <v>27</v>
      </c>
      <c r="B65" s="10">
        <v>45383</v>
      </c>
      <c r="C65">
        <v>320</v>
      </c>
      <c r="D65" s="8">
        <v>33228.800000000003</v>
      </c>
    </row>
    <row r="66" spans="1:4" x14ac:dyDescent="0.3">
      <c r="A66">
        <v>27</v>
      </c>
      <c r="B66" s="10">
        <v>45413</v>
      </c>
      <c r="C66">
        <v>652</v>
      </c>
      <c r="D66" s="8">
        <v>67703.679999999993</v>
      </c>
    </row>
    <row r="67" spans="1:4" x14ac:dyDescent="0.3">
      <c r="A67">
        <v>27</v>
      </c>
      <c r="B67" s="10">
        <v>45444</v>
      </c>
      <c r="C67">
        <v>69</v>
      </c>
      <c r="D67" s="8">
        <v>7164.96</v>
      </c>
    </row>
    <row r="68" spans="1:4" x14ac:dyDescent="0.3">
      <c r="A68">
        <v>27</v>
      </c>
      <c r="B68" s="10">
        <v>45474</v>
      </c>
      <c r="C68">
        <v>229</v>
      </c>
      <c r="D68" s="8">
        <v>23779.360000000001</v>
      </c>
    </row>
    <row r="69" spans="1:4" x14ac:dyDescent="0.3">
      <c r="A69">
        <v>27</v>
      </c>
      <c r="B69" s="10">
        <v>45505</v>
      </c>
      <c r="C69">
        <v>633</v>
      </c>
      <c r="D69" s="8">
        <v>65730.720000000001</v>
      </c>
    </row>
    <row r="70" spans="1:4" x14ac:dyDescent="0.3">
      <c r="A70">
        <v>27</v>
      </c>
      <c r="B70" s="10">
        <v>45536</v>
      </c>
      <c r="C70">
        <v>804</v>
      </c>
      <c r="D70" s="8">
        <v>83487.360000000001</v>
      </c>
    </row>
    <row r="71" spans="1:4" x14ac:dyDescent="0.3">
      <c r="A71">
        <v>27</v>
      </c>
      <c r="B71" s="10">
        <v>45566</v>
      </c>
      <c r="C71">
        <v>167</v>
      </c>
      <c r="D71" s="8">
        <v>17341.28</v>
      </c>
    </row>
    <row r="72" spans="1:4" x14ac:dyDescent="0.3">
      <c r="A72">
        <v>27</v>
      </c>
      <c r="B72" s="10">
        <v>45597</v>
      </c>
      <c r="C72">
        <v>196</v>
      </c>
      <c r="D72" s="8">
        <v>20352.64</v>
      </c>
    </row>
    <row r="73" spans="1:4" x14ac:dyDescent="0.3">
      <c r="A73">
        <v>27</v>
      </c>
      <c r="B73" s="10">
        <v>45627</v>
      </c>
      <c r="C73">
        <v>645</v>
      </c>
      <c r="D73" s="8">
        <v>66976.800000000003</v>
      </c>
    </row>
    <row r="74" spans="1:4" x14ac:dyDescent="0.3">
      <c r="A74">
        <v>729</v>
      </c>
      <c r="B74" s="10">
        <v>45292</v>
      </c>
      <c r="C74">
        <v>270</v>
      </c>
      <c r="D74" s="8">
        <v>28298.7</v>
      </c>
    </row>
    <row r="75" spans="1:4" x14ac:dyDescent="0.3">
      <c r="A75">
        <v>729</v>
      </c>
      <c r="B75" s="10">
        <v>45323</v>
      </c>
      <c r="C75">
        <v>229</v>
      </c>
      <c r="D75" s="8">
        <v>24001.49</v>
      </c>
    </row>
    <row r="76" spans="1:4" x14ac:dyDescent="0.3">
      <c r="A76">
        <v>729</v>
      </c>
      <c r="B76" s="10">
        <v>45352</v>
      </c>
      <c r="C76">
        <v>740</v>
      </c>
      <c r="D76" s="8">
        <v>77559.399999999994</v>
      </c>
    </row>
    <row r="77" spans="1:4" x14ac:dyDescent="0.3">
      <c r="A77">
        <v>729</v>
      </c>
      <c r="B77" s="10">
        <v>45383</v>
      </c>
      <c r="C77">
        <v>731</v>
      </c>
      <c r="D77" s="8">
        <v>76616.11</v>
      </c>
    </row>
    <row r="78" spans="1:4" x14ac:dyDescent="0.3">
      <c r="A78">
        <v>729</v>
      </c>
      <c r="B78" s="10">
        <v>45413</v>
      </c>
      <c r="C78">
        <v>782</v>
      </c>
      <c r="D78" s="8">
        <v>81961.42</v>
      </c>
    </row>
    <row r="79" spans="1:4" x14ac:dyDescent="0.3">
      <c r="A79">
        <v>729</v>
      </c>
      <c r="B79" s="10">
        <v>45444</v>
      </c>
      <c r="C79">
        <v>313</v>
      </c>
      <c r="D79" s="8">
        <v>32805.53</v>
      </c>
    </row>
    <row r="80" spans="1:4" x14ac:dyDescent="0.3">
      <c r="A80">
        <v>729</v>
      </c>
      <c r="B80" s="10">
        <v>45474</v>
      </c>
      <c r="C80">
        <v>754</v>
      </c>
      <c r="D80" s="8">
        <v>79026.740000000005</v>
      </c>
    </row>
    <row r="81" spans="1:4" x14ac:dyDescent="0.3">
      <c r="A81">
        <v>729</v>
      </c>
      <c r="B81" s="10">
        <v>45505</v>
      </c>
      <c r="C81">
        <v>157</v>
      </c>
      <c r="D81" s="8">
        <v>16455.169999999998</v>
      </c>
    </row>
    <row r="82" spans="1:4" x14ac:dyDescent="0.3">
      <c r="A82">
        <v>729</v>
      </c>
      <c r="B82" s="10">
        <v>45536</v>
      </c>
      <c r="C82">
        <v>270</v>
      </c>
      <c r="D82" s="8">
        <v>28298.7</v>
      </c>
    </row>
    <row r="83" spans="1:4" x14ac:dyDescent="0.3">
      <c r="A83">
        <v>729</v>
      </c>
      <c r="B83" s="10">
        <v>45566</v>
      </c>
      <c r="C83">
        <v>411</v>
      </c>
      <c r="D83" s="8">
        <v>43076.91</v>
      </c>
    </row>
    <row r="84" spans="1:4" x14ac:dyDescent="0.3">
      <c r="A84">
        <v>729</v>
      </c>
      <c r="B84" s="10">
        <v>45597</v>
      </c>
      <c r="C84">
        <v>94</v>
      </c>
      <c r="D84" s="8">
        <v>9852.14</v>
      </c>
    </row>
    <row r="85" spans="1:4" x14ac:dyDescent="0.3">
      <c r="A85">
        <v>729</v>
      </c>
      <c r="B85" s="10">
        <v>45627</v>
      </c>
      <c r="C85">
        <v>306</v>
      </c>
      <c r="D85" s="8">
        <v>32071.86</v>
      </c>
    </row>
    <row r="86" spans="1:4" x14ac:dyDescent="0.3">
      <c r="A86">
        <v>896</v>
      </c>
      <c r="B86" s="10">
        <v>45292</v>
      </c>
      <c r="C86">
        <v>473</v>
      </c>
      <c r="D86" s="8">
        <v>50360.31</v>
      </c>
    </row>
    <row r="87" spans="1:4" x14ac:dyDescent="0.3">
      <c r="A87">
        <v>896</v>
      </c>
      <c r="B87" s="10">
        <v>45323</v>
      </c>
      <c r="C87">
        <v>833</v>
      </c>
      <c r="D87" s="8">
        <v>88689.51</v>
      </c>
    </row>
    <row r="88" spans="1:4" x14ac:dyDescent="0.3">
      <c r="A88">
        <v>896</v>
      </c>
      <c r="B88" s="10">
        <v>45352</v>
      </c>
      <c r="C88">
        <v>179</v>
      </c>
      <c r="D88" s="8">
        <v>19058.13</v>
      </c>
    </row>
    <row r="89" spans="1:4" x14ac:dyDescent="0.3">
      <c r="A89">
        <v>896</v>
      </c>
      <c r="B89" s="10">
        <v>45383</v>
      </c>
      <c r="C89">
        <v>296</v>
      </c>
      <c r="D89" s="8">
        <v>31515.119999999999</v>
      </c>
    </row>
    <row r="90" spans="1:4" x14ac:dyDescent="0.3">
      <c r="A90">
        <v>896</v>
      </c>
      <c r="B90" s="10">
        <v>45413</v>
      </c>
      <c r="C90">
        <v>377</v>
      </c>
      <c r="D90" s="8">
        <v>40139.19</v>
      </c>
    </row>
    <row r="91" spans="1:4" x14ac:dyDescent="0.3">
      <c r="A91">
        <v>896</v>
      </c>
      <c r="B91" s="10">
        <v>45444</v>
      </c>
      <c r="C91">
        <v>676</v>
      </c>
      <c r="D91" s="8">
        <v>71973.72</v>
      </c>
    </row>
    <row r="92" spans="1:4" x14ac:dyDescent="0.3">
      <c r="A92">
        <v>896</v>
      </c>
      <c r="B92" s="10">
        <v>45474</v>
      </c>
      <c r="C92">
        <v>526</v>
      </c>
      <c r="D92" s="8">
        <v>56003.22</v>
      </c>
    </row>
    <row r="93" spans="1:4" x14ac:dyDescent="0.3">
      <c r="A93">
        <v>896</v>
      </c>
      <c r="B93" s="10">
        <v>45505</v>
      </c>
      <c r="C93">
        <v>192</v>
      </c>
      <c r="D93" s="8">
        <v>20442.240000000002</v>
      </c>
    </row>
    <row r="94" spans="1:4" x14ac:dyDescent="0.3">
      <c r="A94">
        <v>896</v>
      </c>
      <c r="B94" s="10">
        <v>45536</v>
      </c>
      <c r="C94">
        <v>433</v>
      </c>
      <c r="D94" s="8">
        <v>46101.51</v>
      </c>
    </row>
    <row r="95" spans="1:4" x14ac:dyDescent="0.3">
      <c r="A95">
        <v>896</v>
      </c>
      <c r="B95" s="10">
        <v>45566</v>
      </c>
      <c r="C95">
        <v>343</v>
      </c>
      <c r="D95" s="8">
        <v>36519.21</v>
      </c>
    </row>
    <row r="96" spans="1:4" x14ac:dyDescent="0.3">
      <c r="A96">
        <v>896</v>
      </c>
      <c r="B96" s="10">
        <v>45597</v>
      </c>
      <c r="C96">
        <v>981</v>
      </c>
      <c r="D96" s="8">
        <v>104447.07</v>
      </c>
    </row>
    <row r="97" spans="1:4" x14ac:dyDescent="0.3">
      <c r="A97">
        <v>896</v>
      </c>
      <c r="B97" s="10">
        <v>45627</v>
      </c>
      <c r="C97">
        <v>406</v>
      </c>
      <c r="D97" s="8">
        <v>43226.82</v>
      </c>
    </row>
    <row r="98" spans="1:4" x14ac:dyDescent="0.3">
      <c r="A98">
        <v>855</v>
      </c>
      <c r="B98" s="10">
        <v>45292</v>
      </c>
      <c r="C98">
        <v>894</v>
      </c>
      <c r="D98" s="8">
        <v>95246.76</v>
      </c>
    </row>
    <row r="99" spans="1:4" x14ac:dyDescent="0.3">
      <c r="A99">
        <v>855</v>
      </c>
      <c r="B99" s="10">
        <v>45323</v>
      </c>
      <c r="C99">
        <v>457</v>
      </c>
      <c r="D99" s="8">
        <v>48688.78</v>
      </c>
    </row>
    <row r="100" spans="1:4" x14ac:dyDescent="0.3">
      <c r="A100">
        <v>855</v>
      </c>
      <c r="B100" s="10">
        <v>45352</v>
      </c>
      <c r="C100">
        <v>826</v>
      </c>
      <c r="D100" s="8">
        <v>88002.04</v>
      </c>
    </row>
    <row r="101" spans="1:4" x14ac:dyDescent="0.3">
      <c r="A101">
        <v>855</v>
      </c>
      <c r="B101" s="10">
        <v>45383</v>
      </c>
      <c r="C101">
        <v>812</v>
      </c>
      <c r="D101" s="8">
        <v>86510.48</v>
      </c>
    </row>
    <row r="102" spans="1:4" x14ac:dyDescent="0.3">
      <c r="A102">
        <v>855</v>
      </c>
      <c r="B102" s="10">
        <v>45413</v>
      </c>
      <c r="C102">
        <v>511</v>
      </c>
      <c r="D102" s="8">
        <v>54441.94</v>
      </c>
    </row>
    <row r="103" spans="1:4" x14ac:dyDescent="0.3">
      <c r="A103">
        <v>855</v>
      </c>
      <c r="B103" s="10">
        <v>45444</v>
      </c>
      <c r="C103">
        <v>115</v>
      </c>
      <c r="D103" s="8">
        <v>12252.1</v>
      </c>
    </row>
    <row r="104" spans="1:4" x14ac:dyDescent="0.3">
      <c r="A104">
        <v>855</v>
      </c>
      <c r="B104" s="10">
        <v>45474</v>
      </c>
      <c r="C104">
        <v>386</v>
      </c>
      <c r="D104" s="8">
        <v>41124.44</v>
      </c>
    </row>
    <row r="105" spans="1:4" x14ac:dyDescent="0.3">
      <c r="A105">
        <v>855</v>
      </c>
      <c r="B105" s="10">
        <v>45505</v>
      </c>
      <c r="C105">
        <v>404</v>
      </c>
      <c r="D105" s="8">
        <v>43042.16</v>
      </c>
    </row>
    <row r="106" spans="1:4" x14ac:dyDescent="0.3">
      <c r="A106">
        <v>855</v>
      </c>
      <c r="B106" s="10">
        <v>45536</v>
      </c>
      <c r="C106">
        <v>363</v>
      </c>
      <c r="D106" s="8">
        <v>38674.019999999997</v>
      </c>
    </row>
    <row r="107" spans="1:4" x14ac:dyDescent="0.3">
      <c r="A107">
        <v>855</v>
      </c>
      <c r="B107" s="10">
        <v>45566</v>
      </c>
      <c r="C107">
        <v>528</v>
      </c>
      <c r="D107" s="8">
        <v>56253.120000000003</v>
      </c>
    </row>
    <row r="108" spans="1:4" x14ac:dyDescent="0.3">
      <c r="A108">
        <v>855</v>
      </c>
      <c r="B108" s="10">
        <v>45597</v>
      </c>
      <c r="C108">
        <v>603</v>
      </c>
      <c r="D108" s="8">
        <v>64243.62</v>
      </c>
    </row>
    <row r="109" spans="1:4" x14ac:dyDescent="0.3">
      <c r="A109">
        <v>855</v>
      </c>
      <c r="B109" s="10">
        <v>45627</v>
      </c>
      <c r="C109">
        <v>646</v>
      </c>
      <c r="D109" s="8">
        <v>68824.84</v>
      </c>
    </row>
    <row r="110" spans="1:4" x14ac:dyDescent="0.3">
      <c r="A110">
        <v>607</v>
      </c>
      <c r="B110" s="10">
        <v>45292</v>
      </c>
      <c r="C110">
        <v>727</v>
      </c>
      <c r="D110" s="8">
        <v>77890.78</v>
      </c>
    </row>
    <row r="111" spans="1:4" x14ac:dyDescent="0.3">
      <c r="A111">
        <v>607</v>
      </c>
      <c r="B111" s="10">
        <v>45323</v>
      </c>
      <c r="C111">
        <v>901</v>
      </c>
      <c r="D111" s="8">
        <v>96533.14</v>
      </c>
    </row>
    <row r="112" spans="1:4" x14ac:dyDescent="0.3">
      <c r="A112">
        <v>607</v>
      </c>
      <c r="B112" s="10">
        <v>45352</v>
      </c>
      <c r="C112">
        <v>709</v>
      </c>
      <c r="D112" s="8">
        <v>75962.259999999995</v>
      </c>
    </row>
    <row r="113" spans="1:4" x14ac:dyDescent="0.3">
      <c r="A113">
        <v>607</v>
      </c>
      <c r="B113" s="10">
        <v>45383</v>
      </c>
      <c r="C113">
        <v>678</v>
      </c>
      <c r="D113" s="8">
        <v>72640.92</v>
      </c>
    </row>
    <row r="114" spans="1:4" x14ac:dyDescent="0.3">
      <c r="A114">
        <v>607</v>
      </c>
      <c r="B114" s="10">
        <v>45413</v>
      </c>
      <c r="C114">
        <v>572</v>
      </c>
      <c r="D114" s="8">
        <v>61284.08</v>
      </c>
    </row>
    <row r="115" spans="1:4" x14ac:dyDescent="0.3">
      <c r="A115">
        <v>607</v>
      </c>
      <c r="B115" s="10">
        <v>45444</v>
      </c>
      <c r="C115">
        <v>287</v>
      </c>
      <c r="D115" s="8">
        <v>30749.18</v>
      </c>
    </row>
    <row r="116" spans="1:4" x14ac:dyDescent="0.3">
      <c r="A116">
        <v>607</v>
      </c>
      <c r="B116" s="10">
        <v>45474</v>
      </c>
      <c r="C116">
        <v>550</v>
      </c>
      <c r="D116" s="8">
        <v>58927</v>
      </c>
    </row>
    <row r="117" spans="1:4" x14ac:dyDescent="0.3">
      <c r="A117">
        <v>607</v>
      </c>
      <c r="B117" s="10">
        <v>45505</v>
      </c>
      <c r="C117">
        <v>406</v>
      </c>
      <c r="D117" s="8">
        <v>43498.84</v>
      </c>
    </row>
    <row r="118" spans="1:4" x14ac:dyDescent="0.3">
      <c r="A118">
        <v>607</v>
      </c>
      <c r="B118" s="10">
        <v>45536</v>
      </c>
      <c r="C118">
        <v>653</v>
      </c>
      <c r="D118" s="8">
        <v>69962.42</v>
      </c>
    </row>
    <row r="119" spans="1:4" x14ac:dyDescent="0.3">
      <c r="A119">
        <v>607</v>
      </c>
      <c r="B119" s="10">
        <v>45566</v>
      </c>
      <c r="C119">
        <v>831</v>
      </c>
      <c r="D119" s="8">
        <v>89033.34</v>
      </c>
    </row>
    <row r="120" spans="1:4" x14ac:dyDescent="0.3">
      <c r="A120">
        <v>607</v>
      </c>
      <c r="B120" s="10">
        <v>45597</v>
      </c>
      <c r="C120">
        <v>756</v>
      </c>
      <c r="D120" s="8">
        <v>80997.84</v>
      </c>
    </row>
    <row r="121" spans="1:4" x14ac:dyDescent="0.3">
      <c r="A121">
        <v>607</v>
      </c>
      <c r="B121" s="10">
        <v>45627</v>
      </c>
      <c r="C121">
        <v>639</v>
      </c>
      <c r="D121" s="8">
        <v>68462.460000000006</v>
      </c>
    </row>
    <row r="122" spans="1:4" x14ac:dyDescent="0.3">
      <c r="A122">
        <v>945</v>
      </c>
      <c r="B122" s="10">
        <v>45292</v>
      </c>
      <c r="C122">
        <v>88</v>
      </c>
      <c r="D122" s="8">
        <v>9431.84</v>
      </c>
    </row>
    <row r="123" spans="1:4" x14ac:dyDescent="0.3">
      <c r="A123">
        <v>945</v>
      </c>
      <c r="B123" s="10">
        <v>45323</v>
      </c>
      <c r="C123">
        <v>750</v>
      </c>
      <c r="D123" s="8">
        <v>80385</v>
      </c>
    </row>
    <row r="124" spans="1:4" x14ac:dyDescent="0.3">
      <c r="A124">
        <v>945</v>
      </c>
      <c r="B124" s="10">
        <v>45352</v>
      </c>
      <c r="C124">
        <v>840</v>
      </c>
      <c r="D124" s="8">
        <v>90031.2</v>
      </c>
    </row>
    <row r="125" spans="1:4" x14ac:dyDescent="0.3">
      <c r="A125">
        <v>945</v>
      </c>
      <c r="B125" s="10">
        <v>45383</v>
      </c>
      <c r="C125">
        <v>41</v>
      </c>
      <c r="D125" s="8">
        <v>4394.38</v>
      </c>
    </row>
    <row r="126" spans="1:4" x14ac:dyDescent="0.3">
      <c r="A126">
        <v>945</v>
      </c>
      <c r="B126" s="10">
        <v>45413</v>
      </c>
      <c r="C126">
        <v>865</v>
      </c>
      <c r="D126" s="8">
        <v>92710.7</v>
      </c>
    </row>
    <row r="127" spans="1:4" x14ac:dyDescent="0.3">
      <c r="A127">
        <v>945</v>
      </c>
      <c r="B127" s="10">
        <v>45444</v>
      </c>
      <c r="C127">
        <v>861</v>
      </c>
      <c r="D127" s="8">
        <v>92281.98</v>
      </c>
    </row>
    <row r="128" spans="1:4" x14ac:dyDescent="0.3">
      <c r="A128">
        <v>945</v>
      </c>
      <c r="B128" s="10">
        <v>45474</v>
      </c>
      <c r="C128">
        <v>800</v>
      </c>
      <c r="D128" s="8">
        <v>85744</v>
      </c>
    </row>
    <row r="129" spans="1:4" x14ac:dyDescent="0.3">
      <c r="A129">
        <v>945</v>
      </c>
      <c r="B129" s="10">
        <v>45505</v>
      </c>
      <c r="C129">
        <v>160</v>
      </c>
      <c r="D129" s="8">
        <v>17148.8</v>
      </c>
    </row>
    <row r="130" spans="1:4" x14ac:dyDescent="0.3">
      <c r="A130">
        <v>945</v>
      </c>
      <c r="B130" s="10">
        <v>45536</v>
      </c>
      <c r="C130">
        <v>214</v>
      </c>
      <c r="D130" s="8">
        <v>22936.52</v>
      </c>
    </row>
    <row r="131" spans="1:4" x14ac:dyDescent="0.3">
      <c r="A131">
        <v>945</v>
      </c>
      <c r="B131" s="10">
        <v>45566</v>
      </c>
      <c r="C131">
        <v>950</v>
      </c>
      <c r="D131" s="8">
        <v>101821</v>
      </c>
    </row>
    <row r="132" spans="1:4" x14ac:dyDescent="0.3">
      <c r="A132">
        <v>945</v>
      </c>
      <c r="B132" s="10">
        <v>45597</v>
      </c>
      <c r="C132">
        <v>819</v>
      </c>
      <c r="D132" s="8">
        <v>87780.42</v>
      </c>
    </row>
    <row r="133" spans="1:4" x14ac:dyDescent="0.3">
      <c r="A133">
        <v>945</v>
      </c>
      <c r="B133" s="10">
        <v>45627</v>
      </c>
      <c r="C133">
        <v>820</v>
      </c>
      <c r="D133" s="8">
        <v>87887.6</v>
      </c>
    </row>
    <row r="134" spans="1:4" x14ac:dyDescent="0.3">
      <c r="A134">
        <v>622</v>
      </c>
      <c r="B134" s="10">
        <v>45292</v>
      </c>
      <c r="C134">
        <v>875</v>
      </c>
      <c r="D134" s="8">
        <v>95051.25</v>
      </c>
    </row>
    <row r="135" spans="1:4" x14ac:dyDescent="0.3">
      <c r="A135">
        <v>622</v>
      </c>
      <c r="B135" s="10">
        <v>45323</v>
      </c>
      <c r="C135">
        <v>469</v>
      </c>
      <c r="D135" s="8">
        <v>50947.47</v>
      </c>
    </row>
    <row r="136" spans="1:4" x14ac:dyDescent="0.3">
      <c r="A136">
        <v>622</v>
      </c>
      <c r="B136" s="10">
        <v>45352</v>
      </c>
      <c r="C136">
        <v>398</v>
      </c>
      <c r="D136" s="8">
        <v>43234.74</v>
      </c>
    </row>
    <row r="137" spans="1:4" x14ac:dyDescent="0.3">
      <c r="A137">
        <v>622</v>
      </c>
      <c r="B137" s="10">
        <v>45383</v>
      </c>
      <c r="C137">
        <v>553</v>
      </c>
      <c r="D137" s="8">
        <v>60072.39</v>
      </c>
    </row>
    <row r="138" spans="1:4" x14ac:dyDescent="0.3">
      <c r="A138">
        <v>622</v>
      </c>
      <c r="B138" s="10">
        <v>45413</v>
      </c>
      <c r="C138">
        <v>208</v>
      </c>
      <c r="D138" s="8">
        <v>22595.040000000001</v>
      </c>
    </row>
    <row r="139" spans="1:4" x14ac:dyDescent="0.3">
      <c r="A139">
        <v>622</v>
      </c>
      <c r="B139" s="10">
        <v>45444</v>
      </c>
      <c r="C139">
        <v>724</v>
      </c>
      <c r="D139" s="8">
        <v>78648.12</v>
      </c>
    </row>
    <row r="140" spans="1:4" x14ac:dyDescent="0.3">
      <c r="A140">
        <v>622</v>
      </c>
      <c r="B140" s="10">
        <v>45474</v>
      </c>
      <c r="C140">
        <v>657</v>
      </c>
      <c r="D140" s="8">
        <v>71369.91</v>
      </c>
    </row>
    <row r="141" spans="1:4" x14ac:dyDescent="0.3">
      <c r="A141">
        <v>622</v>
      </c>
      <c r="B141" s="10">
        <v>45505</v>
      </c>
      <c r="C141">
        <v>375</v>
      </c>
      <c r="D141" s="8">
        <v>40736.25</v>
      </c>
    </row>
    <row r="142" spans="1:4" x14ac:dyDescent="0.3">
      <c r="A142">
        <v>622</v>
      </c>
      <c r="B142" s="10">
        <v>45536</v>
      </c>
      <c r="C142">
        <v>714</v>
      </c>
      <c r="D142" s="8">
        <v>77561.820000000007</v>
      </c>
    </row>
    <row r="143" spans="1:4" x14ac:dyDescent="0.3">
      <c r="A143">
        <v>622</v>
      </c>
      <c r="B143" s="10">
        <v>45566</v>
      </c>
      <c r="C143">
        <v>962</v>
      </c>
      <c r="D143" s="8">
        <v>104502.06</v>
      </c>
    </row>
    <row r="144" spans="1:4" x14ac:dyDescent="0.3">
      <c r="A144">
        <v>622</v>
      </c>
      <c r="B144" s="10">
        <v>45597</v>
      </c>
      <c r="C144">
        <v>530</v>
      </c>
      <c r="D144" s="8">
        <v>57573.9</v>
      </c>
    </row>
    <row r="145" spans="1:4" x14ac:dyDescent="0.3">
      <c r="A145">
        <v>622</v>
      </c>
      <c r="B145" s="10">
        <v>45627</v>
      </c>
      <c r="C145">
        <v>43</v>
      </c>
      <c r="D145" s="8">
        <v>4671.09</v>
      </c>
    </row>
    <row r="146" spans="1:4" x14ac:dyDescent="0.3">
      <c r="A146">
        <v>643</v>
      </c>
      <c r="B146" s="10">
        <v>45292</v>
      </c>
      <c r="C146">
        <v>628</v>
      </c>
      <c r="D146" s="8">
        <v>68872.759999999995</v>
      </c>
    </row>
    <row r="147" spans="1:4" x14ac:dyDescent="0.3">
      <c r="A147">
        <v>643</v>
      </c>
      <c r="B147" s="10">
        <v>45323</v>
      </c>
      <c r="C147">
        <v>649</v>
      </c>
      <c r="D147" s="8">
        <v>71175.83</v>
      </c>
    </row>
    <row r="148" spans="1:4" x14ac:dyDescent="0.3">
      <c r="A148">
        <v>643</v>
      </c>
      <c r="B148" s="10">
        <v>45352</v>
      </c>
      <c r="C148">
        <v>326</v>
      </c>
      <c r="D148" s="8">
        <v>35752.42</v>
      </c>
    </row>
    <row r="149" spans="1:4" x14ac:dyDescent="0.3">
      <c r="A149">
        <v>643</v>
      </c>
      <c r="B149" s="10">
        <v>45383</v>
      </c>
      <c r="C149">
        <v>395</v>
      </c>
      <c r="D149" s="8">
        <v>43319.65</v>
      </c>
    </row>
    <row r="150" spans="1:4" x14ac:dyDescent="0.3">
      <c r="A150">
        <v>643</v>
      </c>
      <c r="B150" s="10">
        <v>45413</v>
      </c>
      <c r="C150">
        <v>497</v>
      </c>
      <c r="D150" s="8">
        <v>54505.99</v>
      </c>
    </row>
    <row r="151" spans="1:4" x14ac:dyDescent="0.3">
      <c r="A151">
        <v>643</v>
      </c>
      <c r="B151" s="10">
        <v>45444</v>
      </c>
      <c r="C151">
        <v>944</v>
      </c>
      <c r="D151" s="8">
        <v>103528.48</v>
      </c>
    </row>
    <row r="152" spans="1:4" x14ac:dyDescent="0.3">
      <c r="A152">
        <v>643</v>
      </c>
      <c r="B152" s="10">
        <v>45474</v>
      </c>
      <c r="C152">
        <v>277</v>
      </c>
      <c r="D152" s="8">
        <v>30378.59</v>
      </c>
    </row>
    <row r="153" spans="1:4" x14ac:dyDescent="0.3">
      <c r="A153">
        <v>643</v>
      </c>
      <c r="B153" s="10">
        <v>45505</v>
      </c>
      <c r="C153">
        <v>395</v>
      </c>
      <c r="D153" s="8">
        <v>43319.65</v>
      </c>
    </row>
    <row r="154" spans="1:4" x14ac:dyDescent="0.3">
      <c r="A154">
        <v>643</v>
      </c>
      <c r="B154" s="10">
        <v>45536</v>
      </c>
      <c r="C154">
        <v>380</v>
      </c>
      <c r="D154" s="8">
        <v>41674.6</v>
      </c>
    </row>
    <row r="155" spans="1:4" x14ac:dyDescent="0.3">
      <c r="A155">
        <v>643</v>
      </c>
      <c r="B155" s="10">
        <v>45566</v>
      </c>
      <c r="C155">
        <v>416</v>
      </c>
      <c r="D155" s="8">
        <v>45622.720000000001</v>
      </c>
    </row>
    <row r="156" spans="1:4" x14ac:dyDescent="0.3">
      <c r="A156">
        <v>643</v>
      </c>
      <c r="B156" s="10">
        <v>45597</v>
      </c>
      <c r="C156">
        <v>157</v>
      </c>
      <c r="D156" s="8">
        <v>17218.189999999999</v>
      </c>
    </row>
    <row r="157" spans="1:4" x14ac:dyDescent="0.3">
      <c r="A157">
        <v>643</v>
      </c>
      <c r="B157" s="10">
        <v>45627</v>
      </c>
      <c r="C157">
        <v>526</v>
      </c>
      <c r="D157" s="8">
        <v>57686.42</v>
      </c>
    </row>
    <row r="158" spans="1:4" x14ac:dyDescent="0.3">
      <c r="A158">
        <v>14</v>
      </c>
      <c r="B158" s="10">
        <v>45292</v>
      </c>
      <c r="C158">
        <v>203</v>
      </c>
      <c r="D158" s="8">
        <v>22352.33</v>
      </c>
    </row>
    <row r="159" spans="1:4" x14ac:dyDescent="0.3">
      <c r="A159">
        <v>14</v>
      </c>
      <c r="B159" s="10">
        <v>45323</v>
      </c>
      <c r="C159">
        <v>214</v>
      </c>
      <c r="D159" s="8">
        <v>23563.54</v>
      </c>
    </row>
    <row r="160" spans="1:4" x14ac:dyDescent="0.3">
      <c r="A160">
        <v>14</v>
      </c>
      <c r="B160" s="10">
        <v>45352</v>
      </c>
      <c r="C160">
        <v>100</v>
      </c>
      <c r="D160" s="8">
        <v>11011</v>
      </c>
    </row>
    <row r="161" spans="1:4" x14ac:dyDescent="0.3">
      <c r="A161">
        <v>14</v>
      </c>
      <c r="B161" s="10">
        <v>45383</v>
      </c>
      <c r="C161">
        <v>340</v>
      </c>
      <c r="D161" s="8">
        <v>37437.4</v>
      </c>
    </row>
    <row r="162" spans="1:4" x14ac:dyDescent="0.3">
      <c r="A162">
        <v>14</v>
      </c>
      <c r="B162" s="10">
        <v>45413</v>
      </c>
      <c r="C162">
        <v>365</v>
      </c>
      <c r="D162" s="8">
        <v>40190.15</v>
      </c>
    </row>
    <row r="163" spans="1:4" x14ac:dyDescent="0.3">
      <c r="A163">
        <v>14</v>
      </c>
      <c r="B163" s="10">
        <v>45444</v>
      </c>
      <c r="C163">
        <v>377</v>
      </c>
      <c r="D163" s="8">
        <v>41511.47</v>
      </c>
    </row>
    <row r="164" spans="1:4" x14ac:dyDescent="0.3">
      <c r="A164">
        <v>14</v>
      </c>
      <c r="B164" s="10">
        <v>45474</v>
      </c>
      <c r="C164">
        <v>50</v>
      </c>
      <c r="D164" s="8">
        <v>5505.5</v>
      </c>
    </row>
    <row r="165" spans="1:4" x14ac:dyDescent="0.3">
      <c r="A165">
        <v>14</v>
      </c>
      <c r="B165" s="10">
        <v>45505</v>
      </c>
      <c r="C165">
        <v>812</v>
      </c>
      <c r="D165" s="8">
        <v>89409.32</v>
      </c>
    </row>
    <row r="166" spans="1:4" x14ac:dyDescent="0.3">
      <c r="A166">
        <v>14</v>
      </c>
      <c r="B166" s="10">
        <v>45536</v>
      </c>
      <c r="C166">
        <v>362</v>
      </c>
      <c r="D166" s="8">
        <v>39859.82</v>
      </c>
    </row>
    <row r="167" spans="1:4" x14ac:dyDescent="0.3">
      <c r="A167">
        <v>14</v>
      </c>
      <c r="B167" s="10">
        <v>45566</v>
      </c>
      <c r="C167">
        <v>55</v>
      </c>
      <c r="D167" s="8">
        <v>6056.05</v>
      </c>
    </row>
    <row r="168" spans="1:4" x14ac:dyDescent="0.3">
      <c r="A168">
        <v>14</v>
      </c>
      <c r="B168" s="10">
        <v>45597</v>
      </c>
      <c r="C168">
        <v>488</v>
      </c>
      <c r="D168" s="8">
        <v>53733.68</v>
      </c>
    </row>
    <row r="169" spans="1:4" x14ac:dyDescent="0.3">
      <c r="A169">
        <v>14</v>
      </c>
      <c r="B169" s="10">
        <v>45627</v>
      </c>
      <c r="C169">
        <v>835</v>
      </c>
      <c r="D169" s="8">
        <v>91941.85</v>
      </c>
    </row>
    <row r="170" spans="1:4" x14ac:dyDescent="0.3">
      <c r="A170">
        <v>562</v>
      </c>
      <c r="B170" s="10">
        <v>45292</v>
      </c>
      <c r="C170">
        <v>796</v>
      </c>
      <c r="D170" s="8">
        <v>87894.32</v>
      </c>
    </row>
    <row r="171" spans="1:4" x14ac:dyDescent="0.3">
      <c r="A171">
        <v>562</v>
      </c>
      <c r="B171" s="10">
        <v>45323</v>
      </c>
      <c r="C171">
        <v>618</v>
      </c>
      <c r="D171" s="8">
        <v>68239.56</v>
      </c>
    </row>
    <row r="172" spans="1:4" x14ac:dyDescent="0.3">
      <c r="A172">
        <v>562</v>
      </c>
      <c r="B172" s="10">
        <v>45352</v>
      </c>
      <c r="C172">
        <v>207</v>
      </c>
      <c r="D172" s="8">
        <v>22856.94</v>
      </c>
    </row>
    <row r="173" spans="1:4" x14ac:dyDescent="0.3">
      <c r="A173">
        <v>562</v>
      </c>
      <c r="B173" s="10">
        <v>45383</v>
      </c>
      <c r="C173">
        <v>270</v>
      </c>
      <c r="D173" s="8">
        <v>29813.4</v>
      </c>
    </row>
    <row r="174" spans="1:4" x14ac:dyDescent="0.3">
      <c r="A174">
        <v>562</v>
      </c>
      <c r="B174" s="10">
        <v>45413</v>
      </c>
      <c r="C174">
        <v>43</v>
      </c>
      <c r="D174" s="8">
        <v>4748.0600000000004</v>
      </c>
    </row>
    <row r="175" spans="1:4" x14ac:dyDescent="0.3">
      <c r="A175">
        <v>562</v>
      </c>
      <c r="B175" s="10">
        <v>45444</v>
      </c>
      <c r="C175">
        <v>611</v>
      </c>
      <c r="D175" s="8">
        <v>67466.62</v>
      </c>
    </row>
    <row r="176" spans="1:4" x14ac:dyDescent="0.3">
      <c r="A176">
        <v>562</v>
      </c>
      <c r="B176" s="10">
        <v>45474</v>
      </c>
      <c r="C176">
        <v>82</v>
      </c>
      <c r="D176" s="8">
        <v>9054.44</v>
      </c>
    </row>
    <row r="177" spans="1:4" x14ac:dyDescent="0.3">
      <c r="A177">
        <v>562</v>
      </c>
      <c r="B177" s="10">
        <v>45505</v>
      </c>
      <c r="C177">
        <v>858</v>
      </c>
      <c r="D177" s="8">
        <v>94740.36</v>
      </c>
    </row>
    <row r="178" spans="1:4" x14ac:dyDescent="0.3">
      <c r="A178">
        <v>562</v>
      </c>
      <c r="B178" s="10">
        <v>45536</v>
      </c>
      <c r="C178">
        <v>942</v>
      </c>
      <c r="D178" s="8">
        <v>104015.64</v>
      </c>
    </row>
    <row r="179" spans="1:4" x14ac:dyDescent="0.3">
      <c r="A179">
        <v>562</v>
      </c>
      <c r="B179" s="10">
        <v>45566</v>
      </c>
      <c r="C179">
        <v>848</v>
      </c>
      <c r="D179" s="8">
        <v>93636.160000000003</v>
      </c>
    </row>
    <row r="180" spans="1:4" x14ac:dyDescent="0.3">
      <c r="A180">
        <v>562</v>
      </c>
      <c r="B180" s="10">
        <v>45597</v>
      </c>
      <c r="C180">
        <v>242</v>
      </c>
      <c r="D180" s="8">
        <v>26721.64</v>
      </c>
    </row>
    <row r="181" spans="1:4" x14ac:dyDescent="0.3">
      <c r="A181">
        <v>562</v>
      </c>
      <c r="B181" s="10">
        <v>45627</v>
      </c>
      <c r="C181">
        <v>730</v>
      </c>
      <c r="D181" s="8">
        <v>80606.600000000006</v>
      </c>
    </row>
    <row r="182" spans="1:4" x14ac:dyDescent="0.3">
      <c r="A182">
        <v>298</v>
      </c>
      <c r="B182" s="10">
        <v>45292</v>
      </c>
      <c r="C182">
        <v>262</v>
      </c>
      <c r="D182" s="8">
        <v>29299.46</v>
      </c>
    </row>
    <row r="183" spans="1:4" x14ac:dyDescent="0.3">
      <c r="A183">
        <v>298</v>
      </c>
      <c r="B183" s="10">
        <v>45323</v>
      </c>
      <c r="C183">
        <v>241</v>
      </c>
      <c r="D183" s="8">
        <v>26951.03</v>
      </c>
    </row>
    <row r="184" spans="1:4" x14ac:dyDescent="0.3">
      <c r="A184">
        <v>298</v>
      </c>
      <c r="B184" s="10">
        <v>45352</v>
      </c>
      <c r="C184">
        <v>852</v>
      </c>
      <c r="D184" s="8">
        <v>95279.16</v>
      </c>
    </row>
    <row r="185" spans="1:4" x14ac:dyDescent="0.3">
      <c r="A185">
        <v>298</v>
      </c>
      <c r="B185" s="10">
        <v>45383</v>
      </c>
      <c r="C185">
        <v>110</v>
      </c>
      <c r="D185" s="8">
        <v>12301.3</v>
      </c>
    </row>
    <row r="186" spans="1:4" x14ac:dyDescent="0.3">
      <c r="A186">
        <v>298</v>
      </c>
      <c r="B186" s="10">
        <v>45413</v>
      </c>
      <c r="C186">
        <v>305</v>
      </c>
      <c r="D186" s="8">
        <v>34108.15</v>
      </c>
    </row>
    <row r="187" spans="1:4" x14ac:dyDescent="0.3">
      <c r="A187">
        <v>298</v>
      </c>
      <c r="B187" s="10">
        <v>45444</v>
      </c>
      <c r="C187">
        <v>860</v>
      </c>
      <c r="D187" s="8">
        <v>96173.8</v>
      </c>
    </row>
    <row r="188" spans="1:4" x14ac:dyDescent="0.3">
      <c r="A188">
        <v>298</v>
      </c>
      <c r="B188" s="10">
        <v>45474</v>
      </c>
      <c r="C188">
        <v>180</v>
      </c>
      <c r="D188" s="8">
        <v>20129.400000000001</v>
      </c>
    </row>
    <row r="189" spans="1:4" x14ac:dyDescent="0.3">
      <c r="A189">
        <v>298</v>
      </c>
      <c r="B189" s="10">
        <v>45505</v>
      </c>
      <c r="C189">
        <v>470</v>
      </c>
      <c r="D189" s="8">
        <v>52560.1</v>
      </c>
    </row>
    <row r="190" spans="1:4" x14ac:dyDescent="0.3">
      <c r="A190">
        <v>298</v>
      </c>
      <c r="B190" s="10">
        <v>45536</v>
      </c>
      <c r="C190">
        <v>552</v>
      </c>
      <c r="D190" s="8">
        <v>61730.16</v>
      </c>
    </row>
    <row r="191" spans="1:4" x14ac:dyDescent="0.3">
      <c r="A191">
        <v>298</v>
      </c>
      <c r="B191" s="10">
        <v>45566</v>
      </c>
      <c r="C191">
        <v>69</v>
      </c>
      <c r="D191" s="8">
        <v>7716.27</v>
      </c>
    </row>
    <row r="192" spans="1:4" x14ac:dyDescent="0.3">
      <c r="A192">
        <v>298</v>
      </c>
      <c r="B192" s="10">
        <v>45597</v>
      </c>
      <c r="C192">
        <v>437</v>
      </c>
      <c r="D192" s="8">
        <v>48869.71</v>
      </c>
    </row>
    <row r="193" spans="1:4" x14ac:dyDescent="0.3">
      <c r="A193">
        <v>298</v>
      </c>
      <c r="B193" s="10">
        <v>45627</v>
      </c>
      <c r="C193">
        <v>940</v>
      </c>
      <c r="D193" s="8">
        <v>105120.2</v>
      </c>
    </row>
    <row r="194" spans="1:4" x14ac:dyDescent="0.3">
      <c r="A194">
        <v>880</v>
      </c>
      <c r="B194" s="10">
        <v>45292</v>
      </c>
      <c r="C194">
        <v>339</v>
      </c>
      <c r="D194" s="8">
        <v>38944.32</v>
      </c>
    </row>
    <row r="195" spans="1:4" x14ac:dyDescent="0.3">
      <c r="A195">
        <v>880</v>
      </c>
      <c r="B195" s="10">
        <v>45323</v>
      </c>
      <c r="C195">
        <v>58</v>
      </c>
      <c r="D195" s="8">
        <v>6663.04</v>
      </c>
    </row>
    <row r="196" spans="1:4" x14ac:dyDescent="0.3">
      <c r="A196">
        <v>880</v>
      </c>
      <c r="B196" s="10">
        <v>45352</v>
      </c>
      <c r="C196">
        <v>836</v>
      </c>
      <c r="D196" s="8">
        <v>96039.679999999993</v>
      </c>
    </row>
    <row r="197" spans="1:4" x14ac:dyDescent="0.3">
      <c r="A197">
        <v>880</v>
      </c>
      <c r="B197" s="10">
        <v>45383</v>
      </c>
      <c r="C197">
        <v>812</v>
      </c>
      <c r="D197" s="8">
        <v>93282.559999999998</v>
      </c>
    </row>
    <row r="198" spans="1:4" x14ac:dyDescent="0.3">
      <c r="A198">
        <v>880</v>
      </c>
      <c r="B198" s="10">
        <v>45413</v>
      </c>
      <c r="C198">
        <v>559</v>
      </c>
      <c r="D198" s="8">
        <v>64217.919999999998</v>
      </c>
    </row>
    <row r="199" spans="1:4" x14ac:dyDescent="0.3">
      <c r="A199">
        <v>880</v>
      </c>
      <c r="B199" s="10">
        <v>45444</v>
      </c>
      <c r="C199">
        <v>325</v>
      </c>
      <c r="D199" s="8">
        <v>37336</v>
      </c>
    </row>
    <row r="200" spans="1:4" x14ac:dyDescent="0.3">
      <c r="A200">
        <v>880</v>
      </c>
      <c r="B200" s="10">
        <v>45474</v>
      </c>
      <c r="C200">
        <v>991</v>
      </c>
      <c r="D200" s="8">
        <v>113846.08</v>
      </c>
    </row>
    <row r="201" spans="1:4" x14ac:dyDescent="0.3">
      <c r="A201">
        <v>880</v>
      </c>
      <c r="B201" s="10">
        <v>45505</v>
      </c>
      <c r="C201">
        <v>705</v>
      </c>
      <c r="D201" s="8">
        <v>80990.399999999994</v>
      </c>
    </row>
    <row r="202" spans="1:4" x14ac:dyDescent="0.3">
      <c r="A202">
        <v>880</v>
      </c>
      <c r="B202" s="10">
        <v>45536</v>
      </c>
      <c r="C202">
        <v>688</v>
      </c>
      <c r="D202" s="8">
        <v>79037.440000000002</v>
      </c>
    </row>
    <row r="203" spans="1:4" x14ac:dyDescent="0.3">
      <c r="A203">
        <v>880</v>
      </c>
      <c r="B203" s="10">
        <v>45566</v>
      </c>
      <c r="C203">
        <v>853</v>
      </c>
      <c r="D203" s="8">
        <v>97992.639999999999</v>
      </c>
    </row>
    <row r="204" spans="1:4" x14ac:dyDescent="0.3">
      <c r="A204">
        <v>880</v>
      </c>
      <c r="B204" s="10">
        <v>45597</v>
      </c>
      <c r="C204">
        <v>48</v>
      </c>
      <c r="D204" s="8">
        <v>5514.24</v>
      </c>
    </row>
    <row r="205" spans="1:4" x14ac:dyDescent="0.3">
      <c r="A205">
        <v>880</v>
      </c>
      <c r="B205" s="10">
        <v>45627</v>
      </c>
      <c r="C205">
        <v>452</v>
      </c>
      <c r="D205" s="8">
        <v>51925.760000000002</v>
      </c>
    </row>
    <row r="206" spans="1:4" x14ac:dyDescent="0.3">
      <c r="A206">
        <v>469</v>
      </c>
      <c r="B206" s="10">
        <v>45292</v>
      </c>
      <c r="C206">
        <v>686</v>
      </c>
      <c r="D206" s="8">
        <v>79356.479999999996</v>
      </c>
    </row>
    <row r="207" spans="1:4" x14ac:dyDescent="0.3">
      <c r="A207">
        <v>469</v>
      </c>
      <c r="B207" s="10">
        <v>45323</v>
      </c>
      <c r="C207">
        <v>170</v>
      </c>
      <c r="D207" s="8">
        <v>19665.599999999999</v>
      </c>
    </row>
    <row r="208" spans="1:4" x14ac:dyDescent="0.3">
      <c r="A208">
        <v>469</v>
      </c>
      <c r="B208" s="10">
        <v>45352</v>
      </c>
      <c r="C208">
        <v>302</v>
      </c>
      <c r="D208" s="8">
        <v>34935.360000000001</v>
      </c>
    </row>
    <row r="209" spans="1:4" x14ac:dyDescent="0.3">
      <c r="A209">
        <v>469</v>
      </c>
      <c r="B209" s="10">
        <v>45383</v>
      </c>
      <c r="C209">
        <v>177</v>
      </c>
      <c r="D209" s="8">
        <v>20475.36</v>
      </c>
    </row>
    <row r="210" spans="1:4" x14ac:dyDescent="0.3">
      <c r="A210">
        <v>469</v>
      </c>
      <c r="B210" s="10">
        <v>45413</v>
      </c>
      <c r="C210">
        <v>272</v>
      </c>
      <c r="D210" s="8">
        <v>31464.959999999999</v>
      </c>
    </row>
    <row r="211" spans="1:4" x14ac:dyDescent="0.3">
      <c r="A211">
        <v>469</v>
      </c>
      <c r="B211" s="10">
        <v>45444</v>
      </c>
      <c r="C211">
        <v>652</v>
      </c>
      <c r="D211" s="8">
        <v>75423.360000000001</v>
      </c>
    </row>
    <row r="212" spans="1:4" x14ac:dyDescent="0.3">
      <c r="A212">
        <v>469</v>
      </c>
      <c r="B212" s="10">
        <v>45474</v>
      </c>
      <c r="C212">
        <v>392</v>
      </c>
      <c r="D212" s="8">
        <v>45346.559999999998</v>
      </c>
    </row>
    <row r="213" spans="1:4" x14ac:dyDescent="0.3">
      <c r="A213">
        <v>469</v>
      </c>
      <c r="B213" s="10">
        <v>45505</v>
      </c>
      <c r="C213">
        <v>968</v>
      </c>
      <c r="D213" s="8">
        <v>111978.24000000001</v>
      </c>
    </row>
    <row r="214" spans="1:4" x14ac:dyDescent="0.3">
      <c r="A214">
        <v>469</v>
      </c>
      <c r="B214" s="10">
        <v>45536</v>
      </c>
      <c r="C214">
        <v>628</v>
      </c>
      <c r="D214" s="8">
        <v>72647.039999999994</v>
      </c>
    </row>
    <row r="215" spans="1:4" x14ac:dyDescent="0.3">
      <c r="A215">
        <v>469</v>
      </c>
      <c r="B215" s="10">
        <v>45566</v>
      </c>
      <c r="C215">
        <v>879</v>
      </c>
      <c r="D215" s="8">
        <v>101682.72</v>
      </c>
    </row>
    <row r="216" spans="1:4" x14ac:dyDescent="0.3">
      <c r="A216">
        <v>469</v>
      </c>
      <c r="B216" s="10">
        <v>45597</v>
      </c>
      <c r="C216">
        <v>231</v>
      </c>
      <c r="D216" s="8">
        <v>26722.080000000002</v>
      </c>
    </row>
    <row r="217" spans="1:4" x14ac:dyDescent="0.3">
      <c r="A217">
        <v>469</v>
      </c>
      <c r="B217" s="10">
        <v>45627</v>
      </c>
      <c r="C217">
        <v>936</v>
      </c>
      <c r="D217" s="8">
        <v>108276.48</v>
      </c>
    </row>
    <row r="218" spans="1:4" x14ac:dyDescent="0.3">
      <c r="A218">
        <v>214</v>
      </c>
      <c r="B218" s="10">
        <v>45292</v>
      </c>
      <c r="C218">
        <v>567</v>
      </c>
      <c r="D218" s="8">
        <v>65777.67</v>
      </c>
    </row>
    <row r="219" spans="1:4" x14ac:dyDescent="0.3">
      <c r="A219">
        <v>214</v>
      </c>
      <c r="B219" s="10">
        <v>45323</v>
      </c>
      <c r="C219">
        <v>318</v>
      </c>
      <c r="D219" s="8">
        <v>36891.18</v>
      </c>
    </row>
    <row r="220" spans="1:4" x14ac:dyDescent="0.3">
      <c r="A220">
        <v>214</v>
      </c>
      <c r="B220" s="10">
        <v>45352</v>
      </c>
      <c r="C220">
        <v>228</v>
      </c>
      <c r="D220" s="8">
        <v>26450.28</v>
      </c>
    </row>
    <row r="221" spans="1:4" x14ac:dyDescent="0.3">
      <c r="A221">
        <v>214</v>
      </c>
      <c r="B221" s="10">
        <v>45383</v>
      </c>
      <c r="C221">
        <v>189</v>
      </c>
      <c r="D221" s="8">
        <v>21925.89</v>
      </c>
    </row>
    <row r="222" spans="1:4" x14ac:dyDescent="0.3">
      <c r="A222">
        <v>214</v>
      </c>
      <c r="B222" s="10">
        <v>45413</v>
      </c>
      <c r="C222">
        <v>445</v>
      </c>
      <c r="D222" s="8">
        <v>51624.45</v>
      </c>
    </row>
    <row r="223" spans="1:4" x14ac:dyDescent="0.3">
      <c r="A223">
        <v>214</v>
      </c>
      <c r="B223" s="10">
        <v>45444</v>
      </c>
      <c r="C223">
        <v>335</v>
      </c>
      <c r="D223" s="8">
        <v>38863.35</v>
      </c>
    </row>
    <row r="224" spans="1:4" x14ac:dyDescent="0.3">
      <c r="A224">
        <v>214</v>
      </c>
      <c r="B224" s="10">
        <v>45474</v>
      </c>
      <c r="C224">
        <v>510</v>
      </c>
      <c r="D224" s="8">
        <v>59165.1</v>
      </c>
    </row>
    <row r="225" spans="1:4" x14ac:dyDescent="0.3">
      <c r="A225">
        <v>214</v>
      </c>
      <c r="B225" s="10">
        <v>45505</v>
      </c>
      <c r="C225">
        <v>320</v>
      </c>
      <c r="D225" s="8">
        <v>37123.199999999997</v>
      </c>
    </row>
    <row r="226" spans="1:4" x14ac:dyDescent="0.3">
      <c r="A226">
        <v>214</v>
      </c>
      <c r="B226" s="10">
        <v>45536</v>
      </c>
      <c r="C226">
        <v>355</v>
      </c>
      <c r="D226" s="8">
        <v>41183.550000000003</v>
      </c>
    </row>
    <row r="227" spans="1:4" x14ac:dyDescent="0.3">
      <c r="A227">
        <v>214</v>
      </c>
      <c r="B227" s="10">
        <v>45566</v>
      </c>
      <c r="C227">
        <v>326</v>
      </c>
      <c r="D227" s="8">
        <v>37819.26</v>
      </c>
    </row>
    <row r="228" spans="1:4" x14ac:dyDescent="0.3">
      <c r="A228">
        <v>214</v>
      </c>
      <c r="B228" s="10">
        <v>45597</v>
      </c>
      <c r="C228">
        <v>182</v>
      </c>
      <c r="D228" s="8">
        <v>21113.82</v>
      </c>
    </row>
    <row r="229" spans="1:4" x14ac:dyDescent="0.3">
      <c r="A229">
        <v>214</v>
      </c>
      <c r="B229" s="10">
        <v>45627</v>
      </c>
      <c r="C229">
        <v>445</v>
      </c>
      <c r="D229" s="8">
        <v>51624.45</v>
      </c>
    </row>
    <row r="230" spans="1:4" x14ac:dyDescent="0.3">
      <c r="A230">
        <v>831</v>
      </c>
      <c r="B230" s="10">
        <v>45292</v>
      </c>
      <c r="C230">
        <v>976</v>
      </c>
      <c r="D230" s="8">
        <v>113391.67999999999</v>
      </c>
    </row>
    <row r="231" spans="1:4" x14ac:dyDescent="0.3">
      <c r="A231">
        <v>831</v>
      </c>
      <c r="B231" s="10">
        <v>45323</v>
      </c>
      <c r="C231">
        <v>920</v>
      </c>
      <c r="D231" s="8">
        <v>106885.6</v>
      </c>
    </row>
    <row r="232" spans="1:4" x14ac:dyDescent="0.3">
      <c r="A232">
        <v>831</v>
      </c>
      <c r="B232" s="10">
        <v>45352</v>
      </c>
      <c r="C232">
        <v>783</v>
      </c>
      <c r="D232" s="8">
        <v>90968.94</v>
      </c>
    </row>
    <row r="233" spans="1:4" x14ac:dyDescent="0.3">
      <c r="A233">
        <v>831</v>
      </c>
      <c r="B233" s="10">
        <v>45383</v>
      </c>
      <c r="C233">
        <v>920</v>
      </c>
      <c r="D233" s="8">
        <v>106885.6</v>
      </c>
    </row>
    <row r="234" spans="1:4" x14ac:dyDescent="0.3">
      <c r="A234">
        <v>831</v>
      </c>
      <c r="B234" s="10">
        <v>45413</v>
      </c>
      <c r="C234">
        <v>815</v>
      </c>
      <c r="D234" s="8">
        <v>94686.7</v>
      </c>
    </row>
    <row r="235" spans="1:4" x14ac:dyDescent="0.3">
      <c r="A235">
        <v>831</v>
      </c>
      <c r="B235" s="10">
        <v>45444</v>
      </c>
      <c r="C235">
        <v>492</v>
      </c>
      <c r="D235" s="8">
        <v>57160.56</v>
      </c>
    </row>
    <row r="236" spans="1:4" x14ac:dyDescent="0.3">
      <c r="A236">
        <v>831</v>
      </c>
      <c r="B236" s="10">
        <v>45474</v>
      </c>
      <c r="C236">
        <v>680</v>
      </c>
      <c r="D236" s="8">
        <v>79002.399999999994</v>
      </c>
    </row>
    <row r="237" spans="1:4" x14ac:dyDescent="0.3">
      <c r="A237">
        <v>831</v>
      </c>
      <c r="B237" s="10">
        <v>45505</v>
      </c>
      <c r="C237">
        <v>454</v>
      </c>
      <c r="D237" s="8">
        <v>52745.72</v>
      </c>
    </row>
    <row r="238" spans="1:4" x14ac:dyDescent="0.3">
      <c r="A238">
        <v>831</v>
      </c>
      <c r="B238" s="10">
        <v>45536</v>
      </c>
      <c r="C238">
        <v>401</v>
      </c>
      <c r="D238" s="8">
        <v>46588.18</v>
      </c>
    </row>
    <row r="239" spans="1:4" x14ac:dyDescent="0.3">
      <c r="A239">
        <v>831</v>
      </c>
      <c r="B239" s="10">
        <v>45566</v>
      </c>
      <c r="C239">
        <v>416</v>
      </c>
      <c r="D239" s="8">
        <v>48330.879999999997</v>
      </c>
    </row>
    <row r="240" spans="1:4" x14ac:dyDescent="0.3">
      <c r="A240">
        <v>831</v>
      </c>
      <c r="B240" s="10">
        <v>45597</v>
      </c>
      <c r="C240">
        <v>25</v>
      </c>
      <c r="D240" s="8">
        <v>2904.5</v>
      </c>
    </row>
    <row r="241" spans="1:4" x14ac:dyDescent="0.3">
      <c r="A241">
        <v>831</v>
      </c>
      <c r="B241" s="10">
        <v>45627</v>
      </c>
      <c r="C241">
        <v>560</v>
      </c>
      <c r="D241" s="8">
        <v>65060.800000000003</v>
      </c>
    </row>
    <row r="242" spans="1:4" x14ac:dyDescent="0.3">
      <c r="A242">
        <v>125</v>
      </c>
      <c r="B242" s="10">
        <v>45292</v>
      </c>
      <c r="C242">
        <v>312</v>
      </c>
      <c r="D242" s="8">
        <v>36762.959999999999</v>
      </c>
    </row>
    <row r="243" spans="1:4" x14ac:dyDescent="0.3">
      <c r="A243">
        <v>125</v>
      </c>
      <c r="B243" s="10">
        <v>45323</v>
      </c>
      <c r="C243">
        <v>880</v>
      </c>
      <c r="D243" s="8">
        <v>103690.4</v>
      </c>
    </row>
    <row r="244" spans="1:4" x14ac:dyDescent="0.3">
      <c r="A244">
        <v>125</v>
      </c>
      <c r="B244" s="10">
        <v>45352</v>
      </c>
      <c r="C244">
        <v>550</v>
      </c>
      <c r="D244" s="8">
        <v>64806.5</v>
      </c>
    </row>
    <row r="245" spans="1:4" x14ac:dyDescent="0.3">
      <c r="A245">
        <v>125</v>
      </c>
      <c r="B245" s="10">
        <v>45383</v>
      </c>
      <c r="C245">
        <v>124</v>
      </c>
      <c r="D245" s="8">
        <v>14610.92</v>
      </c>
    </row>
    <row r="246" spans="1:4" x14ac:dyDescent="0.3">
      <c r="A246">
        <v>125</v>
      </c>
      <c r="B246" s="10">
        <v>45413</v>
      </c>
      <c r="C246">
        <v>545</v>
      </c>
      <c r="D246" s="8">
        <v>64217.35</v>
      </c>
    </row>
    <row r="247" spans="1:4" x14ac:dyDescent="0.3">
      <c r="A247">
        <v>125</v>
      </c>
      <c r="B247" s="10">
        <v>45444</v>
      </c>
      <c r="C247">
        <v>413</v>
      </c>
      <c r="D247" s="8">
        <v>48663.79</v>
      </c>
    </row>
    <row r="248" spans="1:4" x14ac:dyDescent="0.3">
      <c r="A248">
        <v>125</v>
      </c>
      <c r="B248" s="10">
        <v>45474</v>
      </c>
      <c r="C248">
        <v>431</v>
      </c>
      <c r="D248" s="8">
        <v>50784.73</v>
      </c>
    </row>
    <row r="249" spans="1:4" x14ac:dyDescent="0.3">
      <c r="A249">
        <v>125</v>
      </c>
      <c r="B249" s="10">
        <v>45505</v>
      </c>
      <c r="C249">
        <v>875</v>
      </c>
      <c r="D249" s="8">
        <v>103101.25</v>
      </c>
    </row>
    <row r="250" spans="1:4" x14ac:dyDescent="0.3">
      <c r="A250">
        <v>125</v>
      </c>
      <c r="B250" s="10">
        <v>45536</v>
      </c>
      <c r="C250">
        <v>212</v>
      </c>
      <c r="D250" s="8">
        <v>24979.96</v>
      </c>
    </row>
    <row r="251" spans="1:4" x14ac:dyDescent="0.3">
      <c r="A251">
        <v>125</v>
      </c>
      <c r="B251" s="10">
        <v>45566</v>
      </c>
      <c r="C251">
        <v>786</v>
      </c>
      <c r="D251" s="8">
        <v>92614.38</v>
      </c>
    </row>
    <row r="252" spans="1:4" x14ac:dyDescent="0.3">
      <c r="A252">
        <v>125</v>
      </c>
      <c r="B252" s="10">
        <v>45597</v>
      </c>
      <c r="C252">
        <v>231</v>
      </c>
      <c r="D252" s="8">
        <v>27218.73</v>
      </c>
    </row>
    <row r="253" spans="1:4" x14ac:dyDescent="0.3">
      <c r="A253">
        <v>125</v>
      </c>
      <c r="B253" s="10">
        <v>45627</v>
      </c>
      <c r="C253">
        <v>209</v>
      </c>
      <c r="D253" s="8">
        <v>24626.47</v>
      </c>
    </row>
    <row r="254" spans="1:4" x14ac:dyDescent="0.3">
      <c r="A254">
        <v>543</v>
      </c>
      <c r="B254" s="10">
        <v>45292</v>
      </c>
      <c r="C254">
        <v>698</v>
      </c>
      <c r="D254" s="8">
        <v>82489.64</v>
      </c>
    </row>
    <row r="255" spans="1:4" x14ac:dyDescent="0.3">
      <c r="A255">
        <v>543</v>
      </c>
      <c r="B255" s="10">
        <v>45323</v>
      </c>
      <c r="C255">
        <v>745</v>
      </c>
      <c r="D255" s="8">
        <v>88044.1</v>
      </c>
    </row>
    <row r="256" spans="1:4" x14ac:dyDescent="0.3">
      <c r="A256">
        <v>543</v>
      </c>
      <c r="B256" s="10">
        <v>45352</v>
      </c>
      <c r="C256">
        <v>896</v>
      </c>
      <c r="D256" s="8">
        <v>105889.28</v>
      </c>
    </row>
    <row r="257" spans="1:4" x14ac:dyDescent="0.3">
      <c r="A257">
        <v>543</v>
      </c>
      <c r="B257" s="10">
        <v>45383</v>
      </c>
      <c r="C257">
        <v>937</v>
      </c>
      <c r="D257" s="8">
        <v>110734.66</v>
      </c>
    </row>
    <row r="258" spans="1:4" x14ac:dyDescent="0.3">
      <c r="A258">
        <v>543</v>
      </c>
      <c r="B258" s="10">
        <v>45413</v>
      </c>
      <c r="C258">
        <v>872</v>
      </c>
      <c r="D258" s="8">
        <v>103052.96</v>
      </c>
    </row>
    <row r="259" spans="1:4" x14ac:dyDescent="0.3">
      <c r="A259">
        <v>543</v>
      </c>
      <c r="B259" s="10">
        <v>45444</v>
      </c>
      <c r="C259">
        <v>508</v>
      </c>
      <c r="D259" s="8">
        <v>60035.44</v>
      </c>
    </row>
    <row r="260" spans="1:4" x14ac:dyDescent="0.3">
      <c r="A260">
        <v>543</v>
      </c>
      <c r="B260" s="10">
        <v>45474</v>
      </c>
      <c r="C260">
        <v>328</v>
      </c>
      <c r="D260" s="8">
        <v>38763.040000000001</v>
      </c>
    </row>
    <row r="261" spans="1:4" x14ac:dyDescent="0.3">
      <c r="A261">
        <v>543</v>
      </c>
      <c r="B261" s="10">
        <v>45505</v>
      </c>
      <c r="C261">
        <v>625</v>
      </c>
      <c r="D261" s="8">
        <v>73862.5</v>
      </c>
    </row>
    <row r="262" spans="1:4" x14ac:dyDescent="0.3">
      <c r="A262">
        <v>543</v>
      </c>
      <c r="B262" s="10">
        <v>45536</v>
      </c>
      <c r="C262">
        <v>296</v>
      </c>
      <c r="D262" s="8">
        <v>34981.279999999999</v>
      </c>
    </row>
    <row r="263" spans="1:4" x14ac:dyDescent="0.3">
      <c r="A263">
        <v>543</v>
      </c>
      <c r="B263" s="10">
        <v>45566</v>
      </c>
      <c r="C263">
        <v>461</v>
      </c>
      <c r="D263" s="8">
        <v>54480.98</v>
      </c>
    </row>
    <row r="264" spans="1:4" x14ac:dyDescent="0.3">
      <c r="A264">
        <v>543</v>
      </c>
      <c r="B264" s="10">
        <v>45597</v>
      </c>
      <c r="C264">
        <v>283</v>
      </c>
      <c r="D264" s="8">
        <v>33444.94</v>
      </c>
    </row>
    <row r="265" spans="1:4" x14ac:dyDescent="0.3">
      <c r="A265">
        <v>543</v>
      </c>
      <c r="B265" s="10">
        <v>45627</v>
      </c>
      <c r="C265">
        <v>742</v>
      </c>
      <c r="D265" s="8">
        <v>87689.56</v>
      </c>
    </row>
    <row r="266" spans="1:4" x14ac:dyDescent="0.3">
      <c r="A266">
        <v>109</v>
      </c>
      <c r="B266" s="10">
        <v>45292</v>
      </c>
      <c r="C266">
        <v>26</v>
      </c>
      <c r="D266" s="8">
        <v>3074.76</v>
      </c>
    </row>
    <row r="267" spans="1:4" x14ac:dyDescent="0.3">
      <c r="A267">
        <v>109</v>
      </c>
      <c r="B267" s="10">
        <v>45323</v>
      </c>
      <c r="C267">
        <v>820</v>
      </c>
      <c r="D267" s="8">
        <v>96973.2</v>
      </c>
    </row>
    <row r="268" spans="1:4" x14ac:dyDescent="0.3">
      <c r="A268">
        <v>109</v>
      </c>
      <c r="B268" s="10">
        <v>45352</v>
      </c>
      <c r="C268">
        <v>223</v>
      </c>
      <c r="D268" s="8">
        <v>26371.98</v>
      </c>
    </row>
    <row r="269" spans="1:4" x14ac:dyDescent="0.3">
      <c r="A269">
        <v>109</v>
      </c>
      <c r="B269" s="10">
        <v>45383</v>
      </c>
      <c r="C269">
        <v>434</v>
      </c>
      <c r="D269" s="8">
        <v>51324.84</v>
      </c>
    </row>
    <row r="270" spans="1:4" x14ac:dyDescent="0.3">
      <c r="A270">
        <v>109</v>
      </c>
      <c r="B270" s="10">
        <v>45413</v>
      </c>
      <c r="C270">
        <v>231</v>
      </c>
      <c r="D270" s="8">
        <v>27318.06</v>
      </c>
    </row>
    <row r="271" spans="1:4" x14ac:dyDescent="0.3">
      <c r="A271">
        <v>109</v>
      </c>
      <c r="B271" s="10">
        <v>45444</v>
      </c>
      <c r="C271">
        <v>953</v>
      </c>
      <c r="D271" s="8">
        <v>112701.78</v>
      </c>
    </row>
    <row r="272" spans="1:4" x14ac:dyDescent="0.3">
      <c r="A272">
        <v>109</v>
      </c>
      <c r="B272" s="10">
        <v>45474</v>
      </c>
      <c r="C272">
        <v>501</v>
      </c>
      <c r="D272" s="8">
        <v>59248.26</v>
      </c>
    </row>
    <row r="273" spans="1:4" x14ac:dyDescent="0.3">
      <c r="A273">
        <v>109</v>
      </c>
      <c r="B273" s="10">
        <v>45505</v>
      </c>
      <c r="C273">
        <v>122</v>
      </c>
      <c r="D273" s="8">
        <v>14427.72</v>
      </c>
    </row>
    <row r="274" spans="1:4" x14ac:dyDescent="0.3">
      <c r="A274">
        <v>109</v>
      </c>
      <c r="B274" s="10">
        <v>45536</v>
      </c>
      <c r="C274">
        <v>83</v>
      </c>
      <c r="D274" s="8">
        <v>9815.58</v>
      </c>
    </row>
    <row r="275" spans="1:4" x14ac:dyDescent="0.3">
      <c r="A275">
        <v>109</v>
      </c>
      <c r="B275" s="10">
        <v>45566</v>
      </c>
      <c r="C275">
        <v>72</v>
      </c>
      <c r="D275" s="8">
        <v>8514.7199999999993</v>
      </c>
    </row>
    <row r="276" spans="1:4" x14ac:dyDescent="0.3">
      <c r="A276">
        <v>109</v>
      </c>
      <c r="B276" s="10">
        <v>45597</v>
      </c>
      <c r="C276">
        <v>153</v>
      </c>
      <c r="D276" s="8">
        <v>18093.78</v>
      </c>
    </row>
    <row r="277" spans="1:4" x14ac:dyDescent="0.3">
      <c r="A277">
        <v>109</v>
      </c>
      <c r="B277" s="10">
        <v>45627</v>
      </c>
      <c r="C277">
        <v>267</v>
      </c>
      <c r="D277" s="8">
        <v>31575.42</v>
      </c>
    </row>
    <row r="278" spans="1:4" x14ac:dyDescent="0.3">
      <c r="A278">
        <v>777</v>
      </c>
      <c r="B278" s="10">
        <v>45292</v>
      </c>
      <c r="C278">
        <v>211</v>
      </c>
      <c r="D278" s="8">
        <v>24999.279999999999</v>
      </c>
    </row>
    <row r="279" spans="1:4" x14ac:dyDescent="0.3">
      <c r="A279">
        <v>777</v>
      </c>
      <c r="B279" s="10">
        <v>45323</v>
      </c>
      <c r="C279">
        <v>113</v>
      </c>
      <c r="D279" s="8">
        <v>13388.24</v>
      </c>
    </row>
    <row r="280" spans="1:4" x14ac:dyDescent="0.3">
      <c r="A280">
        <v>777</v>
      </c>
      <c r="B280" s="10">
        <v>45352</v>
      </c>
      <c r="C280">
        <v>713</v>
      </c>
      <c r="D280" s="8">
        <v>84476.24</v>
      </c>
    </row>
    <row r="281" spans="1:4" x14ac:dyDescent="0.3">
      <c r="A281">
        <v>777</v>
      </c>
      <c r="B281" s="10">
        <v>45383</v>
      </c>
      <c r="C281">
        <v>727</v>
      </c>
      <c r="D281" s="8">
        <v>86134.96</v>
      </c>
    </row>
    <row r="282" spans="1:4" x14ac:dyDescent="0.3">
      <c r="A282">
        <v>777</v>
      </c>
      <c r="B282" s="10">
        <v>45413</v>
      </c>
      <c r="C282">
        <v>128</v>
      </c>
      <c r="D282" s="8">
        <v>15165.44</v>
      </c>
    </row>
    <row r="283" spans="1:4" x14ac:dyDescent="0.3">
      <c r="A283">
        <v>777</v>
      </c>
      <c r="B283" s="10">
        <v>45444</v>
      </c>
      <c r="C283">
        <v>482</v>
      </c>
      <c r="D283" s="8">
        <v>57107.360000000001</v>
      </c>
    </row>
    <row r="284" spans="1:4" x14ac:dyDescent="0.3">
      <c r="A284">
        <v>777</v>
      </c>
      <c r="B284" s="10">
        <v>45474</v>
      </c>
      <c r="C284">
        <v>961</v>
      </c>
      <c r="D284" s="8">
        <v>113859.28</v>
      </c>
    </row>
    <row r="285" spans="1:4" x14ac:dyDescent="0.3">
      <c r="A285">
        <v>777</v>
      </c>
      <c r="B285" s="10">
        <v>45505</v>
      </c>
      <c r="C285">
        <v>239</v>
      </c>
      <c r="D285" s="8">
        <v>28316.720000000001</v>
      </c>
    </row>
    <row r="286" spans="1:4" x14ac:dyDescent="0.3">
      <c r="A286">
        <v>777</v>
      </c>
      <c r="B286" s="10">
        <v>45536</v>
      </c>
      <c r="C286">
        <v>291</v>
      </c>
      <c r="D286" s="8">
        <v>34477.68</v>
      </c>
    </row>
    <row r="287" spans="1:4" x14ac:dyDescent="0.3">
      <c r="A287">
        <v>777</v>
      </c>
      <c r="B287" s="10">
        <v>45566</v>
      </c>
      <c r="C287">
        <v>771</v>
      </c>
      <c r="D287" s="8">
        <v>91348.08</v>
      </c>
    </row>
    <row r="288" spans="1:4" x14ac:dyDescent="0.3">
      <c r="A288">
        <v>777</v>
      </c>
      <c r="B288" s="10">
        <v>45597</v>
      </c>
      <c r="C288">
        <v>502</v>
      </c>
      <c r="D288" s="8">
        <v>59476.959999999999</v>
      </c>
    </row>
    <row r="289" spans="1:4" x14ac:dyDescent="0.3">
      <c r="A289">
        <v>777</v>
      </c>
      <c r="B289" s="10">
        <v>45627</v>
      </c>
      <c r="C289">
        <v>489</v>
      </c>
      <c r="D289" s="8">
        <v>57936.72</v>
      </c>
    </row>
    <row r="290" spans="1:4" x14ac:dyDescent="0.3">
      <c r="A290">
        <v>881</v>
      </c>
      <c r="B290" s="10">
        <v>45292</v>
      </c>
      <c r="C290">
        <v>307</v>
      </c>
      <c r="D290" s="8">
        <v>36649.660000000003</v>
      </c>
    </row>
    <row r="291" spans="1:4" x14ac:dyDescent="0.3">
      <c r="A291">
        <v>881</v>
      </c>
      <c r="B291" s="10">
        <v>45323</v>
      </c>
      <c r="C291">
        <v>42</v>
      </c>
      <c r="D291" s="8">
        <v>5013.96</v>
      </c>
    </row>
    <row r="292" spans="1:4" x14ac:dyDescent="0.3">
      <c r="A292">
        <v>881</v>
      </c>
      <c r="B292" s="10">
        <v>45352</v>
      </c>
      <c r="C292">
        <v>89</v>
      </c>
      <c r="D292" s="8">
        <v>10624.82</v>
      </c>
    </row>
    <row r="293" spans="1:4" x14ac:dyDescent="0.3">
      <c r="A293">
        <v>881</v>
      </c>
      <c r="B293" s="10">
        <v>45383</v>
      </c>
      <c r="C293">
        <v>588</v>
      </c>
      <c r="D293" s="8">
        <v>70195.44</v>
      </c>
    </row>
    <row r="294" spans="1:4" x14ac:dyDescent="0.3">
      <c r="A294">
        <v>881</v>
      </c>
      <c r="B294" s="10">
        <v>45413</v>
      </c>
      <c r="C294">
        <v>18</v>
      </c>
      <c r="D294" s="8">
        <v>2148.84</v>
      </c>
    </row>
    <row r="295" spans="1:4" x14ac:dyDescent="0.3">
      <c r="A295">
        <v>881</v>
      </c>
      <c r="B295" s="10">
        <v>45444</v>
      </c>
      <c r="C295">
        <v>892</v>
      </c>
      <c r="D295" s="8">
        <v>106486.96</v>
      </c>
    </row>
    <row r="296" spans="1:4" x14ac:dyDescent="0.3">
      <c r="A296">
        <v>881</v>
      </c>
      <c r="B296" s="10">
        <v>45474</v>
      </c>
      <c r="C296">
        <v>765</v>
      </c>
      <c r="D296" s="8">
        <v>91325.7</v>
      </c>
    </row>
    <row r="297" spans="1:4" x14ac:dyDescent="0.3">
      <c r="A297">
        <v>881</v>
      </c>
      <c r="B297" s="10">
        <v>45505</v>
      </c>
      <c r="C297">
        <v>786</v>
      </c>
      <c r="D297" s="8">
        <v>93832.68</v>
      </c>
    </row>
    <row r="298" spans="1:4" x14ac:dyDescent="0.3">
      <c r="A298">
        <v>881</v>
      </c>
      <c r="B298" s="10">
        <v>45536</v>
      </c>
      <c r="C298">
        <v>13</v>
      </c>
      <c r="D298" s="8">
        <v>1551.94</v>
      </c>
    </row>
    <row r="299" spans="1:4" x14ac:dyDescent="0.3">
      <c r="A299">
        <v>881</v>
      </c>
      <c r="B299" s="10">
        <v>45566</v>
      </c>
      <c r="C299">
        <v>639</v>
      </c>
      <c r="D299" s="8">
        <v>76283.820000000007</v>
      </c>
    </row>
    <row r="300" spans="1:4" x14ac:dyDescent="0.3">
      <c r="A300">
        <v>881</v>
      </c>
      <c r="B300" s="10">
        <v>45597</v>
      </c>
      <c r="C300">
        <v>527</v>
      </c>
      <c r="D300" s="8">
        <v>62913.26</v>
      </c>
    </row>
    <row r="301" spans="1:4" x14ac:dyDescent="0.3">
      <c r="A301">
        <v>881</v>
      </c>
      <c r="B301" s="10">
        <v>45627</v>
      </c>
      <c r="C301">
        <v>392</v>
      </c>
      <c r="D301" s="8">
        <v>46796.959999999999</v>
      </c>
    </row>
    <row r="302" spans="1:4" x14ac:dyDescent="0.3">
      <c r="A302">
        <v>745</v>
      </c>
      <c r="B302" s="10">
        <v>45292</v>
      </c>
      <c r="C302">
        <v>3</v>
      </c>
      <c r="D302" s="8">
        <v>359.85</v>
      </c>
    </row>
    <row r="303" spans="1:4" x14ac:dyDescent="0.3">
      <c r="A303">
        <v>745</v>
      </c>
      <c r="B303" s="10">
        <v>45323</v>
      </c>
      <c r="C303">
        <v>798</v>
      </c>
      <c r="D303" s="8">
        <v>95720.1</v>
      </c>
    </row>
    <row r="304" spans="1:4" x14ac:dyDescent="0.3">
      <c r="A304">
        <v>745</v>
      </c>
      <c r="B304" s="10">
        <v>45352</v>
      </c>
      <c r="C304">
        <v>451</v>
      </c>
      <c r="D304" s="8">
        <v>54097.45</v>
      </c>
    </row>
    <row r="305" spans="1:4" x14ac:dyDescent="0.3">
      <c r="A305">
        <v>745</v>
      </c>
      <c r="B305" s="10">
        <v>45383</v>
      </c>
      <c r="C305">
        <v>268</v>
      </c>
      <c r="D305" s="8">
        <v>32146.6</v>
      </c>
    </row>
    <row r="306" spans="1:4" x14ac:dyDescent="0.3">
      <c r="A306">
        <v>745</v>
      </c>
      <c r="B306" s="10">
        <v>45413</v>
      </c>
      <c r="C306">
        <v>692</v>
      </c>
      <c r="D306" s="8">
        <v>83005.399999999994</v>
      </c>
    </row>
    <row r="307" spans="1:4" x14ac:dyDescent="0.3">
      <c r="A307">
        <v>745</v>
      </c>
      <c r="B307" s="10">
        <v>45444</v>
      </c>
      <c r="C307">
        <v>562</v>
      </c>
      <c r="D307" s="8">
        <v>67411.899999999994</v>
      </c>
    </row>
    <row r="308" spans="1:4" x14ac:dyDescent="0.3">
      <c r="A308">
        <v>745</v>
      </c>
      <c r="B308" s="10">
        <v>45474</v>
      </c>
      <c r="C308">
        <v>303</v>
      </c>
      <c r="D308" s="8">
        <v>36344.85</v>
      </c>
    </row>
    <row r="309" spans="1:4" x14ac:dyDescent="0.3">
      <c r="A309">
        <v>745</v>
      </c>
      <c r="B309" s="10">
        <v>45505</v>
      </c>
      <c r="C309">
        <v>702</v>
      </c>
      <c r="D309" s="8">
        <v>84204.9</v>
      </c>
    </row>
    <row r="310" spans="1:4" x14ac:dyDescent="0.3">
      <c r="A310">
        <v>745</v>
      </c>
      <c r="B310" s="10">
        <v>45536</v>
      </c>
      <c r="C310">
        <v>949</v>
      </c>
      <c r="D310" s="8">
        <v>113832.55</v>
      </c>
    </row>
    <row r="311" spans="1:4" x14ac:dyDescent="0.3">
      <c r="A311">
        <v>745</v>
      </c>
      <c r="B311" s="10">
        <v>45566</v>
      </c>
      <c r="C311">
        <v>919</v>
      </c>
      <c r="D311" s="8">
        <v>110234.05</v>
      </c>
    </row>
    <row r="312" spans="1:4" x14ac:dyDescent="0.3">
      <c r="A312">
        <v>745</v>
      </c>
      <c r="B312" s="10">
        <v>45597</v>
      </c>
      <c r="C312">
        <v>854</v>
      </c>
      <c r="D312" s="8">
        <v>102437.3</v>
      </c>
    </row>
    <row r="313" spans="1:4" x14ac:dyDescent="0.3">
      <c r="A313">
        <v>745</v>
      </c>
      <c r="B313" s="10">
        <v>45627</v>
      </c>
      <c r="C313">
        <v>407</v>
      </c>
      <c r="D313" s="8">
        <v>48819.65</v>
      </c>
    </row>
    <row r="314" spans="1:4" x14ac:dyDescent="0.3">
      <c r="A314">
        <v>216</v>
      </c>
      <c r="B314" s="10">
        <v>45292</v>
      </c>
      <c r="C314">
        <v>690</v>
      </c>
      <c r="D314" s="8">
        <v>84483.6</v>
      </c>
    </row>
    <row r="315" spans="1:4" x14ac:dyDescent="0.3">
      <c r="A315">
        <v>216</v>
      </c>
      <c r="B315" s="10">
        <v>45323</v>
      </c>
      <c r="C315">
        <v>503</v>
      </c>
      <c r="D315" s="8">
        <v>61587.32</v>
      </c>
    </row>
    <row r="316" spans="1:4" x14ac:dyDescent="0.3">
      <c r="A316">
        <v>216</v>
      </c>
      <c r="B316" s="10">
        <v>45352</v>
      </c>
      <c r="C316">
        <v>155</v>
      </c>
      <c r="D316" s="8">
        <v>18978.2</v>
      </c>
    </row>
    <row r="317" spans="1:4" x14ac:dyDescent="0.3">
      <c r="A317">
        <v>216</v>
      </c>
      <c r="B317" s="10">
        <v>45383</v>
      </c>
      <c r="C317">
        <v>799</v>
      </c>
      <c r="D317" s="8">
        <v>97829.56</v>
      </c>
    </row>
    <row r="318" spans="1:4" x14ac:dyDescent="0.3">
      <c r="A318">
        <v>216</v>
      </c>
      <c r="B318" s="10">
        <v>45413</v>
      </c>
      <c r="C318">
        <v>115</v>
      </c>
      <c r="D318" s="8">
        <v>14080.6</v>
      </c>
    </row>
    <row r="319" spans="1:4" x14ac:dyDescent="0.3">
      <c r="A319">
        <v>216</v>
      </c>
      <c r="B319" s="10">
        <v>45444</v>
      </c>
      <c r="C319">
        <v>820</v>
      </c>
      <c r="D319" s="8">
        <v>100400.8</v>
      </c>
    </row>
    <row r="320" spans="1:4" x14ac:dyDescent="0.3">
      <c r="A320">
        <v>216</v>
      </c>
      <c r="B320" s="10">
        <v>45474</v>
      </c>
      <c r="C320">
        <v>546</v>
      </c>
      <c r="D320" s="8">
        <v>66852.240000000005</v>
      </c>
    </row>
    <row r="321" spans="1:4" x14ac:dyDescent="0.3">
      <c r="A321">
        <v>216</v>
      </c>
      <c r="B321" s="10">
        <v>45505</v>
      </c>
      <c r="C321">
        <v>555</v>
      </c>
      <c r="D321" s="8">
        <v>67954.2</v>
      </c>
    </row>
    <row r="322" spans="1:4" x14ac:dyDescent="0.3">
      <c r="A322">
        <v>216</v>
      </c>
      <c r="B322" s="10">
        <v>45536</v>
      </c>
      <c r="C322">
        <v>167</v>
      </c>
      <c r="D322" s="8">
        <v>20447.48</v>
      </c>
    </row>
    <row r="323" spans="1:4" x14ac:dyDescent="0.3">
      <c r="A323">
        <v>216</v>
      </c>
      <c r="B323" s="10">
        <v>45566</v>
      </c>
      <c r="C323">
        <v>46</v>
      </c>
      <c r="D323" s="8">
        <v>5632.24</v>
      </c>
    </row>
    <row r="324" spans="1:4" x14ac:dyDescent="0.3">
      <c r="A324">
        <v>216</v>
      </c>
      <c r="B324" s="10">
        <v>45597</v>
      </c>
      <c r="C324">
        <v>106</v>
      </c>
      <c r="D324" s="8">
        <v>12978.64</v>
      </c>
    </row>
    <row r="325" spans="1:4" x14ac:dyDescent="0.3">
      <c r="A325">
        <v>216</v>
      </c>
      <c r="B325" s="10">
        <v>45627</v>
      </c>
      <c r="C325">
        <v>85</v>
      </c>
      <c r="D325" s="8">
        <v>10407.4</v>
      </c>
    </row>
    <row r="326" spans="1:4" x14ac:dyDescent="0.3">
      <c r="A326">
        <v>159</v>
      </c>
      <c r="B326" s="10">
        <v>45292</v>
      </c>
      <c r="C326">
        <v>11</v>
      </c>
      <c r="D326" s="8">
        <v>1348.93</v>
      </c>
    </row>
    <row r="327" spans="1:4" x14ac:dyDescent="0.3">
      <c r="A327">
        <v>159</v>
      </c>
      <c r="B327" s="10">
        <v>45323</v>
      </c>
      <c r="C327">
        <v>270</v>
      </c>
      <c r="D327" s="8">
        <v>33110.1</v>
      </c>
    </row>
    <row r="328" spans="1:4" x14ac:dyDescent="0.3">
      <c r="A328">
        <v>159</v>
      </c>
      <c r="B328" s="10">
        <v>45352</v>
      </c>
      <c r="C328">
        <v>767</v>
      </c>
      <c r="D328" s="8">
        <v>94057.21</v>
      </c>
    </row>
    <row r="329" spans="1:4" x14ac:dyDescent="0.3">
      <c r="A329">
        <v>159</v>
      </c>
      <c r="B329" s="10">
        <v>45383</v>
      </c>
      <c r="C329">
        <v>293</v>
      </c>
      <c r="D329" s="8">
        <v>35930.589999999997</v>
      </c>
    </row>
    <row r="330" spans="1:4" x14ac:dyDescent="0.3">
      <c r="A330">
        <v>159</v>
      </c>
      <c r="B330" s="10">
        <v>45413</v>
      </c>
      <c r="C330">
        <v>221</v>
      </c>
      <c r="D330" s="8">
        <v>27101.23</v>
      </c>
    </row>
    <row r="331" spans="1:4" x14ac:dyDescent="0.3">
      <c r="A331">
        <v>159</v>
      </c>
      <c r="B331" s="10">
        <v>45444</v>
      </c>
      <c r="C331">
        <v>187</v>
      </c>
      <c r="D331" s="8">
        <v>22931.81</v>
      </c>
    </row>
    <row r="332" spans="1:4" x14ac:dyDescent="0.3">
      <c r="A332">
        <v>159</v>
      </c>
      <c r="B332" s="10">
        <v>45474</v>
      </c>
      <c r="C332">
        <v>72</v>
      </c>
      <c r="D332" s="8">
        <v>8829.36</v>
      </c>
    </row>
    <row r="333" spans="1:4" x14ac:dyDescent="0.3">
      <c r="A333">
        <v>159</v>
      </c>
      <c r="B333" s="10">
        <v>45505</v>
      </c>
      <c r="C333">
        <v>100</v>
      </c>
      <c r="D333" s="8">
        <v>12263</v>
      </c>
    </row>
    <row r="334" spans="1:4" x14ac:dyDescent="0.3">
      <c r="A334">
        <v>159</v>
      </c>
      <c r="B334" s="10">
        <v>45536</v>
      </c>
      <c r="C334">
        <v>421</v>
      </c>
      <c r="D334" s="8">
        <v>51627.23</v>
      </c>
    </row>
    <row r="335" spans="1:4" x14ac:dyDescent="0.3">
      <c r="A335">
        <v>159</v>
      </c>
      <c r="B335" s="10">
        <v>45566</v>
      </c>
      <c r="C335">
        <v>538</v>
      </c>
      <c r="D335" s="8">
        <v>65974.94</v>
      </c>
    </row>
    <row r="336" spans="1:4" x14ac:dyDescent="0.3">
      <c r="A336">
        <v>159</v>
      </c>
      <c r="B336" s="10">
        <v>45597</v>
      </c>
      <c r="C336">
        <v>672</v>
      </c>
      <c r="D336" s="8">
        <v>82407.360000000001</v>
      </c>
    </row>
    <row r="337" spans="1:4" x14ac:dyDescent="0.3">
      <c r="A337">
        <v>159</v>
      </c>
      <c r="B337" s="10">
        <v>45627</v>
      </c>
      <c r="C337">
        <v>639</v>
      </c>
      <c r="D337" s="8">
        <v>78360.570000000007</v>
      </c>
    </row>
    <row r="338" spans="1:4" x14ac:dyDescent="0.3">
      <c r="A338">
        <v>152</v>
      </c>
      <c r="B338" s="10">
        <v>45292</v>
      </c>
      <c r="C338">
        <v>702</v>
      </c>
      <c r="D338" s="8">
        <v>86753.16</v>
      </c>
    </row>
    <row r="339" spans="1:4" x14ac:dyDescent="0.3">
      <c r="A339">
        <v>152</v>
      </c>
      <c r="B339" s="10">
        <v>45323</v>
      </c>
      <c r="C339">
        <v>755</v>
      </c>
      <c r="D339" s="8">
        <v>93302.9</v>
      </c>
    </row>
    <row r="340" spans="1:4" x14ac:dyDescent="0.3">
      <c r="A340">
        <v>152</v>
      </c>
      <c r="B340" s="10">
        <v>45352</v>
      </c>
      <c r="C340">
        <v>184</v>
      </c>
      <c r="D340" s="8">
        <v>22738.720000000001</v>
      </c>
    </row>
    <row r="341" spans="1:4" x14ac:dyDescent="0.3">
      <c r="A341">
        <v>152</v>
      </c>
      <c r="B341" s="10">
        <v>45383</v>
      </c>
      <c r="C341">
        <v>728</v>
      </c>
      <c r="D341" s="8">
        <v>89966.24</v>
      </c>
    </row>
    <row r="342" spans="1:4" x14ac:dyDescent="0.3">
      <c r="A342">
        <v>152</v>
      </c>
      <c r="B342" s="10">
        <v>45413</v>
      </c>
      <c r="C342">
        <v>946</v>
      </c>
      <c r="D342" s="8">
        <v>116906.68</v>
      </c>
    </row>
    <row r="343" spans="1:4" x14ac:dyDescent="0.3">
      <c r="A343">
        <v>152</v>
      </c>
      <c r="B343" s="10">
        <v>45444</v>
      </c>
      <c r="C343">
        <v>985</v>
      </c>
      <c r="D343" s="8">
        <v>121726.3</v>
      </c>
    </row>
    <row r="344" spans="1:4" x14ac:dyDescent="0.3">
      <c r="A344">
        <v>152</v>
      </c>
      <c r="B344" s="10">
        <v>45474</v>
      </c>
      <c r="C344">
        <v>675</v>
      </c>
      <c r="D344" s="8">
        <v>83416.5</v>
      </c>
    </row>
    <row r="345" spans="1:4" x14ac:dyDescent="0.3">
      <c r="A345">
        <v>152</v>
      </c>
      <c r="B345" s="10">
        <v>45505</v>
      </c>
      <c r="C345">
        <v>987</v>
      </c>
      <c r="D345" s="8">
        <v>121973.46</v>
      </c>
    </row>
    <row r="346" spans="1:4" x14ac:dyDescent="0.3">
      <c r="A346">
        <v>152</v>
      </c>
      <c r="B346" s="10">
        <v>45536</v>
      </c>
      <c r="C346">
        <v>791</v>
      </c>
      <c r="D346" s="8">
        <v>97751.78</v>
      </c>
    </row>
    <row r="347" spans="1:4" x14ac:dyDescent="0.3">
      <c r="A347">
        <v>152</v>
      </c>
      <c r="B347" s="10">
        <v>45566</v>
      </c>
      <c r="C347">
        <v>769</v>
      </c>
      <c r="D347" s="8">
        <v>95033.02</v>
      </c>
    </row>
    <row r="348" spans="1:4" x14ac:dyDescent="0.3">
      <c r="A348">
        <v>152</v>
      </c>
      <c r="B348" s="10">
        <v>45597</v>
      </c>
      <c r="C348">
        <v>364</v>
      </c>
      <c r="D348" s="8">
        <v>44983.12</v>
      </c>
    </row>
    <row r="349" spans="1:4" x14ac:dyDescent="0.3">
      <c r="A349">
        <v>152</v>
      </c>
      <c r="B349" s="10">
        <v>45627</v>
      </c>
      <c r="C349">
        <v>447</v>
      </c>
      <c r="D349" s="8">
        <v>55240.26</v>
      </c>
    </row>
    <row r="350" spans="1:4" x14ac:dyDescent="0.3">
      <c r="A350">
        <v>586</v>
      </c>
      <c r="B350" s="10">
        <v>45292</v>
      </c>
      <c r="C350">
        <v>592</v>
      </c>
      <c r="D350" s="8">
        <v>73331.039999999994</v>
      </c>
    </row>
    <row r="351" spans="1:4" x14ac:dyDescent="0.3">
      <c r="A351">
        <v>586</v>
      </c>
      <c r="B351" s="10">
        <v>45323</v>
      </c>
      <c r="C351">
        <v>868</v>
      </c>
      <c r="D351" s="8">
        <v>107519.16</v>
      </c>
    </row>
    <row r="352" spans="1:4" x14ac:dyDescent="0.3">
      <c r="A352">
        <v>586</v>
      </c>
      <c r="B352" s="10">
        <v>45352</v>
      </c>
      <c r="C352">
        <v>794</v>
      </c>
      <c r="D352" s="8">
        <v>98352.78</v>
      </c>
    </row>
    <row r="353" spans="1:4" x14ac:dyDescent="0.3">
      <c r="A353">
        <v>586</v>
      </c>
      <c r="B353" s="10">
        <v>45383</v>
      </c>
      <c r="C353">
        <v>721</v>
      </c>
      <c r="D353" s="8">
        <v>89310.27</v>
      </c>
    </row>
    <row r="354" spans="1:4" x14ac:dyDescent="0.3">
      <c r="A354">
        <v>586</v>
      </c>
      <c r="B354" s="10">
        <v>45413</v>
      </c>
      <c r="C354">
        <v>153</v>
      </c>
      <c r="D354" s="8">
        <v>18952.11</v>
      </c>
    </row>
    <row r="355" spans="1:4" x14ac:dyDescent="0.3">
      <c r="A355">
        <v>586</v>
      </c>
      <c r="B355" s="10">
        <v>45444</v>
      </c>
      <c r="C355">
        <v>968</v>
      </c>
      <c r="D355" s="8">
        <v>119906.16</v>
      </c>
    </row>
    <row r="356" spans="1:4" x14ac:dyDescent="0.3">
      <c r="A356">
        <v>586</v>
      </c>
      <c r="B356" s="10">
        <v>45474</v>
      </c>
      <c r="C356">
        <v>884</v>
      </c>
      <c r="D356" s="8">
        <v>109501.08</v>
      </c>
    </row>
    <row r="357" spans="1:4" x14ac:dyDescent="0.3">
      <c r="A357">
        <v>586</v>
      </c>
      <c r="B357" s="10">
        <v>45505</v>
      </c>
      <c r="C357">
        <v>61</v>
      </c>
      <c r="D357" s="8">
        <v>7556.07</v>
      </c>
    </row>
    <row r="358" spans="1:4" x14ac:dyDescent="0.3">
      <c r="A358">
        <v>586</v>
      </c>
      <c r="B358" s="10">
        <v>45536</v>
      </c>
      <c r="C358">
        <v>103</v>
      </c>
      <c r="D358" s="8">
        <v>12758.61</v>
      </c>
    </row>
    <row r="359" spans="1:4" x14ac:dyDescent="0.3">
      <c r="A359">
        <v>586</v>
      </c>
      <c r="B359" s="10">
        <v>45566</v>
      </c>
      <c r="C359">
        <v>568</v>
      </c>
      <c r="D359" s="8">
        <v>70358.16</v>
      </c>
    </row>
    <row r="360" spans="1:4" x14ac:dyDescent="0.3">
      <c r="A360">
        <v>586</v>
      </c>
      <c r="B360" s="10">
        <v>45597</v>
      </c>
      <c r="C360">
        <v>854</v>
      </c>
      <c r="D360" s="8">
        <v>105784.98</v>
      </c>
    </row>
    <row r="361" spans="1:4" x14ac:dyDescent="0.3">
      <c r="A361">
        <v>586</v>
      </c>
      <c r="B361" s="10">
        <v>45627</v>
      </c>
      <c r="C361">
        <v>50</v>
      </c>
      <c r="D361" s="8">
        <v>6193.5</v>
      </c>
    </row>
    <row r="362" spans="1:4" x14ac:dyDescent="0.3">
      <c r="A362">
        <v>190</v>
      </c>
      <c r="B362" s="10">
        <v>45292</v>
      </c>
      <c r="C362">
        <v>939</v>
      </c>
      <c r="D362" s="8">
        <v>117112.08</v>
      </c>
    </row>
    <row r="363" spans="1:4" x14ac:dyDescent="0.3">
      <c r="A363">
        <v>190</v>
      </c>
      <c r="B363" s="10">
        <v>45323</v>
      </c>
      <c r="C363">
        <v>298</v>
      </c>
      <c r="D363" s="8">
        <v>37166.559999999998</v>
      </c>
    </row>
    <row r="364" spans="1:4" x14ac:dyDescent="0.3">
      <c r="A364">
        <v>190</v>
      </c>
      <c r="B364" s="10">
        <v>45352</v>
      </c>
      <c r="C364">
        <v>716</v>
      </c>
      <c r="D364" s="8">
        <v>89299.520000000004</v>
      </c>
    </row>
    <row r="365" spans="1:4" x14ac:dyDescent="0.3">
      <c r="A365">
        <v>190</v>
      </c>
      <c r="B365" s="10">
        <v>45383</v>
      </c>
      <c r="C365">
        <v>309</v>
      </c>
      <c r="D365" s="8">
        <v>38538.480000000003</v>
      </c>
    </row>
    <row r="366" spans="1:4" x14ac:dyDescent="0.3">
      <c r="A366">
        <v>190</v>
      </c>
      <c r="B366" s="10">
        <v>45413</v>
      </c>
      <c r="C366">
        <v>171</v>
      </c>
      <c r="D366" s="8">
        <v>21327.119999999999</v>
      </c>
    </row>
    <row r="367" spans="1:4" x14ac:dyDescent="0.3">
      <c r="A367">
        <v>190</v>
      </c>
      <c r="B367" s="10">
        <v>45444</v>
      </c>
      <c r="C367">
        <v>899</v>
      </c>
      <c r="D367" s="8">
        <v>112123.28</v>
      </c>
    </row>
    <row r="368" spans="1:4" x14ac:dyDescent="0.3">
      <c r="A368">
        <v>190</v>
      </c>
      <c r="B368" s="10">
        <v>45474</v>
      </c>
      <c r="C368">
        <v>576</v>
      </c>
      <c r="D368" s="8">
        <v>71838.720000000001</v>
      </c>
    </row>
    <row r="369" spans="1:4" x14ac:dyDescent="0.3">
      <c r="A369">
        <v>190</v>
      </c>
      <c r="B369" s="10">
        <v>45505</v>
      </c>
      <c r="C369">
        <v>653</v>
      </c>
      <c r="D369" s="8">
        <v>81442.16</v>
      </c>
    </row>
    <row r="370" spans="1:4" x14ac:dyDescent="0.3">
      <c r="A370">
        <v>190</v>
      </c>
      <c r="B370" s="10">
        <v>45536</v>
      </c>
      <c r="C370">
        <v>370</v>
      </c>
      <c r="D370" s="8">
        <v>46146.400000000001</v>
      </c>
    </row>
    <row r="371" spans="1:4" x14ac:dyDescent="0.3">
      <c r="A371">
        <v>190</v>
      </c>
      <c r="B371" s="10">
        <v>45566</v>
      </c>
      <c r="C371">
        <v>886</v>
      </c>
      <c r="D371" s="8">
        <v>110501.92</v>
      </c>
    </row>
    <row r="372" spans="1:4" x14ac:dyDescent="0.3">
      <c r="A372">
        <v>190</v>
      </c>
      <c r="B372" s="10">
        <v>45597</v>
      </c>
      <c r="C372">
        <v>26</v>
      </c>
      <c r="D372" s="8">
        <v>3242.72</v>
      </c>
    </row>
    <row r="373" spans="1:4" x14ac:dyDescent="0.3">
      <c r="A373">
        <v>190</v>
      </c>
      <c r="B373" s="10">
        <v>45627</v>
      </c>
      <c r="C373">
        <v>738</v>
      </c>
      <c r="D373" s="8">
        <v>92043.36</v>
      </c>
    </row>
    <row r="374" spans="1:4" x14ac:dyDescent="0.3">
      <c r="A374">
        <v>694</v>
      </c>
      <c r="B374" s="10">
        <v>45292</v>
      </c>
      <c r="C374">
        <v>281</v>
      </c>
      <c r="D374" s="8">
        <v>35122.19</v>
      </c>
    </row>
    <row r="375" spans="1:4" x14ac:dyDescent="0.3">
      <c r="A375">
        <v>694</v>
      </c>
      <c r="B375" s="10">
        <v>45323</v>
      </c>
      <c r="C375">
        <v>339</v>
      </c>
      <c r="D375" s="8">
        <v>42371.61</v>
      </c>
    </row>
    <row r="376" spans="1:4" x14ac:dyDescent="0.3">
      <c r="A376">
        <v>694</v>
      </c>
      <c r="B376" s="10">
        <v>45352</v>
      </c>
      <c r="C376">
        <v>994</v>
      </c>
      <c r="D376" s="8">
        <v>124240.06</v>
      </c>
    </row>
    <row r="377" spans="1:4" x14ac:dyDescent="0.3">
      <c r="A377">
        <v>694</v>
      </c>
      <c r="B377" s="10">
        <v>45383</v>
      </c>
      <c r="C377">
        <v>699</v>
      </c>
      <c r="D377" s="8">
        <v>87368.01</v>
      </c>
    </row>
    <row r="378" spans="1:4" x14ac:dyDescent="0.3">
      <c r="A378">
        <v>694</v>
      </c>
      <c r="B378" s="10">
        <v>45413</v>
      </c>
      <c r="C378">
        <v>714</v>
      </c>
      <c r="D378" s="8">
        <v>89242.86</v>
      </c>
    </row>
    <row r="379" spans="1:4" x14ac:dyDescent="0.3">
      <c r="A379">
        <v>694</v>
      </c>
      <c r="B379" s="10">
        <v>45444</v>
      </c>
      <c r="C379">
        <v>134</v>
      </c>
      <c r="D379" s="8">
        <v>16748.66</v>
      </c>
    </row>
    <row r="380" spans="1:4" x14ac:dyDescent="0.3">
      <c r="A380">
        <v>694</v>
      </c>
      <c r="B380" s="10">
        <v>45474</v>
      </c>
      <c r="C380">
        <v>603</v>
      </c>
      <c r="D380" s="8">
        <v>75368.97</v>
      </c>
    </row>
    <row r="381" spans="1:4" x14ac:dyDescent="0.3">
      <c r="A381">
        <v>694</v>
      </c>
      <c r="B381" s="10">
        <v>45505</v>
      </c>
      <c r="C381">
        <v>690</v>
      </c>
      <c r="D381" s="8">
        <v>86243.1</v>
      </c>
    </row>
    <row r="382" spans="1:4" x14ac:dyDescent="0.3">
      <c r="A382">
        <v>694</v>
      </c>
      <c r="B382" s="10">
        <v>45536</v>
      </c>
      <c r="C382">
        <v>223</v>
      </c>
      <c r="D382" s="8">
        <v>27872.77</v>
      </c>
    </row>
    <row r="383" spans="1:4" x14ac:dyDescent="0.3">
      <c r="A383">
        <v>694</v>
      </c>
      <c r="B383" s="10">
        <v>45566</v>
      </c>
      <c r="C383">
        <v>864</v>
      </c>
      <c r="D383" s="8">
        <v>107991.36</v>
      </c>
    </row>
    <row r="384" spans="1:4" x14ac:dyDescent="0.3">
      <c r="A384">
        <v>694</v>
      </c>
      <c r="B384" s="10">
        <v>45597</v>
      </c>
      <c r="C384">
        <v>669</v>
      </c>
      <c r="D384" s="8">
        <v>83618.31</v>
      </c>
    </row>
    <row r="385" spans="1:4" x14ac:dyDescent="0.3">
      <c r="A385">
        <v>694</v>
      </c>
      <c r="B385" s="10">
        <v>45627</v>
      </c>
      <c r="C385">
        <v>23</v>
      </c>
      <c r="D385" s="8">
        <v>2874.77</v>
      </c>
    </row>
    <row r="386" spans="1:4" x14ac:dyDescent="0.3">
      <c r="A386">
        <v>638</v>
      </c>
      <c r="B386" s="10">
        <v>45292</v>
      </c>
      <c r="C386">
        <v>326</v>
      </c>
      <c r="D386" s="8">
        <v>40756.519999999997</v>
      </c>
    </row>
    <row r="387" spans="1:4" x14ac:dyDescent="0.3">
      <c r="A387">
        <v>638</v>
      </c>
      <c r="B387" s="10">
        <v>45323</v>
      </c>
      <c r="C387">
        <v>954</v>
      </c>
      <c r="D387" s="8">
        <v>119269.08</v>
      </c>
    </row>
    <row r="388" spans="1:4" x14ac:dyDescent="0.3">
      <c r="A388">
        <v>638</v>
      </c>
      <c r="B388" s="10">
        <v>45352</v>
      </c>
      <c r="C388">
        <v>871</v>
      </c>
      <c r="D388" s="8">
        <v>108892.42</v>
      </c>
    </row>
    <row r="389" spans="1:4" x14ac:dyDescent="0.3">
      <c r="A389">
        <v>638</v>
      </c>
      <c r="B389" s="10">
        <v>45383</v>
      </c>
      <c r="C389">
        <v>347</v>
      </c>
      <c r="D389" s="8">
        <v>43381.94</v>
      </c>
    </row>
    <row r="390" spans="1:4" x14ac:dyDescent="0.3">
      <c r="A390">
        <v>638</v>
      </c>
      <c r="B390" s="10">
        <v>45413</v>
      </c>
      <c r="C390">
        <v>283</v>
      </c>
      <c r="D390" s="8">
        <v>35380.660000000003</v>
      </c>
    </row>
    <row r="391" spans="1:4" x14ac:dyDescent="0.3">
      <c r="A391">
        <v>638</v>
      </c>
      <c r="B391" s="10">
        <v>45444</v>
      </c>
      <c r="C391">
        <v>927</v>
      </c>
      <c r="D391" s="8">
        <v>115893.54</v>
      </c>
    </row>
    <row r="392" spans="1:4" x14ac:dyDescent="0.3">
      <c r="A392">
        <v>638</v>
      </c>
      <c r="B392" s="10">
        <v>45474</v>
      </c>
      <c r="C392">
        <v>537</v>
      </c>
      <c r="D392" s="8">
        <v>67135.740000000005</v>
      </c>
    </row>
    <row r="393" spans="1:4" x14ac:dyDescent="0.3">
      <c r="A393">
        <v>638</v>
      </c>
      <c r="B393" s="10">
        <v>45505</v>
      </c>
      <c r="C393">
        <v>78</v>
      </c>
      <c r="D393" s="8">
        <v>9751.56</v>
      </c>
    </row>
    <row r="394" spans="1:4" x14ac:dyDescent="0.3">
      <c r="A394">
        <v>638</v>
      </c>
      <c r="B394" s="10">
        <v>45536</v>
      </c>
      <c r="C394">
        <v>851</v>
      </c>
      <c r="D394" s="8">
        <v>106392.02</v>
      </c>
    </row>
    <row r="395" spans="1:4" x14ac:dyDescent="0.3">
      <c r="A395">
        <v>638</v>
      </c>
      <c r="B395" s="10">
        <v>45566</v>
      </c>
      <c r="C395">
        <v>66</v>
      </c>
      <c r="D395" s="8">
        <v>8251.32</v>
      </c>
    </row>
    <row r="396" spans="1:4" x14ac:dyDescent="0.3">
      <c r="A396">
        <v>638</v>
      </c>
      <c r="B396" s="10">
        <v>45597</v>
      </c>
      <c r="C396">
        <v>912</v>
      </c>
      <c r="D396" s="8">
        <v>114018.24000000001</v>
      </c>
    </row>
    <row r="397" spans="1:4" x14ac:dyDescent="0.3">
      <c r="A397">
        <v>638</v>
      </c>
      <c r="B397" s="10">
        <v>45627</v>
      </c>
      <c r="C397">
        <v>566</v>
      </c>
      <c r="D397" s="8">
        <v>70761.320000000007</v>
      </c>
    </row>
    <row r="398" spans="1:4" x14ac:dyDescent="0.3">
      <c r="A398">
        <v>226</v>
      </c>
      <c r="B398" s="10">
        <v>45292</v>
      </c>
      <c r="C398">
        <v>728</v>
      </c>
      <c r="D398" s="8">
        <v>91560.56</v>
      </c>
    </row>
    <row r="399" spans="1:4" x14ac:dyDescent="0.3">
      <c r="A399">
        <v>226</v>
      </c>
      <c r="B399" s="10">
        <v>45323</v>
      </c>
      <c r="C399">
        <v>690</v>
      </c>
      <c r="D399" s="8">
        <v>86781.3</v>
      </c>
    </row>
    <row r="400" spans="1:4" x14ac:dyDescent="0.3">
      <c r="A400">
        <v>226</v>
      </c>
      <c r="B400" s="10">
        <v>45352</v>
      </c>
      <c r="C400">
        <v>285</v>
      </c>
      <c r="D400" s="8">
        <v>35844.449999999997</v>
      </c>
    </row>
    <row r="401" spans="1:4" x14ac:dyDescent="0.3">
      <c r="A401">
        <v>226</v>
      </c>
      <c r="B401" s="10">
        <v>45383</v>
      </c>
      <c r="C401">
        <v>510</v>
      </c>
      <c r="D401" s="8">
        <v>64142.7</v>
      </c>
    </row>
    <row r="402" spans="1:4" x14ac:dyDescent="0.3">
      <c r="A402">
        <v>226</v>
      </c>
      <c r="B402" s="10">
        <v>45413</v>
      </c>
      <c r="C402">
        <v>23</v>
      </c>
      <c r="D402" s="8">
        <v>2892.71</v>
      </c>
    </row>
    <row r="403" spans="1:4" x14ac:dyDescent="0.3">
      <c r="A403">
        <v>226</v>
      </c>
      <c r="B403" s="10">
        <v>45444</v>
      </c>
      <c r="C403">
        <v>520</v>
      </c>
      <c r="D403" s="8">
        <v>65400.4</v>
      </c>
    </row>
    <row r="404" spans="1:4" x14ac:dyDescent="0.3">
      <c r="A404">
        <v>226</v>
      </c>
      <c r="B404" s="10">
        <v>45474</v>
      </c>
      <c r="C404">
        <v>949</v>
      </c>
      <c r="D404" s="8">
        <v>119355.73</v>
      </c>
    </row>
    <row r="405" spans="1:4" x14ac:dyDescent="0.3">
      <c r="A405">
        <v>226</v>
      </c>
      <c r="B405" s="10">
        <v>45505</v>
      </c>
      <c r="C405">
        <v>673</v>
      </c>
      <c r="D405" s="8">
        <v>84643.21</v>
      </c>
    </row>
    <row r="406" spans="1:4" x14ac:dyDescent="0.3">
      <c r="A406">
        <v>226</v>
      </c>
      <c r="B406" s="10">
        <v>45536</v>
      </c>
      <c r="C406">
        <v>166</v>
      </c>
      <c r="D406" s="8">
        <v>20877.82</v>
      </c>
    </row>
    <row r="407" spans="1:4" x14ac:dyDescent="0.3">
      <c r="A407">
        <v>226</v>
      </c>
      <c r="B407" s="10">
        <v>45566</v>
      </c>
      <c r="C407">
        <v>859</v>
      </c>
      <c r="D407" s="8">
        <v>108036.43</v>
      </c>
    </row>
    <row r="408" spans="1:4" x14ac:dyDescent="0.3">
      <c r="A408">
        <v>226</v>
      </c>
      <c r="B408" s="10">
        <v>45597</v>
      </c>
      <c r="C408">
        <v>335</v>
      </c>
      <c r="D408" s="8">
        <v>42132.95</v>
      </c>
    </row>
    <row r="409" spans="1:4" x14ac:dyDescent="0.3">
      <c r="A409">
        <v>226</v>
      </c>
      <c r="B409" s="10">
        <v>45627</v>
      </c>
      <c r="C409">
        <v>565</v>
      </c>
      <c r="D409" s="8">
        <v>71060.05</v>
      </c>
    </row>
    <row r="410" spans="1:4" x14ac:dyDescent="0.3">
      <c r="A410">
        <v>963</v>
      </c>
      <c r="B410" s="10">
        <v>45292</v>
      </c>
      <c r="C410">
        <v>625</v>
      </c>
      <c r="D410" s="8">
        <v>79031.25</v>
      </c>
    </row>
    <row r="411" spans="1:4" x14ac:dyDescent="0.3">
      <c r="A411">
        <v>963</v>
      </c>
      <c r="B411" s="10">
        <v>45323</v>
      </c>
      <c r="C411">
        <v>63</v>
      </c>
      <c r="D411" s="8">
        <v>7966.35</v>
      </c>
    </row>
    <row r="412" spans="1:4" x14ac:dyDescent="0.3">
      <c r="A412">
        <v>963</v>
      </c>
      <c r="B412" s="10">
        <v>45352</v>
      </c>
      <c r="C412">
        <v>637</v>
      </c>
      <c r="D412" s="8">
        <v>80548.649999999994</v>
      </c>
    </row>
    <row r="413" spans="1:4" x14ac:dyDescent="0.3">
      <c r="A413">
        <v>963</v>
      </c>
      <c r="B413" s="10">
        <v>45383</v>
      </c>
      <c r="C413">
        <v>872</v>
      </c>
      <c r="D413" s="8">
        <v>110264.4</v>
      </c>
    </row>
    <row r="414" spans="1:4" x14ac:dyDescent="0.3">
      <c r="A414">
        <v>963</v>
      </c>
      <c r="B414" s="10">
        <v>45413</v>
      </c>
      <c r="C414">
        <v>266</v>
      </c>
      <c r="D414" s="8">
        <v>33635.699999999997</v>
      </c>
    </row>
    <row r="415" spans="1:4" x14ac:dyDescent="0.3">
      <c r="A415">
        <v>963</v>
      </c>
      <c r="B415" s="10">
        <v>45444</v>
      </c>
      <c r="C415">
        <v>223</v>
      </c>
      <c r="D415" s="8">
        <v>28198.35</v>
      </c>
    </row>
    <row r="416" spans="1:4" x14ac:dyDescent="0.3">
      <c r="A416">
        <v>963</v>
      </c>
      <c r="B416" s="10">
        <v>45474</v>
      </c>
      <c r="C416">
        <v>920</v>
      </c>
      <c r="D416" s="8">
        <v>116334</v>
      </c>
    </row>
    <row r="417" spans="1:4" x14ac:dyDescent="0.3">
      <c r="A417">
        <v>963</v>
      </c>
      <c r="B417" s="10">
        <v>45505</v>
      </c>
      <c r="C417">
        <v>274</v>
      </c>
      <c r="D417" s="8">
        <v>34647.300000000003</v>
      </c>
    </row>
    <row r="418" spans="1:4" x14ac:dyDescent="0.3">
      <c r="A418">
        <v>963</v>
      </c>
      <c r="B418" s="10">
        <v>45536</v>
      </c>
      <c r="C418">
        <v>410</v>
      </c>
      <c r="D418" s="8">
        <v>51844.5</v>
      </c>
    </row>
    <row r="419" spans="1:4" x14ac:dyDescent="0.3">
      <c r="A419">
        <v>963</v>
      </c>
      <c r="B419" s="10">
        <v>45566</v>
      </c>
      <c r="C419">
        <v>978</v>
      </c>
      <c r="D419" s="8">
        <v>123668.1</v>
      </c>
    </row>
    <row r="420" spans="1:4" x14ac:dyDescent="0.3">
      <c r="A420">
        <v>963</v>
      </c>
      <c r="B420" s="10">
        <v>45597</v>
      </c>
      <c r="C420">
        <v>244</v>
      </c>
      <c r="D420" s="8">
        <v>30853.8</v>
      </c>
    </row>
    <row r="421" spans="1:4" x14ac:dyDescent="0.3">
      <c r="A421">
        <v>963</v>
      </c>
      <c r="B421" s="10">
        <v>45627</v>
      </c>
      <c r="C421">
        <v>384</v>
      </c>
      <c r="D421" s="8">
        <v>48556.800000000003</v>
      </c>
    </row>
    <row r="422" spans="1:4" x14ac:dyDescent="0.3">
      <c r="A422">
        <v>667</v>
      </c>
      <c r="B422" s="10">
        <v>45292</v>
      </c>
      <c r="C422">
        <v>876</v>
      </c>
      <c r="D422" s="8">
        <v>111033</v>
      </c>
    </row>
    <row r="423" spans="1:4" x14ac:dyDescent="0.3">
      <c r="A423">
        <v>667</v>
      </c>
      <c r="B423" s="10">
        <v>45323</v>
      </c>
      <c r="C423">
        <v>962</v>
      </c>
      <c r="D423" s="8">
        <v>121933.5</v>
      </c>
    </row>
    <row r="424" spans="1:4" x14ac:dyDescent="0.3">
      <c r="A424">
        <v>667</v>
      </c>
      <c r="B424" s="10">
        <v>45352</v>
      </c>
      <c r="C424">
        <v>428</v>
      </c>
      <c r="D424" s="8">
        <v>54249</v>
      </c>
    </row>
    <row r="425" spans="1:4" x14ac:dyDescent="0.3">
      <c r="A425">
        <v>667</v>
      </c>
      <c r="B425" s="10">
        <v>45383</v>
      </c>
      <c r="C425">
        <v>827</v>
      </c>
      <c r="D425" s="8">
        <v>104822.25</v>
      </c>
    </row>
    <row r="426" spans="1:4" x14ac:dyDescent="0.3">
      <c r="A426">
        <v>667</v>
      </c>
      <c r="B426" s="10">
        <v>45413</v>
      </c>
      <c r="C426">
        <v>165</v>
      </c>
      <c r="D426" s="8">
        <v>20913.75</v>
      </c>
    </row>
    <row r="427" spans="1:4" x14ac:dyDescent="0.3">
      <c r="A427">
        <v>667</v>
      </c>
      <c r="B427" s="10">
        <v>45444</v>
      </c>
      <c r="C427">
        <v>388</v>
      </c>
      <c r="D427" s="8">
        <v>49179</v>
      </c>
    </row>
    <row r="428" spans="1:4" x14ac:dyDescent="0.3">
      <c r="A428">
        <v>667</v>
      </c>
      <c r="B428" s="10">
        <v>45474</v>
      </c>
      <c r="C428">
        <v>33</v>
      </c>
      <c r="D428" s="8">
        <v>4182.75</v>
      </c>
    </row>
    <row r="429" spans="1:4" x14ac:dyDescent="0.3">
      <c r="A429">
        <v>667</v>
      </c>
      <c r="B429" s="10">
        <v>45505</v>
      </c>
      <c r="C429">
        <v>893</v>
      </c>
      <c r="D429" s="8">
        <v>113187.75</v>
      </c>
    </row>
    <row r="430" spans="1:4" x14ac:dyDescent="0.3">
      <c r="A430">
        <v>667</v>
      </c>
      <c r="B430" s="10">
        <v>45536</v>
      </c>
      <c r="C430">
        <v>577</v>
      </c>
      <c r="D430" s="8">
        <v>73134.75</v>
      </c>
    </row>
    <row r="431" spans="1:4" x14ac:dyDescent="0.3">
      <c r="A431">
        <v>667</v>
      </c>
      <c r="B431" s="10">
        <v>45566</v>
      </c>
      <c r="C431">
        <v>281</v>
      </c>
      <c r="D431" s="8">
        <v>35616.75</v>
      </c>
    </row>
    <row r="432" spans="1:4" x14ac:dyDescent="0.3">
      <c r="A432">
        <v>667</v>
      </c>
      <c r="B432" s="10">
        <v>45597</v>
      </c>
      <c r="C432">
        <v>682</v>
      </c>
      <c r="D432" s="8">
        <v>86443.5</v>
      </c>
    </row>
    <row r="433" spans="1:4" x14ac:dyDescent="0.3">
      <c r="A433">
        <v>667</v>
      </c>
      <c r="B433" s="10">
        <v>45627</v>
      </c>
      <c r="C433">
        <v>174</v>
      </c>
      <c r="D433" s="8">
        <v>22054.5</v>
      </c>
    </row>
    <row r="434" spans="1:4" x14ac:dyDescent="0.3">
      <c r="A434">
        <v>989</v>
      </c>
      <c r="B434" s="10">
        <v>45292</v>
      </c>
      <c r="C434">
        <v>117</v>
      </c>
      <c r="D434" s="8">
        <v>14855.49</v>
      </c>
    </row>
    <row r="435" spans="1:4" x14ac:dyDescent="0.3">
      <c r="A435">
        <v>989</v>
      </c>
      <c r="B435" s="10">
        <v>45323</v>
      </c>
      <c r="C435">
        <v>637</v>
      </c>
      <c r="D435" s="8">
        <v>80879.89</v>
      </c>
    </row>
    <row r="436" spans="1:4" x14ac:dyDescent="0.3">
      <c r="A436">
        <v>989</v>
      </c>
      <c r="B436" s="10">
        <v>45352</v>
      </c>
      <c r="C436">
        <v>338</v>
      </c>
      <c r="D436" s="8">
        <v>42915.86</v>
      </c>
    </row>
    <row r="437" spans="1:4" x14ac:dyDescent="0.3">
      <c r="A437">
        <v>989</v>
      </c>
      <c r="B437" s="10">
        <v>45383</v>
      </c>
      <c r="C437">
        <v>142</v>
      </c>
      <c r="D437" s="8">
        <v>18029.740000000002</v>
      </c>
    </row>
    <row r="438" spans="1:4" x14ac:dyDescent="0.3">
      <c r="A438">
        <v>989</v>
      </c>
      <c r="B438" s="10">
        <v>45413</v>
      </c>
      <c r="C438">
        <v>753</v>
      </c>
      <c r="D438" s="8">
        <v>95608.41</v>
      </c>
    </row>
    <row r="439" spans="1:4" x14ac:dyDescent="0.3">
      <c r="A439">
        <v>989</v>
      </c>
      <c r="B439" s="10">
        <v>45444</v>
      </c>
      <c r="C439">
        <v>550</v>
      </c>
      <c r="D439" s="8">
        <v>69833.5</v>
      </c>
    </row>
    <row r="440" spans="1:4" x14ac:dyDescent="0.3">
      <c r="A440">
        <v>989</v>
      </c>
      <c r="B440" s="10">
        <v>45474</v>
      </c>
      <c r="C440">
        <v>938</v>
      </c>
      <c r="D440" s="8">
        <v>119097.86</v>
      </c>
    </row>
    <row r="441" spans="1:4" x14ac:dyDescent="0.3">
      <c r="A441">
        <v>989</v>
      </c>
      <c r="B441" s="10">
        <v>45505</v>
      </c>
      <c r="C441">
        <v>368</v>
      </c>
      <c r="D441" s="8">
        <v>46724.959999999999</v>
      </c>
    </row>
    <row r="442" spans="1:4" x14ac:dyDescent="0.3">
      <c r="A442">
        <v>989</v>
      </c>
      <c r="B442" s="10">
        <v>45536</v>
      </c>
      <c r="C442">
        <v>374</v>
      </c>
      <c r="D442" s="8">
        <v>47486.78</v>
      </c>
    </row>
    <row r="443" spans="1:4" x14ac:dyDescent="0.3">
      <c r="A443">
        <v>989</v>
      </c>
      <c r="B443" s="10">
        <v>45566</v>
      </c>
      <c r="C443">
        <v>911</v>
      </c>
      <c r="D443" s="8">
        <v>115669.67</v>
      </c>
    </row>
    <row r="444" spans="1:4" x14ac:dyDescent="0.3">
      <c r="A444">
        <v>989</v>
      </c>
      <c r="B444" s="10">
        <v>45597</v>
      </c>
      <c r="C444">
        <v>104</v>
      </c>
      <c r="D444" s="8">
        <v>13204.88</v>
      </c>
    </row>
    <row r="445" spans="1:4" x14ac:dyDescent="0.3">
      <c r="A445">
        <v>989</v>
      </c>
      <c r="B445" s="10">
        <v>45627</v>
      </c>
      <c r="C445">
        <v>127</v>
      </c>
      <c r="D445" s="8">
        <v>16125.19</v>
      </c>
    </row>
    <row r="446" spans="1:4" x14ac:dyDescent="0.3">
      <c r="A446">
        <v>538</v>
      </c>
      <c r="B446" s="10">
        <v>45292</v>
      </c>
      <c r="C446">
        <v>866</v>
      </c>
      <c r="D446" s="8">
        <v>110363.04</v>
      </c>
    </row>
    <row r="447" spans="1:4" x14ac:dyDescent="0.3">
      <c r="A447">
        <v>538</v>
      </c>
      <c r="B447" s="10">
        <v>45323</v>
      </c>
      <c r="C447">
        <v>334</v>
      </c>
      <c r="D447" s="8">
        <v>42564.959999999999</v>
      </c>
    </row>
    <row r="448" spans="1:4" x14ac:dyDescent="0.3">
      <c r="A448">
        <v>538</v>
      </c>
      <c r="B448" s="10">
        <v>45352</v>
      </c>
      <c r="C448">
        <v>246</v>
      </c>
      <c r="D448" s="8">
        <v>31350.240000000002</v>
      </c>
    </row>
    <row r="449" spans="1:4" x14ac:dyDescent="0.3">
      <c r="A449">
        <v>538</v>
      </c>
      <c r="B449" s="10">
        <v>45383</v>
      </c>
      <c r="C449">
        <v>606</v>
      </c>
      <c r="D449" s="8">
        <v>77228.639999999999</v>
      </c>
    </row>
    <row r="450" spans="1:4" x14ac:dyDescent="0.3">
      <c r="A450">
        <v>538</v>
      </c>
      <c r="B450" s="10">
        <v>45413</v>
      </c>
      <c r="C450">
        <v>484</v>
      </c>
      <c r="D450" s="8">
        <v>61680.959999999999</v>
      </c>
    </row>
    <row r="451" spans="1:4" x14ac:dyDescent="0.3">
      <c r="A451">
        <v>538</v>
      </c>
      <c r="B451" s="10">
        <v>45444</v>
      </c>
      <c r="C451">
        <v>972</v>
      </c>
      <c r="D451" s="8">
        <v>123871.67999999999</v>
      </c>
    </row>
    <row r="452" spans="1:4" x14ac:dyDescent="0.3">
      <c r="A452">
        <v>538</v>
      </c>
      <c r="B452" s="10">
        <v>45474</v>
      </c>
      <c r="C452">
        <v>541</v>
      </c>
      <c r="D452" s="8">
        <v>68945.039999999994</v>
      </c>
    </row>
    <row r="453" spans="1:4" x14ac:dyDescent="0.3">
      <c r="A453">
        <v>538</v>
      </c>
      <c r="B453" s="10">
        <v>45505</v>
      </c>
      <c r="C453">
        <v>656</v>
      </c>
      <c r="D453" s="8">
        <v>83600.639999999999</v>
      </c>
    </row>
    <row r="454" spans="1:4" x14ac:dyDescent="0.3">
      <c r="A454">
        <v>538</v>
      </c>
      <c r="B454" s="10">
        <v>45536</v>
      </c>
      <c r="C454">
        <v>415</v>
      </c>
      <c r="D454" s="8">
        <v>52887.6</v>
      </c>
    </row>
    <row r="455" spans="1:4" x14ac:dyDescent="0.3">
      <c r="A455">
        <v>538</v>
      </c>
      <c r="B455" s="10">
        <v>45566</v>
      </c>
      <c r="C455">
        <v>177</v>
      </c>
      <c r="D455" s="8">
        <v>22556.880000000001</v>
      </c>
    </row>
    <row r="456" spans="1:4" x14ac:dyDescent="0.3">
      <c r="A456">
        <v>538</v>
      </c>
      <c r="B456" s="10">
        <v>45597</v>
      </c>
      <c r="C456">
        <v>162</v>
      </c>
      <c r="D456" s="8">
        <v>20645.28</v>
      </c>
    </row>
    <row r="457" spans="1:4" x14ac:dyDescent="0.3">
      <c r="A457">
        <v>538</v>
      </c>
      <c r="B457" s="10">
        <v>45627</v>
      </c>
      <c r="C457">
        <v>374</v>
      </c>
      <c r="D457" s="8">
        <v>47662.559999999998</v>
      </c>
    </row>
    <row r="458" spans="1:4" x14ac:dyDescent="0.3">
      <c r="A458">
        <v>320</v>
      </c>
      <c r="B458" s="10">
        <v>45292</v>
      </c>
      <c r="C458">
        <v>53</v>
      </c>
      <c r="D458" s="8">
        <v>6830.11</v>
      </c>
    </row>
    <row r="459" spans="1:4" x14ac:dyDescent="0.3">
      <c r="A459">
        <v>320</v>
      </c>
      <c r="B459" s="10">
        <v>45323</v>
      </c>
      <c r="C459">
        <v>889</v>
      </c>
      <c r="D459" s="8">
        <v>114565.43</v>
      </c>
    </row>
    <row r="460" spans="1:4" x14ac:dyDescent="0.3">
      <c r="A460">
        <v>320</v>
      </c>
      <c r="B460" s="10">
        <v>45352</v>
      </c>
      <c r="C460">
        <v>114</v>
      </c>
      <c r="D460" s="8">
        <v>14691.18</v>
      </c>
    </row>
    <row r="461" spans="1:4" x14ac:dyDescent="0.3">
      <c r="A461">
        <v>320</v>
      </c>
      <c r="B461" s="10">
        <v>45383</v>
      </c>
      <c r="C461">
        <v>550</v>
      </c>
      <c r="D461" s="8">
        <v>70878.5</v>
      </c>
    </row>
    <row r="462" spans="1:4" x14ac:dyDescent="0.3">
      <c r="A462">
        <v>320</v>
      </c>
      <c r="B462" s="10">
        <v>45413</v>
      </c>
      <c r="C462">
        <v>447</v>
      </c>
      <c r="D462" s="8">
        <v>57604.89</v>
      </c>
    </row>
    <row r="463" spans="1:4" x14ac:dyDescent="0.3">
      <c r="A463">
        <v>320</v>
      </c>
      <c r="B463" s="10">
        <v>45444</v>
      </c>
      <c r="C463">
        <v>855</v>
      </c>
      <c r="D463" s="8">
        <v>110183.85</v>
      </c>
    </row>
    <row r="464" spans="1:4" x14ac:dyDescent="0.3">
      <c r="A464">
        <v>320</v>
      </c>
      <c r="B464" s="10">
        <v>45474</v>
      </c>
      <c r="C464">
        <v>821</v>
      </c>
      <c r="D464" s="8">
        <v>105802.27</v>
      </c>
    </row>
    <row r="465" spans="1:4" x14ac:dyDescent="0.3">
      <c r="A465">
        <v>320</v>
      </c>
      <c r="B465" s="10">
        <v>45505</v>
      </c>
      <c r="C465">
        <v>792</v>
      </c>
      <c r="D465" s="8">
        <v>102065.04</v>
      </c>
    </row>
    <row r="466" spans="1:4" x14ac:dyDescent="0.3">
      <c r="A466">
        <v>320</v>
      </c>
      <c r="B466" s="10">
        <v>45536</v>
      </c>
      <c r="C466">
        <v>286</v>
      </c>
      <c r="D466" s="8">
        <v>36856.82</v>
      </c>
    </row>
    <row r="467" spans="1:4" x14ac:dyDescent="0.3">
      <c r="A467">
        <v>320</v>
      </c>
      <c r="B467" s="10">
        <v>45566</v>
      </c>
      <c r="C467">
        <v>63</v>
      </c>
      <c r="D467" s="8">
        <v>8118.81</v>
      </c>
    </row>
    <row r="468" spans="1:4" x14ac:dyDescent="0.3">
      <c r="A468">
        <v>320</v>
      </c>
      <c r="B468" s="10">
        <v>45597</v>
      </c>
      <c r="C468">
        <v>227</v>
      </c>
      <c r="D468" s="8">
        <v>29253.49</v>
      </c>
    </row>
    <row r="469" spans="1:4" x14ac:dyDescent="0.3">
      <c r="A469">
        <v>320</v>
      </c>
      <c r="B469" s="10">
        <v>45627</v>
      </c>
      <c r="C469">
        <v>561</v>
      </c>
      <c r="D469" s="8">
        <v>72296.070000000007</v>
      </c>
    </row>
    <row r="470" spans="1:4" x14ac:dyDescent="0.3">
      <c r="A470">
        <v>142</v>
      </c>
      <c r="B470" s="10">
        <v>45292</v>
      </c>
      <c r="C470">
        <v>881</v>
      </c>
      <c r="D470" s="8">
        <v>114204.03</v>
      </c>
    </row>
    <row r="471" spans="1:4" x14ac:dyDescent="0.3">
      <c r="A471">
        <v>142</v>
      </c>
      <c r="B471" s="10">
        <v>45323</v>
      </c>
      <c r="C471">
        <v>261</v>
      </c>
      <c r="D471" s="8">
        <v>33833.43</v>
      </c>
    </row>
    <row r="472" spans="1:4" x14ac:dyDescent="0.3">
      <c r="A472">
        <v>142</v>
      </c>
      <c r="B472" s="10">
        <v>45352</v>
      </c>
      <c r="C472">
        <v>757</v>
      </c>
      <c r="D472" s="8">
        <v>98129.91</v>
      </c>
    </row>
    <row r="473" spans="1:4" x14ac:dyDescent="0.3">
      <c r="A473">
        <v>142</v>
      </c>
      <c r="B473" s="10">
        <v>45383</v>
      </c>
      <c r="C473">
        <v>35</v>
      </c>
      <c r="D473" s="8">
        <v>4537.05</v>
      </c>
    </row>
    <row r="474" spans="1:4" x14ac:dyDescent="0.3">
      <c r="A474">
        <v>142</v>
      </c>
      <c r="B474" s="10">
        <v>45413</v>
      </c>
      <c r="C474">
        <v>382</v>
      </c>
      <c r="D474" s="8">
        <v>49518.66</v>
      </c>
    </row>
    <row r="475" spans="1:4" x14ac:dyDescent="0.3">
      <c r="A475">
        <v>142</v>
      </c>
      <c r="B475" s="10">
        <v>45444</v>
      </c>
      <c r="C475">
        <v>593</v>
      </c>
      <c r="D475" s="8">
        <v>76870.59</v>
      </c>
    </row>
    <row r="476" spans="1:4" x14ac:dyDescent="0.3">
      <c r="A476">
        <v>142</v>
      </c>
      <c r="B476" s="10">
        <v>45474</v>
      </c>
      <c r="C476">
        <v>938</v>
      </c>
      <c r="D476" s="8">
        <v>121592.94</v>
      </c>
    </row>
    <row r="477" spans="1:4" x14ac:dyDescent="0.3">
      <c r="A477">
        <v>142</v>
      </c>
      <c r="B477" s="10">
        <v>45505</v>
      </c>
      <c r="C477">
        <v>85</v>
      </c>
      <c r="D477" s="8">
        <v>11018.55</v>
      </c>
    </row>
    <row r="478" spans="1:4" x14ac:dyDescent="0.3">
      <c r="A478">
        <v>142</v>
      </c>
      <c r="B478" s="10">
        <v>45536</v>
      </c>
      <c r="C478">
        <v>269</v>
      </c>
      <c r="D478" s="8">
        <v>34870.47</v>
      </c>
    </row>
    <row r="479" spans="1:4" x14ac:dyDescent="0.3">
      <c r="A479">
        <v>142</v>
      </c>
      <c r="B479" s="10">
        <v>45566</v>
      </c>
      <c r="C479">
        <v>43</v>
      </c>
      <c r="D479" s="8">
        <v>5574.09</v>
      </c>
    </row>
    <row r="480" spans="1:4" x14ac:dyDescent="0.3">
      <c r="A480">
        <v>142</v>
      </c>
      <c r="B480" s="10">
        <v>45597</v>
      </c>
      <c r="C480">
        <v>990</v>
      </c>
      <c r="D480" s="8">
        <v>128333.7</v>
      </c>
    </row>
    <row r="481" spans="1:4" x14ac:dyDescent="0.3">
      <c r="A481">
        <v>142</v>
      </c>
      <c r="B481" s="10">
        <v>45627</v>
      </c>
      <c r="C481">
        <v>546</v>
      </c>
      <c r="D481" s="8">
        <v>70777.98</v>
      </c>
    </row>
    <row r="482" spans="1:4" x14ac:dyDescent="0.3">
      <c r="A482">
        <v>783</v>
      </c>
      <c r="B482" s="10">
        <v>45292</v>
      </c>
      <c r="C482">
        <v>963</v>
      </c>
      <c r="D482" s="8">
        <v>124843.32</v>
      </c>
    </row>
    <row r="483" spans="1:4" x14ac:dyDescent="0.3">
      <c r="A483">
        <v>783</v>
      </c>
      <c r="B483" s="10">
        <v>45323</v>
      </c>
      <c r="C483">
        <v>206</v>
      </c>
      <c r="D483" s="8">
        <v>26705.84</v>
      </c>
    </row>
    <row r="484" spans="1:4" x14ac:dyDescent="0.3">
      <c r="A484">
        <v>783</v>
      </c>
      <c r="B484" s="10">
        <v>45352</v>
      </c>
      <c r="C484">
        <v>883</v>
      </c>
      <c r="D484" s="8">
        <v>114472.12</v>
      </c>
    </row>
    <row r="485" spans="1:4" x14ac:dyDescent="0.3">
      <c r="A485">
        <v>783</v>
      </c>
      <c r="B485" s="10">
        <v>45383</v>
      </c>
      <c r="C485">
        <v>725</v>
      </c>
      <c r="D485" s="8">
        <v>93989</v>
      </c>
    </row>
    <row r="486" spans="1:4" x14ac:dyDescent="0.3">
      <c r="A486">
        <v>783</v>
      </c>
      <c r="B486" s="10">
        <v>45413</v>
      </c>
      <c r="C486">
        <v>143</v>
      </c>
      <c r="D486" s="8">
        <v>18538.52</v>
      </c>
    </row>
    <row r="487" spans="1:4" x14ac:dyDescent="0.3">
      <c r="A487">
        <v>783</v>
      </c>
      <c r="B487" s="10">
        <v>45444</v>
      </c>
      <c r="C487">
        <v>309</v>
      </c>
      <c r="D487" s="8">
        <v>40058.76</v>
      </c>
    </row>
    <row r="488" spans="1:4" x14ac:dyDescent="0.3">
      <c r="A488">
        <v>783</v>
      </c>
      <c r="B488" s="10">
        <v>45474</v>
      </c>
      <c r="C488">
        <v>68</v>
      </c>
      <c r="D488" s="8">
        <v>8815.52</v>
      </c>
    </row>
    <row r="489" spans="1:4" x14ac:dyDescent="0.3">
      <c r="A489">
        <v>783</v>
      </c>
      <c r="B489" s="10">
        <v>45505</v>
      </c>
      <c r="C489">
        <v>511</v>
      </c>
      <c r="D489" s="8">
        <v>66246.039999999994</v>
      </c>
    </row>
    <row r="490" spans="1:4" x14ac:dyDescent="0.3">
      <c r="A490">
        <v>783</v>
      </c>
      <c r="B490" s="10">
        <v>45536</v>
      </c>
      <c r="C490">
        <v>9</v>
      </c>
      <c r="D490" s="8">
        <v>1166.76</v>
      </c>
    </row>
    <row r="491" spans="1:4" x14ac:dyDescent="0.3">
      <c r="A491">
        <v>783</v>
      </c>
      <c r="B491" s="10">
        <v>45566</v>
      </c>
      <c r="C491">
        <v>288</v>
      </c>
      <c r="D491" s="8">
        <v>37336.32</v>
      </c>
    </row>
    <row r="492" spans="1:4" x14ac:dyDescent="0.3">
      <c r="A492">
        <v>783</v>
      </c>
      <c r="B492" s="10">
        <v>45597</v>
      </c>
      <c r="C492">
        <v>649</v>
      </c>
      <c r="D492" s="8">
        <v>84136.36</v>
      </c>
    </row>
    <row r="493" spans="1:4" x14ac:dyDescent="0.3">
      <c r="A493">
        <v>783</v>
      </c>
      <c r="B493" s="10">
        <v>45627</v>
      </c>
      <c r="C493">
        <v>926</v>
      </c>
      <c r="D493" s="8">
        <v>120046.64</v>
      </c>
    </row>
    <row r="494" spans="1:4" x14ac:dyDescent="0.3">
      <c r="A494">
        <v>630</v>
      </c>
      <c r="B494" s="10">
        <v>45292</v>
      </c>
      <c r="C494">
        <v>246</v>
      </c>
      <c r="D494" s="8">
        <v>31970.16</v>
      </c>
    </row>
    <row r="495" spans="1:4" x14ac:dyDescent="0.3">
      <c r="A495">
        <v>630</v>
      </c>
      <c r="B495" s="10">
        <v>45323</v>
      </c>
      <c r="C495">
        <v>53</v>
      </c>
      <c r="D495" s="8">
        <v>6887.88</v>
      </c>
    </row>
    <row r="496" spans="1:4" x14ac:dyDescent="0.3">
      <c r="A496">
        <v>630</v>
      </c>
      <c r="B496" s="10">
        <v>45352</v>
      </c>
      <c r="C496">
        <v>914</v>
      </c>
      <c r="D496" s="8">
        <v>118783.44</v>
      </c>
    </row>
    <row r="497" spans="1:4" x14ac:dyDescent="0.3">
      <c r="A497">
        <v>630</v>
      </c>
      <c r="B497" s="10">
        <v>45383</v>
      </c>
      <c r="C497">
        <v>782</v>
      </c>
      <c r="D497" s="8">
        <v>101628.72</v>
      </c>
    </row>
    <row r="498" spans="1:4" x14ac:dyDescent="0.3">
      <c r="A498">
        <v>630</v>
      </c>
      <c r="B498" s="10">
        <v>45413</v>
      </c>
      <c r="C498">
        <v>715</v>
      </c>
      <c r="D498" s="8">
        <v>92921.4</v>
      </c>
    </row>
    <row r="499" spans="1:4" x14ac:dyDescent="0.3">
      <c r="A499">
        <v>630</v>
      </c>
      <c r="B499" s="10">
        <v>45444</v>
      </c>
      <c r="C499">
        <v>95</v>
      </c>
      <c r="D499" s="8">
        <v>12346.2</v>
      </c>
    </row>
    <row r="500" spans="1:4" x14ac:dyDescent="0.3">
      <c r="A500">
        <v>630</v>
      </c>
      <c r="B500" s="10">
        <v>45474</v>
      </c>
      <c r="C500">
        <v>445</v>
      </c>
      <c r="D500" s="8">
        <v>57832.2</v>
      </c>
    </row>
    <row r="501" spans="1:4" x14ac:dyDescent="0.3">
      <c r="A501">
        <v>630</v>
      </c>
      <c r="B501" s="10">
        <v>45505</v>
      </c>
      <c r="C501">
        <v>611</v>
      </c>
      <c r="D501" s="8">
        <v>79405.56</v>
      </c>
    </row>
    <row r="502" spans="1:4" x14ac:dyDescent="0.3">
      <c r="A502">
        <v>630</v>
      </c>
      <c r="B502" s="10">
        <v>45536</v>
      </c>
      <c r="C502">
        <v>46</v>
      </c>
      <c r="D502" s="8">
        <v>5978.16</v>
      </c>
    </row>
    <row r="503" spans="1:4" x14ac:dyDescent="0.3">
      <c r="A503">
        <v>630</v>
      </c>
      <c r="B503" s="10">
        <v>45566</v>
      </c>
      <c r="C503">
        <v>831</v>
      </c>
      <c r="D503" s="8">
        <v>107996.76</v>
      </c>
    </row>
    <row r="504" spans="1:4" x14ac:dyDescent="0.3">
      <c r="A504">
        <v>630</v>
      </c>
      <c r="B504" s="10">
        <v>45597</v>
      </c>
      <c r="C504">
        <v>279</v>
      </c>
      <c r="D504" s="8">
        <v>36258.839999999997</v>
      </c>
    </row>
    <row r="505" spans="1:4" x14ac:dyDescent="0.3">
      <c r="A505">
        <v>630</v>
      </c>
      <c r="B505" s="10">
        <v>45627</v>
      </c>
      <c r="C505">
        <v>591</v>
      </c>
      <c r="D505" s="8">
        <v>76806.36</v>
      </c>
    </row>
    <row r="506" spans="1:4" x14ac:dyDescent="0.3">
      <c r="A506">
        <v>709</v>
      </c>
      <c r="B506" s="10">
        <v>45292</v>
      </c>
      <c r="C506">
        <v>873</v>
      </c>
      <c r="D506" s="8">
        <v>114406.65</v>
      </c>
    </row>
    <row r="507" spans="1:4" x14ac:dyDescent="0.3">
      <c r="A507">
        <v>709</v>
      </c>
      <c r="B507" s="10">
        <v>45323</v>
      </c>
      <c r="C507">
        <v>674</v>
      </c>
      <c r="D507" s="8">
        <v>88327.7</v>
      </c>
    </row>
    <row r="508" spans="1:4" x14ac:dyDescent="0.3">
      <c r="A508">
        <v>709</v>
      </c>
      <c r="B508" s="10">
        <v>45352</v>
      </c>
      <c r="C508">
        <v>662</v>
      </c>
      <c r="D508" s="8">
        <v>86755.1</v>
      </c>
    </row>
    <row r="509" spans="1:4" x14ac:dyDescent="0.3">
      <c r="A509">
        <v>709</v>
      </c>
      <c r="B509" s="10">
        <v>45383</v>
      </c>
      <c r="C509">
        <v>189</v>
      </c>
      <c r="D509" s="8">
        <v>24768.45</v>
      </c>
    </row>
    <row r="510" spans="1:4" x14ac:dyDescent="0.3">
      <c r="A510">
        <v>709</v>
      </c>
      <c r="B510" s="10">
        <v>45413</v>
      </c>
      <c r="C510">
        <v>556</v>
      </c>
      <c r="D510" s="8">
        <v>72863.8</v>
      </c>
    </row>
    <row r="511" spans="1:4" x14ac:dyDescent="0.3">
      <c r="A511">
        <v>709</v>
      </c>
      <c r="B511" s="10">
        <v>45444</v>
      </c>
      <c r="C511">
        <v>585</v>
      </c>
      <c r="D511" s="8">
        <v>76664.25</v>
      </c>
    </row>
    <row r="512" spans="1:4" x14ac:dyDescent="0.3">
      <c r="A512">
        <v>709</v>
      </c>
      <c r="B512" s="10">
        <v>45474</v>
      </c>
      <c r="C512">
        <v>355</v>
      </c>
      <c r="D512" s="8">
        <v>46522.75</v>
      </c>
    </row>
    <row r="513" spans="1:4" x14ac:dyDescent="0.3">
      <c r="A513">
        <v>709</v>
      </c>
      <c r="B513" s="10">
        <v>45505</v>
      </c>
      <c r="C513">
        <v>241</v>
      </c>
      <c r="D513" s="8">
        <v>31583.05</v>
      </c>
    </row>
    <row r="514" spans="1:4" x14ac:dyDescent="0.3">
      <c r="A514">
        <v>709</v>
      </c>
      <c r="B514" s="10">
        <v>45536</v>
      </c>
      <c r="C514">
        <v>560</v>
      </c>
      <c r="D514" s="8">
        <v>73388</v>
      </c>
    </row>
    <row r="515" spans="1:4" x14ac:dyDescent="0.3">
      <c r="A515">
        <v>709</v>
      </c>
      <c r="B515" s="10">
        <v>45566</v>
      </c>
      <c r="C515">
        <v>79</v>
      </c>
      <c r="D515" s="8">
        <v>10352.950000000001</v>
      </c>
    </row>
    <row r="516" spans="1:4" x14ac:dyDescent="0.3">
      <c r="A516">
        <v>709</v>
      </c>
      <c r="B516" s="10">
        <v>45597</v>
      </c>
      <c r="C516">
        <v>437</v>
      </c>
      <c r="D516" s="8">
        <v>57268.85</v>
      </c>
    </row>
    <row r="517" spans="1:4" x14ac:dyDescent="0.3">
      <c r="A517">
        <v>709</v>
      </c>
      <c r="B517" s="10">
        <v>45627</v>
      </c>
      <c r="C517">
        <v>371</v>
      </c>
      <c r="D517" s="8">
        <v>48619.55</v>
      </c>
    </row>
    <row r="518" spans="1:4" x14ac:dyDescent="0.3">
      <c r="A518">
        <v>930</v>
      </c>
      <c r="B518" s="10">
        <v>45292</v>
      </c>
      <c r="C518">
        <v>282</v>
      </c>
      <c r="D518" s="8">
        <v>37407.300000000003</v>
      </c>
    </row>
    <row r="519" spans="1:4" x14ac:dyDescent="0.3">
      <c r="A519">
        <v>930</v>
      </c>
      <c r="B519" s="10">
        <v>45323</v>
      </c>
      <c r="C519">
        <v>951</v>
      </c>
      <c r="D519" s="8">
        <v>126150.15</v>
      </c>
    </row>
    <row r="520" spans="1:4" x14ac:dyDescent="0.3">
      <c r="A520">
        <v>930</v>
      </c>
      <c r="B520" s="10">
        <v>45352</v>
      </c>
      <c r="C520">
        <v>44</v>
      </c>
      <c r="D520" s="8">
        <v>5836.6</v>
      </c>
    </row>
    <row r="521" spans="1:4" x14ac:dyDescent="0.3">
      <c r="A521">
        <v>930</v>
      </c>
      <c r="B521" s="10">
        <v>45383</v>
      </c>
      <c r="C521">
        <v>490</v>
      </c>
      <c r="D521" s="8">
        <v>64998.5</v>
      </c>
    </row>
    <row r="522" spans="1:4" x14ac:dyDescent="0.3">
      <c r="A522">
        <v>930</v>
      </c>
      <c r="B522" s="10">
        <v>45413</v>
      </c>
      <c r="C522">
        <v>168</v>
      </c>
      <c r="D522" s="8">
        <v>22285.200000000001</v>
      </c>
    </row>
    <row r="523" spans="1:4" x14ac:dyDescent="0.3">
      <c r="A523">
        <v>930</v>
      </c>
      <c r="B523" s="10">
        <v>45444</v>
      </c>
      <c r="C523">
        <v>349</v>
      </c>
      <c r="D523" s="8">
        <v>46294.85</v>
      </c>
    </row>
    <row r="524" spans="1:4" x14ac:dyDescent="0.3">
      <c r="A524">
        <v>930</v>
      </c>
      <c r="B524" s="10">
        <v>45474</v>
      </c>
      <c r="C524">
        <v>976</v>
      </c>
      <c r="D524" s="8">
        <v>129466.4</v>
      </c>
    </row>
    <row r="525" spans="1:4" x14ac:dyDescent="0.3">
      <c r="A525">
        <v>930</v>
      </c>
      <c r="B525" s="10">
        <v>45505</v>
      </c>
      <c r="C525">
        <v>853</v>
      </c>
      <c r="D525" s="8">
        <v>113150.45</v>
      </c>
    </row>
    <row r="526" spans="1:4" x14ac:dyDescent="0.3">
      <c r="A526">
        <v>930</v>
      </c>
      <c r="B526" s="10">
        <v>45536</v>
      </c>
      <c r="C526">
        <v>909</v>
      </c>
      <c r="D526" s="8">
        <v>120578.85</v>
      </c>
    </row>
    <row r="527" spans="1:4" x14ac:dyDescent="0.3">
      <c r="A527">
        <v>930</v>
      </c>
      <c r="B527" s="10">
        <v>45566</v>
      </c>
      <c r="C527">
        <v>456</v>
      </c>
      <c r="D527" s="8">
        <v>60488.4</v>
      </c>
    </row>
    <row r="528" spans="1:4" x14ac:dyDescent="0.3">
      <c r="A528">
        <v>930</v>
      </c>
      <c r="B528" s="10">
        <v>45597</v>
      </c>
      <c r="C528">
        <v>765</v>
      </c>
      <c r="D528" s="8">
        <v>101477.25</v>
      </c>
    </row>
    <row r="529" spans="1:4" x14ac:dyDescent="0.3">
      <c r="A529">
        <v>930</v>
      </c>
      <c r="B529" s="10">
        <v>45627</v>
      </c>
      <c r="C529">
        <v>265</v>
      </c>
      <c r="D529" s="8">
        <v>35152.25</v>
      </c>
    </row>
    <row r="530" spans="1:4" x14ac:dyDescent="0.3">
      <c r="A530">
        <v>682</v>
      </c>
      <c r="B530" s="10">
        <v>45292</v>
      </c>
      <c r="C530">
        <v>748</v>
      </c>
      <c r="D530" s="8">
        <v>99229.68</v>
      </c>
    </row>
    <row r="531" spans="1:4" x14ac:dyDescent="0.3">
      <c r="A531">
        <v>682</v>
      </c>
      <c r="B531" s="10">
        <v>45323</v>
      </c>
      <c r="C531">
        <v>789</v>
      </c>
      <c r="D531" s="8">
        <v>104668.74</v>
      </c>
    </row>
    <row r="532" spans="1:4" x14ac:dyDescent="0.3">
      <c r="A532">
        <v>682</v>
      </c>
      <c r="B532" s="10">
        <v>45352</v>
      </c>
      <c r="C532">
        <v>486</v>
      </c>
      <c r="D532" s="8">
        <v>64472.76</v>
      </c>
    </row>
    <row r="533" spans="1:4" x14ac:dyDescent="0.3">
      <c r="A533">
        <v>682</v>
      </c>
      <c r="B533" s="10">
        <v>45383</v>
      </c>
      <c r="C533">
        <v>265</v>
      </c>
      <c r="D533" s="8">
        <v>35154.9</v>
      </c>
    </row>
    <row r="534" spans="1:4" x14ac:dyDescent="0.3">
      <c r="A534">
        <v>682</v>
      </c>
      <c r="B534" s="10">
        <v>45413</v>
      </c>
      <c r="C534">
        <v>317</v>
      </c>
      <c r="D534" s="8">
        <v>42053.22</v>
      </c>
    </row>
    <row r="535" spans="1:4" x14ac:dyDescent="0.3">
      <c r="A535">
        <v>682</v>
      </c>
      <c r="B535" s="10">
        <v>45444</v>
      </c>
      <c r="C535">
        <v>158</v>
      </c>
      <c r="D535" s="8">
        <v>20960.28</v>
      </c>
    </row>
    <row r="536" spans="1:4" x14ac:dyDescent="0.3">
      <c r="A536">
        <v>682</v>
      </c>
      <c r="B536" s="10">
        <v>45474</v>
      </c>
      <c r="C536">
        <v>328</v>
      </c>
      <c r="D536" s="8">
        <v>43512.480000000003</v>
      </c>
    </row>
    <row r="537" spans="1:4" x14ac:dyDescent="0.3">
      <c r="A537">
        <v>682</v>
      </c>
      <c r="B537" s="10">
        <v>45505</v>
      </c>
      <c r="C537">
        <v>648</v>
      </c>
      <c r="D537" s="8">
        <v>85963.68</v>
      </c>
    </row>
    <row r="538" spans="1:4" x14ac:dyDescent="0.3">
      <c r="A538">
        <v>682</v>
      </c>
      <c r="B538" s="10">
        <v>45536</v>
      </c>
      <c r="C538">
        <v>912</v>
      </c>
      <c r="D538" s="8">
        <v>120985.92</v>
      </c>
    </row>
    <row r="539" spans="1:4" x14ac:dyDescent="0.3">
      <c r="A539">
        <v>682</v>
      </c>
      <c r="B539" s="10">
        <v>45566</v>
      </c>
      <c r="C539">
        <v>501</v>
      </c>
      <c r="D539" s="8">
        <v>66462.66</v>
      </c>
    </row>
    <row r="540" spans="1:4" x14ac:dyDescent="0.3">
      <c r="A540">
        <v>682</v>
      </c>
      <c r="B540" s="10">
        <v>45597</v>
      </c>
      <c r="C540">
        <v>988</v>
      </c>
      <c r="D540" s="8">
        <v>131068.08</v>
      </c>
    </row>
    <row r="541" spans="1:4" x14ac:dyDescent="0.3">
      <c r="A541">
        <v>682</v>
      </c>
      <c r="B541" s="10">
        <v>45627</v>
      </c>
      <c r="C541">
        <v>604</v>
      </c>
      <c r="D541" s="8">
        <v>80126.64</v>
      </c>
    </row>
    <row r="542" spans="1:4" x14ac:dyDescent="0.3">
      <c r="A542">
        <v>185</v>
      </c>
      <c r="B542" s="10">
        <v>45292</v>
      </c>
      <c r="C542">
        <v>817</v>
      </c>
      <c r="D542" s="8">
        <v>108399.56</v>
      </c>
    </row>
    <row r="543" spans="1:4" x14ac:dyDescent="0.3">
      <c r="A543">
        <v>185</v>
      </c>
      <c r="B543" s="10">
        <v>45323</v>
      </c>
      <c r="C543">
        <v>46</v>
      </c>
      <c r="D543" s="8">
        <v>6103.28</v>
      </c>
    </row>
    <row r="544" spans="1:4" x14ac:dyDescent="0.3">
      <c r="A544">
        <v>185</v>
      </c>
      <c r="B544" s="10">
        <v>45352</v>
      </c>
      <c r="C544">
        <v>937</v>
      </c>
      <c r="D544" s="8">
        <v>124321.16</v>
      </c>
    </row>
    <row r="545" spans="1:4" x14ac:dyDescent="0.3">
      <c r="A545">
        <v>185</v>
      </c>
      <c r="B545" s="10">
        <v>45383</v>
      </c>
      <c r="C545">
        <v>799</v>
      </c>
      <c r="D545" s="8">
        <v>106011.32</v>
      </c>
    </row>
    <row r="546" spans="1:4" x14ac:dyDescent="0.3">
      <c r="A546">
        <v>185</v>
      </c>
      <c r="B546" s="10">
        <v>45413</v>
      </c>
      <c r="C546">
        <v>0</v>
      </c>
      <c r="D546" s="8">
        <v>0</v>
      </c>
    </row>
    <row r="547" spans="1:4" x14ac:dyDescent="0.3">
      <c r="A547">
        <v>185</v>
      </c>
      <c r="B547" s="10">
        <v>45444</v>
      </c>
      <c r="C547">
        <v>751</v>
      </c>
      <c r="D547" s="8">
        <v>99642.68</v>
      </c>
    </row>
    <row r="548" spans="1:4" x14ac:dyDescent="0.3">
      <c r="A548">
        <v>185</v>
      </c>
      <c r="B548" s="10">
        <v>45474</v>
      </c>
      <c r="C548">
        <v>403</v>
      </c>
      <c r="D548" s="8">
        <v>53470.04</v>
      </c>
    </row>
    <row r="549" spans="1:4" x14ac:dyDescent="0.3">
      <c r="A549">
        <v>185</v>
      </c>
      <c r="B549" s="10">
        <v>45505</v>
      </c>
      <c r="C549">
        <v>848</v>
      </c>
      <c r="D549" s="8">
        <v>112512.64</v>
      </c>
    </row>
    <row r="550" spans="1:4" x14ac:dyDescent="0.3">
      <c r="A550">
        <v>185</v>
      </c>
      <c r="B550" s="10">
        <v>45536</v>
      </c>
      <c r="C550">
        <v>415</v>
      </c>
      <c r="D550" s="8">
        <v>55062.2</v>
      </c>
    </row>
    <row r="551" spans="1:4" x14ac:dyDescent="0.3">
      <c r="A551">
        <v>185</v>
      </c>
      <c r="B551" s="10">
        <v>45566</v>
      </c>
      <c r="C551">
        <v>688</v>
      </c>
      <c r="D551" s="8">
        <v>91283.839999999997</v>
      </c>
    </row>
    <row r="552" spans="1:4" x14ac:dyDescent="0.3">
      <c r="A552">
        <v>185</v>
      </c>
      <c r="B552" s="10">
        <v>45597</v>
      </c>
      <c r="C552">
        <v>841</v>
      </c>
      <c r="D552" s="8">
        <v>111583.88</v>
      </c>
    </row>
    <row r="553" spans="1:4" x14ac:dyDescent="0.3">
      <c r="A553">
        <v>185</v>
      </c>
      <c r="B553" s="10">
        <v>45627</v>
      </c>
      <c r="C553">
        <v>364</v>
      </c>
      <c r="D553" s="8">
        <v>48295.519999999997</v>
      </c>
    </row>
    <row r="554" spans="1:4" x14ac:dyDescent="0.3">
      <c r="A554">
        <v>580</v>
      </c>
      <c r="B554" s="10">
        <v>45292</v>
      </c>
      <c r="C554">
        <v>995</v>
      </c>
      <c r="D554" s="8">
        <v>132165.85</v>
      </c>
    </row>
    <row r="555" spans="1:4" x14ac:dyDescent="0.3">
      <c r="A555">
        <v>580</v>
      </c>
      <c r="B555" s="10">
        <v>45323</v>
      </c>
      <c r="C555">
        <v>408</v>
      </c>
      <c r="D555" s="8">
        <v>54194.64</v>
      </c>
    </row>
    <row r="556" spans="1:4" x14ac:dyDescent="0.3">
      <c r="A556">
        <v>580</v>
      </c>
      <c r="B556" s="10">
        <v>45352</v>
      </c>
      <c r="C556">
        <v>238</v>
      </c>
      <c r="D556" s="8">
        <v>31613.54</v>
      </c>
    </row>
    <row r="557" spans="1:4" x14ac:dyDescent="0.3">
      <c r="A557">
        <v>580</v>
      </c>
      <c r="B557" s="10">
        <v>45383</v>
      </c>
      <c r="C557">
        <v>954</v>
      </c>
      <c r="D557" s="8">
        <v>126719.82</v>
      </c>
    </row>
    <row r="558" spans="1:4" x14ac:dyDescent="0.3">
      <c r="A558">
        <v>580</v>
      </c>
      <c r="B558" s="10">
        <v>45413</v>
      </c>
      <c r="C558">
        <v>598</v>
      </c>
      <c r="D558" s="8">
        <v>79432.34</v>
      </c>
    </row>
    <row r="559" spans="1:4" x14ac:dyDescent="0.3">
      <c r="A559">
        <v>580</v>
      </c>
      <c r="B559" s="10">
        <v>45444</v>
      </c>
      <c r="C559">
        <v>708</v>
      </c>
      <c r="D559" s="8">
        <v>94043.64</v>
      </c>
    </row>
    <row r="560" spans="1:4" x14ac:dyDescent="0.3">
      <c r="A560">
        <v>580</v>
      </c>
      <c r="B560" s="10">
        <v>45474</v>
      </c>
      <c r="C560">
        <v>863</v>
      </c>
      <c r="D560" s="8">
        <v>114632.29</v>
      </c>
    </row>
    <row r="561" spans="1:4" x14ac:dyDescent="0.3">
      <c r="A561">
        <v>580</v>
      </c>
      <c r="B561" s="10">
        <v>45505</v>
      </c>
      <c r="C561">
        <v>46</v>
      </c>
      <c r="D561" s="8">
        <v>6110.18</v>
      </c>
    </row>
    <row r="562" spans="1:4" x14ac:dyDescent="0.3">
      <c r="A562">
        <v>580</v>
      </c>
      <c r="B562" s="10">
        <v>45536</v>
      </c>
      <c r="C562">
        <v>269</v>
      </c>
      <c r="D562" s="8">
        <v>35731.269999999997</v>
      </c>
    </row>
    <row r="563" spans="1:4" x14ac:dyDescent="0.3">
      <c r="A563">
        <v>580</v>
      </c>
      <c r="B563" s="10">
        <v>45566</v>
      </c>
      <c r="C563">
        <v>58</v>
      </c>
      <c r="D563" s="8">
        <v>7704.14</v>
      </c>
    </row>
    <row r="564" spans="1:4" x14ac:dyDescent="0.3">
      <c r="A564">
        <v>580</v>
      </c>
      <c r="B564" s="10">
        <v>45597</v>
      </c>
      <c r="C564">
        <v>0</v>
      </c>
      <c r="D564" s="8">
        <v>0</v>
      </c>
    </row>
    <row r="565" spans="1:4" x14ac:dyDescent="0.3">
      <c r="A565">
        <v>580</v>
      </c>
      <c r="B565" s="10">
        <v>45627</v>
      </c>
      <c r="C565">
        <v>622</v>
      </c>
      <c r="D565" s="8">
        <v>82620.259999999995</v>
      </c>
    </row>
    <row r="566" spans="1:4" x14ac:dyDescent="0.3">
      <c r="A566">
        <v>909</v>
      </c>
      <c r="B566" s="10">
        <v>45292</v>
      </c>
      <c r="C566">
        <v>487</v>
      </c>
      <c r="D566" s="8">
        <v>64970.67</v>
      </c>
    </row>
    <row r="567" spans="1:4" x14ac:dyDescent="0.3">
      <c r="A567">
        <v>909</v>
      </c>
      <c r="B567" s="10">
        <v>45323</v>
      </c>
      <c r="C567">
        <v>149</v>
      </c>
      <c r="D567" s="8">
        <v>19878.09</v>
      </c>
    </row>
    <row r="568" spans="1:4" x14ac:dyDescent="0.3">
      <c r="A568">
        <v>909</v>
      </c>
      <c r="B568" s="10">
        <v>45352</v>
      </c>
      <c r="C568">
        <v>617</v>
      </c>
      <c r="D568" s="8">
        <v>82313.97</v>
      </c>
    </row>
    <row r="569" spans="1:4" x14ac:dyDescent="0.3">
      <c r="A569">
        <v>909</v>
      </c>
      <c r="B569" s="10">
        <v>45383</v>
      </c>
      <c r="C569">
        <v>884</v>
      </c>
      <c r="D569" s="8">
        <v>117934.44</v>
      </c>
    </row>
    <row r="570" spans="1:4" x14ac:dyDescent="0.3">
      <c r="A570">
        <v>909</v>
      </c>
      <c r="B570" s="10">
        <v>45413</v>
      </c>
      <c r="C570">
        <v>839</v>
      </c>
      <c r="D570" s="8">
        <v>111930.99</v>
      </c>
    </row>
    <row r="571" spans="1:4" x14ac:dyDescent="0.3">
      <c r="A571">
        <v>909</v>
      </c>
      <c r="B571" s="10">
        <v>45444</v>
      </c>
      <c r="C571">
        <v>804</v>
      </c>
      <c r="D571" s="8">
        <v>107261.64</v>
      </c>
    </row>
    <row r="572" spans="1:4" x14ac:dyDescent="0.3">
      <c r="A572">
        <v>909</v>
      </c>
      <c r="B572" s="10">
        <v>45474</v>
      </c>
      <c r="C572">
        <v>515</v>
      </c>
      <c r="D572" s="8">
        <v>68706.149999999994</v>
      </c>
    </row>
    <row r="573" spans="1:4" x14ac:dyDescent="0.3">
      <c r="A573">
        <v>909</v>
      </c>
      <c r="B573" s="10">
        <v>45505</v>
      </c>
      <c r="C573">
        <v>51</v>
      </c>
      <c r="D573" s="8">
        <v>6803.91</v>
      </c>
    </row>
    <row r="574" spans="1:4" x14ac:dyDescent="0.3">
      <c r="A574">
        <v>909</v>
      </c>
      <c r="B574" s="10">
        <v>45536</v>
      </c>
      <c r="C574">
        <v>171</v>
      </c>
      <c r="D574" s="8">
        <v>22813.11</v>
      </c>
    </row>
    <row r="575" spans="1:4" x14ac:dyDescent="0.3">
      <c r="A575">
        <v>909</v>
      </c>
      <c r="B575" s="10">
        <v>45566</v>
      </c>
      <c r="C575">
        <v>544</v>
      </c>
      <c r="D575" s="8">
        <v>72575.039999999994</v>
      </c>
    </row>
    <row r="576" spans="1:4" x14ac:dyDescent="0.3">
      <c r="A576">
        <v>909</v>
      </c>
      <c r="B576" s="10">
        <v>45597</v>
      </c>
      <c r="C576">
        <v>955</v>
      </c>
      <c r="D576" s="8">
        <v>127406.55</v>
      </c>
    </row>
    <row r="577" spans="1:4" x14ac:dyDescent="0.3">
      <c r="A577">
        <v>909</v>
      </c>
      <c r="B577" s="10">
        <v>45627</v>
      </c>
      <c r="C577">
        <v>855</v>
      </c>
      <c r="D577" s="8">
        <v>114065.55</v>
      </c>
    </row>
    <row r="578" spans="1:4" x14ac:dyDescent="0.3">
      <c r="A578">
        <v>976</v>
      </c>
      <c r="B578" s="10">
        <v>45292</v>
      </c>
      <c r="C578">
        <v>564</v>
      </c>
      <c r="D578" s="8">
        <v>76038.48</v>
      </c>
    </row>
    <row r="579" spans="1:4" x14ac:dyDescent="0.3">
      <c r="A579">
        <v>976</v>
      </c>
      <c r="B579" s="10">
        <v>45323</v>
      </c>
      <c r="C579">
        <v>762</v>
      </c>
      <c r="D579" s="8">
        <v>102732.84</v>
      </c>
    </row>
    <row r="580" spans="1:4" x14ac:dyDescent="0.3">
      <c r="A580">
        <v>976</v>
      </c>
      <c r="B580" s="10">
        <v>45352</v>
      </c>
      <c r="C580">
        <v>606</v>
      </c>
      <c r="D580" s="8">
        <v>81700.92</v>
      </c>
    </row>
    <row r="581" spans="1:4" x14ac:dyDescent="0.3">
      <c r="A581">
        <v>976</v>
      </c>
      <c r="B581" s="10">
        <v>45383</v>
      </c>
      <c r="C581">
        <v>328</v>
      </c>
      <c r="D581" s="8">
        <v>44220.959999999999</v>
      </c>
    </row>
    <row r="582" spans="1:4" x14ac:dyDescent="0.3">
      <c r="A582">
        <v>976</v>
      </c>
      <c r="B582" s="10">
        <v>45413</v>
      </c>
      <c r="C582">
        <v>521</v>
      </c>
      <c r="D582" s="8">
        <v>70241.22</v>
      </c>
    </row>
    <row r="583" spans="1:4" x14ac:dyDescent="0.3">
      <c r="A583">
        <v>976</v>
      </c>
      <c r="B583" s="10">
        <v>45444</v>
      </c>
      <c r="C583">
        <v>893</v>
      </c>
      <c r="D583" s="8">
        <v>120394.26</v>
      </c>
    </row>
    <row r="584" spans="1:4" x14ac:dyDescent="0.3">
      <c r="A584">
        <v>976</v>
      </c>
      <c r="B584" s="10">
        <v>45474</v>
      </c>
      <c r="C584">
        <v>382</v>
      </c>
      <c r="D584" s="8">
        <v>51501.24</v>
      </c>
    </row>
    <row r="585" spans="1:4" x14ac:dyDescent="0.3">
      <c r="A585">
        <v>976</v>
      </c>
      <c r="B585" s="10">
        <v>45505</v>
      </c>
      <c r="C585">
        <v>288</v>
      </c>
      <c r="D585" s="8">
        <v>38828.160000000003</v>
      </c>
    </row>
    <row r="586" spans="1:4" x14ac:dyDescent="0.3">
      <c r="A586">
        <v>976</v>
      </c>
      <c r="B586" s="10">
        <v>45536</v>
      </c>
      <c r="C586">
        <v>765</v>
      </c>
      <c r="D586" s="8">
        <v>103137.3</v>
      </c>
    </row>
    <row r="587" spans="1:4" x14ac:dyDescent="0.3">
      <c r="A587">
        <v>976</v>
      </c>
      <c r="B587" s="10">
        <v>45566</v>
      </c>
      <c r="C587">
        <v>494</v>
      </c>
      <c r="D587" s="8">
        <v>66601.08</v>
      </c>
    </row>
    <row r="588" spans="1:4" x14ac:dyDescent="0.3">
      <c r="A588">
        <v>976</v>
      </c>
      <c r="B588" s="10">
        <v>45597</v>
      </c>
      <c r="C588">
        <v>166</v>
      </c>
      <c r="D588" s="8">
        <v>22380.12</v>
      </c>
    </row>
    <row r="589" spans="1:4" x14ac:dyDescent="0.3">
      <c r="A589">
        <v>976</v>
      </c>
      <c r="B589" s="10">
        <v>45627</v>
      </c>
      <c r="C589">
        <v>88</v>
      </c>
      <c r="D589" s="8">
        <v>11864.16</v>
      </c>
    </row>
    <row r="590" spans="1:4" x14ac:dyDescent="0.3">
      <c r="A590">
        <v>225</v>
      </c>
      <c r="B590" s="10">
        <v>45292</v>
      </c>
      <c r="C590">
        <v>986</v>
      </c>
      <c r="D590" s="8">
        <v>134372.07999999999</v>
      </c>
    </row>
    <row r="591" spans="1:4" x14ac:dyDescent="0.3">
      <c r="A591">
        <v>225</v>
      </c>
      <c r="B591" s="10">
        <v>45323</v>
      </c>
      <c r="C591">
        <v>775</v>
      </c>
      <c r="D591" s="8">
        <v>105617</v>
      </c>
    </row>
    <row r="592" spans="1:4" x14ac:dyDescent="0.3">
      <c r="A592">
        <v>225</v>
      </c>
      <c r="B592" s="10">
        <v>45352</v>
      </c>
      <c r="C592">
        <v>912</v>
      </c>
      <c r="D592" s="8">
        <v>124287.36</v>
      </c>
    </row>
    <row r="593" spans="1:4" x14ac:dyDescent="0.3">
      <c r="A593">
        <v>225</v>
      </c>
      <c r="B593" s="10">
        <v>45383</v>
      </c>
      <c r="C593">
        <v>325</v>
      </c>
      <c r="D593" s="8">
        <v>44291</v>
      </c>
    </row>
    <row r="594" spans="1:4" x14ac:dyDescent="0.3">
      <c r="A594">
        <v>225</v>
      </c>
      <c r="B594" s="10">
        <v>45413</v>
      </c>
      <c r="C594">
        <v>891</v>
      </c>
      <c r="D594" s="8">
        <v>121425.48</v>
      </c>
    </row>
    <row r="595" spans="1:4" x14ac:dyDescent="0.3">
      <c r="A595">
        <v>225</v>
      </c>
      <c r="B595" s="10">
        <v>45444</v>
      </c>
      <c r="C595">
        <v>731</v>
      </c>
      <c r="D595" s="8">
        <v>99620.68</v>
      </c>
    </row>
    <row r="596" spans="1:4" x14ac:dyDescent="0.3">
      <c r="A596">
        <v>225</v>
      </c>
      <c r="B596" s="10">
        <v>45474</v>
      </c>
      <c r="C596">
        <v>242</v>
      </c>
      <c r="D596" s="8">
        <v>32979.760000000002</v>
      </c>
    </row>
    <row r="597" spans="1:4" x14ac:dyDescent="0.3">
      <c r="A597">
        <v>225</v>
      </c>
      <c r="B597" s="10">
        <v>45505</v>
      </c>
      <c r="C597">
        <v>980</v>
      </c>
      <c r="D597" s="8">
        <v>133554.4</v>
      </c>
    </row>
    <row r="598" spans="1:4" x14ac:dyDescent="0.3">
      <c r="A598">
        <v>225</v>
      </c>
      <c r="B598" s="10">
        <v>45536</v>
      </c>
      <c r="C598">
        <v>298</v>
      </c>
      <c r="D598" s="8">
        <v>40611.440000000002</v>
      </c>
    </row>
    <row r="599" spans="1:4" x14ac:dyDescent="0.3">
      <c r="A599">
        <v>225</v>
      </c>
      <c r="B599" s="10">
        <v>45566</v>
      </c>
      <c r="C599">
        <v>341</v>
      </c>
      <c r="D599" s="8">
        <v>46471.48</v>
      </c>
    </row>
    <row r="600" spans="1:4" x14ac:dyDescent="0.3">
      <c r="A600">
        <v>225</v>
      </c>
      <c r="B600" s="10">
        <v>45597</v>
      </c>
      <c r="C600">
        <v>897</v>
      </c>
      <c r="D600" s="8">
        <v>122243.16</v>
      </c>
    </row>
    <row r="601" spans="1:4" x14ac:dyDescent="0.3">
      <c r="A601">
        <v>225</v>
      </c>
      <c r="B601" s="10">
        <v>45627</v>
      </c>
      <c r="C601">
        <v>317</v>
      </c>
      <c r="D601" s="8">
        <v>43200.76</v>
      </c>
    </row>
    <row r="602" spans="1:4" x14ac:dyDescent="0.3">
      <c r="A602">
        <v>912</v>
      </c>
      <c r="B602" s="10">
        <v>45292</v>
      </c>
      <c r="C602">
        <v>800</v>
      </c>
      <c r="D602" s="8">
        <v>110152</v>
      </c>
    </row>
    <row r="603" spans="1:4" x14ac:dyDescent="0.3">
      <c r="A603">
        <v>912</v>
      </c>
      <c r="B603" s="10">
        <v>45323</v>
      </c>
      <c r="C603">
        <v>28</v>
      </c>
      <c r="D603" s="8">
        <v>3855.32</v>
      </c>
    </row>
    <row r="604" spans="1:4" x14ac:dyDescent="0.3">
      <c r="A604">
        <v>912</v>
      </c>
      <c r="B604" s="10">
        <v>45352</v>
      </c>
      <c r="C604">
        <v>164</v>
      </c>
      <c r="D604" s="8">
        <v>22581.16</v>
      </c>
    </row>
    <row r="605" spans="1:4" x14ac:dyDescent="0.3">
      <c r="A605">
        <v>912</v>
      </c>
      <c r="B605" s="10">
        <v>45383</v>
      </c>
      <c r="C605">
        <v>663</v>
      </c>
      <c r="D605" s="8">
        <v>91288.47</v>
      </c>
    </row>
    <row r="606" spans="1:4" x14ac:dyDescent="0.3">
      <c r="A606">
        <v>912</v>
      </c>
      <c r="B606" s="10">
        <v>45413</v>
      </c>
      <c r="C606">
        <v>266</v>
      </c>
      <c r="D606" s="8">
        <v>36625.54</v>
      </c>
    </row>
    <row r="607" spans="1:4" x14ac:dyDescent="0.3">
      <c r="A607">
        <v>912</v>
      </c>
      <c r="B607" s="10">
        <v>45444</v>
      </c>
      <c r="C607">
        <v>478</v>
      </c>
      <c r="D607" s="8">
        <v>65815.820000000007</v>
      </c>
    </row>
    <row r="608" spans="1:4" x14ac:dyDescent="0.3">
      <c r="A608">
        <v>912</v>
      </c>
      <c r="B608" s="10">
        <v>45474</v>
      </c>
      <c r="C608">
        <v>59</v>
      </c>
      <c r="D608" s="8">
        <v>8123.71</v>
      </c>
    </row>
    <row r="609" spans="1:4" x14ac:dyDescent="0.3">
      <c r="A609">
        <v>912</v>
      </c>
      <c r="B609" s="10">
        <v>45505</v>
      </c>
      <c r="C609">
        <v>1000</v>
      </c>
      <c r="D609" s="8">
        <v>137690</v>
      </c>
    </row>
    <row r="610" spans="1:4" x14ac:dyDescent="0.3">
      <c r="A610">
        <v>912</v>
      </c>
      <c r="B610" s="10">
        <v>45536</v>
      </c>
      <c r="C610">
        <v>220</v>
      </c>
      <c r="D610" s="8">
        <v>30291.8</v>
      </c>
    </row>
    <row r="611" spans="1:4" x14ac:dyDescent="0.3">
      <c r="A611">
        <v>912</v>
      </c>
      <c r="B611" s="10">
        <v>45566</v>
      </c>
      <c r="C611">
        <v>191</v>
      </c>
      <c r="D611" s="8">
        <v>26298.79</v>
      </c>
    </row>
    <row r="612" spans="1:4" x14ac:dyDescent="0.3">
      <c r="A612">
        <v>912</v>
      </c>
      <c r="B612" s="10">
        <v>45597</v>
      </c>
      <c r="C612">
        <v>291</v>
      </c>
      <c r="D612" s="8">
        <v>40067.79</v>
      </c>
    </row>
    <row r="613" spans="1:4" x14ac:dyDescent="0.3">
      <c r="A613">
        <v>912</v>
      </c>
      <c r="B613" s="10">
        <v>45627</v>
      </c>
      <c r="C613">
        <v>954</v>
      </c>
      <c r="D613" s="8">
        <v>131356.26</v>
      </c>
    </row>
    <row r="614" spans="1:4" x14ac:dyDescent="0.3">
      <c r="A614">
        <v>872</v>
      </c>
      <c r="B614" s="10">
        <v>45292</v>
      </c>
      <c r="C614">
        <v>417</v>
      </c>
      <c r="D614" s="8">
        <v>57971.34</v>
      </c>
    </row>
    <row r="615" spans="1:4" x14ac:dyDescent="0.3">
      <c r="A615">
        <v>872</v>
      </c>
      <c r="B615" s="10">
        <v>45323</v>
      </c>
      <c r="C615">
        <v>429</v>
      </c>
      <c r="D615" s="8">
        <v>59639.58</v>
      </c>
    </row>
    <row r="616" spans="1:4" x14ac:dyDescent="0.3">
      <c r="A616">
        <v>872</v>
      </c>
      <c r="B616" s="10">
        <v>45352</v>
      </c>
      <c r="C616">
        <v>16</v>
      </c>
      <c r="D616" s="8">
        <v>2224.3200000000002</v>
      </c>
    </row>
    <row r="617" spans="1:4" x14ac:dyDescent="0.3">
      <c r="A617">
        <v>872</v>
      </c>
      <c r="B617" s="10">
        <v>45383</v>
      </c>
      <c r="C617">
        <v>244</v>
      </c>
      <c r="D617" s="8">
        <v>33920.879999999997</v>
      </c>
    </row>
    <row r="618" spans="1:4" x14ac:dyDescent="0.3">
      <c r="A618">
        <v>872</v>
      </c>
      <c r="B618" s="10">
        <v>45413</v>
      </c>
      <c r="C618">
        <v>122</v>
      </c>
      <c r="D618" s="8">
        <v>16960.439999999999</v>
      </c>
    </row>
    <row r="619" spans="1:4" x14ac:dyDescent="0.3">
      <c r="A619">
        <v>872</v>
      </c>
      <c r="B619" s="10">
        <v>45444</v>
      </c>
      <c r="C619">
        <v>463</v>
      </c>
      <c r="D619" s="8">
        <v>64366.26</v>
      </c>
    </row>
    <row r="620" spans="1:4" x14ac:dyDescent="0.3">
      <c r="A620">
        <v>872</v>
      </c>
      <c r="B620" s="10">
        <v>45474</v>
      </c>
      <c r="C620">
        <v>883</v>
      </c>
      <c r="D620" s="8">
        <v>122754.66</v>
      </c>
    </row>
    <row r="621" spans="1:4" x14ac:dyDescent="0.3">
      <c r="A621">
        <v>872</v>
      </c>
      <c r="B621" s="10">
        <v>45505</v>
      </c>
      <c r="C621">
        <v>582</v>
      </c>
      <c r="D621" s="8">
        <v>80909.64</v>
      </c>
    </row>
    <row r="622" spans="1:4" x14ac:dyDescent="0.3">
      <c r="A622">
        <v>872</v>
      </c>
      <c r="B622" s="10">
        <v>45536</v>
      </c>
      <c r="C622">
        <v>125</v>
      </c>
      <c r="D622" s="8">
        <v>17377.5</v>
      </c>
    </row>
    <row r="623" spans="1:4" x14ac:dyDescent="0.3">
      <c r="A623">
        <v>872</v>
      </c>
      <c r="B623" s="10">
        <v>45566</v>
      </c>
      <c r="C623">
        <v>734</v>
      </c>
      <c r="D623" s="8">
        <v>102040.68</v>
      </c>
    </row>
    <row r="624" spans="1:4" x14ac:dyDescent="0.3">
      <c r="A624">
        <v>872</v>
      </c>
      <c r="B624" s="10">
        <v>45597</v>
      </c>
      <c r="C624">
        <v>762</v>
      </c>
      <c r="D624" s="8">
        <v>105933.24</v>
      </c>
    </row>
    <row r="625" spans="1:4" x14ac:dyDescent="0.3">
      <c r="A625">
        <v>872</v>
      </c>
      <c r="B625" s="10">
        <v>45627</v>
      </c>
      <c r="C625">
        <v>706</v>
      </c>
      <c r="D625" s="8">
        <v>98148.12</v>
      </c>
    </row>
    <row r="626" spans="1:4" x14ac:dyDescent="0.3">
      <c r="A626">
        <v>310</v>
      </c>
      <c r="B626" s="10">
        <v>45292</v>
      </c>
      <c r="C626">
        <v>64</v>
      </c>
      <c r="D626" s="8">
        <v>8899.84</v>
      </c>
    </row>
    <row r="627" spans="1:4" x14ac:dyDescent="0.3">
      <c r="A627">
        <v>310</v>
      </c>
      <c r="B627" s="10">
        <v>45323</v>
      </c>
      <c r="C627">
        <v>139</v>
      </c>
      <c r="D627" s="8">
        <v>19329.34</v>
      </c>
    </row>
    <row r="628" spans="1:4" x14ac:dyDescent="0.3">
      <c r="A628">
        <v>310</v>
      </c>
      <c r="B628" s="10">
        <v>45352</v>
      </c>
      <c r="C628">
        <v>821</v>
      </c>
      <c r="D628" s="8">
        <v>114168.26</v>
      </c>
    </row>
    <row r="629" spans="1:4" x14ac:dyDescent="0.3">
      <c r="A629">
        <v>310</v>
      </c>
      <c r="B629" s="10">
        <v>45383</v>
      </c>
      <c r="C629">
        <v>25</v>
      </c>
      <c r="D629" s="8">
        <v>3476.5</v>
      </c>
    </row>
    <row r="630" spans="1:4" x14ac:dyDescent="0.3">
      <c r="A630">
        <v>310</v>
      </c>
      <c r="B630" s="10">
        <v>45413</v>
      </c>
      <c r="C630">
        <v>934</v>
      </c>
      <c r="D630" s="8">
        <v>129882.04</v>
      </c>
    </row>
    <row r="631" spans="1:4" x14ac:dyDescent="0.3">
      <c r="A631">
        <v>310</v>
      </c>
      <c r="B631" s="10">
        <v>45444</v>
      </c>
      <c r="C631">
        <v>865</v>
      </c>
      <c r="D631" s="8">
        <v>120286.9</v>
      </c>
    </row>
    <row r="632" spans="1:4" x14ac:dyDescent="0.3">
      <c r="A632">
        <v>310</v>
      </c>
      <c r="B632" s="10">
        <v>45474</v>
      </c>
      <c r="C632">
        <v>533</v>
      </c>
      <c r="D632" s="8">
        <v>74118.98</v>
      </c>
    </row>
    <row r="633" spans="1:4" x14ac:dyDescent="0.3">
      <c r="A633">
        <v>310</v>
      </c>
      <c r="B633" s="10">
        <v>45505</v>
      </c>
      <c r="C633">
        <v>114</v>
      </c>
      <c r="D633" s="8">
        <v>15852.84</v>
      </c>
    </row>
    <row r="634" spans="1:4" x14ac:dyDescent="0.3">
      <c r="A634">
        <v>310</v>
      </c>
      <c r="B634" s="10">
        <v>45536</v>
      </c>
      <c r="C634">
        <v>190</v>
      </c>
      <c r="D634" s="8">
        <v>26421.4</v>
      </c>
    </row>
    <row r="635" spans="1:4" x14ac:dyDescent="0.3">
      <c r="A635">
        <v>310</v>
      </c>
      <c r="B635" s="10">
        <v>45566</v>
      </c>
      <c r="C635">
        <v>881</v>
      </c>
      <c r="D635" s="8">
        <v>122511.86</v>
      </c>
    </row>
    <row r="636" spans="1:4" x14ac:dyDescent="0.3">
      <c r="A636">
        <v>310</v>
      </c>
      <c r="B636" s="10">
        <v>45597</v>
      </c>
      <c r="C636">
        <v>100</v>
      </c>
      <c r="D636" s="8">
        <v>13906</v>
      </c>
    </row>
    <row r="637" spans="1:4" x14ac:dyDescent="0.3">
      <c r="A637">
        <v>310</v>
      </c>
      <c r="B637" s="10">
        <v>45627</v>
      </c>
      <c r="C637">
        <v>715</v>
      </c>
      <c r="D637" s="8">
        <v>99427.9</v>
      </c>
    </row>
    <row r="638" spans="1:4" x14ac:dyDescent="0.3">
      <c r="A638">
        <v>62</v>
      </c>
      <c r="B638" s="10">
        <v>45292</v>
      </c>
      <c r="C638">
        <v>259</v>
      </c>
      <c r="D638" s="8">
        <v>36083.879999999997</v>
      </c>
    </row>
    <row r="639" spans="1:4" x14ac:dyDescent="0.3">
      <c r="A639">
        <v>62</v>
      </c>
      <c r="B639" s="10">
        <v>45323</v>
      </c>
      <c r="C639">
        <v>21</v>
      </c>
      <c r="D639" s="8">
        <v>2925.72</v>
      </c>
    </row>
    <row r="640" spans="1:4" x14ac:dyDescent="0.3">
      <c r="A640">
        <v>62</v>
      </c>
      <c r="B640" s="10">
        <v>45352</v>
      </c>
      <c r="C640">
        <v>776</v>
      </c>
      <c r="D640" s="8">
        <v>108112.32000000001</v>
      </c>
    </row>
    <row r="641" spans="1:4" x14ac:dyDescent="0.3">
      <c r="A641">
        <v>62</v>
      </c>
      <c r="B641" s="10">
        <v>45383</v>
      </c>
      <c r="C641">
        <v>795</v>
      </c>
      <c r="D641" s="8">
        <v>110759.4</v>
      </c>
    </row>
    <row r="642" spans="1:4" x14ac:dyDescent="0.3">
      <c r="A642">
        <v>62</v>
      </c>
      <c r="B642" s="10">
        <v>45413</v>
      </c>
      <c r="C642">
        <v>12</v>
      </c>
      <c r="D642" s="8">
        <v>1671.84</v>
      </c>
    </row>
    <row r="643" spans="1:4" x14ac:dyDescent="0.3">
      <c r="A643">
        <v>62</v>
      </c>
      <c r="B643" s="10">
        <v>45444</v>
      </c>
      <c r="C643">
        <v>798</v>
      </c>
      <c r="D643" s="8">
        <v>111177.36</v>
      </c>
    </row>
    <row r="644" spans="1:4" x14ac:dyDescent="0.3">
      <c r="A644">
        <v>62</v>
      </c>
      <c r="B644" s="10">
        <v>45474</v>
      </c>
      <c r="C644">
        <v>46</v>
      </c>
      <c r="D644" s="8">
        <v>6408.72</v>
      </c>
    </row>
    <row r="645" spans="1:4" x14ac:dyDescent="0.3">
      <c r="A645">
        <v>62</v>
      </c>
      <c r="B645" s="10">
        <v>45505</v>
      </c>
      <c r="C645">
        <v>181</v>
      </c>
      <c r="D645" s="8">
        <v>25216.92</v>
      </c>
    </row>
    <row r="646" spans="1:4" x14ac:dyDescent="0.3">
      <c r="A646">
        <v>62</v>
      </c>
      <c r="B646" s="10">
        <v>45536</v>
      </c>
      <c r="C646">
        <v>291</v>
      </c>
      <c r="D646" s="8">
        <v>40542.120000000003</v>
      </c>
    </row>
    <row r="647" spans="1:4" x14ac:dyDescent="0.3">
      <c r="A647">
        <v>62</v>
      </c>
      <c r="B647" s="10">
        <v>45566</v>
      </c>
      <c r="C647">
        <v>130</v>
      </c>
      <c r="D647" s="8">
        <v>18111.599999999999</v>
      </c>
    </row>
    <row r="648" spans="1:4" x14ac:dyDescent="0.3">
      <c r="A648">
        <v>62</v>
      </c>
      <c r="B648" s="10">
        <v>45597</v>
      </c>
      <c r="C648">
        <v>756</v>
      </c>
      <c r="D648" s="8">
        <v>105325.92</v>
      </c>
    </row>
    <row r="649" spans="1:4" x14ac:dyDescent="0.3">
      <c r="A649">
        <v>62</v>
      </c>
      <c r="B649" s="10">
        <v>45627</v>
      </c>
      <c r="C649">
        <v>225</v>
      </c>
      <c r="D649" s="8">
        <v>31347</v>
      </c>
    </row>
    <row r="650" spans="1:4" x14ac:dyDescent="0.3">
      <c r="A650">
        <v>993</v>
      </c>
      <c r="B650" s="10">
        <v>45292</v>
      </c>
      <c r="C650">
        <v>317</v>
      </c>
      <c r="D650" s="8">
        <v>44288.07</v>
      </c>
    </row>
    <row r="651" spans="1:4" x14ac:dyDescent="0.3">
      <c r="A651">
        <v>993</v>
      </c>
      <c r="B651" s="10">
        <v>45323</v>
      </c>
      <c r="C651">
        <v>235</v>
      </c>
      <c r="D651" s="8">
        <v>32831.85</v>
      </c>
    </row>
    <row r="652" spans="1:4" x14ac:dyDescent="0.3">
      <c r="A652">
        <v>993</v>
      </c>
      <c r="B652" s="10">
        <v>45352</v>
      </c>
      <c r="C652">
        <v>833</v>
      </c>
      <c r="D652" s="8">
        <v>116378.43</v>
      </c>
    </row>
    <row r="653" spans="1:4" x14ac:dyDescent="0.3">
      <c r="A653">
        <v>993</v>
      </c>
      <c r="B653" s="10">
        <v>45383</v>
      </c>
      <c r="C653">
        <v>68</v>
      </c>
      <c r="D653" s="8">
        <v>9500.2800000000007</v>
      </c>
    </row>
    <row r="654" spans="1:4" x14ac:dyDescent="0.3">
      <c r="A654">
        <v>993</v>
      </c>
      <c r="B654" s="10">
        <v>45413</v>
      </c>
      <c r="C654">
        <v>235</v>
      </c>
      <c r="D654" s="8">
        <v>32831.85</v>
      </c>
    </row>
    <row r="655" spans="1:4" x14ac:dyDescent="0.3">
      <c r="A655">
        <v>993</v>
      </c>
      <c r="B655" s="10">
        <v>45444</v>
      </c>
      <c r="C655">
        <v>65</v>
      </c>
      <c r="D655" s="8">
        <v>9081.15</v>
      </c>
    </row>
    <row r="656" spans="1:4" x14ac:dyDescent="0.3">
      <c r="A656">
        <v>993</v>
      </c>
      <c r="B656" s="10">
        <v>45474</v>
      </c>
      <c r="C656">
        <v>808</v>
      </c>
      <c r="D656" s="8">
        <v>112885.68</v>
      </c>
    </row>
    <row r="657" spans="1:4" x14ac:dyDescent="0.3">
      <c r="A657">
        <v>993</v>
      </c>
      <c r="B657" s="10">
        <v>45505</v>
      </c>
      <c r="C657">
        <v>702</v>
      </c>
      <c r="D657" s="8">
        <v>98076.42</v>
      </c>
    </row>
    <row r="658" spans="1:4" x14ac:dyDescent="0.3">
      <c r="A658">
        <v>993</v>
      </c>
      <c r="B658" s="10">
        <v>45536</v>
      </c>
      <c r="C658">
        <v>334</v>
      </c>
      <c r="D658" s="8">
        <v>46663.14</v>
      </c>
    </row>
    <row r="659" spans="1:4" x14ac:dyDescent="0.3">
      <c r="A659">
        <v>993</v>
      </c>
      <c r="B659" s="10">
        <v>45566</v>
      </c>
      <c r="C659">
        <v>587</v>
      </c>
      <c r="D659" s="8">
        <v>82009.77</v>
      </c>
    </row>
    <row r="660" spans="1:4" x14ac:dyDescent="0.3">
      <c r="A660">
        <v>993</v>
      </c>
      <c r="B660" s="10">
        <v>45597</v>
      </c>
      <c r="C660">
        <v>991</v>
      </c>
      <c r="D660" s="8">
        <v>138452.60999999999</v>
      </c>
    </row>
    <row r="661" spans="1:4" x14ac:dyDescent="0.3">
      <c r="A661">
        <v>993</v>
      </c>
      <c r="B661" s="10">
        <v>45627</v>
      </c>
      <c r="C661">
        <v>127</v>
      </c>
      <c r="D661" s="8">
        <v>17743.169999999998</v>
      </c>
    </row>
    <row r="662" spans="1:4" x14ac:dyDescent="0.3">
      <c r="A662">
        <v>936</v>
      </c>
      <c r="B662" s="10">
        <v>45292</v>
      </c>
      <c r="C662">
        <v>831</v>
      </c>
      <c r="D662" s="8">
        <v>116165.49</v>
      </c>
    </row>
    <row r="663" spans="1:4" x14ac:dyDescent="0.3">
      <c r="A663">
        <v>936</v>
      </c>
      <c r="B663" s="10">
        <v>45323</v>
      </c>
      <c r="C663">
        <v>255</v>
      </c>
      <c r="D663" s="8">
        <v>35646.449999999997</v>
      </c>
    </row>
    <row r="664" spans="1:4" x14ac:dyDescent="0.3">
      <c r="A664">
        <v>936</v>
      </c>
      <c r="B664" s="10">
        <v>45352</v>
      </c>
      <c r="C664">
        <v>829</v>
      </c>
      <c r="D664" s="8">
        <v>115885.91</v>
      </c>
    </row>
    <row r="665" spans="1:4" x14ac:dyDescent="0.3">
      <c r="A665">
        <v>936</v>
      </c>
      <c r="B665" s="10">
        <v>45383</v>
      </c>
      <c r="C665">
        <v>914</v>
      </c>
      <c r="D665" s="8">
        <v>127768.06</v>
      </c>
    </row>
    <row r="666" spans="1:4" x14ac:dyDescent="0.3">
      <c r="A666">
        <v>936</v>
      </c>
      <c r="B666" s="10">
        <v>45413</v>
      </c>
      <c r="C666">
        <v>957</v>
      </c>
      <c r="D666" s="8">
        <v>133779.03</v>
      </c>
    </row>
    <row r="667" spans="1:4" x14ac:dyDescent="0.3">
      <c r="A667">
        <v>936</v>
      </c>
      <c r="B667" s="10">
        <v>45444</v>
      </c>
      <c r="C667">
        <v>374</v>
      </c>
      <c r="D667" s="8">
        <v>52281.46</v>
      </c>
    </row>
    <row r="668" spans="1:4" x14ac:dyDescent="0.3">
      <c r="A668">
        <v>936</v>
      </c>
      <c r="B668" s="10">
        <v>45474</v>
      </c>
      <c r="C668">
        <v>786</v>
      </c>
      <c r="D668" s="8">
        <v>109874.94</v>
      </c>
    </row>
    <row r="669" spans="1:4" x14ac:dyDescent="0.3">
      <c r="A669">
        <v>936</v>
      </c>
      <c r="B669" s="10">
        <v>45505</v>
      </c>
      <c r="C669">
        <v>660</v>
      </c>
      <c r="D669" s="8">
        <v>92261.4</v>
      </c>
    </row>
    <row r="670" spans="1:4" x14ac:dyDescent="0.3">
      <c r="A670">
        <v>936</v>
      </c>
      <c r="B670" s="10">
        <v>45536</v>
      </c>
      <c r="C670">
        <v>323</v>
      </c>
      <c r="D670" s="8">
        <v>45152.17</v>
      </c>
    </row>
    <row r="671" spans="1:4" x14ac:dyDescent="0.3">
      <c r="A671">
        <v>936</v>
      </c>
      <c r="B671" s="10">
        <v>45566</v>
      </c>
      <c r="C671">
        <v>207</v>
      </c>
      <c r="D671" s="8">
        <v>28936.53</v>
      </c>
    </row>
    <row r="672" spans="1:4" x14ac:dyDescent="0.3">
      <c r="A672">
        <v>936</v>
      </c>
      <c r="B672" s="10">
        <v>45597</v>
      </c>
      <c r="C672">
        <v>988</v>
      </c>
      <c r="D672" s="8">
        <v>138112.51999999999</v>
      </c>
    </row>
    <row r="673" spans="1:4" x14ac:dyDescent="0.3">
      <c r="A673">
        <v>936</v>
      </c>
      <c r="B673" s="10">
        <v>45627</v>
      </c>
      <c r="C673">
        <v>398</v>
      </c>
      <c r="D673" s="8">
        <v>55636.42</v>
      </c>
    </row>
    <row r="674" spans="1:4" x14ac:dyDescent="0.3">
      <c r="A674">
        <v>528</v>
      </c>
      <c r="B674" s="10">
        <v>45292</v>
      </c>
      <c r="C674">
        <v>332</v>
      </c>
      <c r="D674" s="8">
        <v>46592.88</v>
      </c>
    </row>
    <row r="675" spans="1:4" x14ac:dyDescent="0.3">
      <c r="A675">
        <v>528</v>
      </c>
      <c r="B675" s="10">
        <v>45323</v>
      </c>
      <c r="C675">
        <v>334</v>
      </c>
      <c r="D675" s="8">
        <v>46873.56</v>
      </c>
    </row>
    <row r="676" spans="1:4" x14ac:dyDescent="0.3">
      <c r="A676">
        <v>528</v>
      </c>
      <c r="B676" s="10">
        <v>45352</v>
      </c>
      <c r="C676">
        <v>889</v>
      </c>
      <c r="D676" s="8">
        <v>124762.26</v>
      </c>
    </row>
    <row r="677" spans="1:4" x14ac:dyDescent="0.3">
      <c r="A677">
        <v>528</v>
      </c>
      <c r="B677" s="10">
        <v>45383</v>
      </c>
      <c r="C677">
        <v>748</v>
      </c>
      <c r="D677" s="8">
        <v>104974.32</v>
      </c>
    </row>
    <row r="678" spans="1:4" x14ac:dyDescent="0.3">
      <c r="A678">
        <v>528</v>
      </c>
      <c r="B678" s="10">
        <v>45413</v>
      </c>
      <c r="C678">
        <v>589</v>
      </c>
      <c r="D678" s="8">
        <v>82660.259999999995</v>
      </c>
    </row>
    <row r="679" spans="1:4" x14ac:dyDescent="0.3">
      <c r="A679">
        <v>528</v>
      </c>
      <c r="B679" s="10">
        <v>45444</v>
      </c>
      <c r="C679">
        <v>108</v>
      </c>
      <c r="D679" s="8">
        <v>15156.72</v>
      </c>
    </row>
    <row r="680" spans="1:4" x14ac:dyDescent="0.3">
      <c r="A680">
        <v>528</v>
      </c>
      <c r="B680" s="10">
        <v>45474</v>
      </c>
      <c r="C680">
        <v>555</v>
      </c>
      <c r="D680" s="8">
        <v>77888.7</v>
      </c>
    </row>
    <row r="681" spans="1:4" x14ac:dyDescent="0.3">
      <c r="A681">
        <v>528</v>
      </c>
      <c r="B681" s="10">
        <v>45505</v>
      </c>
      <c r="C681">
        <v>456</v>
      </c>
      <c r="D681" s="8">
        <v>63995.040000000001</v>
      </c>
    </row>
    <row r="682" spans="1:4" x14ac:dyDescent="0.3">
      <c r="A682">
        <v>528</v>
      </c>
      <c r="B682" s="10">
        <v>45536</v>
      </c>
      <c r="C682">
        <v>705</v>
      </c>
      <c r="D682" s="8">
        <v>98939.7</v>
      </c>
    </row>
    <row r="683" spans="1:4" x14ac:dyDescent="0.3">
      <c r="A683">
        <v>528</v>
      </c>
      <c r="B683" s="10">
        <v>45566</v>
      </c>
      <c r="C683">
        <v>6</v>
      </c>
      <c r="D683" s="8">
        <v>842.04</v>
      </c>
    </row>
    <row r="684" spans="1:4" x14ac:dyDescent="0.3">
      <c r="A684">
        <v>528</v>
      </c>
      <c r="B684" s="10">
        <v>45597</v>
      </c>
      <c r="C684">
        <v>145</v>
      </c>
      <c r="D684" s="8">
        <v>20349.3</v>
      </c>
    </row>
    <row r="685" spans="1:4" x14ac:dyDescent="0.3">
      <c r="A685">
        <v>528</v>
      </c>
      <c r="B685" s="10">
        <v>45627</v>
      </c>
      <c r="C685">
        <v>869</v>
      </c>
      <c r="D685" s="8">
        <v>121955.46</v>
      </c>
    </row>
    <row r="686" spans="1:4" x14ac:dyDescent="0.3">
      <c r="A686">
        <v>941</v>
      </c>
      <c r="B686" s="10">
        <v>45292</v>
      </c>
      <c r="C686">
        <v>591</v>
      </c>
      <c r="D686" s="8">
        <v>83130.06</v>
      </c>
    </row>
    <row r="687" spans="1:4" x14ac:dyDescent="0.3">
      <c r="A687">
        <v>941</v>
      </c>
      <c r="B687" s="10">
        <v>45323</v>
      </c>
      <c r="C687">
        <v>211</v>
      </c>
      <c r="D687" s="8">
        <v>29679.26</v>
      </c>
    </row>
    <row r="688" spans="1:4" x14ac:dyDescent="0.3">
      <c r="A688">
        <v>941</v>
      </c>
      <c r="B688" s="10">
        <v>45352</v>
      </c>
      <c r="C688">
        <v>691</v>
      </c>
      <c r="D688" s="8">
        <v>97196.06</v>
      </c>
    </row>
    <row r="689" spans="1:4" x14ac:dyDescent="0.3">
      <c r="A689">
        <v>941</v>
      </c>
      <c r="B689" s="10">
        <v>45383</v>
      </c>
      <c r="C689">
        <v>181</v>
      </c>
      <c r="D689" s="8">
        <v>25459.46</v>
      </c>
    </row>
    <row r="690" spans="1:4" x14ac:dyDescent="0.3">
      <c r="A690">
        <v>941</v>
      </c>
      <c r="B690" s="10">
        <v>45413</v>
      </c>
      <c r="C690">
        <v>870</v>
      </c>
      <c r="D690" s="8">
        <v>122374.2</v>
      </c>
    </row>
    <row r="691" spans="1:4" x14ac:dyDescent="0.3">
      <c r="A691">
        <v>941</v>
      </c>
      <c r="B691" s="10">
        <v>45444</v>
      </c>
      <c r="C691">
        <v>659</v>
      </c>
      <c r="D691" s="8">
        <v>92694.94</v>
      </c>
    </row>
    <row r="692" spans="1:4" x14ac:dyDescent="0.3">
      <c r="A692">
        <v>941</v>
      </c>
      <c r="B692" s="10">
        <v>45474</v>
      </c>
      <c r="C692">
        <v>465</v>
      </c>
      <c r="D692" s="8">
        <v>65406.9</v>
      </c>
    </row>
    <row r="693" spans="1:4" x14ac:dyDescent="0.3">
      <c r="A693">
        <v>941</v>
      </c>
      <c r="B693" s="10">
        <v>45505</v>
      </c>
      <c r="C693">
        <v>665</v>
      </c>
      <c r="D693" s="8">
        <v>93538.9</v>
      </c>
    </row>
    <row r="694" spans="1:4" x14ac:dyDescent="0.3">
      <c r="A694">
        <v>941</v>
      </c>
      <c r="B694" s="10">
        <v>45536</v>
      </c>
      <c r="C694">
        <v>880</v>
      </c>
      <c r="D694" s="8">
        <v>123780.8</v>
      </c>
    </row>
    <row r="695" spans="1:4" x14ac:dyDescent="0.3">
      <c r="A695">
        <v>941</v>
      </c>
      <c r="B695" s="10">
        <v>45566</v>
      </c>
      <c r="C695">
        <v>512</v>
      </c>
      <c r="D695" s="8">
        <v>72017.919999999998</v>
      </c>
    </row>
    <row r="696" spans="1:4" x14ac:dyDescent="0.3">
      <c r="A696">
        <v>941</v>
      </c>
      <c r="B696" s="10">
        <v>45597</v>
      </c>
      <c r="C696">
        <v>699</v>
      </c>
      <c r="D696" s="8">
        <v>98321.34</v>
      </c>
    </row>
    <row r="697" spans="1:4" x14ac:dyDescent="0.3">
      <c r="A697">
        <v>941</v>
      </c>
      <c r="B697" s="10">
        <v>45627</v>
      </c>
      <c r="C697">
        <v>659</v>
      </c>
      <c r="D697" s="8">
        <v>92694.94</v>
      </c>
    </row>
    <row r="698" spans="1:4" x14ac:dyDescent="0.3">
      <c r="A698">
        <v>618</v>
      </c>
      <c r="B698" s="10">
        <v>45292</v>
      </c>
      <c r="C698">
        <v>154</v>
      </c>
      <c r="D698" s="8">
        <v>21875.7</v>
      </c>
    </row>
    <row r="699" spans="1:4" x14ac:dyDescent="0.3">
      <c r="A699">
        <v>618</v>
      </c>
      <c r="B699" s="10">
        <v>45323</v>
      </c>
      <c r="C699">
        <v>803</v>
      </c>
      <c r="D699" s="8">
        <v>114066.15</v>
      </c>
    </row>
    <row r="700" spans="1:4" x14ac:dyDescent="0.3">
      <c r="A700">
        <v>618</v>
      </c>
      <c r="B700" s="10">
        <v>45352</v>
      </c>
      <c r="C700">
        <v>902</v>
      </c>
      <c r="D700" s="8">
        <v>128129.1</v>
      </c>
    </row>
    <row r="701" spans="1:4" x14ac:dyDescent="0.3">
      <c r="A701">
        <v>618</v>
      </c>
      <c r="B701" s="10">
        <v>45383</v>
      </c>
      <c r="C701">
        <v>415</v>
      </c>
      <c r="D701" s="8">
        <v>58950.75</v>
      </c>
    </row>
    <row r="702" spans="1:4" x14ac:dyDescent="0.3">
      <c r="A702">
        <v>618</v>
      </c>
      <c r="B702" s="10">
        <v>45413</v>
      </c>
      <c r="C702">
        <v>739</v>
      </c>
      <c r="D702" s="8">
        <v>104974.95</v>
      </c>
    </row>
    <row r="703" spans="1:4" x14ac:dyDescent="0.3">
      <c r="A703">
        <v>618</v>
      </c>
      <c r="B703" s="10">
        <v>45444</v>
      </c>
      <c r="C703">
        <v>364</v>
      </c>
      <c r="D703" s="8">
        <v>51706.2</v>
      </c>
    </row>
    <row r="704" spans="1:4" x14ac:dyDescent="0.3">
      <c r="A704">
        <v>618</v>
      </c>
      <c r="B704" s="10">
        <v>45474</v>
      </c>
      <c r="C704">
        <v>49</v>
      </c>
      <c r="D704" s="8">
        <v>6960.45</v>
      </c>
    </row>
    <row r="705" spans="1:4" x14ac:dyDescent="0.3">
      <c r="A705">
        <v>618</v>
      </c>
      <c r="B705" s="10">
        <v>45505</v>
      </c>
      <c r="C705">
        <v>527</v>
      </c>
      <c r="D705" s="8">
        <v>74860.350000000006</v>
      </c>
    </row>
    <row r="706" spans="1:4" x14ac:dyDescent="0.3">
      <c r="A706">
        <v>618</v>
      </c>
      <c r="B706" s="10">
        <v>45536</v>
      </c>
      <c r="C706">
        <v>290</v>
      </c>
      <c r="D706" s="8">
        <v>41194.5</v>
      </c>
    </row>
    <row r="707" spans="1:4" x14ac:dyDescent="0.3">
      <c r="A707">
        <v>618</v>
      </c>
      <c r="B707" s="10">
        <v>45566</v>
      </c>
      <c r="C707">
        <v>259</v>
      </c>
      <c r="D707" s="8">
        <v>36790.949999999997</v>
      </c>
    </row>
    <row r="708" spans="1:4" x14ac:dyDescent="0.3">
      <c r="A708">
        <v>618</v>
      </c>
      <c r="B708" s="10">
        <v>45597</v>
      </c>
      <c r="C708">
        <v>590</v>
      </c>
      <c r="D708" s="8">
        <v>83809.5</v>
      </c>
    </row>
    <row r="709" spans="1:4" x14ac:dyDescent="0.3">
      <c r="A709">
        <v>618</v>
      </c>
      <c r="B709" s="10">
        <v>45627</v>
      </c>
      <c r="C709">
        <v>347</v>
      </c>
      <c r="D709" s="8">
        <v>49291.35</v>
      </c>
    </row>
    <row r="710" spans="1:4" x14ac:dyDescent="0.3">
      <c r="A710">
        <v>150</v>
      </c>
      <c r="B710" s="10">
        <v>45292</v>
      </c>
      <c r="C710">
        <v>21</v>
      </c>
      <c r="D710" s="8">
        <v>3001.53</v>
      </c>
    </row>
    <row r="711" spans="1:4" x14ac:dyDescent="0.3">
      <c r="A711">
        <v>150</v>
      </c>
      <c r="B711" s="10">
        <v>45323</v>
      </c>
      <c r="C711">
        <v>689</v>
      </c>
      <c r="D711" s="8">
        <v>98478.77</v>
      </c>
    </row>
    <row r="712" spans="1:4" x14ac:dyDescent="0.3">
      <c r="A712">
        <v>150</v>
      </c>
      <c r="B712" s="10">
        <v>45352</v>
      </c>
      <c r="C712">
        <v>71</v>
      </c>
      <c r="D712" s="8">
        <v>10148.030000000001</v>
      </c>
    </row>
    <row r="713" spans="1:4" x14ac:dyDescent="0.3">
      <c r="A713">
        <v>150</v>
      </c>
      <c r="B713" s="10">
        <v>45383</v>
      </c>
      <c r="C713">
        <v>355</v>
      </c>
      <c r="D713" s="8">
        <v>50740.15</v>
      </c>
    </row>
    <row r="714" spans="1:4" x14ac:dyDescent="0.3">
      <c r="A714">
        <v>150</v>
      </c>
      <c r="B714" s="10">
        <v>45413</v>
      </c>
      <c r="C714">
        <v>188</v>
      </c>
      <c r="D714" s="8">
        <v>26870.84</v>
      </c>
    </row>
    <row r="715" spans="1:4" x14ac:dyDescent="0.3">
      <c r="A715">
        <v>150</v>
      </c>
      <c r="B715" s="10">
        <v>45444</v>
      </c>
      <c r="C715">
        <v>902</v>
      </c>
      <c r="D715" s="8">
        <v>128922.86</v>
      </c>
    </row>
    <row r="716" spans="1:4" x14ac:dyDescent="0.3">
      <c r="A716">
        <v>150</v>
      </c>
      <c r="B716" s="10">
        <v>45474</v>
      </c>
      <c r="C716">
        <v>646</v>
      </c>
      <c r="D716" s="8">
        <v>92332.78</v>
      </c>
    </row>
    <row r="717" spans="1:4" x14ac:dyDescent="0.3">
      <c r="A717">
        <v>150</v>
      </c>
      <c r="B717" s="10">
        <v>45505</v>
      </c>
      <c r="C717">
        <v>68</v>
      </c>
      <c r="D717" s="8">
        <v>9719.24</v>
      </c>
    </row>
    <row r="718" spans="1:4" x14ac:dyDescent="0.3">
      <c r="A718">
        <v>150</v>
      </c>
      <c r="B718" s="10">
        <v>45536</v>
      </c>
      <c r="C718">
        <v>460</v>
      </c>
      <c r="D718" s="8">
        <v>65747.8</v>
      </c>
    </row>
    <row r="719" spans="1:4" x14ac:dyDescent="0.3">
      <c r="A719">
        <v>150</v>
      </c>
      <c r="B719" s="10">
        <v>45566</v>
      </c>
      <c r="C719">
        <v>322</v>
      </c>
      <c r="D719" s="8">
        <v>46023.46</v>
      </c>
    </row>
    <row r="720" spans="1:4" x14ac:dyDescent="0.3">
      <c r="A720">
        <v>150</v>
      </c>
      <c r="B720" s="10">
        <v>45597</v>
      </c>
      <c r="C720">
        <v>746</v>
      </c>
      <c r="D720" s="8">
        <v>106625.78</v>
      </c>
    </row>
    <row r="721" spans="1:4" x14ac:dyDescent="0.3">
      <c r="A721">
        <v>150</v>
      </c>
      <c r="B721" s="10">
        <v>45627</v>
      </c>
      <c r="C721">
        <v>365</v>
      </c>
      <c r="D721" s="8">
        <v>52169.45</v>
      </c>
    </row>
    <row r="722" spans="1:4" x14ac:dyDescent="0.3">
      <c r="A722">
        <v>324</v>
      </c>
      <c r="B722" s="10">
        <v>45292</v>
      </c>
      <c r="C722">
        <v>814</v>
      </c>
      <c r="D722" s="8">
        <v>116865.98</v>
      </c>
    </row>
    <row r="723" spans="1:4" x14ac:dyDescent="0.3">
      <c r="A723">
        <v>324</v>
      </c>
      <c r="B723" s="10">
        <v>45323</v>
      </c>
      <c r="C723">
        <v>748</v>
      </c>
      <c r="D723" s="8">
        <v>107390.36</v>
      </c>
    </row>
    <row r="724" spans="1:4" x14ac:dyDescent="0.3">
      <c r="A724">
        <v>324</v>
      </c>
      <c r="B724" s="10">
        <v>45352</v>
      </c>
      <c r="C724">
        <v>850</v>
      </c>
      <c r="D724" s="8">
        <v>122034.5</v>
      </c>
    </row>
    <row r="725" spans="1:4" x14ac:dyDescent="0.3">
      <c r="A725">
        <v>324</v>
      </c>
      <c r="B725" s="10">
        <v>45383</v>
      </c>
      <c r="C725">
        <v>990</v>
      </c>
      <c r="D725" s="8">
        <v>142134.29999999999</v>
      </c>
    </row>
    <row r="726" spans="1:4" x14ac:dyDescent="0.3">
      <c r="A726">
        <v>324</v>
      </c>
      <c r="B726" s="10">
        <v>45413</v>
      </c>
      <c r="C726">
        <v>164</v>
      </c>
      <c r="D726" s="8">
        <v>23545.48</v>
      </c>
    </row>
    <row r="727" spans="1:4" x14ac:dyDescent="0.3">
      <c r="A727">
        <v>324</v>
      </c>
      <c r="B727" s="10">
        <v>45444</v>
      </c>
      <c r="C727">
        <v>757</v>
      </c>
      <c r="D727" s="8">
        <v>108682.49</v>
      </c>
    </row>
    <row r="728" spans="1:4" x14ac:dyDescent="0.3">
      <c r="A728">
        <v>324</v>
      </c>
      <c r="B728" s="10">
        <v>45474</v>
      </c>
      <c r="C728">
        <v>335</v>
      </c>
      <c r="D728" s="8">
        <v>48095.95</v>
      </c>
    </row>
    <row r="729" spans="1:4" x14ac:dyDescent="0.3">
      <c r="A729">
        <v>324</v>
      </c>
      <c r="B729" s="10">
        <v>45505</v>
      </c>
      <c r="C729">
        <v>334</v>
      </c>
      <c r="D729" s="8">
        <v>47952.38</v>
      </c>
    </row>
    <row r="730" spans="1:4" x14ac:dyDescent="0.3">
      <c r="A730">
        <v>324</v>
      </c>
      <c r="B730" s="10">
        <v>45536</v>
      </c>
      <c r="C730">
        <v>348</v>
      </c>
      <c r="D730" s="8">
        <v>49962.36</v>
      </c>
    </row>
    <row r="731" spans="1:4" x14ac:dyDescent="0.3">
      <c r="A731">
        <v>324</v>
      </c>
      <c r="B731" s="10">
        <v>45566</v>
      </c>
      <c r="C731">
        <v>713</v>
      </c>
      <c r="D731" s="8">
        <v>102365.41</v>
      </c>
    </row>
    <row r="732" spans="1:4" x14ac:dyDescent="0.3">
      <c r="A732">
        <v>324</v>
      </c>
      <c r="B732" s="10">
        <v>45597</v>
      </c>
      <c r="C732">
        <v>430</v>
      </c>
      <c r="D732" s="8">
        <v>61735.1</v>
      </c>
    </row>
    <row r="733" spans="1:4" x14ac:dyDescent="0.3">
      <c r="A733">
        <v>324</v>
      </c>
      <c r="B733" s="10">
        <v>45627</v>
      </c>
      <c r="C733">
        <v>68</v>
      </c>
      <c r="D733" s="8">
        <v>9762.76</v>
      </c>
    </row>
    <row r="734" spans="1:4" x14ac:dyDescent="0.3">
      <c r="A734">
        <v>688</v>
      </c>
      <c r="B734" s="10">
        <v>45292</v>
      </c>
      <c r="C734">
        <v>650</v>
      </c>
      <c r="D734" s="8">
        <v>93333.5</v>
      </c>
    </row>
    <row r="735" spans="1:4" x14ac:dyDescent="0.3">
      <c r="A735">
        <v>688</v>
      </c>
      <c r="B735" s="10">
        <v>45323</v>
      </c>
      <c r="C735">
        <v>387</v>
      </c>
      <c r="D735" s="8">
        <v>55569.33</v>
      </c>
    </row>
    <row r="736" spans="1:4" x14ac:dyDescent="0.3">
      <c r="A736">
        <v>688</v>
      </c>
      <c r="B736" s="10">
        <v>45352</v>
      </c>
      <c r="C736">
        <v>875</v>
      </c>
      <c r="D736" s="8">
        <v>125641.25</v>
      </c>
    </row>
    <row r="737" spans="1:4" x14ac:dyDescent="0.3">
      <c r="A737">
        <v>688</v>
      </c>
      <c r="B737" s="10">
        <v>45383</v>
      </c>
      <c r="C737">
        <v>368</v>
      </c>
      <c r="D737" s="8">
        <v>52841.120000000003</v>
      </c>
    </row>
    <row r="738" spans="1:4" x14ac:dyDescent="0.3">
      <c r="A738">
        <v>688</v>
      </c>
      <c r="B738" s="10">
        <v>45413</v>
      </c>
      <c r="C738">
        <v>116</v>
      </c>
      <c r="D738" s="8">
        <v>16656.439999999999</v>
      </c>
    </row>
    <row r="739" spans="1:4" x14ac:dyDescent="0.3">
      <c r="A739">
        <v>688</v>
      </c>
      <c r="B739" s="10">
        <v>45444</v>
      </c>
      <c r="C739">
        <v>310</v>
      </c>
      <c r="D739" s="8">
        <v>44512.9</v>
      </c>
    </row>
    <row r="740" spans="1:4" x14ac:dyDescent="0.3">
      <c r="A740">
        <v>688</v>
      </c>
      <c r="B740" s="10">
        <v>45474</v>
      </c>
      <c r="C740">
        <v>120</v>
      </c>
      <c r="D740" s="8">
        <v>17230.8</v>
      </c>
    </row>
    <row r="741" spans="1:4" x14ac:dyDescent="0.3">
      <c r="A741">
        <v>688</v>
      </c>
      <c r="B741" s="10">
        <v>45505</v>
      </c>
      <c r="C741">
        <v>45</v>
      </c>
      <c r="D741" s="8">
        <v>6461.55</v>
      </c>
    </row>
    <row r="742" spans="1:4" x14ac:dyDescent="0.3">
      <c r="A742">
        <v>688</v>
      </c>
      <c r="B742" s="10">
        <v>45536</v>
      </c>
      <c r="C742">
        <v>762</v>
      </c>
      <c r="D742" s="8">
        <v>109415.58</v>
      </c>
    </row>
    <row r="743" spans="1:4" x14ac:dyDescent="0.3">
      <c r="A743">
        <v>688</v>
      </c>
      <c r="B743" s="10">
        <v>45566</v>
      </c>
      <c r="C743">
        <v>880</v>
      </c>
      <c r="D743" s="8">
        <v>126359.2</v>
      </c>
    </row>
    <row r="744" spans="1:4" x14ac:dyDescent="0.3">
      <c r="A744">
        <v>688</v>
      </c>
      <c r="B744" s="10">
        <v>45597</v>
      </c>
      <c r="C744">
        <v>665</v>
      </c>
      <c r="D744" s="8">
        <v>95487.35</v>
      </c>
    </row>
    <row r="745" spans="1:4" x14ac:dyDescent="0.3">
      <c r="A745">
        <v>688</v>
      </c>
      <c r="B745" s="10">
        <v>45627</v>
      </c>
      <c r="C745">
        <v>302</v>
      </c>
      <c r="D745" s="8">
        <v>43364.18</v>
      </c>
    </row>
    <row r="746" spans="1:4" x14ac:dyDescent="0.3">
      <c r="A746">
        <v>237</v>
      </c>
      <c r="B746" s="10">
        <v>45292</v>
      </c>
      <c r="C746">
        <v>928</v>
      </c>
      <c r="D746" s="8">
        <v>133613.44</v>
      </c>
    </row>
    <row r="747" spans="1:4" x14ac:dyDescent="0.3">
      <c r="A747">
        <v>237</v>
      </c>
      <c r="B747" s="10">
        <v>45323</v>
      </c>
      <c r="C747">
        <v>955</v>
      </c>
      <c r="D747" s="8">
        <v>137500.9</v>
      </c>
    </row>
    <row r="748" spans="1:4" x14ac:dyDescent="0.3">
      <c r="A748">
        <v>237</v>
      </c>
      <c r="B748" s="10">
        <v>45352</v>
      </c>
      <c r="C748">
        <v>980</v>
      </c>
      <c r="D748" s="8">
        <v>141100.4</v>
      </c>
    </row>
    <row r="749" spans="1:4" x14ac:dyDescent="0.3">
      <c r="A749">
        <v>237</v>
      </c>
      <c r="B749" s="10">
        <v>45383</v>
      </c>
      <c r="C749">
        <v>246</v>
      </c>
      <c r="D749" s="8">
        <v>35419.08</v>
      </c>
    </row>
    <row r="750" spans="1:4" x14ac:dyDescent="0.3">
      <c r="A750">
        <v>237</v>
      </c>
      <c r="B750" s="10">
        <v>45413</v>
      </c>
      <c r="C750">
        <v>26</v>
      </c>
      <c r="D750" s="8">
        <v>3743.48</v>
      </c>
    </row>
    <row r="751" spans="1:4" x14ac:dyDescent="0.3">
      <c r="A751">
        <v>237</v>
      </c>
      <c r="B751" s="10">
        <v>45444</v>
      </c>
      <c r="C751">
        <v>877</v>
      </c>
      <c r="D751" s="8">
        <v>126270.46</v>
      </c>
    </row>
    <row r="752" spans="1:4" x14ac:dyDescent="0.3">
      <c r="A752">
        <v>237</v>
      </c>
      <c r="B752" s="10">
        <v>45474</v>
      </c>
      <c r="C752">
        <v>579</v>
      </c>
      <c r="D752" s="8">
        <v>83364.42</v>
      </c>
    </row>
    <row r="753" spans="1:4" x14ac:dyDescent="0.3">
      <c r="A753">
        <v>237</v>
      </c>
      <c r="B753" s="10">
        <v>45505</v>
      </c>
      <c r="C753">
        <v>205</v>
      </c>
      <c r="D753" s="8">
        <v>29515.9</v>
      </c>
    </row>
    <row r="754" spans="1:4" x14ac:dyDescent="0.3">
      <c r="A754">
        <v>237</v>
      </c>
      <c r="B754" s="10">
        <v>45536</v>
      </c>
      <c r="C754">
        <v>896</v>
      </c>
      <c r="D754" s="8">
        <v>129006.08</v>
      </c>
    </row>
    <row r="755" spans="1:4" x14ac:dyDescent="0.3">
      <c r="A755">
        <v>237</v>
      </c>
      <c r="B755" s="10">
        <v>45566</v>
      </c>
      <c r="C755">
        <v>207</v>
      </c>
      <c r="D755" s="8">
        <v>29803.86</v>
      </c>
    </row>
    <row r="756" spans="1:4" x14ac:dyDescent="0.3">
      <c r="A756">
        <v>237</v>
      </c>
      <c r="B756" s="10">
        <v>45597</v>
      </c>
      <c r="C756">
        <v>23</v>
      </c>
      <c r="D756" s="8">
        <v>3311.54</v>
      </c>
    </row>
    <row r="757" spans="1:4" x14ac:dyDescent="0.3">
      <c r="A757">
        <v>237</v>
      </c>
      <c r="B757" s="10">
        <v>45627</v>
      </c>
      <c r="C757">
        <v>982</v>
      </c>
      <c r="D757" s="8">
        <v>141388.35999999999</v>
      </c>
    </row>
    <row r="758" spans="1:4" x14ac:dyDescent="0.3">
      <c r="A758">
        <v>65</v>
      </c>
      <c r="B758" s="10">
        <v>45292</v>
      </c>
      <c r="C758">
        <v>357</v>
      </c>
      <c r="D758" s="8">
        <v>51429.42</v>
      </c>
    </row>
    <row r="759" spans="1:4" x14ac:dyDescent="0.3">
      <c r="A759">
        <v>65</v>
      </c>
      <c r="B759" s="10">
        <v>45323</v>
      </c>
      <c r="C759">
        <v>438</v>
      </c>
      <c r="D759" s="8">
        <v>63098.28</v>
      </c>
    </row>
    <row r="760" spans="1:4" x14ac:dyDescent="0.3">
      <c r="A760">
        <v>65</v>
      </c>
      <c r="B760" s="10">
        <v>45352</v>
      </c>
      <c r="C760">
        <v>88</v>
      </c>
      <c r="D760" s="8">
        <v>12677.28</v>
      </c>
    </row>
    <row r="761" spans="1:4" x14ac:dyDescent="0.3">
      <c r="A761">
        <v>65</v>
      </c>
      <c r="B761" s="10">
        <v>45383</v>
      </c>
      <c r="C761">
        <v>380</v>
      </c>
      <c r="D761" s="8">
        <v>54742.8</v>
      </c>
    </row>
    <row r="762" spans="1:4" x14ac:dyDescent="0.3">
      <c r="A762">
        <v>65</v>
      </c>
      <c r="B762" s="10">
        <v>45413</v>
      </c>
      <c r="C762">
        <v>731</v>
      </c>
      <c r="D762" s="8">
        <v>105307.86</v>
      </c>
    </row>
    <row r="763" spans="1:4" x14ac:dyDescent="0.3">
      <c r="A763">
        <v>65</v>
      </c>
      <c r="B763" s="10">
        <v>45444</v>
      </c>
      <c r="C763">
        <v>231</v>
      </c>
      <c r="D763" s="8">
        <v>33277.86</v>
      </c>
    </row>
    <row r="764" spans="1:4" x14ac:dyDescent="0.3">
      <c r="A764">
        <v>65</v>
      </c>
      <c r="B764" s="10">
        <v>45474</v>
      </c>
      <c r="C764">
        <v>887</v>
      </c>
      <c r="D764" s="8">
        <v>127781.22</v>
      </c>
    </row>
    <row r="765" spans="1:4" x14ac:dyDescent="0.3">
      <c r="A765">
        <v>65</v>
      </c>
      <c r="B765" s="10">
        <v>45505</v>
      </c>
      <c r="C765">
        <v>466</v>
      </c>
      <c r="D765" s="8">
        <v>67131.960000000006</v>
      </c>
    </row>
    <row r="766" spans="1:4" x14ac:dyDescent="0.3">
      <c r="A766">
        <v>65</v>
      </c>
      <c r="B766" s="10">
        <v>45536</v>
      </c>
      <c r="C766">
        <v>800</v>
      </c>
      <c r="D766" s="8">
        <v>115248</v>
      </c>
    </row>
    <row r="767" spans="1:4" x14ac:dyDescent="0.3">
      <c r="A767">
        <v>65</v>
      </c>
      <c r="B767" s="10">
        <v>45566</v>
      </c>
      <c r="C767">
        <v>788</v>
      </c>
      <c r="D767" s="8">
        <v>113519.28</v>
      </c>
    </row>
    <row r="768" spans="1:4" x14ac:dyDescent="0.3">
      <c r="A768">
        <v>65</v>
      </c>
      <c r="B768" s="10">
        <v>45597</v>
      </c>
      <c r="C768">
        <v>170</v>
      </c>
      <c r="D768" s="8">
        <v>24490.2</v>
      </c>
    </row>
    <row r="769" spans="1:4" x14ac:dyDescent="0.3">
      <c r="A769">
        <v>65</v>
      </c>
      <c r="B769" s="10">
        <v>45627</v>
      </c>
      <c r="C769">
        <v>880</v>
      </c>
      <c r="D769" s="8">
        <v>126772.8</v>
      </c>
    </row>
    <row r="770" spans="1:4" x14ac:dyDescent="0.3">
      <c r="A770">
        <v>488</v>
      </c>
      <c r="B770" s="10">
        <v>45292</v>
      </c>
      <c r="C770">
        <v>458</v>
      </c>
      <c r="D770" s="8">
        <v>65988.639999999999</v>
      </c>
    </row>
    <row r="771" spans="1:4" x14ac:dyDescent="0.3">
      <c r="A771">
        <v>488</v>
      </c>
      <c r="B771" s="10">
        <v>45323</v>
      </c>
      <c r="C771">
        <v>92</v>
      </c>
      <c r="D771" s="8">
        <v>13255.36</v>
      </c>
    </row>
    <row r="772" spans="1:4" x14ac:dyDescent="0.3">
      <c r="A772">
        <v>488</v>
      </c>
      <c r="B772" s="10">
        <v>45352</v>
      </c>
      <c r="C772">
        <v>502</v>
      </c>
      <c r="D772" s="8">
        <v>72328.160000000003</v>
      </c>
    </row>
    <row r="773" spans="1:4" x14ac:dyDescent="0.3">
      <c r="A773">
        <v>488</v>
      </c>
      <c r="B773" s="10">
        <v>45383</v>
      </c>
      <c r="C773">
        <v>507</v>
      </c>
      <c r="D773" s="8">
        <v>73048.56</v>
      </c>
    </row>
    <row r="774" spans="1:4" x14ac:dyDescent="0.3">
      <c r="A774">
        <v>488</v>
      </c>
      <c r="B774" s="10">
        <v>45413</v>
      </c>
      <c r="C774">
        <v>896</v>
      </c>
      <c r="D774" s="8">
        <v>129095.67999999999</v>
      </c>
    </row>
    <row r="775" spans="1:4" x14ac:dyDescent="0.3">
      <c r="A775">
        <v>488</v>
      </c>
      <c r="B775" s="10">
        <v>45444</v>
      </c>
      <c r="C775">
        <v>91</v>
      </c>
      <c r="D775" s="8">
        <v>13111.28</v>
      </c>
    </row>
    <row r="776" spans="1:4" x14ac:dyDescent="0.3">
      <c r="A776">
        <v>488</v>
      </c>
      <c r="B776" s="10">
        <v>45474</v>
      </c>
      <c r="C776">
        <v>767</v>
      </c>
      <c r="D776" s="8">
        <v>110509.36</v>
      </c>
    </row>
    <row r="777" spans="1:4" x14ac:dyDescent="0.3">
      <c r="A777">
        <v>488</v>
      </c>
      <c r="B777" s="10">
        <v>45505</v>
      </c>
      <c r="C777">
        <v>998</v>
      </c>
      <c r="D777" s="8">
        <v>143791.84</v>
      </c>
    </row>
    <row r="778" spans="1:4" x14ac:dyDescent="0.3">
      <c r="A778">
        <v>488</v>
      </c>
      <c r="B778" s="10">
        <v>45536</v>
      </c>
      <c r="C778">
        <v>444</v>
      </c>
      <c r="D778" s="8">
        <v>63971.519999999997</v>
      </c>
    </row>
    <row r="779" spans="1:4" x14ac:dyDescent="0.3">
      <c r="A779">
        <v>488</v>
      </c>
      <c r="B779" s="10">
        <v>45566</v>
      </c>
      <c r="C779">
        <v>661</v>
      </c>
      <c r="D779" s="8">
        <v>95236.88</v>
      </c>
    </row>
    <row r="780" spans="1:4" x14ac:dyDescent="0.3">
      <c r="A780">
        <v>488</v>
      </c>
      <c r="B780" s="10">
        <v>45597</v>
      </c>
      <c r="C780">
        <v>145</v>
      </c>
      <c r="D780" s="8">
        <v>20891.599999999999</v>
      </c>
    </row>
    <row r="781" spans="1:4" x14ac:dyDescent="0.3">
      <c r="A781">
        <v>488</v>
      </c>
      <c r="B781" s="10">
        <v>45627</v>
      </c>
      <c r="C781">
        <v>553</v>
      </c>
      <c r="D781" s="8">
        <v>79676.240000000005</v>
      </c>
    </row>
    <row r="782" spans="1:4" x14ac:dyDescent="0.3">
      <c r="A782">
        <v>380</v>
      </c>
      <c r="B782" s="10">
        <v>45292</v>
      </c>
      <c r="C782">
        <v>735</v>
      </c>
      <c r="D782" s="8">
        <v>106222.2</v>
      </c>
    </row>
    <row r="783" spans="1:4" x14ac:dyDescent="0.3">
      <c r="A783">
        <v>380</v>
      </c>
      <c r="B783" s="10">
        <v>45323</v>
      </c>
      <c r="C783">
        <v>484</v>
      </c>
      <c r="D783" s="8">
        <v>69947.679999999993</v>
      </c>
    </row>
    <row r="784" spans="1:4" x14ac:dyDescent="0.3">
      <c r="A784">
        <v>380</v>
      </c>
      <c r="B784" s="10">
        <v>45352</v>
      </c>
      <c r="C784">
        <v>136</v>
      </c>
      <c r="D784" s="8">
        <v>19654.72</v>
      </c>
    </row>
    <row r="785" spans="1:4" x14ac:dyDescent="0.3">
      <c r="A785">
        <v>380</v>
      </c>
      <c r="B785" s="10">
        <v>45383</v>
      </c>
      <c r="C785">
        <v>629</v>
      </c>
      <c r="D785" s="8">
        <v>90903.08</v>
      </c>
    </row>
    <row r="786" spans="1:4" x14ac:dyDescent="0.3">
      <c r="A786">
        <v>380</v>
      </c>
      <c r="B786" s="10">
        <v>45413</v>
      </c>
      <c r="C786">
        <v>693</v>
      </c>
      <c r="D786" s="8">
        <v>100152.36</v>
      </c>
    </row>
    <row r="787" spans="1:4" x14ac:dyDescent="0.3">
      <c r="A787">
        <v>380</v>
      </c>
      <c r="B787" s="10">
        <v>45444</v>
      </c>
      <c r="C787">
        <v>587</v>
      </c>
      <c r="D787" s="8">
        <v>84833.24</v>
      </c>
    </row>
    <row r="788" spans="1:4" x14ac:dyDescent="0.3">
      <c r="A788">
        <v>380</v>
      </c>
      <c r="B788" s="10">
        <v>45474</v>
      </c>
      <c r="C788">
        <v>8</v>
      </c>
      <c r="D788" s="8">
        <v>1156.1600000000001</v>
      </c>
    </row>
    <row r="789" spans="1:4" x14ac:dyDescent="0.3">
      <c r="A789">
        <v>380</v>
      </c>
      <c r="B789" s="10">
        <v>45505</v>
      </c>
      <c r="C789">
        <v>914</v>
      </c>
      <c r="D789" s="8">
        <v>132091.28</v>
      </c>
    </row>
    <row r="790" spans="1:4" x14ac:dyDescent="0.3">
      <c r="A790">
        <v>380</v>
      </c>
      <c r="B790" s="10">
        <v>45536</v>
      </c>
      <c r="C790">
        <v>512</v>
      </c>
      <c r="D790" s="8">
        <v>73994.240000000005</v>
      </c>
    </row>
    <row r="791" spans="1:4" x14ac:dyDescent="0.3">
      <c r="A791">
        <v>380</v>
      </c>
      <c r="B791" s="10">
        <v>45566</v>
      </c>
      <c r="C791">
        <v>560</v>
      </c>
      <c r="D791" s="8">
        <v>80931.199999999997</v>
      </c>
    </row>
    <row r="792" spans="1:4" x14ac:dyDescent="0.3">
      <c r="A792">
        <v>380</v>
      </c>
      <c r="B792" s="10">
        <v>45597</v>
      </c>
      <c r="C792">
        <v>401</v>
      </c>
      <c r="D792" s="8">
        <v>57952.52</v>
      </c>
    </row>
    <row r="793" spans="1:4" x14ac:dyDescent="0.3">
      <c r="A793">
        <v>380</v>
      </c>
      <c r="B793" s="10">
        <v>45627</v>
      </c>
      <c r="C793">
        <v>279</v>
      </c>
      <c r="D793" s="8">
        <v>40321.08</v>
      </c>
    </row>
    <row r="794" spans="1:4" x14ac:dyDescent="0.3">
      <c r="A794">
        <v>387</v>
      </c>
      <c r="B794" s="10">
        <v>45292</v>
      </c>
      <c r="C794">
        <v>755</v>
      </c>
      <c r="D794" s="8">
        <v>109180.55</v>
      </c>
    </row>
    <row r="795" spans="1:4" x14ac:dyDescent="0.3">
      <c r="A795">
        <v>387</v>
      </c>
      <c r="B795" s="10">
        <v>45323</v>
      </c>
      <c r="C795">
        <v>288</v>
      </c>
      <c r="D795" s="8">
        <v>41647.68</v>
      </c>
    </row>
    <row r="796" spans="1:4" x14ac:dyDescent="0.3">
      <c r="A796">
        <v>387</v>
      </c>
      <c r="B796" s="10">
        <v>45352</v>
      </c>
      <c r="C796">
        <v>374</v>
      </c>
      <c r="D796" s="8">
        <v>54084.14</v>
      </c>
    </row>
    <row r="797" spans="1:4" x14ac:dyDescent="0.3">
      <c r="A797">
        <v>387</v>
      </c>
      <c r="B797" s="10">
        <v>45383</v>
      </c>
      <c r="C797">
        <v>633</v>
      </c>
      <c r="D797" s="8">
        <v>91538.13</v>
      </c>
    </row>
    <row r="798" spans="1:4" x14ac:dyDescent="0.3">
      <c r="A798">
        <v>387</v>
      </c>
      <c r="B798" s="10">
        <v>45413</v>
      </c>
      <c r="C798">
        <v>425</v>
      </c>
      <c r="D798" s="8">
        <v>61459.25</v>
      </c>
    </row>
    <row r="799" spans="1:4" x14ac:dyDescent="0.3">
      <c r="A799">
        <v>387</v>
      </c>
      <c r="B799" s="10">
        <v>45444</v>
      </c>
      <c r="C799">
        <v>414</v>
      </c>
      <c r="D799" s="8">
        <v>59868.54</v>
      </c>
    </row>
    <row r="800" spans="1:4" x14ac:dyDescent="0.3">
      <c r="A800">
        <v>387</v>
      </c>
      <c r="B800" s="10">
        <v>45474</v>
      </c>
      <c r="C800">
        <v>920</v>
      </c>
      <c r="D800" s="8">
        <v>133041.20000000001</v>
      </c>
    </row>
    <row r="801" spans="1:4" x14ac:dyDescent="0.3">
      <c r="A801">
        <v>387</v>
      </c>
      <c r="B801" s="10">
        <v>45505</v>
      </c>
      <c r="C801">
        <v>509</v>
      </c>
      <c r="D801" s="8">
        <v>73606.490000000005</v>
      </c>
    </row>
    <row r="802" spans="1:4" x14ac:dyDescent="0.3">
      <c r="A802">
        <v>387</v>
      </c>
      <c r="B802" s="10">
        <v>45536</v>
      </c>
      <c r="C802">
        <v>534</v>
      </c>
      <c r="D802" s="8">
        <v>77221.740000000005</v>
      </c>
    </row>
    <row r="803" spans="1:4" x14ac:dyDescent="0.3">
      <c r="A803">
        <v>387</v>
      </c>
      <c r="B803" s="10">
        <v>45566</v>
      </c>
      <c r="C803">
        <v>56</v>
      </c>
      <c r="D803" s="8">
        <v>8098.16</v>
      </c>
    </row>
    <row r="804" spans="1:4" x14ac:dyDescent="0.3">
      <c r="A804">
        <v>387</v>
      </c>
      <c r="B804" s="10">
        <v>45597</v>
      </c>
      <c r="C804">
        <v>891</v>
      </c>
      <c r="D804" s="8">
        <v>128847.51</v>
      </c>
    </row>
    <row r="805" spans="1:4" x14ac:dyDescent="0.3">
      <c r="A805">
        <v>387</v>
      </c>
      <c r="B805" s="10">
        <v>45627</v>
      </c>
      <c r="C805">
        <v>338</v>
      </c>
      <c r="D805" s="8">
        <v>48878.18</v>
      </c>
    </row>
    <row r="806" spans="1:4" x14ac:dyDescent="0.3">
      <c r="A806">
        <v>657</v>
      </c>
      <c r="B806" s="10">
        <v>45292</v>
      </c>
      <c r="C806">
        <v>979</v>
      </c>
      <c r="D806" s="8">
        <v>142415.13</v>
      </c>
    </row>
    <row r="807" spans="1:4" x14ac:dyDescent="0.3">
      <c r="A807">
        <v>657</v>
      </c>
      <c r="B807" s="10">
        <v>45323</v>
      </c>
      <c r="C807">
        <v>317</v>
      </c>
      <c r="D807" s="8">
        <v>46113.99</v>
      </c>
    </row>
    <row r="808" spans="1:4" x14ac:dyDescent="0.3">
      <c r="A808">
        <v>657</v>
      </c>
      <c r="B808" s="10">
        <v>45352</v>
      </c>
      <c r="C808">
        <v>462</v>
      </c>
      <c r="D808" s="8">
        <v>67207.14</v>
      </c>
    </row>
    <row r="809" spans="1:4" x14ac:dyDescent="0.3">
      <c r="A809">
        <v>657</v>
      </c>
      <c r="B809" s="10">
        <v>45383</v>
      </c>
      <c r="C809">
        <v>596</v>
      </c>
      <c r="D809" s="8">
        <v>86700.12</v>
      </c>
    </row>
    <row r="810" spans="1:4" x14ac:dyDescent="0.3">
      <c r="A810">
        <v>657</v>
      </c>
      <c r="B810" s="10">
        <v>45413</v>
      </c>
      <c r="C810">
        <v>446</v>
      </c>
      <c r="D810" s="8">
        <v>64879.62</v>
      </c>
    </row>
    <row r="811" spans="1:4" x14ac:dyDescent="0.3">
      <c r="A811">
        <v>657</v>
      </c>
      <c r="B811" s="10">
        <v>45444</v>
      </c>
      <c r="C811">
        <v>954</v>
      </c>
      <c r="D811" s="8">
        <v>138778.38</v>
      </c>
    </row>
    <row r="812" spans="1:4" x14ac:dyDescent="0.3">
      <c r="A812">
        <v>657</v>
      </c>
      <c r="B812" s="10">
        <v>45474</v>
      </c>
      <c r="C812">
        <v>250</v>
      </c>
      <c r="D812" s="8">
        <v>36367.5</v>
      </c>
    </row>
    <row r="813" spans="1:4" x14ac:dyDescent="0.3">
      <c r="A813">
        <v>657</v>
      </c>
      <c r="B813" s="10">
        <v>45505</v>
      </c>
      <c r="C813">
        <v>229</v>
      </c>
      <c r="D813" s="8">
        <v>33312.629999999997</v>
      </c>
    </row>
    <row r="814" spans="1:4" x14ac:dyDescent="0.3">
      <c r="A814">
        <v>657</v>
      </c>
      <c r="B814" s="10">
        <v>45536</v>
      </c>
      <c r="C814">
        <v>825</v>
      </c>
      <c r="D814" s="8">
        <v>120012.75</v>
      </c>
    </row>
    <row r="815" spans="1:4" x14ac:dyDescent="0.3">
      <c r="A815">
        <v>657</v>
      </c>
      <c r="B815" s="10">
        <v>45566</v>
      </c>
      <c r="C815">
        <v>470</v>
      </c>
      <c r="D815" s="8">
        <v>68370.899999999994</v>
      </c>
    </row>
    <row r="816" spans="1:4" x14ac:dyDescent="0.3">
      <c r="A816">
        <v>657</v>
      </c>
      <c r="B816" s="10">
        <v>45597</v>
      </c>
      <c r="C816">
        <v>549</v>
      </c>
      <c r="D816" s="8">
        <v>79863.03</v>
      </c>
    </row>
    <row r="817" spans="1:4" x14ac:dyDescent="0.3">
      <c r="A817">
        <v>657</v>
      </c>
      <c r="B817" s="10">
        <v>45627</v>
      </c>
      <c r="C817">
        <v>693</v>
      </c>
      <c r="D817" s="8">
        <v>100810.71</v>
      </c>
    </row>
    <row r="818" spans="1:4" x14ac:dyDescent="0.3">
      <c r="A818">
        <v>670</v>
      </c>
      <c r="B818" s="10">
        <v>45292</v>
      </c>
      <c r="C818">
        <v>854</v>
      </c>
      <c r="D818" s="8">
        <v>124786.48</v>
      </c>
    </row>
    <row r="819" spans="1:4" x14ac:dyDescent="0.3">
      <c r="A819">
        <v>670</v>
      </c>
      <c r="B819" s="10">
        <v>45323</v>
      </c>
      <c r="C819">
        <v>128</v>
      </c>
      <c r="D819" s="8">
        <v>18703.36</v>
      </c>
    </row>
    <row r="820" spans="1:4" x14ac:dyDescent="0.3">
      <c r="A820">
        <v>670</v>
      </c>
      <c r="B820" s="10">
        <v>45352</v>
      </c>
      <c r="C820">
        <v>863</v>
      </c>
      <c r="D820" s="8">
        <v>126101.56</v>
      </c>
    </row>
    <row r="821" spans="1:4" x14ac:dyDescent="0.3">
      <c r="A821">
        <v>670</v>
      </c>
      <c r="B821" s="10">
        <v>45383</v>
      </c>
      <c r="C821">
        <v>326</v>
      </c>
      <c r="D821" s="8">
        <v>47635.12</v>
      </c>
    </row>
    <row r="822" spans="1:4" x14ac:dyDescent="0.3">
      <c r="A822">
        <v>670</v>
      </c>
      <c r="B822" s="10">
        <v>45413</v>
      </c>
      <c r="C822">
        <v>343</v>
      </c>
      <c r="D822" s="8">
        <v>50119.16</v>
      </c>
    </row>
    <row r="823" spans="1:4" x14ac:dyDescent="0.3">
      <c r="A823">
        <v>670</v>
      </c>
      <c r="B823" s="10">
        <v>45444</v>
      </c>
      <c r="C823">
        <v>157</v>
      </c>
      <c r="D823" s="8">
        <v>22940.84</v>
      </c>
    </row>
    <row r="824" spans="1:4" x14ac:dyDescent="0.3">
      <c r="A824">
        <v>670</v>
      </c>
      <c r="B824" s="10">
        <v>45474</v>
      </c>
      <c r="C824">
        <v>130</v>
      </c>
      <c r="D824" s="8">
        <v>18995.599999999999</v>
      </c>
    </row>
    <row r="825" spans="1:4" x14ac:dyDescent="0.3">
      <c r="A825">
        <v>670</v>
      </c>
      <c r="B825" s="10">
        <v>45505</v>
      </c>
      <c r="C825">
        <v>85</v>
      </c>
      <c r="D825" s="8">
        <v>12420.2</v>
      </c>
    </row>
    <row r="826" spans="1:4" x14ac:dyDescent="0.3">
      <c r="A826">
        <v>670</v>
      </c>
      <c r="B826" s="10">
        <v>45536</v>
      </c>
      <c r="C826">
        <v>981</v>
      </c>
      <c r="D826" s="8">
        <v>143343.72</v>
      </c>
    </row>
    <row r="827" spans="1:4" x14ac:dyDescent="0.3">
      <c r="A827">
        <v>670</v>
      </c>
      <c r="B827" s="10">
        <v>45566</v>
      </c>
      <c r="C827">
        <v>226</v>
      </c>
      <c r="D827" s="8">
        <v>33023.120000000003</v>
      </c>
    </row>
    <row r="828" spans="1:4" x14ac:dyDescent="0.3">
      <c r="A828">
        <v>670</v>
      </c>
      <c r="B828" s="10">
        <v>45597</v>
      </c>
      <c r="C828">
        <v>710</v>
      </c>
      <c r="D828" s="8">
        <v>103745.2</v>
      </c>
    </row>
    <row r="829" spans="1:4" x14ac:dyDescent="0.3">
      <c r="A829">
        <v>670</v>
      </c>
      <c r="B829" s="10">
        <v>45627</v>
      </c>
      <c r="C829">
        <v>389</v>
      </c>
      <c r="D829" s="8">
        <v>56840.68</v>
      </c>
    </row>
    <row r="830" spans="1:4" x14ac:dyDescent="0.3">
      <c r="A830">
        <v>467</v>
      </c>
      <c r="B830" s="10">
        <v>45292</v>
      </c>
      <c r="C830">
        <v>832</v>
      </c>
      <c r="D830" s="8">
        <v>121829.75999999999</v>
      </c>
    </row>
    <row r="831" spans="1:4" x14ac:dyDescent="0.3">
      <c r="A831">
        <v>467</v>
      </c>
      <c r="B831" s="10">
        <v>45323</v>
      </c>
      <c r="C831">
        <v>573</v>
      </c>
      <c r="D831" s="8">
        <v>83904.39</v>
      </c>
    </row>
    <row r="832" spans="1:4" x14ac:dyDescent="0.3">
      <c r="A832">
        <v>467</v>
      </c>
      <c r="B832" s="10">
        <v>45352</v>
      </c>
      <c r="C832">
        <v>111</v>
      </c>
      <c r="D832" s="8">
        <v>16253.73</v>
      </c>
    </row>
    <row r="833" spans="1:4" x14ac:dyDescent="0.3">
      <c r="A833">
        <v>467</v>
      </c>
      <c r="B833" s="10">
        <v>45383</v>
      </c>
      <c r="C833">
        <v>70</v>
      </c>
      <c r="D833" s="8">
        <v>10250.1</v>
      </c>
    </row>
    <row r="834" spans="1:4" x14ac:dyDescent="0.3">
      <c r="A834">
        <v>467</v>
      </c>
      <c r="B834" s="10">
        <v>45413</v>
      </c>
      <c r="C834">
        <v>758</v>
      </c>
      <c r="D834" s="8">
        <v>110993.94</v>
      </c>
    </row>
    <row r="835" spans="1:4" x14ac:dyDescent="0.3">
      <c r="A835">
        <v>467</v>
      </c>
      <c r="B835" s="10">
        <v>45444</v>
      </c>
      <c r="C835">
        <v>305</v>
      </c>
      <c r="D835" s="8">
        <v>44661.15</v>
      </c>
    </row>
    <row r="836" spans="1:4" x14ac:dyDescent="0.3">
      <c r="A836">
        <v>467</v>
      </c>
      <c r="B836" s="10">
        <v>45474</v>
      </c>
      <c r="C836">
        <v>310</v>
      </c>
      <c r="D836" s="8">
        <v>45393.3</v>
      </c>
    </row>
    <row r="837" spans="1:4" x14ac:dyDescent="0.3">
      <c r="A837">
        <v>467</v>
      </c>
      <c r="B837" s="10">
        <v>45505</v>
      </c>
      <c r="C837">
        <v>391</v>
      </c>
      <c r="D837" s="8">
        <v>57254.13</v>
      </c>
    </row>
    <row r="838" spans="1:4" x14ac:dyDescent="0.3">
      <c r="A838">
        <v>467</v>
      </c>
      <c r="B838" s="10">
        <v>45536</v>
      </c>
      <c r="C838">
        <v>378</v>
      </c>
      <c r="D838" s="8">
        <v>55350.54</v>
      </c>
    </row>
    <row r="839" spans="1:4" x14ac:dyDescent="0.3">
      <c r="A839">
        <v>467</v>
      </c>
      <c r="B839" s="10">
        <v>45566</v>
      </c>
      <c r="C839">
        <v>116</v>
      </c>
      <c r="D839" s="8">
        <v>16985.88</v>
      </c>
    </row>
    <row r="840" spans="1:4" x14ac:dyDescent="0.3">
      <c r="A840">
        <v>467</v>
      </c>
      <c r="B840" s="10">
        <v>45597</v>
      </c>
      <c r="C840">
        <v>694</v>
      </c>
      <c r="D840" s="8">
        <v>101622.42</v>
      </c>
    </row>
    <row r="841" spans="1:4" x14ac:dyDescent="0.3">
      <c r="A841">
        <v>467</v>
      </c>
      <c r="B841" s="10">
        <v>45627</v>
      </c>
      <c r="C841">
        <v>347</v>
      </c>
      <c r="D841" s="8">
        <v>50811.21</v>
      </c>
    </row>
    <row r="842" spans="1:4" x14ac:dyDescent="0.3">
      <c r="A842">
        <v>289</v>
      </c>
      <c r="B842" s="10">
        <v>45292</v>
      </c>
      <c r="C842">
        <v>99</v>
      </c>
      <c r="D842" s="8">
        <v>14537.16</v>
      </c>
    </row>
    <row r="843" spans="1:4" x14ac:dyDescent="0.3">
      <c r="A843">
        <v>289</v>
      </c>
      <c r="B843" s="10">
        <v>45323</v>
      </c>
      <c r="C843">
        <v>384</v>
      </c>
      <c r="D843" s="8">
        <v>56386.559999999998</v>
      </c>
    </row>
    <row r="844" spans="1:4" x14ac:dyDescent="0.3">
      <c r="A844">
        <v>289</v>
      </c>
      <c r="B844" s="10">
        <v>45352</v>
      </c>
      <c r="C844">
        <v>614</v>
      </c>
      <c r="D844" s="8">
        <v>90159.76</v>
      </c>
    </row>
    <row r="845" spans="1:4" x14ac:dyDescent="0.3">
      <c r="A845">
        <v>289</v>
      </c>
      <c r="B845" s="10">
        <v>45383</v>
      </c>
      <c r="C845">
        <v>684</v>
      </c>
      <c r="D845" s="8">
        <v>100438.56</v>
      </c>
    </row>
    <row r="846" spans="1:4" x14ac:dyDescent="0.3">
      <c r="A846">
        <v>289</v>
      </c>
      <c r="B846" s="10">
        <v>45413</v>
      </c>
      <c r="C846">
        <v>92</v>
      </c>
      <c r="D846" s="8">
        <v>13509.28</v>
      </c>
    </row>
    <row r="847" spans="1:4" x14ac:dyDescent="0.3">
      <c r="A847">
        <v>289</v>
      </c>
      <c r="B847" s="10">
        <v>45444</v>
      </c>
      <c r="C847">
        <v>938</v>
      </c>
      <c r="D847" s="8">
        <v>137735.92000000001</v>
      </c>
    </row>
    <row r="848" spans="1:4" x14ac:dyDescent="0.3">
      <c r="A848">
        <v>289</v>
      </c>
      <c r="B848" s="10">
        <v>45474</v>
      </c>
      <c r="C848">
        <v>324</v>
      </c>
      <c r="D848" s="8">
        <v>47576.160000000003</v>
      </c>
    </row>
    <row r="849" spans="1:4" x14ac:dyDescent="0.3">
      <c r="A849">
        <v>289</v>
      </c>
      <c r="B849" s="10">
        <v>45505</v>
      </c>
      <c r="C849">
        <v>366</v>
      </c>
      <c r="D849" s="8">
        <v>53743.44</v>
      </c>
    </row>
    <row r="850" spans="1:4" x14ac:dyDescent="0.3">
      <c r="A850">
        <v>289</v>
      </c>
      <c r="B850" s="10">
        <v>45536</v>
      </c>
      <c r="C850">
        <v>622</v>
      </c>
      <c r="D850" s="8">
        <v>91334.48</v>
      </c>
    </row>
    <row r="851" spans="1:4" x14ac:dyDescent="0.3">
      <c r="A851">
        <v>289</v>
      </c>
      <c r="B851" s="10">
        <v>45566</v>
      </c>
      <c r="C851">
        <v>567</v>
      </c>
      <c r="D851" s="8">
        <v>83258.28</v>
      </c>
    </row>
    <row r="852" spans="1:4" x14ac:dyDescent="0.3">
      <c r="A852">
        <v>289</v>
      </c>
      <c r="B852" s="10">
        <v>45597</v>
      </c>
      <c r="C852">
        <v>287</v>
      </c>
      <c r="D852" s="8">
        <v>42143.08</v>
      </c>
    </row>
    <row r="853" spans="1:4" x14ac:dyDescent="0.3">
      <c r="A853">
        <v>289</v>
      </c>
      <c r="B853" s="10">
        <v>45627</v>
      </c>
      <c r="C853">
        <v>329</v>
      </c>
      <c r="D853" s="8">
        <v>48310.36</v>
      </c>
    </row>
    <row r="854" spans="1:4" x14ac:dyDescent="0.3">
      <c r="A854">
        <v>697</v>
      </c>
      <c r="B854" s="10">
        <v>45292</v>
      </c>
      <c r="C854">
        <v>108</v>
      </c>
      <c r="D854" s="8">
        <v>15969.96</v>
      </c>
    </row>
    <row r="855" spans="1:4" x14ac:dyDescent="0.3">
      <c r="A855">
        <v>697</v>
      </c>
      <c r="B855" s="10">
        <v>45323</v>
      </c>
      <c r="C855">
        <v>203</v>
      </c>
      <c r="D855" s="8">
        <v>30017.61</v>
      </c>
    </row>
    <row r="856" spans="1:4" x14ac:dyDescent="0.3">
      <c r="A856">
        <v>697</v>
      </c>
      <c r="B856" s="10">
        <v>45352</v>
      </c>
      <c r="C856">
        <v>229</v>
      </c>
      <c r="D856" s="8">
        <v>33862.230000000003</v>
      </c>
    </row>
    <row r="857" spans="1:4" x14ac:dyDescent="0.3">
      <c r="A857">
        <v>697</v>
      </c>
      <c r="B857" s="10">
        <v>45383</v>
      </c>
      <c r="C857">
        <v>367</v>
      </c>
      <c r="D857" s="8">
        <v>54268.29</v>
      </c>
    </row>
    <row r="858" spans="1:4" x14ac:dyDescent="0.3">
      <c r="A858">
        <v>697</v>
      </c>
      <c r="B858" s="10">
        <v>45413</v>
      </c>
      <c r="C858">
        <v>913</v>
      </c>
      <c r="D858" s="8">
        <v>135005.31</v>
      </c>
    </row>
    <row r="859" spans="1:4" x14ac:dyDescent="0.3">
      <c r="A859">
        <v>697</v>
      </c>
      <c r="B859" s="10">
        <v>45444</v>
      </c>
      <c r="C859">
        <v>139</v>
      </c>
      <c r="D859" s="8">
        <v>20553.93</v>
      </c>
    </row>
    <row r="860" spans="1:4" x14ac:dyDescent="0.3">
      <c r="A860">
        <v>697</v>
      </c>
      <c r="B860" s="10">
        <v>45474</v>
      </c>
      <c r="C860">
        <v>721</v>
      </c>
      <c r="D860" s="8">
        <v>106614.27</v>
      </c>
    </row>
    <row r="861" spans="1:4" x14ac:dyDescent="0.3">
      <c r="A861">
        <v>697</v>
      </c>
      <c r="B861" s="10">
        <v>45505</v>
      </c>
      <c r="C861">
        <v>292</v>
      </c>
      <c r="D861" s="8">
        <v>43178.04</v>
      </c>
    </row>
    <row r="862" spans="1:4" x14ac:dyDescent="0.3">
      <c r="A862">
        <v>697</v>
      </c>
      <c r="B862" s="10">
        <v>45536</v>
      </c>
      <c r="C862">
        <v>755</v>
      </c>
      <c r="D862" s="8">
        <v>111641.85</v>
      </c>
    </row>
    <row r="863" spans="1:4" x14ac:dyDescent="0.3">
      <c r="A863">
        <v>697</v>
      </c>
      <c r="B863" s="10">
        <v>45566</v>
      </c>
      <c r="C863">
        <v>496</v>
      </c>
      <c r="D863" s="8">
        <v>73343.520000000004</v>
      </c>
    </row>
    <row r="864" spans="1:4" x14ac:dyDescent="0.3">
      <c r="A864">
        <v>697</v>
      </c>
      <c r="B864" s="10">
        <v>45597</v>
      </c>
      <c r="C864">
        <v>121</v>
      </c>
      <c r="D864" s="8">
        <v>17892.27</v>
      </c>
    </row>
    <row r="865" spans="1:4" x14ac:dyDescent="0.3">
      <c r="A865">
        <v>697</v>
      </c>
      <c r="B865" s="10">
        <v>45627</v>
      </c>
      <c r="C865">
        <v>524</v>
      </c>
      <c r="D865" s="8">
        <v>77483.88</v>
      </c>
    </row>
    <row r="866" spans="1:4" x14ac:dyDescent="0.3">
      <c r="A866">
        <v>111</v>
      </c>
      <c r="B866" s="10">
        <v>45292</v>
      </c>
      <c r="C866">
        <v>732</v>
      </c>
      <c r="D866" s="8">
        <v>108650.76</v>
      </c>
    </row>
    <row r="867" spans="1:4" x14ac:dyDescent="0.3">
      <c r="A867">
        <v>111</v>
      </c>
      <c r="B867" s="10">
        <v>45323</v>
      </c>
      <c r="C867">
        <v>314</v>
      </c>
      <c r="D867" s="8">
        <v>46607.02</v>
      </c>
    </row>
    <row r="868" spans="1:4" x14ac:dyDescent="0.3">
      <c r="A868">
        <v>111</v>
      </c>
      <c r="B868" s="10">
        <v>45352</v>
      </c>
      <c r="C868">
        <v>487</v>
      </c>
      <c r="D868" s="8">
        <v>72285.41</v>
      </c>
    </row>
    <row r="869" spans="1:4" x14ac:dyDescent="0.3">
      <c r="A869">
        <v>111</v>
      </c>
      <c r="B869" s="10">
        <v>45383</v>
      </c>
      <c r="C869">
        <v>675</v>
      </c>
      <c r="D869" s="8">
        <v>100190.25</v>
      </c>
    </row>
    <row r="870" spans="1:4" x14ac:dyDescent="0.3">
      <c r="A870">
        <v>111</v>
      </c>
      <c r="B870" s="10">
        <v>45413</v>
      </c>
      <c r="C870">
        <v>583</v>
      </c>
      <c r="D870" s="8">
        <v>86534.69</v>
      </c>
    </row>
    <row r="871" spans="1:4" x14ac:dyDescent="0.3">
      <c r="A871">
        <v>111</v>
      </c>
      <c r="B871" s="10">
        <v>45444</v>
      </c>
      <c r="C871">
        <v>250</v>
      </c>
      <c r="D871" s="8">
        <v>37107.5</v>
      </c>
    </row>
    <row r="872" spans="1:4" x14ac:dyDescent="0.3">
      <c r="A872">
        <v>111</v>
      </c>
      <c r="B872" s="10">
        <v>45474</v>
      </c>
      <c r="C872">
        <v>803</v>
      </c>
      <c r="D872" s="8">
        <v>119189.29</v>
      </c>
    </row>
    <row r="873" spans="1:4" x14ac:dyDescent="0.3">
      <c r="A873">
        <v>111</v>
      </c>
      <c r="B873" s="10">
        <v>45505</v>
      </c>
      <c r="C873">
        <v>412</v>
      </c>
      <c r="D873" s="8">
        <v>61153.16</v>
      </c>
    </row>
    <row r="874" spans="1:4" x14ac:dyDescent="0.3">
      <c r="A874">
        <v>111</v>
      </c>
      <c r="B874" s="10">
        <v>45536</v>
      </c>
      <c r="C874">
        <v>42</v>
      </c>
      <c r="D874" s="8">
        <v>6234.06</v>
      </c>
    </row>
    <row r="875" spans="1:4" x14ac:dyDescent="0.3">
      <c r="A875">
        <v>111</v>
      </c>
      <c r="B875" s="10">
        <v>45566</v>
      </c>
      <c r="C875">
        <v>634</v>
      </c>
      <c r="D875" s="8">
        <v>94104.62</v>
      </c>
    </row>
    <row r="876" spans="1:4" x14ac:dyDescent="0.3">
      <c r="A876">
        <v>111</v>
      </c>
      <c r="B876" s="10">
        <v>45597</v>
      </c>
      <c r="C876">
        <v>414</v>
      </c>
      <c r="D876" s="8">
        <v>61450.02</v>
      </c>
    </row>
    <row r="877" spans="1:4" x14ac:dyDescent="0.3">
      <c r="A877">
        <v>111</v>
      </c>
      <c r="B877" s="10">
        <v>45627</v>
      </c>
      <c r="C877">
        <v>631</v>
      </c>
      <c r="D877" s="8">
        <v>93659.33</v>
      </c>
    </row>
    <row r="878" spans="1:4" x14ac:dyDescent="0.3">
      <c r="A878">
        <v>20</v>
      </c>
      <c r="B878" s="10">
        <v>45292</v>
      </c>
      <c r="C878">
        <v>285</v>
      </c>
      <c r="D878" s="8">
        <v>42510.6</v>
      </c>
    </row>
    <row r="879" spans="1:4" x14ac:dyDescent="0.3">
      <c r="A879">
        <v>20</v>
      </c>
      <c r="B879" s="10">
        <v>45323</v>
      </c>
      <c r="C879">
        <v>403</v>
      </c>
      <c r="D879" s="8">
        <v>60111.48</v>
      </c>
    </row>
    <row r="880" spans="1:4" x14ac:dyDescent="0.3">
      <c r="A880">
        <v>20</v>
      </c>
      <c r="B880" s="10">
        <v>45352</v>
      </c>
      <c r="C880">
        <v>959</v>
      </c>
      <c r="D880" s="8">
        <v>143044.44</v>
      </c>
    </row>
    <row r="881" spans="1:4" x14ac:dyDescent="0.3">
      <c r="A881">
        <v>20</v>
      </c>
      <c r="B881" s="10">
        <v>45383</v>
      </c>
      <c r="C881">
        <v>907</v>
      </c>
      <c r="D881" s="8">
        <v>135288.12</v>
      </c>
    </row>
    <row r="882" spans="1:4" x14ac:dyDescent="0.3">
      <c r="A882">
        <v>20</v>
      </c>
      <c r="B882" s="10">
        <v>45413</v>
      </c>
      <c r="C882">
        <v>610</v>
      </c>
      <c r="D882" s="8">
        <v>90987.6</v>
      </c>
    </row>
    <row r="883" spans="1:4" x14ac:dyDescent="0.3">
      <c r="A883">
        <v>20</v>
      </c>
      <c r="B883" s="10">
        <v>45444</v>
      </c>
      <c r="C883">
        <v>919</v>
      </c>
      <c r="D883" s="8">
        <v>137078.04</v>
      </c>
    </row>
    <row r="884" spans="1:4" x14ac:dyDescent="0.3">
      <c r="A884">
        <v>20</v>
      </c>
      <c r="B884" s="10">
        <v>45474</v>
      </c>
      <c r="C884">
        <v>959</v>
      </c>
      <c r="D884" s="8">
        <v>143044.44</v>
      </c>
    </row>
    <row r="885" spans="1:4" x14ac:dyDescent="0.3">
      <c r="A885">
        <v>20</v>
      </c>
      <c r="B885" s="10">
        <v>45505</v>
      </c>
      <c r="C885">
        <v>120</v>
      </c>
      <c r="D885" s="8">
        <v>17899.2</v>
      </c>
    </row>
    <row r="886" spans="1:4" x14ac:dyDescent="0.3">
      <c r="A886">
        <v>20</v>
      </c>
      <c r="B886" s="10">
        <v>45536</v>
      </c>
      <c r="C886">
        <v>554</v>
      </c>
      <c r="D886" s="8">
        <v>82634.64</v>
      </c>
    </row>
    <row r="887" spans="1:4" x14ac:dyDescent="0.3">
      <c r="A887">
        <v>20</v>
      </c>
      <c r="B887" s="10">
        <v>45566</v>
      </c>
      <c r="C887">
        <v>873</v>
      </c>
      <c r="D887" s="8">
        <v>130216.68</v>
      </c>
    </row>
    <row r="888" spans="1:4" x14ac:dyDescent="0.3">
      <c r="A888">
        <v>20</v>
      </c>
      <c r="B888" s="10">
        <v>45597</v>
      </c>
      <c r="C888">
        <v>611</v>
      </c>
      <c r="D888" s="8">
        <v>91136.76</v>
      </c>
    </row>
    <row r="889" spans="1:4" x14ac:dyDescent="0.3">
      <c r="A889">
        <v>20</v>
      </c>
      <c r="B889" s="10">
        <v>45627</v>
      </c>
      <c r="C889">
        <v>137</v>
      </c>
      <c r="D889" s="8">
        <v>20434.919999999998</v>
      </c>
    </row>
    <row r="890" spans="1:4" x14ac:dyDescent="0.3">
      <c r="A890">
        <v>23</v>
      </c>
      <c r="B890" s="10">
        <v>45292</v>
      </c>
      <c r="C890">
        <v>302</v>
      </c>
      <c r="D890" s="8">
        <v>45182.22</v>
      </c>
    </row>
    <row r="891" spans="1:4" x14ac:dyDescent="0.3">
      <c r="A891">
        <v>23</v>
      </c>
      <c r="B891" s="10">
        <v>45323</v>
      </c>
      <c r="C891">
        <v>337</v>
      </c>
      <c r="D891" s="8">
        <v>50418.57</v>
      </c>
    </row>
    <row r="892" spans="1:4" x14ac:dyDescent="0.3">
      <c r="A892">
        <v>23</v>
      </c>
      <c r="B892" s="10">
        <v>45352</v>
      </c>
      <c r="C892">
        <v>855</v>
      </c>
      <c r="D892" s="8">
        <v>127916.55</v>
      </c>
    </row>
    <row r="893" spans="1:4" x14ac:dyDescent="0.3">
      <c r="A893">
        <v>23</v>
      </c>
      <c r="B893" s="10">
        <v>45383</v>
      </c>
      <c r="C893">
        <v>224</v>
      </c>
      <c r="D893" s="8">
        <v>33512.639999999999</v>
      </c>
    </row>
    <row r="894" spans="1:4" x14ac:dyDescent="0.3">
      <c r="A894">
        <v>23</v>
      </c>
      <c r="B894" s="10">
        <v>45413</v>
      </c>
      <c r="C894">
        <v>297</v>
      </c>
      <c r="D894" s="8">
        <v>44434.17</v>
      </c>
    </row>
    <row r="895" spans="1:4" x14ac:dyDescent="0.3">
      <c r="A895">
        <v>23</v>
      </c>
      <c r="B895" s="10">
        <v>45444</v>
      </c>
      <c r="C895">
        <v>119</v>
      </c>
      <c r="D895" s="8">
        <v>17803.59</v>
      </c>
    </row>
    <row r="896" spans="1:4" x14ac:dyDescent="0.3">
      <c r="A896">
        <v>23</v>
      </c>
      <c r="B896" s="10">
        <v>45474</v>
      </c>
      <c r="C896">
        <v>776</v>
      </c>
      <c r="D896" s="8">
        <v>116097.36</v>
      </c>
    </row>
    <row r="897" spans="1:4" x14ac:dyDescent="0.3">
      <c r="A897">
        <v>23</v>
      </c>
      <c r="B897" s="10">
        <v>45505</v>
      </c>
      <c r="C897">
        <v>181</v>
      </c>
      <c r="D897" s="8">
        <v>27079.41</v>
      </c>
    </row>
    <row r="898" spans="1:4" x14ac:dyDescent="0.3">
      <c r="A898">
        <v>23</v>
      </c>
      <c r="B898" s="10">
        <v>45536</v>
      </c>
      <c r="C898">
        <v>154</v>
      </c>
      <c r="D898" s="8">
        <v>23039.94</v>
      </c>
    </row>
    <row r="899" spans="1:4" x14ac:dyDescent="0.3">
      <c r="A899">
        <v>23</v>
      </c>
      <c r="B899" s="10">
        <v>45566</v>
      </c>
      <c r="C899">
        <v>790</v>
      </c>
      <c r="D899" s="8">
        <v>118191.9</v>
      </c>
    </row>
    <row r="900" spans="1:4" x14ac:dyDescent="0.3">
      <c r="A900">
        <v>23</v>
      </c>
      <c r="B900" s="10">
        <v>45597</v>
      </c>
      <c r="C900">
        <v>55</v>
      </c>
      <c r="D900" s="8">
        <v>8228.5499999999993</v>
      </c>
    </row>
    <row r="901" spans="1:4" x14ac:dyDescent="0.3">
      <c r="A901">
        <v>23</v>
      </c>
      <c r="B901" s="10">
        <v>45627</v>
      </c>
      <c r="C901">
        <v>745</v>
      </c>
      <c r="D901" s="8">
        <v>111459.45</v>
      </c>
    </row>
    <row r="902" spans="1:4" x14ac:dyDescent="0.3">
      <c r="A902">
        <v>897</v>
      </c>
      <c r="B902" s="10">
        <v>45292</v>
      </c>
      <c r="C902">
        <v>782</v>
      </c>
      <c r="D902" s="8">
        <v>117386.02</v>
      </c>
    </row>
    <row r="903" spans="1:4" x14ac:dyDescent="0.3">
      <c r="A903">
        <v>897</v>
      </c>
      <c r="B903" s="10">
        <v>45323</v>
      </c>
      <c r="C903">
        <v>804</v>
      </c>
      <c r="D903" s="8">
        <v>120688.44</v>
      </c>
    </row>
    <row r="904" spans="1:4" x14ac:dyDescent="0.3">
      <c r="A904">
        <v>897</v>
      </c>
      <c r="B904" s="10">
        <v>45352</v>
      </c>
      <c r="C904">
        <v>123</v>
      </c>
      <c r="D904" s="8">
        <v>18463.53</v>
      </c>
    </row>
    <row r="905" spans="1:4" x14ac:dyDescent="0.3">
      <c r="A905">
        <v>897</v>
      </c>
      <c r="B905" s="10">
        <v>45383</v>
      </c>
      <c r="C905">
        <v>133</v>
      </c>
      <c r="D905" s="8">
        <v>19964.63</v>
      </c>
    </row>
    <row r="906" spans="1:4" x14ac:dyDescent="0.3">
      <c r="A906">
        <v>897</v>
      </c>
      <c r="B906" s="10">
        <v>45413</v>
      </c>
      <c r="C906">
        <v>580</v>
      </c>
      <c r="D906" s="8">
        <v>87063.8</v>
      </c>
    </row>
    <row r="907" spans="1:4" x14ac:dyDescent="0.3">
      <c r="A907">
        <v>897</v>
      </c>
      <c r="B907" s="10">
        <v>45444</v>
      </c>
      <c r="C907">
        <v>48</v>
      </c>
      <c r="D907" s="8">
        <v>7205.28</v>
      </c>
    </row>
    <row r="908" spans="1:4" x14ac:dyDescent="0.3">
      <c r="A908">
        <v>897</v>
      </c>
      <c r="B908" s="10">
        <v>45474</v>
      </c>
      <c r="C908">
        <v>803</v>
      </c>
      <c r="D908" s="8">
        <v>120538.33</v>
      </c>
    </row>
    <row r="909" spans="1:4" x14ac:dyDescent="0.3">
      <c r="A909">
        <v>897</v>
      </c>
      <c r="B909" s="10">
        <v>45505</v>
      </c>
      <c r="C909">
        <v>626</v>
      </c>
      <c r="D909" s="8">
        <v>93968.86</v>
      </c>
    </row>
    <row r="910" spans="1:4" x14ac:dyDescent="0.3">
      <c r="A910">
        <v>897</v>
      </c>
      <c r="B910" s="10">
        <v>45536</v>
      </c>
      <c r="C910">
        <v>143</v>
      </c>
      <c r="D910" s="8">
        <v>21465.73</v>
      </c>
    </row>
    <row r="911" spans="1:4" x14ac:dyDescent="0.3">
      <c r="A911">
        <v>897</v>
      </c>
      <c r="B911" s="10">
        <v>45566</v>
      </c>
      <c r="C911">
        <v>839</v>
      </c>
      <c r="D911" s="8">
        <v>125942.29</v>
      </c>
    </row>
    <row r="912" spans="1:4" x14ac:dyDescent="0.3">
      <c r="A912">
        <v>897</v>
      </c>
      <c r="B912" s="10">
        <v>45597</v>
      </c>
      <c r="C912">
        <v>697</v>
      </c>
      <c r="D912" s="8">
        <v>104626.67</v>
      </c>
    </row>
    <row r="913" spans="1:4" x14ac:dyDescent="0.3">
      <c r="A913">
        <v>897</v>
      </c>
      <c r="B913" s="10">
        <v>45627</v>
      </c>
      <c r="C913">
        <v>801</v>
      </c>
      <c r="D913" s="8">
        <v>120238.11</v>
      </c>
    </row>
    <row r="914" spans="1:4" x14ac:dyDescent="0.3">
      <c r="A914">
        <v>417</v>
      </c>
      <c r="B914" s="10">
        <v>45292</v>
      </c>
      <c r="C914">
        <v>488</v>
      </c>
      <c r="D914" s="8">
        <v>73268.320000000007</v>
      </c>
    </row>
    <row r="915" spans="1:4" x14ac:dyDescent="0.3">
      <c r="A915">
        <v>417</v>
      </c>
      <c r="B915" s="10">
        <v>45323</v>
      </c>
      <c r="C915">
        <v>583</v>
      </c>
      <c r="D915" s="8">
        <v>87531.62</v>
      </c>
    </row>
    <row r="916" spans="1:4" x14ac:dyDescent="0.3">
      <c r="A916">
        <v>417</v>
      </c>
      <c r="B916" s="10">
        <v>45352</v>
      </c>
      <c r="C916">
        <v>692</v>
      </c>
      <c r="D916" s="8">
        <v>103896.88</v>
      </c>
    </row>
    <row r="917" spans="1:4" x14ac:dyDescent="0.3">
      <c r="A917">
        <v>417</v>
      </c>
      <c r="B917" s="10">
        <v>45383</v>
      </c>
      <c r="C917">
        <v>499</v>
      </c>
      <c r="D917" s="8">
        <v>74919.86</v>
      </c>
    </row>
    <row r="918" spans="1:4" x14ac:dyDescent="0.3">
      <c r="A918">
        <v>417</v>
      </c>
      <c r="B918" s="10">
        <v>45413</v>
      </c>
      <c r="C918">
        <v>916</v>
      </c>
      <c r="D918" s="8">
        <v>137528.24</v>
      </c>
    </row>
    <row r="919" spans="1:4" x14ac:dyDescent="0.3">
      <c r="A919">
        <v>417</v>
      </c>
      <c r="B919" s="10">
        <v>45444</v>
      </c>
      <c r="C919">
        <v>760</v>
      </c>
      <c r="D919" s="8">
        <v>114106.4</v>
      </c>
    </row>
    <row r="920" spans="1:4" x14ac:dyDescent="0.3">
      <c r="A920">
        <v>417</v>
      </c>
      <c r="B920" s="10">
        <v>45474</v>
      </c>
      <c r="C920">
        <v>569</v>
      </c>
      <c r="D920" s="8">
        <v>85429.66</v>
      </c>
    </row>
    <row r="921" spans="1:4" x14ac:dyDescent="0.3">
      <c r="A921">
        <v>417</v>
      </c>
      <c r="B921" s="10">
        <v>45505</v>
      </c>
      <c r="C921">
        <v>277</v>
      </c>
      <c r="D921" s="8">
        <v>41588.78</v>
      </c>
    </row>
    <row r="922" spans="1:4" x14ac:dyDescent="0.3">
      <c r="A922">
        <v>417</v>
      </c>
      <c r="B922" s="10">
        <v>45536</v>
      </c>
      <c r="C922">
        <v>478</v>
      </c>
      <c r="D922" s="8">
        <v>71766.92</v>
      </c>
    </row>
    <row r="923" spans="1:4" x14ac:dyDescent="0.3">
      <c r="A923">
        <v>417</v>
      </c>
      <c r="B923" s="10">
        <v>45566</v>
      </c>
      <c r="C923">
        <v>600</v>
      </c>
      <c r="D923" s="8">
        <v>90084</v>
      </c>
    </row>
    <row r="924" spans="1:4" x14ac:dyDescent="0.3">
      <c r="A924">
        <v>417</v>
      </c>
      <c r="B924" s="10">
        <v>45597</v>
      </c>
      <c r="C924">
        <v>113</v>
      </c>
      <c r="D924" s="8">
        <v>16965.82</v>
      </c>
    </row>
    <row r="925" spans="1:4" x14ac:dyDescent="0.3">
      <c r="A925">
        <v>417</v>
      </c>
      <c r="B925" s="10">
        <v>45627</v>
      </c>
      <c r="C925">
        <v>815</v>
      </c>
      <c r="D925" s="8">
        <v>122364.1</v>
      </c>
    </row>
    <row r="926" spans="1:4" x14ac:dyDescent="0.3">
      <c r="A926">
        <v>270</v>
      </c>
      <c r="B926" s="10">
        <v>45292</v>
      </c>
      <c r="C926">
        <v>891</v>
      </c>
      <c r="D926" s="8">
        <v>133944.03</v>
      </c>
    </row>
    <row r="927" spans="1:4" x14ac:dyDescent="0.3">
      <c r="A927">
        <v>270</v>
      </c>
      <c r="B927" s="10">
        <v>45323</v>
      </c>
      <c r="C927">
        <v>204</v>
      </c>
      <c r="D927" s="8">
        <v>30667.32</v>
      </c>
    </row>
    <row r="928" spans="1:4" x14ac:dyDescent="0.3">
      <c r="A928">
        <v>270</v>
      </c>
      <c r="B928" s="10">
        <v>45352</v>
      </c>
      <c r="C928">
        <v>799</v>
      </c>
      <c r="D928" s="8">
        <v>120113.67</v>
      </c>
    </row>
    <row r="929" spans="1:4" x14ac:dyDescent="0.3">
      <c r="A929">
        <v>270</v>
      </c>
      <c r="B929" s="10">
        <v>45383</v>
      </c>
      <c r="C929">
        <v>946</v>
      </c>
      <c r="D929" s="8">
        <v>142212.18</v>
      </c>
    </row>
    <row r="930" spans="1:4" x14ac:dyDescent="0.3">
      <c r="A930">
        <v>270</v>
      </c>
      <c r="B930" s="10">
        <v>45413</v>
      </c>
      <c r="C930">
        <v>501</v>
      </c>
      <c r="D930" s="8">
        <v>75315.33</v>
      </c>
    </row>
    <row r="931" spans="1:4" x14ac:dyDescent="0.3">
      <c r="A931">
        <v>270</v>
      </c>
      <c r="B931" s="10">
        <v>45444</v>
      </c>
      <c r="C931">
        <v>521</v>
      </c>
      <c r="D931" s="8">
        <v>78321.929999999993</v>
      </c>
    </row>
    <row r="932" spans="1:4" x14ac:dyDescent="0.3">
      <c r="A932">
        <v>270</v>
      </c>
      <c r="B932" s="10">
        <v>45474</v>
      </c>
      <c r="C932">
        <v>628</v>
      </c>
      <c r="D932" s="8">
        <v>94407.24</v>
      </c>
    </row>
    <row r="933" spans="1:4" x14ac:dyDescent="0.3">
      <c r="A933">
        <v>270</v>
      </c>
      <c r="B933" s="10">
        <v>45505</v>
      </c>
      <c r="C933">
        <v>475</v>
      </c>
      <c r="D933" s="8">
        <v>71406.75</v>
      </c>
    </row>
    <row r="934" spans="1:4" x14ac:dyDescent="0.3">
      <c r="A934">
        <v>270</v>
      </c>
      <c r="B934" s="10">
        <v>45536</v>
      </c>
      <c r="C934">
        <v>401</v>
      </c>
      <c r="D934" s="8">
        <v>60282.33</v>
      </c>
    </row>
    <row r="935" spans="1:4" x14ac:dyDescent="0.3">
      <c r="A935">
        <v>270</v>
      </c>
      <c r="B935" s="10">
        <v>45566</v>
      </c>
      <c r="C935">
        <v>958</v>
      </c>
      <c r="D935" s="8">
        <v>144016.14000000001</v>
      </c>
    </row>
    <row r="936" spans="1:4" x14ac:dyDescent="0.3">
      <c r="A936">
        <v>270</v>
      </c>
      <c r="B936" s="10">
        <v>45597</v>
      </c>
      <c r="C936">
        <v>469</v>
      </c>
      <c r="D936" s="8">
        <v>70504.77</v>
      </c>
    </row>
    <row r="937" spans="1:4" x14ac:dyDescent="0.3">
      <c r="A937">
        <v>270</v>
      </c>
      <c r="B937" s="10">
        <v>45627</v>
      </c>
      <c r="C937">
        <v>166</v>
      </c>
      <c r="D937" s="8">
        <v>24954.78</v>
      </c>
    </row>
    <row r="938" spans="1:4" x14ac:dyDescent="0.3">
      <c r="A938">
        <v>251</v>
      </c>
      <c r="B938" s="10">
        <v>45292</v>
      </c>
      <c r="C938">
        <v>651</v>
      </c>
      <c r="D938" s="8">
        <v>98138.25</v>
      </c>
    </row>
    <row r="939" spans="1:4" x14ac:dyDescent="0.3">
      <c r="A939">
        <v>251</v>
      </c>
      <c r="B939" s="10">
        <v>45323</v>
      </c>
      <c r="C939">
        <v>122</v>
      </c>
      <c r="D939" s="8">
        <v>18391.5</v>
      </c>
    </row>
    <row r="940" spans="1:4" x14ac:dyDescent="0.3">
      <c r="A940">
        <v>251</v>
      </c>
      <c r="B940" s="10">
        <v>45352</v>
      </c>
      <c r="C940">
        <v>478</v>
      </c>
      <c r="D940" s="8">
        <v>72058.5</v>
      </c>
    </row>
    <row r="941" spans="1:4" x14ac:dyDescent="0.3">
      <c r="A941">
        <v>251</v>
      </c>
      <c r="B941" s="10">
        <v>45383</v>
      </c>
      <c r="C941">
        <v>527</v>
      </c>
      <c r="D941" s="8">
        <v>79445.25</v>
      </c>
    </row>
    <row r="942" spans="1:4" x14ac:dyDescent="0.3">
      <c r="A942">
        <v>251</v>
      </c>
      <c r="B942" s="10">
        <v>45413</v>
      </c>
      <c r="C942">
        <v>487</v>
      </c>
      <c r="D942" s="8">
        <v>73415.25</v>
      </c>
    </row>
    <row r="943" spans="1:4" x14ac:dyDescent="0.3">
      <c r="A943">
        <v>251</v>
      </c>
      <c r="B943" s="10">
        <v>45444</v>
      </c>
      <c r="C943">
        <v>544</v>
      </c>
      <c r="D943" s="8">
        <v>82008</v>
      </c>
    </row>
    <row r="944" spans="1:4" x14ac:dyDescent="0.3">
      <c r="A944">
        <v>251</v>
      </c>
      <c r="B944" s="10">
        <v>45474</v>
      </c>
      <c r="C944">
        <v>314</v>
      </c>
      <c r="D944" s="8">
        <v>47335.5</v>
      </c>
    </row>
    <row r="945" spans="1:4" x14ac:dyDescent="0.3">
      <c r="A945">
        <v>251</v>
      </c>
      <c r="B945" s="10">
        <v>45505</v>
      </c>
      <c r="C945">
        <v>992</v>
      </c>
      <c r="D945" s="8">
        <v>149544</v>
      </c>
    </row>
    <row r="946" spans="1:4" x14ac:dyDescent="0.3">
      <c r="A946">
        <v>251</v>
      </c>
      <c r="B946" s="10">
        <v>45536</v>
      </c>
      <c r="C946">
        <v>380</v>
      </c>
      <c r="D946" s="8">
        <v>57285</v>
      </c>
    </row>
    <row r="947" spans="1:4" x14ac:dyDescent="0.3">
      <c r="A947">
        <v>251</v>
      </c>
      <c r="B947" s="10">
        <v>45566</v>
      </c>
      <c r="C947">
        <v>950</v>
      </c>
      <c r="D947" s="8">
        <v>143212.5</v>
      </c>
    </row>
    <row r="948" spans="1:4" x14ac:dyDescent="0.3">
      <c r="A948">
        <v>251</v>
      </c>
      <c r="B948" s="10">
        <v>45597</v>
      </c>
      <c r="C948">
        <v>883</v>
      </c>
      <c r="D948" s="8">
        <v>133112.25</v>
      </c>
    </row>
    <row r="949" spans="1:4" x14ac:dyDescent="0.3">
      <c r="A949">
        <v>251</v>
      </c>
      <c r="B949" s="10">
        <v>45627</v>
      </c>
      <c r="C949">
        <v>272</v>
      </c>
      <c r="D949" s="8">
        <v>41004</v>
      </c>
    </row>
    <row r="950" spans="1:4" x14ac:dyDescent="0.3">
      <c r="A950">
        <v>917</v>
      </c>
      <c r="B950" s="10">
        <v>45292</v>
      </c>
      <c r="C950">
        <v>899</v>
      </c>
      <c r="D950" s="8">
        <v>135533.24</v>
      </c>
    </row>
    <row r="951" spans="1:4" x14ac:dyDescent="0.3">
      <c r="A951">
        <v>917</v>
      </c>
      <c r="B951" s="10">
        <v>45323</v>
      </c>
      <c r="C951">
        <v>639</v>
      </c>
      <c r="D951" s="8">
        <v>96335.64</v>
      </c>
    </row>
    <row r="952" spans="1:4" x14ac:dyDescent="0.3">
      <c r="A952">
        <v>917</v>
      </c>
      <c r="B952" s="10">
        <v>45352</v>
      </c>
      <c r="C952">
        <v>280</v>
      </c>
      <c r="D952" s="8">
        <v>42212.800000000003</v>
      </c>
    </row>
    <row r="953" spans="1:4" x14ac:dyDescent="0.3">
      <c r="A953">
        <v>917</v>
      </c>
      <c r="B953" s="10">
        <v>45383</v>
      </c>
      <c r="C953">
        <v>883</v>
      </c>
      <c r="D953" s="8">
        <v>133121.07999999999</v>
      </c>
    </row>
    <row r="954" spans="1:4" x14ac:dyDescent="0.3">
      <c r="A954">
        <v>917</v>
      </c>
      <c r="B954" s="10">
        <v>45413</v>
      </c>
      <c r="C954">
        <v>892</v>
      </c>
      <c r="D954" s="8">
        <v>134477.92000000001</v>
      </c>
    </row>
    <row r="955" spans="1:4" x14ac:dyDescent="0.3">
      <c r="A955">
        <v>917</v>
      </c>
      <c r="B955" s="10">
        <v>45444</v>
      </c>
      <c r="C955">
        <v>634</v>
      </c>
      <c r="D955" s="8">
        <v>95581.84</v>
      </c>
    </row>
    <row r="956" spans="1:4" x14ac:dyDescent="0.3">
      <c r="A956">
        <v>917</v>
      </c>
      <c r="B956" s="10">
        <v>45474</v>
      </c>
      <c r="C956">
        <v>977</v>
      </c>
      <c r="D956" s="8">
        <v>147292.51999999999</v>
      </c>
    </row>
    <row r="957" spans="1:4" x14ac:dyDescent="0.3">
      <c r="A957">
        <v>917</v>
      </c>
      <c r="B957" s="10">
        <v>45505</v>
      </c>
      <c r="C957">
        <v>438</v>
      </c>
      <c r="D957" s="8">
        <v>66032.88</v>
      </c>
    </row>
    <row r="958" spans="1:4" x14ac:dyDescent="0.3">
      <c r="A958">
        <v>917</v>
      </c>
      <c r="B958" s="10">
        <v>45536</v>
      </c>
      <c r="C958">
        <v>850</v>
      </c>
      <c r="D958" s="8">
        <v>128146</v>
      </c>
    </row>
    <row r="959" spans="1:4" x14ac:dyDescent="0.3">
      <c r="A959">
        <v>917</v>
      </c>
      <c r="B959" s="10">
        <v>45566</v>
      </c>
      <c r="C959">
        <v>859</v>
      </c>
      <c r="D959" s="8">
        <v>129502.84</v>
      </c>
    </row>
    <row r="960" spans="1:4" x14ac:dyDescent="0.3">
      <c r="A960">
        <v>917</v>
      </c>
      <c r="B960" s="10">
        <v>45597</v>
      </c>
      <c r="C960">
        <v>818</v>
      </c>
      <c r="D960" s="8">
        <v>123321.68</v>
      </c>
    </row>
    <row r="961" spans="1:4" x14ac:dyDescent="0.3">
      <c r="A961">
        <v>917</v>
      </c>
      <c r="B961" s="10">
        <v>45627</v>
      </c>
      <c r="C961">
        <v>192</v>
      </c>
      <c r="D961" s="8">
        <v>28945.919999999998</v>
      </c>
    </row>
    <row r="962" spans="1:4" x14ac:dyDescent="0.3">
      <c r="A962">
        <v>968</v>
      </c>
      <c r="B962" s="10">
        <v>45292</v>
      </c>
      <c r="C962">
        <v>499</v>
      </c>
      <c r="D962" s="8">
        <v>75887.92</v>
      </c>
    </row>
    <row r="963" spans="1:4" x14ac:dyDescent="0.3">
      <c r="A963">
        <v>968</v>
      </c>
      <c r="B963" s="10">
        <v>45323</v>
      </c>
      <c r="C963">
        <v>493</v>
      </c>
      <c r="D963" s="8">
        <v>74975.44</v>
      </c>
    </row>
    <row r="964" spans="1:4" x14ac:dyDescent="0.3">
      <c r="A964">
        <v>968</v>
      </c>
      <c r="B964" s="10">
        <v>45352</v>
      </c>
      <c r="C964">
        <v>835</v>
      </c>
      <c r="D964" s="8">
        <v>126986.8</v>
      </c>
    </row>
    <row r="965" spans="1:4" x14ac:dyDescent="0.3">
      <c r="A965">
        <v>968</v>
      </c>
      <c r="B965" s="10">
        <v>45383</v>
      </c>
      <c r="C965">
        <v>9</v>
      </c>
      <c r="D965" s="8">
        <v>1368.72</v>
      </c>
    </row>
    <row r="966" spans="1:4" x14ac:dyDescent="0.3">
      <c r="A966">
        <v>968</v>
      </c>
      <c r="B966" s="10">
        <v>45413</v>
      </c>
      <c r="C966">
        <v>840</v>
      </c>
      <c r="D966" s="8">
        <v>127747.2</v>
      </c>
    </row>
    <row r="967" spans="1:4" x14ac:dyDescent="0.3">
      <c r="A967">
        <v>968</v>
      </c>
      <c r="B967" s="10">
        <v>45444</v>
      </c>
      <c r="C967">
        <v>904</v>
      </c>
      <c r="D967" s="8">
        <v>137480.32000000001</v>
      </c>
    </row>
    <row r="968" spans="1:4" x14ac:dyDescent="0.3">
      <c r="A968">
        <v>968</v>
      </c>
      <c r="B968" s="10">
        <v>45474</v>
      </c>
      <c r="C968">
        <v>852</v>
      </c>
      <c r="D968" s="8">
        <v>129572.16</v>
      </c>
    </row>
    <row r="969" spans="1:4" x14ac:dyDescent="0.3">
      <c r="A969">
        <v>968</v>
      </c>
      <c r="B969" s="10">
        <v>45505</v>
      </c>
      <c r="C969">
        <v>635</v>
      </c>
      <c r="D969" s="8">
        <v>96570.8</v>
      </c>
    </row>
    <row r="970" spans="1:4" x14ac:dyDescent="0.3">
      <c r="A970">
        <v>968</v>
      </c>
      <c r="B970" s="10">
        <v>45536</v>
      </c>
      <c r="C970">
        <v>27</v>
      </c>
      <c r="D970" s="8">
        <v>4106.16</v>
      </c>
    </row>
    <row r="971" spans="1:4" x14ac:dyDescent="0.3">
      <c r="A971">
        <v>968</v>
      </c>
      <c r="B971" s="10">
        <v>45566</v>
      </c>
      <c r="C971">
        <v>544</v>
      </c>
      <c r="D971" s="8">
        <v>82731.520000000004</v>
      </c>
    </row>
    <row r="972" spans="1:4" x14ac:dyDescent="0.3">
      <c r="A972">
        <v>968</v>
      </c>
      <c r="B972" s="10">
        <v>45597</v>
      </c>
      <c r="C972">
        <v>426</v>
      </c>
      <c r="D972" s="8">
        <v>64786.080000000002</v>
      </c>
    </row>
    <row r="973" spans="1:4" x14ac:dyDescent="0.3">
      <c r="A973">
        <v>968</v>
      </c>
      <c r="B973" s="10">
        <v>45627</v>
      </c>
      <c r="C973">
        <v>770</v>
      </c>
      <c r="D973" s="8">
        <v>117101.6</v>
      </c>
    </row>
    <row r="974" spans="1:4" x14ac:dyDescent="0.3">
      <c r="A974">
        <v>144</v>
      </c>
      <c r="B974" s="10">
        <v>45292</v>
      </c>
      <c r="C974">
        <v>177</v>
      </c>
      <c r="D974" s="8">
        <v>27245.61</v>
      </c>
    </row>
    <row r="975" spans="1:4" x14ac:dyDescent="0.3">
      <c r="A975">
        <v>144</v>
      </c>
      <c r="B975" s="10">
        <v>45323</v>
      </c>
      <c r="C975">
        <v>165</v>
      </c>
      <c r="D975" s="8">
        <v>25398.45</v>
      </c>
    </row>
    <row r="976" spans="1:4" x14ac:dyDescent="0.3">
      <c r="A976">
        <v>144</v>
      </c>
      <c r="B976" s="10">
        <v>45352</v>
      </c>
      <c r="C976">
        <v>719</v>
      </c>
      <c r="D976" s="8">
        <v>110675.67</v>
      </c>
    </row>
    <row r="977" spans="1:4" x14ac:dyDescent="0.3">
      <c r="A977">
        <v>144</v>
      </c>
      <c r="B977" s="10">
        <v>45383</v>
      </c>
      <c r="C977">
        <v>419</v>
      </c>
      <c r="D977" s="8">
        <v>64496.67</v>
      </c>
    </row>
    <row r="978" spans="1:4" x14ac:dyDescent="0.3">
      <c r="A978">
        <v>144</v>
      </c>
      <c r="B978" s="10">
        <v>45413</v>
      </c>
      <c r="C978">
        <v>893</v>
      </c>
      <c r="D978" s="8">
        <v>137459.49</v>
      </c>
    </row>
    <row r="979" spans="1:4" x14ac:dyDescent="0.3">
      <c r="A979">
        <v>144</v>
      </c>
      <c r="B979" s="10">
        <v>45444</v>
      </c>
      <c r="C979">
        <v>484</v>
      </c>
      <c r="D979" s="8">
        <v>74502.12</v>
      </c>
    </row>
    <row r="980" spans="1:4" x14ac:dyDescent="0.3">
      <c r="A980">
        <v>144</v>
      </c>
      <c r="B980" s="10">
        <v>45474</v>
      </c>
      <c r="C980">
        <v>219</v>
      </c>
      <c r="D980" s="8">
        <v>33710.67</v>
      </c>
    </row>
    <row r="981" spans="1:4" x14ac:dyDescent="0.3">
      <c r="A981">
        <v>144</v>
      </c>
      <c r="B981" s="10">
        <v>45505</v>
      </c>
      <c r="C981">
        <v>699</v>
      </c>
      <c r="D981" s="8">
        <v>107597.07</v>
      </c>
    </row>
    <row r="982" spans="1:4" x14ac:dyDescent="0.3">
      <c r="A982">
        <v>144</v>
      </c>
      <c r="B982" s="10">
        <v>45536</v>
      </c>
      <c r="C982">
        <v>452</v>
      </c>
      <c r="D982" s="8">
        <v>69576.36</v>
      </c>
    </row>
    <row r="983" spans="1:4" x14ac:dyDescent="0.3">
      <c r="A983">
        <v>144</v>
      </c>
      <c r="B983" s="10">
        <v>45566</v>
      </c>
      <c r="C983">
        <v>122</v>
      </c>
      <c r="D983" s="8">
        <v>18779.46</v>
      </c>
    </row>
    <row r="984" spans="1:4" x14ac:dyDescent="0.3">
      <c r="A984">
        <v>144</v>
      </c>
      <c r="B984" s="10">
        <v>45597</v>
      </c>
      <c r="C984">
        <v>258</v>
      </c>
      <c r="D984" s="8">
        <v>39713.94</v>
      </c>
    </row>
    <row r="985" spans="1:4" x14ac:dyDescent="0.3">
      <c r="A985">
        <v>144</v>
      </c>
      <c r="B985" s="10">
        <v>45627</v>
      </c>
      <c r="C985">
        <v>17</v>
      </c>
      <c r="D985" s="8">
        <v>2616.81</v>
      </c>
    </row>
    <row r="986" spans="1:4" x14ac:dyDescent="0.3">
      <c r="A986">
        <v>742</v>
      </c>
      <c r="B986" s="10">
        <v>45292</v>
      </c>
      <c r="C986">
        <v>988</v>
      </c>
      <c r="D986" s="8">
        <v>152329.84</v>
      </c>
    </row>
    <row r="987" spans="1:4" x14ac:dyDescent="0.3">
      <c r="A987">
        <v>742</v>
      </c>
      <c r="B987" s="10">
        <v>45323</v>
      </c>
      <c r="C987">
        <v>651</v>
      </c>
      <c r="D987" s="8">
        <v>100371.18</v>
      </c>
    </row>
    <row r="988" spans="1:4" x14ac:dyDescent="0.3">
      <c r="A988">
        <v>742</v>
      </c>
      <c r="B988" s="10">
        <v>45352</v>
      </c>
      <c r="C988">
        <v>95</v>
      </c>
      <c r="D988" s="8">
        <v>14647.1</v>
      </c>
    </row>
    <row r="989" spans="1:4" x14ac:dyDescent="0.3">
      <c r="A989">
        <v>742</v>
      </c>
      <c r="B989" s="10">
        <v>45383</v>
      </c>
      <c r="C989">
        <v>486</v>
      </c>
      <c r="D989" s="8">
        <v>74931.48</v>
      </c>
    </row>
    <row r="990" spans="1:4" x14ac:dyDescent="0.3">
      <c r="A990">
        <v>742</v>
      </c>
      <c r="B990" s="10">
        <v>45413</v>
      </c>
      <c r="C990">
        <v>432</v>
      </c>
      <c r="D990" s="8">
        <v>66605.759999999995</v>
      </c>
    </row>
    <row r="991" spans="1:4" x14ac:dyDescent="0.3">
      <c r="A991">
        <v>742</v>
      </c>
      <c r="B991" s="10">
        <v>45444</v>
      </c>
      <c r="C991">
        <v>213</v>
      </c>
      <c r="D991" s="8">
        <v>32840.339999999997</v>
      </c>
    </row>
    <row r="992" spans="1:4" x14ac:dyDescent="0.3">
      <c r="A992">
        <v>742</v>
      </c>
      <c r="B992" s="10">
        <v>45474</v>
      </c>
      <c r="C992">
        <v>333</v>
      </c>
      <c r="D992" s="8">
        <v>51341.94</v>
      </c>
    </row>
    <row r="993" spans="1:4" x14ac:dyDescent="0.3">
      <c r="A993">
        <v>742</v>
      </c>
      <c r="B993" s="10">
        <v>45505</v>
      </c>
      <c r="C993">
        <v>314</v>
      </c>
      <c r="D993" s="8">
        <v>48412.52</v>
      </c>
    </row>
    <row r="994" spans="1:4" x14ac:dyDescent="0.3">
      <c r="A994">
        <v>742</v>
      </c>
      <c r="B994" s="10">
        <v>45536</v>
      </c>
      <c r="C994">
        <v>701</v>
      </c>
      <c r="D994" s="8">
        <v>108080.18</v>
      </c>
    </row>
    <row r="995" spans="1:4" x14ac:dyDescent="0.3">
      <c r="A995">
        <v>742</v>
      </c>
      <c r="B995" s="10">
        <v>45566</v>
      </c>
      <c r="C995">
        <v>572</v>
      </c>
      <c r="D995" s="8">
        <v>88190.96</v>
      </c>
    </row>
    <row r="996" spans="1:4" x14ac:dyDescent="0.3">
      <c r="A996">
        <v>742</v>
      </c>
      <c r="B996" s="10">
        <v>45597</v>
      </c>
      <c r="C996">
        <v>335</v>
      </c>
      <c r="D996" s="8">
        <v>51650.3</v>
      </c>
    </row>
    <row r="997" spans="1:4" x14ac:dyDescent="0.3">
      <c r="A997">
        <v>742</v>
      </c>
      <c r="B997" s="10">
        <v>45627</v>
      </c>
      <c r="C997">
        <v>372</v>
      </c>
      <c r="D997" s="8">
        <v>57354.96</v>
      </c>
    </row>
    <row r="998" spans="1:4" x14ac:dyDescent="0.3">
      <c r="A998">
        <v>37</v>
      </c>
      <c r="B998" s="10">
        <v>45292</v>
      </c>
      <c r="C998">
        <v>24</v>
      </c>
      <c r="D998" s="8">
        <v>3738.72</v>
      </c>
    </row>
    <row r="999" spans="1:4" x14ac:dyDescent="0.3">
      <c r="A999">
        <v>37</v>
      </c>
      <c r="B999" s="10">
        <v>45323</v>
      </c>
      <c r="C999">
        <v>324</v>
      </c>
      <c r="D999" s="8">
        <v>50472.72</v>
      </c>
    </row>
    <row r="1000" spans="1:4" x14ac:dyDescent="0.3">
      <c r="A1000">
        <v>37</v>
      </c>
      <c r="B1000" s="10">
        <v>45352</v>
      </c>
      <c r="C1000">
        <v>191</v>
      </c>
      <c r="D1000" s="8">
        <v>29753.98</v>
      </c>
    </row>
    <row r="1001" spans="1:4" x14ac:dyDescent="0.3">
      <c r="A1001">
        <v>37</v>
      </c>
      <c r="B1001" s="10">
        <v>45383</v>
      </c>
      <c r="C1001">
        <v>107</v>
      </c>
      <c r="D1001" s="8">
        <v>16668.46</v>
      </c>
    </row>
    <row r="1002" spans="1:4" x14ac:dyDescent="0.3">
      <c r="A1002">
        <v>37</v>
      </c>
      <c r="B1002" s="10">
        <v>45413</v>
      </c>
      <c r="C1002">
        <v>823</v>
      </c>
      <c r="D1002" s="8">
        <v>128206.94</v>
      </c>
    </row>
    <row r="1003" spans="1:4" x14ac:dyDescent="0.3">
      <c r="A1003">
        <v>37</v>
      </c>
      <c r="B1003" s="10">
        <v>45444</v>
      </c>
      <c r="C1003">
        <v>731</v>
      </c>
      <c r="D1003" s="8">
        <v>113875.18</v>
      </c>
    </row>
    <row r="1004" spans="1:4" x14ac:dyDescent="0.3">
      <c r="A1004">
        <v>37</v>
      </c>
      <c r="B1004" s="10">
        <v>45474</v>
      </c>
      <c r="C1004">
        <v>494</v>
      </c>
      <c r="D1004" s="8">
        <v>76955.320000000007</v>
      </c>
    </row>
    <row r="1005" spans="1:4" x14ac:dyDescent="0.3">
      <c r="A1005">
        <v>37</v>
      </c>
      <c r="B1005" s="10">
        <v>45505</v>
      </c>
      <c r="C1005">
        <v>231</v>
      </c>
      <c r="D1005" s="8">
        <v>35985.18</v>
      </c>
    </row>
    <row r="1006" spans="1:4" x14ac:dyDescent="0.3">
      <c r="A1006">
        <v>37</v>
      </c>
      <c r="B1006" s="10">
        <v>45536</v>
      </c>
      <c r="C1006">
        <v>78</v>
      </c>
      <c r="D1006" s="8">
        <v>12150.84</v>
      </c>
    </row>
    <row r="1007" spans="1:4" x14ac:dyDescent="0.3">
      <c r="A1007">
        <v>37</v>
      </c>
      <c r="B1007" s="10">
        <v>45566</v>
      </c>
      <c r="C1007">
        <v>277</v>
      </c>
      <c r="D1007" s="8">
        <v>43151.06</v>
      </c>
    </row>
    <row r="1008" spans="1:4" x14ac:dyDescent="0.3">
      <c r="A1008">
        <v>37</v>
      </c>
      <c r="B1008" s="10">
        <v>45597</v>
      </c>
      <c r="C1008">
        <v>922</v>
      </c>
      <c r="D1008" s="8">
        <v>143629.16</v>
      </c>
    </row>
    <row r="1009" spans="1:4" x14ac:dyDescent="0.3">
      <c r="A1009">
        <v>37</v>
      </c>
      <c r="B1009" s="10">
        <v>45627</v>
      </c>
      <c r="C1009">
        <v>830</v>
      </c>
      <c r="D1009" s="8">
        <v>129297.4</v>
      </c>
    </row>
    <row r="1010" spans="1:4" x14ac:dyDescent="0.3">
      <c r="A1010">
        <v>503</v>
      </c>
      <c r="B1010" s="10">
        <v>45292</v>
      </c>
      <c r="C1010">
        <v>389</v>
      </c>
      <c r="D1010" s="8">
        <v>61547.58</v>
      </c>
    </row>
    <row r="1011" spans="1:4" x14ac:dyDescent="0.3">
      <c r="A1011">
        <v>503</v>
      </c>
      <c r="B1011" s="10">
        <v>45323</v>
      </c>
      <c r="C1011">
        <v>961</v>
      </c>
      <c r="D1011" s="8">
        <v>152049.42000000001</v>
      </c>
    </row>
    <row r="1012" spans="1:4" x14ac:dyDescent="0.3">
      <c r="A1012">
        <v>503</v>
      </c>
      <c r="B1012" s="10">
        <v>45352</v>
      </c>
      <c r="C1012">
        <v>196</v>
      </c>
      <c r="D1012" s="8">
        <v>31011.119999999999</v>
      </c>
    </row>
    <row r="1013" spans="1:4" x14ac:dyDescent="0.3">
      <c r="A1013">
        <v>503</v>
      </c>
      <c r="B1013" s="10">
        <v>45383</v>
      </c>
      <c r="C1013">
        <v>943</v>
      </c>
      <c r="D1013" s="8">
        <v>149201.46</v>
      </c>
    </row>
    <row r="1014" spans="1:4" x14ac:dyDescent="0.3">
      <c r="A1014">
        <v>503</v>
      </c>
      <c r="B1014" s="10">
        <v>45413</v>
      </c>
      <c r="C1014">
        <v>60</v>
      </c>
      <c r="D1014" s="8">
        <v>9493.2000000000007</v>
      </c>
    </row>
    <row r="1015" spans="1:4" x14ac:dyDescent="0.3">
      <c r="A1015">
        <v>503</v>
      </c>
      <c r="B1015" s="10">
        <v>45444</v>
      </c>
      <c r="C1015">
        <v>529</v>
      </c>
      <c r="D1015" s="8">
        <v>83698.38</v>
      </c>
    </row>
    <row r="1016" spans="1:4" x14ac:dyDescent="0.3">
      <c r="A1016">
        <v>503</v>
      </c>
      <c r="B1016" s="10">
        <v>45474</v>
      </c>
      <c r="C1016">
        <v>514</v>
      </c>
      <c r="D1016" s="8">
        <v>81325.08</v>
      </c>
    </row>
    <row r="1017" spans="1:4" x14ac:dyDescent="0.3">
      <c r="A1017">
        <v>503</v>
      </c>
      <c r="B1017" s="10">
        <v>45505</v>
      </c>
      <c r="C1017">
        <v>234</v>
      </c>
      <c r="D1017" s="8">
        <v>37023.480000000003</v>
      </c>
    </row>
    <row r="1018" spans="1:4" x14ac:dyDescent="0.3">
      <c r="A1018">
        <v>503</v>
      </c>
      <c r="B1018" s="10">
        <v>45536</v>
      </c>
      <c r="C1018">
        <v>830</v>
      </c>
      <c r="D1018" s="8">
        <v>131322.6</v>
      </c>
    </row>
    <row r="1019" spans="1:4" x14ac:dyDescent="0.3">
      <c r="A1019">
        <v>503</v>
      </c>
      <c r="B1019" s="10">
        <v>45566</v>
      </c>
      <c r="C1019">
        <v>596</v>
      </c>
      <c r="D1019" s="8">
        <v>94299.12</v>
      </c>
    </row>
    <row r="1020" spans="1:4" x14ac:dyDescent="0.3">
      <c r="A1020">
        <v>503</v>
      </c>
      <c r="B1020" s="10">
        <v>45597</v>
      </c>
      <c r="C1020">
        <v>974</v>
      </c>
      <c r="D1020" s="8">
        <v>154106.28</v>
      </c>
    </row>
    <row r="1021" spans="1:4" x14ac:dyDescent="0.3">
      <c r="A1021">
        <v>503</v>
      </c>
      <c r="B1021" s="10">
        <v>45627</v>
      </c>
      <c r="C1021">
        <v>688</v>
      </c>
      <c r="D1021" s="8">
        <v>108855.36</v>
      </c>
    </row>
    <row r="1022" spans="1:4" x14ac:dyDescent="0.3">
      <c r="A1022">
        <v>85</v>
      </c>
      <c r="B1022" s="10">
        <v>45292</v>
      </c>
      <c r="C1022">
        <v>374</v>
      </c>
      <c r="D1022" s="8">
        <v>59443.56</v>
      </c>
    </row>
    <row r="1023" spans="1:4" x14ac:dyDescent="0.3">
      <c r="A1023">
        <v>85</v>
      </c>
      <c r="B1023" s="10">
        <v>45323</v>
      </c>
      <c r="C1023">
        <v>917</v>
      </c>
      <c r="D1023" s="8">
        <v>145747.98000000001</v>
      </c>
    </row>
    <row r="1024" spans="1:4" x14ac:dyDescent="0.3">
      <c r="A1024">
        <v>85</v>
      </c>
      <c r="B1024" s="10">
        <v>45352</v>
      </c>
      <c r="C1024">
        <v>217</v>
      </c>
      <c r="D1024" s="8">
        <v>34489.980000000003</v>
      </c>
    </row>
    <row r="1025" spans="1:4" x14ac:dyDescent="0.3">
      <c r="A1025">
        <v>85</v>
      </c>
      <c r="B1025" s="10">
        <v>45383</v>
      </c>
      <c r="C1025">
        <v>282</v>
      </c>
      <c r="D1025" s="8">
        <v>44821.08</v>
      </c>
    </row>
    <row r="1026" spans="1:4" x14ac:dyDescent="0.3">
      <c r="A1026">
        <v>85</v>
      </c>
      <c r="B1026" s="10">
        <v>45413</v>
      </c>
      <c r="C1026">
        <v>317</v>
      </c>
      <c r="D1026" s="8">
        <v>50383.98</v>
      </c>
    </row>
    <row r="1027" spans="1:4" x14ac:dyDescent="0.3">
      <c r="A1027">
        <v>85</v>
      </c>
      <c r="B1027" s="10">
        <v>45444</v>
      </c>
      <c r="C1027">
        <v>541</v>
      </c>
      <c r="D1027" s="8">
        <v>85986.54</v>
      </c>
    </row>
    <row r="1028" spans="1:4" x14ac:dyDescent="0.3">
      <c r="A1028">
        <v>85</v>
      </c>
      <c r="B1028" s="10">
        <v>45474</v>
      </c>
      <c r="C1028">
        <v>198</v>
      </c>
      <c r="D1028" s="8">
        <v>31470.12</v>
      </c>
    </row>
    <row r="1029" spans="1:4" x14ac:dyDescent="0.3">
      <c r="A1029">
        <v>85</v>
      </c>
      <c r="B1029" s="10">
        <v>45505</v>
      </c>
      <c r="C1029">
        <v>612</v>
      </c>
      <c r="D1029" s="8">
        <v>97271.28</v>
      </c>
    </row>
    <row r="1030" spans="1:4" x14ac:dyDescent="0.3">
      <c r="A1030">
        <v>85</v>
      </c>
      <c r="B1030" s="10">
        <v>45536</v>
      </c>
      <c r="C1030">
        <v>414</v>
      </c>
      <c r="D1030" s="8">
        <v>65801.16</v>
      </c>
    </row>
    <row r="1031" spans="1:4" x14ac:dyDescent="0.3">
      <c r="A1031">
        <v>85</v>
      </c>
      <c r="B1031" s="10">
        <v>45566</v>
      </c>
      <c r="C1031">
        <v>411</v>
      </c>
      <c r="D1031" s="8">
        <v>65324.34</v>
      </c>
    </row>
    <row r="1032" spans="1:4" x14ac:dyDescent="0.3">
      <c r="A1032">
        <v>85</v>
      </c>
      <c r="B1032" s="10">
        <v>45597</v>
      </c>
      <c r="C1032">
        <v>68</v>
      </c>
      <c r="D1032" s="8">
        <v>10807.92</v>
      </c>
    </row>
    <row r="1033" spans="1:4" x14ac:dyDescent="0.3">
      <c r="A1033">
        <v>85</v>
      </c>
      <c r="B1033" s="10">
        <v>45627</v>
      </c>
      <c r="C1033">
        <v>914</v>
      </c>
      <c r="D1033" s="8">
        <v>145271.16</v>
      </c>
    </row>
    <row r="1034" spans="1:4" x14ac:dyDescent="0.3">
      <c r="A1034">
        <v>103</v>
      </c>
      <c r="B1034" s="10">
        <v>45292</v>
      </c>
      <c r="C1034">
        <v>903</v>
      </c>
      <c r="D1034" s="8">
        <v>145030.82999999999</v>
      </c>
    </row>
    <row r="1035" spans="1:4" x14ac:dyDescent="0.3">
      <c r="A1035">
        <v>103</v>
      </c>
      <c r="B1035" s="10">
        <v>45323</v>
      </c>
      <c r="C1035">
        <v>451</v>
      </c>
      <c r="D1035" s="8">
        <v>72435.11</v>
      </c>
    </row>
    <row r="1036" spans="1:4" x14ac:dyDescent="0.3">
      <c r="A1036">
        <v>103</v>
      </c>
      <c r="B1036" s="10">
        <v>45352</v>
      </c>
      <c r="C1036">
        <v>911</v>
      </c>
      <c r="D1036" s="8">
        <v>146315.71</v>
      </c>
    </row>
    <row r="1037" spans="1:4" x14ac:dyDescent="0.3">
      <c r="A1037">
        <v>103</v>
      </c>
      <c r="B1037" s="10">
        <v>45383</v>
      </c>
      <c r="C1037">
        <v>687</v>
      </c>
      <c r="D1037" s="8">
        <v>110339.07</v>
      </c>
    </row>
    <row r="1038" spans="1:4" x14ac:dyDescent="0.3">
      <c r="A1038">
        <v>103</v>
      </c>
      <c r="B1038" s="10">
        <v>45413</v>
      </c>
      <c r="C1038">
        <v>541</v>
      </c>
      <c r="D1038" s="8">
        <v>86890.01</v>
      </c>
    </row>
    <row r="1039" spans="1:4" x14ac:dyDescent="0.3">
      <c r="A1039">
        <v>103</v>
      </c>
      <c r="B1039" s="10">
        <v>45444</v>
      </c>
      <c r="C1039">
        <v>41</v>
      </c>
      <c r="D1039" s="8">
        <v>6585.01</v>
      </c>
    </row>
    <row r="1040" spans="1:4" x14ac:dyDescent="0.3">
      <c r="A1040">
        <v>103</v>
      </c>
      <c r="B1040" s="10">
        <v>45474</v>
      </c>
      <c r="C1040">
        <v>776</v>
      </c>
      <c r="D1040" s="8">
        <v>124633.36</v>
      </c>
    </row>
    <row r="1041" spans="1:4" x14ac:dyDescent="0.3">
      <c r="A1041">
        <v>103</v>
      </c>
      <c r="B1041" s="10">
        <v>45505</v>
      </c>
      <c r="C1041">
        <v>601</v>
      </c>
      <c r="D1041" s="8">
        <v>96526.61</v>
      </c>
    </row>
    <row r="1042" spans="1:4" x14ac:dyDescent="0.3">
      <c r="A1042">
        <v>103</v>
      </c>
      <c r="B1042" s="10">
        <v>45536</v>
      </c>
      <c r="C1042">
        <v>593</v>
      </c>
      <c r="D1042" s="8">
        <v>95241.73</v>
      </c>
    </row>
    <row r="1043" spans="1:4" x14ac:dyDescent="0.3">
      <c r="A1043">
        <v>103</v>
      </c>
      <c r="B1043" s="10">
        <v>45566</v>
      </c>
      <c r="C1043">
        <v>933</v>
      </c>
      <c r="D1043" s="8">
        <v>149849.13</v>
      </c>
    </row>
    <row r="1044" spans="1:4" x14ac:dyDescent="0.3">
      <c r="A1044">
        <v>103</v>
      </c>
      <c r="B1044" s="10">
        <v>45597</v>
      </c>
      <c r="C1044">
        <v>621</v>
      </c>
      <c r="D1044" s="8">
        <v>99738.81</v>
      </c>
    </row>
    <row r="1045" spans="1:4" x14ac:dyDescent="0.3">
      <c r="A1045">
        <v>103</v>
      </c>
      <c r="B1045" s="10">
        <v>45627</v>
      </c>
      <c r="C1045">
        <v>234</v>
      </c>
      <c r="D1045" s="8">
        <v>37582.74</v>
      </c>
    </row>
    <row r="1046" spans="1:4" x14ac:dyDescent="0.3">
      <c r="A1046">
        <v>254</v>
      </c>
      <c r="B1046" s="10">
        <v>45292</v>
      </c>
      <c r="C1046">
        <v>912</v>
      </c>
      <c r="D1046" s="8">
        <v>147634.56</v>
      </c>
    </row>
    <row r="1047" spans="1:4" x14ac:dyDescent="0.3">
      <c r="A1047">
        <v>254</v>
      </c>
      <c r="B1047" s="10">
        <v>45323</v>
      </c>
      <c r="C1047">
        <v>679</v>
      </c>
      <c r="D1047" s="8">
        <v>109916.52</v>
      </c>
    </row>
    <row r="1048" spans="1:4" x14ac:dyDescent="0.3">
      <c r="A1048">
        <v>254</v>
      </c>
      <c r="B1048" s="10">
        <v>45352</v>
      </c>
      <c r="C1048">
        <v>383</v>
      </c>
      <c r="D1048" s="8">
        <v>62000.04</v>
      </c>
    </row>
    <row r="1049" spans="1:4" x14ac:dyDescent="0.3">
      <c r="A1049">
        <v>254</v>
      </c>
      <c r="B1049" s="10">
        <v>45383</v>
      </c>
      <c r="C1049">
        <v>557</v>
      </c>
      <c r="D1049" s="8">
        <v>90167.16</v>
      </c>
    </row>
    <row r="1050" spans="1:4" x14ac:dyDescent="0.3">
      <c r="A1050">
        <v>254</v>
      </c>
      <c r="B1050" s="10">
        <v>45413</v>
      </c>
      <c r="C1050">
        <v>927</v>
      </c>
      <c r="D1050" s="8">
        <v>150062.76</v>
      </c>
    </row>
    <row r="1051" spans="1:4" x14ac:dyDescent="0.3">
      <c r="A1051">
        <v>254</v>
      </c>
      <c r="B1051" s="10">
        <v>45444</v>
      </c>
      <c r="C1051">
        <v>104</v>
      </c>
      <c r="D1051" s="8">
        <v>16835.52</v>
      </c>
    </row>
    <row r="1052" spans="1:4" x14ac:dyDescent="0.3">
      <c r="A1052">
        <v>254</v>
      </c>
      <c r="B1052" s="10">
        <v>45474</v>
      </c>
      <c r="C1052">
        <v>715</v>
      </c>
      <c r="D1052" s="8">
        <v>115744.2</v>
      </c>
    </row>
    <row r="1053" spans="1:4" x14ac:dyDescent="0.3">
      <c r="A1053">
        <v>254</v>
      </c>
      <c r="B1053" s="10">
        <v>45505</v>
      </c>
      <c r="C1053">
        <v>285</v>
      </c>
      <c r="D1053" s="8">
        <v>46135.8</v>
      </c>
    </row>
    <row r="1054" spans="1:4" x14ac:dyDescent="0.3">
      <c r="A1054">
        <v>254</v>
      </c>
      <c r="B1054" s="10">
        <v>45536</v>
      </c>
      <c r="C1054">
        <v>797</v>
      </c>
      <c r="D1054" s="8">
        <v>129018.36</v>
      </c>
    </row>
    <row r="1055" spans="1:4" x14ac:dyDescent="0.3">
      <c r="A1055">
        <v>254</v>
      </c>
      <c r="B1055" s="10">
        <v>45566</v>
      </c>
      <c r="C1055">
        <v>216</v>
      </c>
      <c r="D1055" s="8">
        <v>34966.080000000002</v>
      </c>
    </row>
    <row r="1056" spans="1:4" x14ac:dyDescent="0.3">
      <c r="A1056">
        <v>254</v>
      </c>
      <c r="B1056" s="10">
        <v>45597</v>
      </c>
      <c r="C1056">
        <v>577</v>
      </c>
      <c r="D1056" s="8">
        <v>93404.76</v>
      </c>
    </row>
    <row r="1057" spans="1:4" x14ac:dyDescent="0.3">
      <c r="A1057">
        <v>254</v>
      </c>
      <c r="B1057" s="10">
        <v>45627</v>
      </c>
      <c r="C1057">
        <v>824</v>
      </c>
      <c r="D1057" s="8">
        <v>133389.12</v>
      </c>
    </row>
    <row r="1058" spans="1:4" x14ac:dyDescent="0.3">
      <c r="A1058">
        <v>123</v>
      </c>
      <c r="B1058" s="10">
        <v>45292</v>
      </c>
      <c r="C1058">
        <v>52</v>
      </c>
      <c r="D1058" s="8">
        <v>8445.32</v>
      </c>
    </row>
    <row r="1059" spans="1:4" x14ac:dyDescent="0.3">
      <c r="A1059">
        <v>123</v>
      </c>
      <c r="B1059" s="10">
        <v>45323</v>
      </c>
      <c r="C1059">
        <v>283</v>
      </c>
      <c r="D1059" s="8">
        <v>45962.03</v>
      </c>
    </row>
    <row r="1060" spans="1:4" x14ac:dyDescent="0.3">
      <c r="A1060">
        <v>123</v>
      </c>
      <c r="B1060" s="10">
        <v>45352</v>
      </c>
      <c r="C1060">
        <v>309</v>
      </c>
      <c r="D1060" s="8">
        <v>50184.69</v>
      </c>
    </row>
    <row r="1061" spans="1:4" x14ac:dyDescent="0.3">
      <c r="A1061">
        <v>123</v>
      </c>
      <c r="B1061" s="10">
        <v>45383</v>
      </c>
      <c r="C1061">
        <v>155</v>
      </c>
      <c r="D1061" s="8">
        <v>25173.55</v>
      </c>
    </row>
    <row r="1062" spans="1:4" x14ac:dyDescent="0.3">
      <c r="A1062">
        <v>123</v>
      </c>
      <c r="B1062" s="10">
        <v>45413</v>
      </c>
      <c r="C1062">
        <v>154</v>
      </c>
      <c r="D1062" s="8">
        <v>25011.14</v>
      </c>
    </row>
    <row r="1063" spans="1:4" x14ac:dyDescent="0.3">
      <c r="A1063">
        <v>123</v>
      </c>
      <c r="B1063" s="10">
        <v>45444</v>
      </c>
      <c r="C1063">
        <v>4</v>
      </c>
      <c r="D1063" s="8">
        <v>649.64</v>
      </c>
    </row>
    <row r="1064" spans="1:4" x14ac:dyDescent="0.3">
      <c r="A1064">
        <v>123</v>
      </c>
      <c r="B1064" s="10">
        <v>45474</v>
      </c>
      <c r="C1064">
        <v>613</v>
      </c>
      <c r="D1064" s="8">
        <v>99557.33</v>
      </c>
    </row>
    <row r="1065" spans="1:4" x14ac:dyDescent="0.3">
      <c r="A1065">
        <v>123</v>
      </c>
      <c r="B1065" s="10">
        <v>45505</v>
      </c>
      <c r="C1065">
        <v>394</v>
      </c>
      <c r="D1065" s="8">
        <v>63989.54</v>
      </c>
    </row>
    <row r="1066" spans="1:4" x14ac:dyDescent="0.3">
      <c r="A1066">
        <v>123</v>
      </c>
      <c r="B1066" s="10">
        <v>45536</v>
      </c>
      <c r="C1066">
        <v>466</v>
      </c>
      <c r="D1066" s="8">
        <v>75683.06</v>
      </c>
    </row>
    <row r="1067" spans="1:4" x14ac:dyDescent="0.3">
      <c r="A1067">
        <v>123</v>
      </c>
      <c r="B1067" s="10">
        <v>45566</v>
      </c>
      <c r="C1067">
        <v>75</v>
      </c>
      <c r="D1067" s="8">
        <v>12180.75</v>
      </c>
    </row>
    <row r="1068" spans="1:4" x14ac:dyDescent="0.3">
      <c r="A1068">
        <v>123</v>
      </c>
      <c r="B1068" s="10">
        <v>45597</v>
      </c>
      <c r="C1068">
        <v>162</v>
      </c>
      <c r="D1068" s="8">
        <v>26310.42</v>
      </c>
    </row>
    <row r="1069" spans="1:4" x14ac:dyDescent="0.3">
      <c r="A1069">
        <v>123</v>
      </c>
      <c r="B1069" s="10">
        <v>45627</v>
      </c>
      <c r="C1069">
        <v>305</v>
      </c>
      <c r="D1069" s="8">
        <v>49535.05</v>
      </c>
    </row>
    <row r="1070" spans="1:4" x14ac:dyDescent="0.3">
      <c r="A1070">
        <v>376</v>
      </c>
      <c r="B1070" s="10">
        <v>45292</v>
      </c>
      <c r="C1070">
        <v>420</v>
      </c>
      <c r="D1070" s="8">
        <v>68413.8</v>
      </c>
    </row>
    <row r="1071" spans="1:4" x14ac:dyDescent="0.3">
      <c r="A1071">
        <v>376</v>
      </c>
      <c r="B1071" s="10">
        <v>45323</v>
      </c>
      <c r="C1071">
        <v>246</v>
      </c>
      <c r="D1071" s="8">
        <v>40070.94</v>
      </c>
    </row>
    <row r="1072" spans="1:4" x14ac:dyDescent="0.3">
      <c r="A1072">
        <v>376</v>
      </c>
      <c r="B1072" s="10">
        <v>45352</v>
      </c>
      <c r="C1072">
        <v>899</v>
      </c>
      <c r="D1072" s="8">
        <v>146438.10999999999</v>
      </c>
    </row>
    <row r="1073" spans="1:4" x14ac:dyDescent="0.3">
      <c r="A1073">
        <v>376</v>
      </c>
      <c r="B1073" s="10">
        <v>45383</v>
      </c>
      <c r="C1073">
        <v>117</v>
      </c>
      <c r="D1073" s="8">
        <v>19058.13</v>
      </c>
    </row>
    <row r="1074" spans="1:4" x14ac:dyDescent="0.3">
      <c r="A1074">
        <v>376</v>
      </c>
      <c r="B1074" s="10">
        <v>45413</v>
      </c>
      <c r="C1074">
        <v>624</v>
      </c>
      <c r="D1074" s="8">
        <v>101643.36</v>
      </c>
    </row>
    <row r="1075" spans="1:4" x14ac:dyDescent="0.3">
      <c r="A1075">
        <v>376</v>
      </c>
      <c r="B1075" s="10">
        <v>45444</v>
      </c>
      <c r="C1075">
        <v>753</v>
      </c>
      <c r="D1075" s="8">
        <v>122656.17</v>
      </c>
    </row>
    <row r="1076" spans="1:4" x14ac:dyDescent="0.3">
      <c r="A1076">
        <v>376</v>
      </c>
      <c r="B1076" s="10">
        <v>45474</v>
      </c>
      <c r="C1076">
        <v>928</v>
      </c>
      <c r="D1076" s="8">
        <v>151161.92000000001</v>
      </c>
    </row>
    <row r="1077" spans="1:4" x14ac:dyDescent="0.3">
      <c r="A1077">
        <v>376</v>
      </c>
      <c r="B1077" s="10">
        <v>45505</v>
      </c>
      <c r="C1077">
        <v>235</v>
      </c>
      <c r="D1077" s="8">
        <v>38279.15</v>
      </c>
    </row>
    <row r="1078" spans="1:4" x14ac:dyDescent="0.3">
      <c r="A1078">
        <v>376</v>
      </c>
      <c r="B1078" s="10">
        <v>45536</v>
      </c>
      <c r="C1078">
        <v>693</v>
      </c>
      <c r="D1078" s="8">
        <v>112882.77</v>
      </c>
    </row>
    <row r="1079" spans="1:4" x14ac:dyDescent="0.3">
      <c r="A1079">
        <v>376</v>
      </c>
      <c r="B1079" s="10">
        <v>45566</v>
      </c>
      <c r="C1079">
        <v>365</v>
      </c>
      <c r="D1079" s="8">
        <v>59454.85</v>
      </c>
    </row>
    <row r="1080" spans="1:4" x14ac:dyDescent="0.3">
      <c r="A1080">
        <v>376</v>
      </c>
      <c r="B1080" s="10">
        <v>45597</v>
      </c>
      <c r="C1080">
        <v>376</v>
      </c>
      <c r="D1080" s="8">
        <v>61246.64</v>
      </c>
    </row>
    <row r="1081" spans="1:4" x14ac:dyDescent="0.3">
      <c r="A1081">
        <v>376</v>
      </c>
      <c r="B1081" s="10">
        <v>45627</v>
      </c>
      <c r="C1081">
        <v>819</v>
      </c>
      <c r="D1081" s="8">
        <v>133406.91</v>
      </c>
    </row>
    <row r="1082" spans="1:4" x14ac:dyDescent="0.3">
      <c r="A1082">
        <v>411</v>
      </c>
      <c r="B1082" s="10">
        <v>45292</v>
      </c>
      <c r="C1082">
        <v>213</v>
      </c>
      <c r="D1082" s="8">
        <v>34731.78</v>
      </c>
    </row>
    <row r="1083" spans="1:4" x14ac:dyDescent="0.3">
      <c r="A1083">
        <v>411</v>
      </c>
      <c r="B1083" s="10">
        <v>45323</v>
      </c>
      <c r="C1083">
        <v>146</v>
      </c>
      <c r="D1083" s="8">
        <v>23806.76</v>
      </c>
    </row>
    <row r="1084" spans="1:4" x14ac:dyDescent="0.3">
      <c r="A1084">
        <v>411</v>
      </c>
      <c r="B1084" s="10">
        <v>45352</v>
      </c>
      <c r="C1084">
        <v>463</v>
      </c>
      <c r="D1084" s="8">
        <v>75496.78</v>
      </c>
    </row>
    <row r="1085" spans="1:4" x14ac:dyDescent="0.3">
      <c r="A1085">
        <v>411</v>
      </c>
      <c r="B1085" s="10">
        <v>45383</v>
      </c>
      <c r="C1085">
        <v>347</v>
      </c>
      <c r="D1085" s="8">
        <v>56581.82</v>
      </c>
    </row>
    <row r="1086" spans="1:4" x14ac:dyDescent="0.3">
      <c r="A1086">
        <v>411</v>
      </c>
      <c r="B1086" s="10">
        <v>45413</v>
      </c>
      <c r="C1086">
        <v>493</v>
      </c>
      <c r="D1086" s="8">
        <v>80388.58</v>
      </c>
    </row>
    <row r="1087" spans="1:4" x14ac:dyDescent="0.3">
      <c r="A1087">
        <v>411</v>
      </c>
      <c r="B1087" s="10">
        <v>45444</v>
      </c>
      <c r="C1087">
        <v>467</v>
      </c>
      <c r="D1087" s="8">
        <v>76149.02</v>
      </c>
    </row>
    <row r="1088" spans="1:4" x14ac:dyDescent="0.3">
      <c r="A1088">
        <v>411</v>
      </c>
      <c r="B1088" s="10">
        <v>45474</v>
      </c>
      <c r="C1088">
        <v>428</v>
      </c>
      <c r="D1088" s="8">
        <v>69789.679999999993</v>
      </c>
    </row>
    <row r="1089" spans="1:4" x14ac:dyDescent="0.3">
      <c r="A1089">
        <v>411</v>
      </c>
      <c r="B1089" s="10">
        <v>45505</v>
      </c>
      <c r="C1089">
        <v>701</v>
      </c>
      <c r="D1089" s="8">
        <v>114305.06</v>
      </c>
    </row>
    <row r="1090" spans="1:4" x14ac:dyDescent="0.3">
      <c r="A1090">
        <v>411</v>
      </c>
      <c r="B1090" s="10">
        <v>45536</v>
      </c>
      <c r="C1090">
        <v>716</v>
      </c>
      <c r="D1090" s="8">
        <v>116750.96</v>
      </c>
    </row>
    <row r="1091" spans="1:4" x14ac:dyDescent="0.3">
      <c r="A1091">
        <v>411</v>
      </c>
      <c r="B1091" s="10">
        <v>45566</v>
      </c>
      <c r="C1091">
        <v>87</v>
      </c>
      <c r="D1091" s="8">
        <v>14186.22</v>
      </c>
    </row>
    <row r="1092" spans="1:4" x14ac:dyDescent="0.3">
      <c r="A1092">
        <v>411</v>
      </c>
      <c r="B1092" s="10">
        <v>45597</v>
      </c>
      <c r="C1092">
        <v>120</v>
      </c>
      <c r="D1092" s="8">
        <v>19567.2</v>
      </c>
    </row>
    <row r="1093" spans="1:4" x14ac:dyDescent="0.3">
      <c r="A1093">
        <v>411</v>
      </c>
      <c r="B1093" s="10">
        <v>45627</v>
      </c>
      <c r="C1093">
        <v>528</v>
      </c>
      <c r="D1093" s="8">
        <v>86095.679999999993</v>
      </c>
    </row>
    <row r="1094" spans="1:4" x14ac:dyDescent="0.3">
      <c r="A1094">
        <v>405</v>
      </c>
      <c r="B1094" s="10">
        <v>45292</v>
      </c>
      <c r="C1094">
        <v>224</v>
      </c>
      <c r="D1094" s="8">
        <v>36606.080000000002</v>
      </c>
    </row>
    <row r="1095" spans="1:4" x14ac:dyDescent="0.3">
      <c r="A1095">
        <v>405</v>
      </c>
      <c r="B1095" s="10">
        <v>45323</v>
      </c>
      <c r="C1095">
        <v>205</v>
      </c>
      <c r="D1095" s="8">
        <v>33501.1</v>
      </c>
    </row>
    <row r="1096" spans="1:4" x14ac:dyDescent="0.3">
      <c r="A1096">
        <v>405</v>
      </c>
      <c r="B1096" s="10">
        <v>45352</v>
      </c>
      <c r="C1096">
        <v>834</v>
      </c>
      <c r="D1096" s="8">
        <v>136292.28</v>
      </c>
    </row>
    <row r="1097" spans="1:4" x14ac:dyDescent="0.3">
      <c r="A1097">
        <v>405</v>
      </c>
      <c r="B1097" s="10">
        <v>45383</v>
      </c>
      <c r="C1097">
        <v>864</v>
      </c>
      <c r="D1097" s="8">
        <v>141194.88</v>
      </c>
    </row>
    <row r="1098" spans="1:4" x14ac:dyDescent="0.3">
      <c r="A1098">
        <v>405</v>
      </c>
      <c r="B1098" s="10">
        <v>45413</v>
      </c>
      <c r="C1098">
        <v>295</v>
      </c>
      <c r="D1098" s="8">
        <v>48208.9</v>
      </c>
    </row>
    <row r="1099" spans="1:4" x14ac:dyDescent="0.3">
      <c r="A1099">
        <v>405</v>
      </c>
      <c r="B1099" s="10">
        <v>45444</v>
      </c>
      <c r="C1099">
        <v>44</v>
      </c>
      <c r="D1099" s="8">
        <v>7190.48</v>
      </c>
    </row>
    <row r="1100" spans="1:4" x14ac:dyDescent="0.3">
      <c r="A1100">
        <v>405</v>
      </c>
      <c r="B1100" s="10">
        <v>45474</v>
      </c>
      <c r="C1100">
        <v>898</v>
      </c>
      <c r="D1100" s="8">
        <v>146751.16</v>
      </c>
    </row>
    <row r="1101" spans="1:4" x14ac:dyDescent="0.3">
      <c r="A1101">
        <v>405</v>
      </c>
      <c r="B1101" s="10">
        <v>45505</v>
      </c>
      <c r="C1101">
        <v>309</v>
      </c>
      <c r="D1101" s="8">
        <v>50496.78</v>
      </c>
    </row>
    <row r="1102" spans="1:4" x14ac:dyDescent="0.3">
      <c r="A1102">
        <v>405</v>
      </c>
      <c r="B1102" s="10">
        <v>45536</v>
      </c>
      <c r="C1102">
        <v>592</v>
      </c>
      <c r="D1102" s="8">
        <v>96744.639999999999</v>
      </c>
    </row>
    <row r="1103" spans="1:4" x14ac:dyDescent="0.3">
      <c r="A1103">
        <v>405</v>
      </c>
      <c r="B1103" s="10">
        <v>45566</v>
      </c>
      <c r="C1103">
        <v>373</v>
      </c>
      <c r="D1103" s="8">
        <v>60955.66</v>
      </c>
    </row>
    <row r="1104" spans="1:4" x14ac:dyDescent="0.3">
      <c r="A1104">
        <v>405</v>
      </c>
      <c r="B1104" s="10">
        <v>45597</v>
      </c>
      <c r="C1104">
        <v>861</v>
      </c>
      <c r="D1104" s="8">
        <v>140704.62</v>
      </c>
    </row>
    <row r="1105" spans="1:4" x14ac:dyDescent="0.3">
      <c r="A1105">
        <v>405</v>
      </c>
      <c r="B1105" s="10">
        <v>45627</v>
      </c>
      <c r="C1105">
        <v>700</v>
      </c>
      <c r="D1105" s="8">
        <v>114394</v>
      </c>
    </row>
    <row r="1106" spans="1:4" x14ac:dyDescent="0.3">
      <c r="A1106">
        <v>167</v>
      </c>
      <c r="B1106" s="10">
        <v>45292</v>
      </c>
      <c r="C1106">
        <v>638</v>
      </c>
      <c r="D1106" s="8">
        <v>104498.02</v>
      </c>
    </row>
    <row r="1107" spans="1:4" x14ac:dyDescent="0.3">
      <c r="A1107">
        <v>167</v>
      </c>
      <c r="B1107" s="10">
        <v>45323</v>
      </c>
      <c r="C1107">
        <v>247</v>
      </c>
      <c r="D1107" s="8">
        <v>40456.129999999997</v>
      </c>
    </row>
    <row r="1108" spans="1:4" x14ac:dyDescent="0.3">
      <c r="A1108">
        <v>167</v>
      </c>
      <c r="B1108" s="10">
        <v>45352</v>
      </c>
      <c r="C1108">
        <v>836</v>
      </c>
      <c r="D1108" s="8">
        <v>136928.44</v>
      </c>
    </row>
    <row r="1109" spans="1:4" x14ac:dyDescent="0.3">
      <c r="A1109">
        <v>167</v>
      </c>
      <c r="B1109" s="10">
        <v>45383</v>
      </c>
      <c r="C1109">
        <v>964</v>
      </c>
      <c r="D1109" s="8">
        <v>157893.56</v>
      </c>
    </row>
    <row r="1110" spans="1:4" x14ac:dyDescent="0.3">
      <c r="A1110">
        <v>167</v>
      </c>
      <c r="B1110" s="10">
        <v>45413</v>
      </c>
      <c r="C1110">
        <v>58</v>
      </c>
      <c r="D1110" s="8">
        <v>9499.82</v>
      </c>
    </row>
    <row r="1111" spans="1:4" x14ac:dyDescent="0.3">
      <c r="A1111">
        <v>167</v>
      </c>
      <c r="B1111" s="10">
        <v>45444</v>
      </c>
      <c r="C1111">
        <v>329</v>
      </c>
      <c r="D1111" s="8">
        <v>53886.91</v>
      </c>
    </row>
    <row r="1112" spans="1:4" x14ac:dyDescent="0.3">
      <c r="A1112">
        <v>167</v>
      </c>
      <c r="B1112" s="10">
        <v>45474</v>
      </c>
      <c r="C1112">
        <v>664</v>
      </c>
      <c r="D1112" s="8">
        <v>108756.56</v>
      </c>
    </row>
    <row r="1113" spans="1:4" x14ac:dyDescent="0.3">
      <c r="A1113">
        <v>167</v>
      </c>
      <c r="B1113" s="10">
        <v>45505</v>
      </c>
      <c r="C1113">
        <v>511</v>
      </c>
      <c r="D1113" s="8">
        <v>83696.69</v>
      </c>
    </row>
    <row r="1114" spans="1:4" x14ac:dyDescent="0.3">
      <c r="A1114">
        <v>167</v>
      </c>
      <c r="B1114" s="10">
        <v>45536</v>
      </c>
      <c r="C1114">
        <v>540</v>
      </c>
      <c r="D1114" s="8">
        <v>88446.6</v>
      </c>
    </row>
    <row r="1115" spans="1:4" x14ac:dyDescent="0.3">
      <c r="A1115">
        <v>167</v>
      </c>
      <c r="B1115" s="10">
        <v>45566</v>
      </c>
      <c r="C1115">
        <v>898</v>
      </c>
      <c r="D1115" s="8">
        <v>147083.42000000001</v>
      </c>
    </row>
    <row r="1116" spans="1:4" x14ac:dyDescent="0.3">
      <c r="A1116">
        <v>167</v>
      </c>
      <c r="B1116" s="10">
        <v>45597</v>
      </c>
      <c r="C1116">
        <v>451</v>
      </c>
      <c r="D1116" s="8">
        <v>73869.289999999994</v>
      </c>
    </row>
    <row r="1117" spans="1:4" x14ac:dyDescent="0.3">
      <c r="A1117">
        <v>167</v>
      </c>
      <c r="B1117" s="10">
        <v>45627</v>
      </c>
      <c r="C1117">
        <v>11</v>
      </c>
      <c r="D1117" s="8">
        <v>1801.69</v>
      </c>
    </row>
    <row r="1118" spans="1:4" x14ac:dyDescent="0.3">
      <c r="A1118">
        <v>642</v>
      </c>
      <c r="B1118" s="10">
        <v>45292</v>
      </c>
      <c r="C1118">
        <v>403</v>
      </c>
      <c r="D1118" s="8">
        <v>66265.289999999994</v>
      </c>
    </row>
    <row r="1119" spans="1:4" x14ac:dyDescent="0.3">
      <c r="A1119">
        <v>642</v>
      </c>
      <c r="B1119" s="10">
        <v>45323</v>
      </c>
      <c r="C1119">
        <v>715</v>
      </c>
      <c r="D1119" s="8">
        <v>117567.45</v>
      </c>
    </row>
    <row r="1120" spans="1:4" x14ac:dyDescent="0.3">
      <c r="A1120">
        <v>642</v>
      </c>
      <c r="B1120" s="10">
        <v>45352</v>
      </c>
      <c r="C1120">
        <v>144</v>
      </c>
      <c r="D1120" s="8">
        <v>23677.919999999998</v>
      </c>
    </row>
    <row r="1121" spans="1:4" x14ac:dyDescent="0.3">
      <c r="A1121">
        <v>642</v>
      </c>
      <c r="B1121" s="10">
        <v>45383</v>
      </c>
      <c r="C1121">
        <v>517</v>
      </c>
      <c r="D1121" s="8">
        <v>85010.31</v>
      </c>
    </row>
    <row r="1122" spans="1:4" x14ac:dyDescent="0.3">
      <c r="A1122">
        <v>642</v>
      </c>
      <c r="B1122" s="10">
        <v>45413</v>
      </c>
      <c r="C1122">
        <v>186</v>
      </c>
      <c r="D1122" s="8">
        <v>30583.98</v>
      </c>
    </row>
    <row r="1123" spans="1:4" x14ac:dyDescent="0.3">
      <c r="A1123">
        <v>642</v>
      </c>
      <c r="B1123" s="10">
        <v>45444</v>
      </c>
      <c r="C1123">
        <v>678</v>
      </c>
      <c r="D1123" s="8">
        <v>111483.54</v>
      </c>
    </row>
    <row r="1124" spans="1:4" x14ac:dyDescent="0.3">
      <c r="A1124">
        <v>642</v>
      </c>
      <c r="B1124" s="10">
        <v>45474</v>
      </c>
      <c r="C1124">
        <v>909</v>
      </c>
      <c r="D1124" s="8">
        <v>149466.87</v>
      </c>
    </row>
    <row r="1125" spans="1:4" x14ac:dyDescent="0.3">
      <c r="A1125">
        <v>642</v>
      </c>
      <c r="B1125" s="10">
        <v>45505</v>
      </c>
      <c r="C1125">
        <v>687</v>
      </c>
      <c r="D1125" s="8">
        <v>112963.41</v>
      </c>
    </row>
    <row r="1126" spans="1:4" x14ac:dyDescent="0.3">
      <c r="A1126">
        <v>642</v>
      </c>
      <c r="B1126" s="10">
        <v>45536</v>
      </c>
      <c r="C1126">
        <v>204</v>
      </c>
      <c r="D1126" s="8">
        <v>33543.72</v>
      </c>
    </row>
    <row r="1127" spans="1:4" x14ac:dyDescent="0.3">
      <c r="A1127">
        <v>642</v>
      </c>
      <c r="B1127" s="10">
        <v>45566</v>
      </c>
      <c r="C1127">
        <v>600</v>
      </c>
      <c r="D1127" s="8">
        <v>98658</v>
      </c>
    </row>
    <row r="1128" spans="1:4" x14ac:dyDescent="0.3">
      <c r="A1128">
        <v>642</v>
      </c>
      <c r="B1128" s="10">
        <v>45597</v>
      </c>
      <c r="C1128">
        <v>684</v>
      </c>
      <c r="D1128" s="8">
        <v>112470.12</v>
      </c>
    </row>
    <row r="1129" spans="1:4" x14ac:dyDescent="0.3">
      <c r="A1129">
        <v>642</v>
      </c>
      <c r="B1129" s="10">
        <v>45627</v>
      </c>
      <c r="C1129">
        <v>55</v>
      </c>
      <c r="D1129" s="8">
        <v>9043.65</v>
      </c>
    </row>
    <row r="1130" spans="1:4" x14ac:dyDescent="0.3">
      <c r="A1130">
        <v>707</v>
      </c>
      <c r="B1130" s="10">
        <v>45292</v>
      </c>
      <c r="C1130">
        <v>131</v>
      </c>
      <c r="D1130" s="8">
        <v>21558.67</v>
      </c>
    </row>
    <row r="1131" spans="1:4" x14ac:dyDescent="0.3">
      <c r="A1131">
        <v>707</v>
      </c>
      <c r="B1131" s="10">
        <v>45323</v>
      </c>
      <c r="C1131">
        <v>404</v>
      </c>
      <c r="D1131" s="8">
        <v>66486.28</v>
      </c>
    </row>
    <row r="1132" spans="1:4" x14ac:dyDescent="0.3">
      <c r="A1132">
        <v>707</v>
      </c>
      <c r="B1132" s="10">
        <v>45352</v>
      </c>
      <c r="C1132">
        <v>381</v>
      </c>
      <c r="D1132" s="8">
        <v>62701.17</v>
      </c>
    </row>
    <row r="1133" spans="1:4" x14ac:dyDescent="0.3">
      <c r="A1133">
        <v>707</v>
      </c>
      <c r="B1133" s="10">
        <v>45383</v>
      </c>
      <c r="C1133">
        <v>24</v>
      </c>
      <c r="D1133" s="8">
        <v>3949.68</v>
      </c>
    </row>
    <row r="1134" spans="1:4" x14ac:dyDescent="0.3">
      <c r="A1134">
        <v>707</v>
      </c>
      <c r="B1134" s="10">
        <v>45413</v>
      </c>
      <c r="C1134">
        <v>723</v>
      </c>
      <c r="D1134" s="8">
        <v>118984.11</v>
      </c>
    </row>
    <row r="1135" spans="1:4" x14ac:dyDescent="0.3">
      <c r="A1135">
        <v>707</v>
      </c>
      <c r="B1135" s="10">
        <v>45444</v>
      </c>
      <c r="C1135">
        <v>657</v>
      </c>
      <c r="D1135" s="8">
        <v>108122.49</v>
      </c>
    </row>
    <row r="1136" spans="1:4" x14ac:dyDescent="0.3">
      <c r="A1136">
        <v>707</v>
      </c>
      <c r="B1136" s="10">
        <v>45474</v>
      </c>
      <c r="C1136">
        <v>98</v>
      </c>
      <c r="D1136" s="8">
        <v>16127.86</v>
      </c>
    </row>
    <row r="1137" spans="1:4" x14ac:dyDescent="0.3">
      <c r="A1137">
        <v>707</v>
      </c>
      <c r="B1137" s="10">
        <v>45505</v>
      </c>
      <c r="C1137">
        <v>939</v>
      </c>
      <c r="D1137" s="8">
        <v>154531.23000000001</v>
      </c>
    </row>
    <row r="1138" spans="1:4" x14ac:dyDescent="0.3">
      <c r="A1138">
        <v>707</v>
      </c>
      <c r="B1138" s="10">
        <v>45536</v>
      </c>
      <c r="C1138">
        <v>62</v>
      </c>
      <c r="D1138" s="8">
        <v>10203.34</v>
      </c>
    </row>
    <row r="1139" spans="1:4" x14ac:dyDescent="0.3">
      <c r="A1139">
        <v>707</v>
      </c>
      <c r="B1139" s="10">
        <v>45566</v>
      </c>
      <c r="C1139">
        <v>709</v>
      </c>
      <c r="D1139" s="8">
        <v>116680.13</v>
      </c>
    </row>
    <row r="1140" spans="1:4" x14ac:dyDescent="0.3">
      <c r="A1140">
        <v>707</v>
      </c>
      <c r="B1140" s="10">
        <v>45597</v>
      </c>
      <c r="C1140">
        <v>588</v>
      </c>
      <c r="D1140" s="8">
        <v>96767.16</v>
      </c>
    </row>
    <row r="1141" spans="1:4" x14ac:dyDescent="0.3">
      <c r="A1141">
        <v>707</v>
      </c>
      <c r="B1141" s="10">
        <v>45627</v>
      </c>
      <c r="C1141">
        <v>587</v>
      </c>
      <c r="D1141" s="8">
        <v>96602.59</v>
      </c>
    </row>
    <row r="1142" spans="1:4" x14ac:dyDescent="0.3">
      <c r="A1142">
        <v>308</v>
      </c>
      <c r="B1142" s="10">
        <v>45292</v>
      </c>
      <c r="C1142">
        <v>821</v>
      </c>
      <c r="D1142" s="8">
        <v>135350.06</v>
      </c>
    </row>
    <row r="1143" spans="1:4" x14ac:dyDescent="0.3">
      <c r="A1143">
        <v>308</v>
      </c>
      <c r="B1143" s="10">
        <v>45323</v>
      </c>
      <c r="C1143">
        <v>128</v>
      </c>
      <c r="D1143" s="8">
        <v>21102.080000000002</v>
      </c>
    </row>
    <row r="1144" spans="1:4" x14ac:dyDescent="0.3">
      <c r="A1144">
        <v>308</v>
      </c>
      <c r="B1144" s="10">
        <v>45352</v>
      </c>
      <c r="C1144">
        <v>191</v>
      </c>
      <c r="D1144" s="8">
        <v>31488.26</v>
      </c>
    </row>
    <row r="1145" spans="1:4" x14ac:dyDescent="0.3">
      <c r="A1145">
        <v>308</v>
      </c>
      <c r="B1145" s="10">
        <v>45383</v>
      </c>
      <c r="C1145">
        <v>751</v>
      </c>
      <c r="D1145" s="8">
        <v>123809.86</v>
      </c>
    </row>
    <row r="1146" spans="1:4" x14ac:dyDescent="0.3">
      <c r="A1146">
        <v>308</v>
      </c>
      <c r="B1146" s="10">
        <v>45413</v>
      </c>
      <c r="C1146">
        <v>131</v>
      </c>
      <c r="D1146" s="8">
        <v>21596.66</v>
      </c>
    </row>
    <row r="1147" spans="1:4" x14ac:dyDescent="0.3">
      <c r="A1147">
        <v>308</v>
      </c>
      <c r="B1147" s="10">
        <v>45444</v>
      </c>
      <c r="C1147">
        <v>627</v>
      </c>
      <c r="D1147" s="8">
        <v>103367.22</v>
      </c>
    </row>
    <row r="1148" spans="1:4" x14ac:dyDescent="0.3">
      <c r="A1148">
        <v>308</v>
      </c>
      <c r="B1148" s="10">
        <v>45474</v>
      </c>
      <c r="C1148">
        <v>680</v>
      </c>
      <c r="D1148" s="8">
        <v>112104.8</v>
      </c>
    </row>
    <row r="1149" spans="1:4" x14ac:dyDescent="0.3">
      <c r="A1149">
        <v>308</v>
      </c>
      <c r="B1149" s="10">
        <v>45505</v>
      </c>
      <c r="C1149">
        <v>520</v>
      </c>
      <c r="D1149" s="8">
        <v>85727.2</v>
      </c>
    </row>
    <row r="1150" spans="1:4" x14ac:dyDescent="0.3">
      <c r="A1150">
        <v>308</v>
      </c>
      <c r="B1150" s="10">
        <v>45536</v>
      </c>
      <c r="C1150">
        <v>886</v>
      </c>
      <c r="D1150" s="8">
        <v>146065.96</v>
      </c>
    </row>
    <row r="1151" spans="1:4" x14ac:dyDescent="0.3">
      <c r="A1151">
        <v>308</v>
      </c>
      <c r="B1151" s="10">
        <v>45566</v>
      </c>
      <c r="C1151">
        <v>686</v>
      </c>
      <c r="D1151" s="8">
        <v>113093.96</v>
      </c>
    </row>
    <row r="1152" spans="1:4" x14ac:dyDescent="0.3">
      <c r="A1152">
        <v>308</v>
      </c>
      <c r="B1152" s="10">
        <v>45597</v>
      </c>
      <c r="C1152">
        <v>713</v>
      </c>
      <c r="D1152" s="8">
        <v>117545.18</v>
      </c>
    </row>
    <row r="1153" spans="1:4" x14ac:dyDescent="0.3">
      <c r="A1153">
        <v>308</v>
      </c>
      <c r="B1153" s="10">
        <v>45627</v>
      </c>
      <c r="C1153">
        <v>138</v>
      </c>
      <c r="D1153" s="8">
        <v>22750.68</v>
      </c>
    </row>
    <row r="1154" spans="1:4" x14ac:dyDescent="0.3">
      <c r="A1154">
        <v>136</v>
      </c>
      <c r="B1154" s="10">
        <v>45292</v>
      </c>
      <c r="C1154">
        <v>483</v>
      </c>
      <c r="D1154" s="8">
        <v>79690.17</v>
      </c>
    </row>
    <row r="1155" spans="1:4" x14ac:dyDescent="0.3">
      <c r="A1155">
        <v>136</v>
      </c>
      <c r="B1155" s="10">
        <v>45323</v>
      </c>
      <c r="C1155">
        <v>72</v>
      </c>
      <c r="D1155" s="8">
        <v>11879.28</v>
      </c>
    </row>
    <row r="1156" spans="1:4" x14ac:dyDescent="0.3">
      <c r="A1156">
        <v>136</v>
      </c>
      <c r="B1156" s="10">
        <v>45352</v>
      </c>
      <c r="C1156">
        <v>52</v>
      </c>
      <c r="D1156" s="8">
        <v>8579.48</v>
      </c>
    </row>
    <row r="1157" spans="1:4" x14ac:dyDescent="0.3">
      <c r="A1157">
        <v>136</v>
      </c>
      <c r="B1157" s="10">
        <v>45383</v>
      </c>
      <c r="C1157">
        <v>673</v>
      </c>
      <c r="D1157" s="8">
        <v>111038.27</v>
      </c>
    </row>
    <row r="1158" spans="1:4" x14ac:dyDescent="0.3">
      <c r="A1158">
        <v>136</v>
      </c>
      <c r="B1158" s="10">
        <v>45413</v>
      </c>
      <c r="C1158">
        <v>438</v>
      </c>
      <c r="D1158" s="8">
        <v>72265.62</v>
      </c>
    </row>
    <row r="1159" spans="1:4" x14ac:dyDescent="0.3">
      <c r="A1159">
        <v>136</v>
      </c>
      <c r="B1159" s="10">
        <v>45444</v>
      </c>
      <c r="C1159">
        <v>254</v>
      </c>
      <c r="D1159" s="8">
        <v>41907.46</v>
      </c>
    </row>
    <row r="1160" spans="1:4" x14ac:dyDescent="0.3">
      <c r="A1160">
        <v>136</v>
      </c>
      <c r="B1160" s="10">
        <v>45474</v>
      </c>
      <c r="C1160">
        <v>215</v>
      </c>
      <c r="D1160" s="8">
        <v>35472.85</v>
      </c>
    </row>
    <row r="1161" spans="1:4" x14ac:dyDescent="0.3">
      <c r="A1161">
        <v>136</v>
      </c>
      <c r="B1161" s="10">
        <v>45505</v>
      </c>
      <c r="C1161">
        <v>20</v>
      </c>
      <c r="D1161" s="8">
        <v>3299.8</v>
      </c>
    </row>
    <row r="1162" spans="1:4" x14ac:dyDescent="0.3">
      <c r="A1162">
        <v>136</v>
      </c>
      <c r="B1162" s="10">
        <v>45536</v>
      </c>
      <c r="C1162">
        <v>81</v>
      </c>
      <c r="D1162" s="8">
        <v>13364.19</v>
      </c>
    </row>
    <row r="1163" spans="1:4" x14ac:dyDescent="0.3">
      <c r="A1163">
        <v>136</v>
      </c>
      <c r="B1163" s="10">
        <v>45566</v>
      </c>
      <c r="C1163">
        <v>81</v>
      </c>
      <c r="D1163" s="8">
        <v>13364.19</v>
      </c>
    </row>
    <row r="1164" spans="1:4" x14ac:dyDescent="0.3">
      <c r="A1164">
        <v>136</v>
      </c>
      <c r="B1164" s="10">
        <v>45597</v>
      </c>
      <c r="C1164">
        <v>807</v>
      </c>
      <c r="D1164" s="8">
        <v>133146.93</v>
      </c>
    </row>
    <row r="1165" spans="1:4" x14ac:dyDescent="0.3">
      <c r="A1165">
        <v>136</v>
      </c>
      <c r="B1165" s="10">
        <v>45627</v>
      </c>
      <c r="C1165">
        <v>215</v>
      </c>
      <c r="D1165" s="8">
        <v>35472.85</v>
      </c>
    </row>
    <row r="1166" spans="1:4" x14ac:dyDescent="0.3">
      <c r="A1166">
        <v>691</v>
      </c>
      <c r="B1166" s="10">
        <v>45292</v>
      </c>
      <c r="C1166">
        <v>660</v>
      </c>
      <c r="D1166" s="8">
        <v>109045.2</v>
      </c>
    </row>
    <row r="1167" spans="1:4" x14ac:dyDescent="0.3">
      <c r="A1167">
        <v>691</v>
      </c>
      <c r="B1167" s="10">
        <v>45323</v>
      </c>
      <c r="C1167">
        <v>886</v>
      </c>
      <c r="D1167" s="8">
        <v>146384.92000000001</v>
      </c>
    </row>
    <row r="1168" spans="1:4" x14ac:dyDescent="0.3">
      <c r="A1168">
        <v>691</v>
      </c>
      <c r="B1168" s="10">
        <v>45352</v>
      </c>
      <c r="C1168">
        <v>124</v>
      </c>
      <c r="D1168" s="8">
        <v>20487.28</v>
      </c>
    </row>
    <row r="1169" spans="1:4" x14ac:dyDescent="0.3">
      <c r="A1169">
        <v>691</v>
      </c>
      <c r="B1169" s="10">
        <v>45383</v>
      </c>
      <c r="C1169">
        <v>11</v>
      </c>
      <c r="D1169" s="8">
        <v>1817.42</v>
      </c>
    </row>
    <row r="1170" spans="1:4" x14ac:dyDescent="0.3">
      <c r="A1170">
        <v>691</v>
      </c>
      <c r="B1170" s="10">
        <v>45413</v>
      </c>
      <c r="C1170">
        <v>93</v>
      </c>
      <c r="D1170" s="8">
        <v>15365.46</v>
      </c>
    </row>
    <row r="1171" spans="1:4" x14ac:dyDescent="0.3">
      <c r="A1171">
        <v>691</v>
      </c>
      <c r="B1171" s="10">
        <v>45444</v>
      </c>
      <c r="C1171">
        <v>87</v>
      </c>
      <c r="D1171" s="8">
        <v>14374.14</v>
      </c>
    </row>
    <row r="1172" spans="1:4" x14ac:dyDescent="0.3">
      <c r="A1172">
        <v>691</v>
      </c>
      <c r="B1172" s="10">
        <v>45474</v>
      </c>
      <c r="C1172">
        <v>964</v>
      </c>
      <c r="D1172" s="8">
        <v>159272.07999999999</v>
      </c>
    </row>
    <row r="1173" spans="1:4" x14ac:dyDescent="0.3">
      <c r="A1173">
        <v>691</v>
      </c>
      <c r="B1173" s="10">
        <v>45505</v>
      </c>
      <c r="C1173">
        <v>519</v>
      </c>
      <c r="D1173" s="8">
        <v>85749.18</v>
      </c>
    </row>
    <row r="1174" spans="1:4" x14ac:dyDescent="0.3">
      <c r="A1174">
        <v>691</v>
      </c>
      <c r="B1174" s="10">
        <v>45536</v>
      </c>
      <c r="C1174">
        <v>655</v>
      </c>
      <c r="D1174" s="8">
        <v>108219.1</v>
      </c>
    </row>
    <row r="1175" spans="1:4" x14ac:dyDescent="0.3">
      <c r="A1175">
        <v>691</v>
      </c>
      <c r="B1175" s="10">
        <v>45566</v>
      </c>
      <c r="C1175">
        <v>141</v>
      </c>
      <c r="D1175" s="8">
        <v>23296.02</v>
      </c>
    </row>
    <row r="1176" spans="1:4" x14ac:dyDescent="0.3">
      <c r="A1176">
        <v>691</v>
      </c>
      <c r="B1176" s="10">
        <v>45597</v>
      </c>
      <c r="C1176">
        <v>733</v>
      </c>
      <c r="D1176" s="8">
        <v>121106.26</v>
      </c>
    </row>
    <row r="1177" spans="1:4" x14ac:dyDescent="0.3">
      <c r="A1177">
        <v>691</v>
      </c>
      <c r="B1177" s="10">
        <v>45627</v>
      </c>
      <c r="C1177">
        <v>812</v>
      </c>
      <c r="D1177" s="8">
        <v>134158.64000000001</v>
      </c>
    </row>
    <row r="1178" spans="1:4" x14ac:dyDescent="0.3">
      <c r="A1178">
        <v>86</v>
      </c>
      <c r="B1178" s="10">
        <v>45292</v>
      </c>
      <c r="C1178">
        <v>161</v>
      </c>
      <c r="D1178" s="8">
        <v>26721.17</v>
      </c>
    </row>
    <row r="1179" spans="1:4" x14ac:dyDescent="0.3">
      <c r="A1179">
        <v>86</v>
      </c>
      <c r="B1179" s="10">
        <v>45323</v>
      </c>
      <c r="C1179">
        <v>834</v>
      </c>
      <c r="D1179" s="8">
        <v>138418.98000000001</v>
      </c>
    </row>
    <row r="1180" spans="1:4" x14ac:dyDescent="0.3">
      <c r="A1180">
        <v>86</v>
      </c>
      <c r="B1180" s="10">
        <v>45352</v>
      </c>
      <c r="C1180">
        <v>730</v>
      </c>
      <c r="D1180" s="8">
        <v>121158.1</v>
      </c>
    </row>
    <row r="1181" spans="1:4" x14ac:dyDescent="0.3">
      <c r="A1181">
        <v>86</v>
      </c>
      <c r="B1181" s="10">
        <v>45383</v>
      </c>
      <c r="C1181">
        <v>552</v>
      </c>
      <c r="D1181" s="8">
        <v>91615.44</v>
      </c>
    </row>
    <row r="1182" spans="1:4" x14ac:dyDescent="0.3">
      <c r="A1182">
        <v>86</v>
      </c>
      <c r="B1182" s="10">
        <v>45413</v>
      </c>
      <c r="C1182">
        <v>143</v>
      </c>
      <c r="D1182" s="8">
        <v>23733.71</v>
      </c>
    </row>
    <row r="1183" spans="1:4" x14ac:dyDescent="0.3">
      <c r="A1183">
        <v>86</v>
      </c>
      <c r="B1183" s="10">
        <v>45444</v>
      </c>
      <c r="C1183">
        <v>683</v>
      </c>
      <c r="D1183" s="8">
        <v>113357.51</v>
      </c>
    </row>
    <row r="1184" spans="1:4" x14ac:dyDescent="0.3">
      <c r="A1184">
        <v>86</v>
      </c>
      <c r="B1184" s="10">
        <v>45474</v>
      </c>
      <c r="C1184">
        <v>831</v>
      </c>
      <c r="D1184" s="8">
        <v>137921.07</v>
      </c>
    </row>
    <row r="1185" spans="1:4" x14ac:dyDescent="0.3">
      <c r="A1185">
        <v>86</v>
      </c>
      <c r="B1185" s="10">
        <v>45505</v>
      </c>
      <c r="C1185">
        <v>676</v>
      </c>
      <c r="D1185" s="8">
        <v>112195.72</v>
      </c>
    </row>
    <row r="1186" spans="1:4" x14ac:dyDescent="0.3">
      <c r="A1186">
        <v>86</v>
      </c>
      <c r="B1186" s="10">
        <v>45536</v>
      </c>
      <c r="C1186">
        <v>197</v>
      </c>
      <c r="D1186" s="8">
        <v>32696.09</v>
      </c>
    </row>
    <row r="1187" spans="1:4" x14ac:dyDescent="0.3">
      <c r="A1187">
        <v>86</v>
      </c>
      <c r="B1187" s="10">
        <v>45566</v>
      </c>
      <c r="C1187">
        <v>734</v>
      </c>
      <c r="D1187" s="8">
        <v>121821.98</v>
      </c>
    </row>
    <row r="1188" spans="1:4" x14ac:dyDescent="0.3">
      <c r="A1188">
        <v>86</v>
      </c>
      <c r="B1188" s="10">
        <v>45597</v>
      </c>
      <c r="C1188">
        <v>80</v>
      </c>
      <c r="D1188" s="8">
        <v>13277.6</v>
      </c>
    </row>
    <row r="1189" spans="1:4" x14ac:dyDescent="0.3">
      <c r="A1189">
        <v>86</v>
      </c>
      <c r="B1189" s="10">
        <v>45627</v>
      </c>
      <c r="C1189">
        <v>822</v>
      </c>
      <c r="D1189" s="8">
        <v>136427.34</v>
      </c>
    </row>
    <row r="1190" spans="1:4" x14ac:dyDescent="0.3">
      <c r="A1190">
        <v>60</v>
      </c>
      <c r="B1190" s="10">
        <v>45292</v>
      </c>
      <c r="C1190">
        <v>973</v>
      </c>
      <c r="D1190" s="8">
        <v>161556.92000000001</v>
      </c>
    </row>
    <row r="1191" spans="1:4" x14ac:dyDescent="0.3">
      <c r="A1191">
        <v>60</v>
      </c>
      <c r="B1191" s="10">
        <v>45323</v>
      </c>
      <c r="C1191">
        <v>585</v>
      </c>
      <c r="D1191" s="8">
        <v>97133.4</v>
      </c>
    </row>
    <row r="1192" spans="1:4" x14ac:dyDescent="0.3">
      <c r="A1192">
        <v>60</v>
      </c>
      <c r="B1192" s="10">
        <v>45352</v>
      </c>
      <c r="C1192">
        <v>183</v>
      </c>
      <c r="D1192" s="8">
        <v>30385.32</v>
      </c>
    </row>
    <row r="1193" spans="1:4" x14ac:dyDescent="0.3">
      <c r="A1193">
        <v>60</v>
      </c>
      <c r="B1193" s="10">
        <v>45383</v>
      </c>
      <c r="C1193">
        <v>595</v>
      </c>
      <c r="D1193" s="8">
        <v>98793.8</v>
      </c>
    </row>
    <row r="1194" spans="1:4" x14ac:dyDescent="0.3">
      <c r="A1194">
        <v>60</v>
      </c>
      <c r="B1194" s="10">
        <v>45413</v>
      </c>
      <c r="C1194">
        <v>129</v>
      </c>
      <c r="D1194" s="8">
        <v>21419.16</v>
      </c>
    </row>
    <row r="1195" spans="1:4" x14ac:dyDescent="0.3">
      <c r="A1195">
        <v>60</v>
      </c>
      <c r="B1195" s="10">
        <v>45444</v>
      </c>
      <c r="C1195">
        <v>342</v>
      </c>
      <c r="D1195" s="8">
        <v>56785.68</v>
      </c>
    </row>
    <row r="1196" spans="1:4" x14ac:dyDescent="0.3">
      <c r="A1196">
        <v>60</v>
      </c>
      <c r="B1196" s="10">
        <v>45474</v>
      </c>
      <c r="C1196">
        <v>258</v>
      </c>
      <c r="D1196" s="8">
        <v>42838.32</v>
      </c>
    </row>
    <row r="1197" spans="1:4" x14ac:dyDescent="0.3">
      <c r="A1197">
        <v>60</v>
      </c>
      <c r="B1197" s="10">
        <v>45505</v>
      </c>
      <c r="C1197">
        <v>839</v>
      </c>
      <c r="D1197" s="8">
        <v>139307.56</v>
      </c>
    </row>
    <row r="1198" spans="1:4" x14ac:dyDescent="0.3">
      <c r="A1198">
        <v>60</v>
      </c>
      <c r="B1198" s="10">
        <v>45536</v>
      </c>
      <c r="C1198">
        <v>454</v>
      </c>
      <c r="D1198" s="8">
        <v>75382.16</v>
      </c>
    </row>
    <row r="1199" spans="1:4" x14ac:dyDescent="0.3">
      <c r="A1199">
        <v>60</v>
      </c>
      <c r="B1199" s="10">
        <v>45566</v>
      </c>
      <c r="C1199">
        <v>268</v>
      </c>
      <c r="D1199" s="8">
        <v>44498.720000000001</v>
      </c>
    </row>
    <row r="1200" spans="1:4" x14ac:dyDescent="0.3">
      <c r="A1200">
        <v>60</v>
      </c>
      <c r="B1200" s="10">
        <v>45597</v>
      </c>
      <c r="C1200">
        <v>887</v>
      </c>
      <c r="D1200" s="8">
        <v>147277.48000000001</v>
      </c>
    </row>
    <row r="1201" spans="1:4" x14ac:dyDescent="0.3">
      <c r="A1201">
        <v>60</v>
      </c>
      <c r="B1201" s="10">
        <v>45627</v>
      </c>
      <c r="C1201">
        <v>180</v>
      </c>
      <c r="D1201" s="8">
        <v>29887.200000000001</v>
      </c>
    </row>
    <row r="1202" spans="1:4" x14ac:dyDescent="0.3">
      <c r="A1202">
        <v>217</v>
      </c>
      <c r="B1202" s="10">
        <v>45292</v>
      </c>
      <c r="C1202">
        <v>420</v>
      </c>
      <c r="D1202" s="8">
        <v>69749.399999999994</v>
      </c>
    </row>
    <row r="1203" spans="1:4" x14ac:dyDescent="0.3">
      <c r="A1203">
        <v>217</v>
      </c>
      <c r="B1203" s="10">
        <v>45323</v>
      </c>
      <c r="C1203">
        <v>685</v>
      </c>
      <c r="D1203" s="8">
        <v>113757.95</v>
      </c>
    </row>
    <row r="1204" spans="1:4" x14ac:dyDescent="0.3">
      <c r="A1204">
        <v>217</v>
      </c>
      <c r="B1204" s="10">
        <v>45352</v>
      </c>
      <c r="C1204">
        <v>472</v>
      </c>
      <c r="D1204" s="8">
        <v>78385.039999999994</v>
      </c>
    </row>
    <row r="1205" spans="1:4" x14ac:dyDescent="0.3">
      <c r="A1205">
        <v>217</v>
      </c>
      <c r="B1205" s="10">
        <v>45383</v>
      </c>
      <c r="C1205">
        <v>935</v>
      </c>
      <c r="D1205" s="8">
        <v>155275.45000000001</v>
      </c>
    </row>
    <row r="1206" spans="1:4" x14ac:dyDescent="0.3">
      <c r="A1206">
        <v>217</v>
      </c>
      <c r="B1206" s="10">
        <v>45413</v>
      </c>
      <c r="C1206">
        <v>269</v>
      </c>
      <c r="D1206" s="8">
        <v>44672.83</v>
      </c>
    </row>
    <row r="1207" spans="1:4" x14ac:dyDescent="0.3">
      <c r="A1207">
        <v>217</v>
      </c>
      <c r="B1207" s="10">
        <v>45444</v>
      </c>
      <c r="C1207">
        <v>873</v>
      </c>
      <c r="D1207" s="8">
        <v>144979.10999999999</v>
      </c>
    </row>
    <row r="1208" spans="1:4" x14ac:dyDescent="0.3">
      <c r="A1208">
        <v>217</v>
      </c>
      <c r="B1208" s="10">
        <v>45474</v>
      </c>
      <c r="C1208">
        <v>535</v>
      </c>
      <c r="D1208" s="8">
        <v>88847.45</v>
      </c>
    </row>
    <row r="1209" spans="1:4" x14ac:dyDescent="0.3">
      <c r="A1209">
        <v>217</v>
      </c>
      <c r="B1209" s="10">
        <v>45505</v>
      </c>
      <c r="C1209">
        <v>843</v>
      </c>
      <c r="D1209" s="8">
        <v>139997.01</v>
      </c>
    </row>
    <row r="1210" spans="1:4" x14ac:dyDescent="0.3">
      <c r="A1210">
        <v>217</v>
      </c>
      <c r="B1210" s="10">
        <v>45536</v>
      </c>
      <c r="C1210">
        <v>556</v>
      </c>
      <c r="D1210" s="8">
        <v>92334.92</v>
      </c>
    </row>
    <row r="1211" spans="1:4" x14ac:dyDescent="0.3">
      <c r="A1211">
        <v>217</v>
      </c>
      <c r="B1211" s="10">
        <v>45566</v>
      </c>
      <c r="C1211">
        <v>760</v>
      </c>
      <c r="D1211" s="8">
        <v>126213.2</v>
      </c>
    </row>
    <row r="1212" spans="1:4" x14ac:dyDescent="0.3">
      <c r="A1212">
        <v>217</v>
      </c>
      <c r="B1212" s="10">
        <v>45597</v>
      </c>
      <c r="C1212">
        <v>187</v>
      </c>
      <c r="D1212" s="8">
        <v>31055.09</v>
      </c>
    </row>
    <row r="1213" spans="1:4" x14ac:dyDescent="0.3">
      <c r="A1213">
        <v>217</v>
      </c>
      <c r="B1213" s="10">
        <v>45627</v>
      </c>
      <c r="C1213">
        <v>785</v>
      </c>
      <c r="D1213" s="8">
        <v>130364.95</v>
      </c>
    </row>
    <row r="1214" spans="1:4" x14ac:dyDescent="0.3">
      <c r="A1214">
        <v>644</v>
      </c>
      <c r="B1214" s="10">
        <v>45292</v>
      </c>
      <c r="C1214">
        <v>605</v>
      </c>
      <c r="D1214" s="8">
        <v>101101.55</v>
      </c>
    </row>
    <row r="1215" spans="1:4" x14ac:dyDescent="0.3">
      <c r="A1215">
        <v>644</v>
      </c>
      <c r="B1215" s="10">
        <v>45323</v>
      </c>
      <c r="C1215">
        <v>299</v>
      </c>
      <c r="D1215" s="8">
        <v>49965.89</v>
      </c>
    </row>
    <row r="1216" spans="1:4" x14ac:dyDescent="0.3">
      <c r="A1216">
        <v>644</v>
      </c>
      <c r="B1216" s="10">
        <v>45352</v>
      </c>
      <c r="C1216">
        <v>362</v>
      </c>
      <c r="D1216" s="8">
        <v>60493.82</v>
      </c>
    </row>
    <row r="1217" spans="1:4" x14ac:dyDescent="0.3">
      <c r="A1217">
        <v>644</v>
      </c>
      <c r="B1217" s="10">
        <v>45383</v>
      </c>
      <c r="C1217">
        <v>622</v>
      </c>
      <c r="D1217" s="8">
        <v>103942.42</v>
      </c>
    </row>
    <row r="1218" spans="1:4" x14ac:dyDescent="0.3">
      <c r="A1218">
        <v>644</v>
      </c>
      <c r="B1218" s="10">
        <v>45413</v>
      </c>
      <c r="C1218">
        <v>441</v>
      </c>
      <c r="D1218" s="8">
        <v>73695.509999999995</v>
      </c>
    </row>
    <row r="1219" spans="1:4" x14ac:dyDescent="0.3">
      <c r="A1219">
        <v>644</v>
      </c>
      <c r="B1219" s="10">
        <v>45444</v>
      </c>
      <c r="C1219">
        <v>988</v>
      </c>
      <c r="D1219" s="8">
        <v>165104.68</v>
      </c>
    </row>
    <row r="1220" spans="1:4" x14ac:dyDescent="0.3">
      <c r="A1220">
        <v>644</v>
      </c>
      <c r="B1220" s="10">
        <v>45474</v>
      </c>
      <c r="C1220">
        <v>562</v>
      </c>
      <c r="D1220" s="8">
        <v>93915.82</v>
      </c>
    </row>
    <row r="1221" spans="1:4" x14ac:dyDescent="0.3">
      <c r="A1221">
        <v>644</v>
      </c>
      <c r="B1221" s="10">
        <v>45505</v>
      </c>
      <c r="C1221">
        <v>607</v>
      </c>
      <c r="D1221" s="8">
        <v>101435.77</v>
      </c>
    </row>
    <row r="1222" spans="1:4" x14ac:dyDescent="0.3">
      <c r="A1222">
        <v>644</v>
      </c>
      <c r="B1222" s="10">
        <v>45536</v>
      </c>
      <c r="C1222">
        <v>72</v>
      </c>
      <c r="D1222" s="8">
        <v>12031.92</v>
      </c>
    </row>
    <row r="1223" spans="1:4" x14ac:dyDescent="0.3">
      <c r="A1223">
        <v>644</v>
      </c>
      <c r="B1223" s="10">
        <v>45566</v>
      </c>
      <c r="C1223">
        <v>99</v>
      </c>
      <c r="D1223" s="8">
        <v>16543.89</v>
      </c>
    </row>
    <row r="1224" spans="1:4" x14ac:dyDescent="0.3">
      <c r="A1224">
        <v>644</v>
      </c>
      <c r="B1224" s="10">
        <v>45597</v>
      </c>
      <c r="C1224">
        <v>171</v>
      </c>
      <c r="D1224" s="8">
        <v>28575.81</v>
      </c>
    </row>
    <row r="1225" spans="1:4" x14ac:dyDescent="0.3">
      <c r="A1225">
        <v>644</v>
      </c>
      <c r="B1225" s="10">
        <v>45627</v>
      </c>
      <c r="C1225">
        <v>696</v>
      </c>
      <c r="D1225" s="8">
        <v>116308.56</v>
      </c>
    </row>
    <row r="1226" spans="1:4" x14ac:dyDescent="0.3">
      <c r="A1226">
        <v>418</v>
      </c>
      <c r="B1226" s="10">
        <v>45292</v>
      </c>
      <c r="C1226">
        <v>156</v>
      </c>
      <c r="D1226" s="8">
        <v>26159.64</v>
      </c>
    </row>
    <row r="1227" spans="1:4" x14ac:dyDescent="0.3">
      <c r="A1227">
        <v>418</v>
      </c>
      <c r="B1227" s="10">
        <v>45323</v>
      </c>
      <c r="C1227">
        <v>362</v>
      </c>
      <c r="D1227" s="8">
        <v>60703.78</v>
      </c>
    </row>
    <row r="1228" spans="1:4" x14ac:dyDescent="0.3">
      <c r="A1228">
        <v>418</v>
      </c>
      <c r="B1228" s="10">
        <v>45352</v>
      </c>
      <c r="C1228">
        <v>555</v>
      </c>
      <c r="D1228" s="8">
        <v>93067.95</v>
      </c>
    </row>
    <row r="1229" spans="1:4" x14ac:dyDescent="0.3">
      <c r="A1229">
        <v>418</v>
      </c>
      <c r="B1229" s="10">
        <v>45383</v>
      </c>
      <c r="C1229">
        <v>92</v>
      </c>
      <c r="D1229" s="8">
        <v>15427.48</v>
      </c>
    </row>
    <row r="1230" spans="1:4" x14ac:dyDescent="0.3">
      <c r="A1230">
        <v>418</v>
      </c>
      <c r="B1230" s="10">
        <v>45413</v>
      </c>
      <c r="C1230">
        <v>473</v>
      </c>
      <c r="D1230" s="8">
        <v>79317.37</v>
      </c>
    </row>
    <row r="1231" spans="1:4" x14ac:dyDescent="0.3">
      <c r="A1231">
        <v>418</v>
      </c>
      <c r="B1231" s="10">
        <v>45444</v>
      </c>
      <c r="C1231">
        <v>427</v>
      </c>
      <c r="D1231" s="8">
        <v>71603.63</v>
      </c>
    </row>
    <row r="1232" spans="1:4" x14ac:dyDescent="0.3">
      <c r="A1232">
        <v>418</v>
      </c>
      <c r="B1232" s="10">
        <v>45474</v>
      </c>
      <c r="C1232">
        <v>111</v>
      </c>
      <c r="D1232" s="8">
        <v>18613.59</v>
      </c>
    </row>
    <row r="1233" spans="1:4" x14ac:dyDescent="0.3">
      <c r="A1233">
        <v>418</v>
      </c>
      <c r="B1233" s="10">
        <v>45505</v>
      </c>
      <c r="C1233">
        <v>650</v>
      </c>
      <c r="D1233" s="8">
        <v>108998.5</v>
      </c>
    </row>
    <row r="1234" spans="1:4" x14ac:dyDescent="0.3">
      <c r="A1234">
        <v>418</v>
      </c>
      <c r="B1234" s="10">
        <v>45536</v>
      </c>
      <c r="C1234">
        <v>912</v>
      </c>
      <c r="D1234" s="8">
        <v>152933.28</v>
      </c>
    </row>
    <row r="1235" spans="1:4" x14ac:dyDescent="0.3">
      <c r="A1235">
        <v>418</v>
      </c>
      <c r="B1235" s="10">
        <v>45566</v>
      </c>
      <c r="C1235">
        <v>475</v>
      </c>
      <c r="D1235" s="8">
        <v>79652.75</v>
      </c>
    </row>
    <row r="1236" spans="1:4" x14ac:dyDescent="0.3">
      <c r="A1236">
        <v>418</v>
      </c>
      <c r="B1236" s="10">
        <v>45597</v>
      </c>
      <c r="C1236">
        <v>734</v>
      </c>
      <c r="D1236" s="8">
        <v>123084.46</v>
      </c>
    </row>
    <row r="1237" spans="1:4" x14ac:dyDescent="0.3">
      <c r="A1237">
        <v>418</v>
      </c>
      <c r="B1237" s="10">
        <v>45627</v>
      </c>
      <c r="C1237">
        <v>939</v>
      </c>
      <c r="D1237" s="8">
        <v>157460.91</v>
      </c>
    </row>
    <row r="1238" spans="1:4" x14ac:dyDescent="0.3">
      <c r="A1238">
        <v>83</v>
      </c>
      <c r="B1238" s="10">
        <v>45292</v>
      </c>
      <c r="C1238">
        <v>935</v>
      </c>
      <c r="D1238" s="8">
        <v>157818.65</v>
      </c>
    </row>
    <row r="1239" spans="1:4" x14ac:dyDescent="0.3">
      <c r="A1239">
        <v>83</v>
      </c>
      <c r="B1239" s="10">
        <v>45323</v>
      </c>
      <c r="C1239">
        <v>308</v>
      </c>
      <c r="D1239" s="8">
        <v>51987.32</v>
      </c>
    </row>
    <row r="1240" spans="1:4" x14ac:dyDescent="0.3">
      <c r="A1240">
        <v>83</v>
      </c>
      <c r="B1240" s="10">
        <v>45352</v>
      </c>
      <c r="C1240">
        <v>39</v>
      </c>
      <c r="D1240" s="8">
        <v>6582.81</v>
      </c>
    </row>
    <row r="1241" spans="1:4" x14ac:dyDescent="0.3">
      <c r="A1241">
        <v>83</v>
      </c>
      <c r="B1241" s="10">
        <v>45383</v>
      </c>
      <c r="C1241">
        <v>753</v>
      </c>
      <c r="D1241" s="8">
        <v>127098.87</v>
      </c>
    </row>
    <row r="1242" spans="1:4" x14ac:dyDescent="0.3">
      <c r="A1242">
        <v>83</v>
      </c>
      <c r="B1242" s="10">
        <v>45413</v>
      </c>
      <c r="C1242">
        <v>893</v>
      </c>
      <c r="D1242" s="8">
        <v>150729.47</v>
      </c>
    </row>
    <row r="1243" spans="1:4" x14ac:dyDescent="0.3">
      <c r="A1243">
        <v>83</v>
      </c>
      <c r="B1243" s="10">
        <v>45444</v>
      </c>
      <c r="C1243">
        <v>583</v>
      </c>
      <c r="D1243" s="8">
        <v>98404.57</v>
      </c>
    </row>
    <row r="1244" spans="1:4" x14ac:dyDescent="0.3">
      <c r="A1244">
        <v>83</v>
      </c>
      <c r="B1244" s="10">
        <v>45474</v>
      </c>
      <c r="C1244">
        <v>608</v>
      </c>
      <c r="D1244" s="8">
        <v>102624.32000000001</v>
      </c>
    </row>
    <row r="1245" spans="1:4" x14ac:dyDescent="0.3">
      <c r="A1245">
        <v>83</v>
      </c>
      <c r="B1245" s="10">
        <v>45505</v>
      </c>
      <c r="C1245">
        <v>414</v>
      </c>
      <c r="D1245" s="8">
        <v>69879.06</v>
      </c>
    </row>
    <row r="1246" spans="1:4" x14ac:dyDescent="0.3">
      <c r="A1246">
        <v>83</v>
      </c>
      <c r="B1246" s="10">
        <v>45536</v>
      </c>
      <c r="C1246">
        <v>770</v>
      </c>
      <c r="D1246" s="8">
        <v>129968.3</v>
      </c>
    </row>
    <row r="1247" spans="1:4" x14ac:dyDescent="0.3">
      <c r="A1247">
        <v>83</v>
      </c>
      <c r="B1247" s="10">
        <v>45566</v>
      </c>
      <c r="C1247">
        <v>82</v>
      </c>
      <c r="D1247" s="8">
        <v>13840.78</v>
      </c>
    </row>
    <row r="1248" spans="1:4" x14ac:dyDescent="0.3">
      <c r="A1248">
        <v>83</v>
      </c>
      <c r="B1248" s="10">
        <v>45597</v>
      </c>
      <c r="C1248">
        <v>510</v>
      </c>
      <c r="D1248" s="8">
        <v>86082.9</v>
      </c>
    </row>
    <row r="1249" spans="1:4" x14ac:dyDescent="0.3">
      <c r="A1249">
        <v>83</v>
      </c>
      <c r="B1249" s="10">
        <v>45627</v>
      </c>
      <c r="C1249">
        <v>281</v>
      </c>
      <c r="D1249" s="8">
        <v>47429.99</v>
      </c>
    </row>
    <row r="1250" spans="1:4" x14ac:dyDescent="0.3">
      <c r="A1250">
        <v>823</v>
      </c>
      <c r="B1250" s="10">
        <v>45292</v>
      </c>
      <c r="C1250">
        <v>937</v>
      </c>
      <c r="D1250" s="8">
        <v>159364.96</v>
      </c>
    </row>
    <row r="1251" spans="1:4" x14ac:dyDescent="0.3">
      <c r="A1251">
        <v>823</v>
      </c>
      <c r="B1251" s="10">
        <v>45323</v>
      </c>
      <c r="C1251">
        <v>779</v>
      </c>
      <c r="D1251" s="8">
        <v>132492.32</v>
      </c>
    </row>
    <row r="1252" spans="1:4" x14ac:dyDescent="0.3">
      <c r="A1252">
        <v>823</v>
      </c>
      <c r="B1252" s="10">
        <v>45352</v>
      </c>
      <c r="C1252">
        <v>575</v>
      </c>
      <c r="D1252" s="8">
        <v>97796</v>
      </c>
    </row>
    <row r="1253" spans="1:4" x14ac:dyDescent="0.3">
      <c r="A1253">
        <v>823</v>
      </c>
      <c r="B1253" s="10">
        <v>45383</v>
      </c>
      <c r="C1253">
        <v>839</v>
      </c>
      <c r="D1253" s="8">
        <v>142697.12</v>
      </c>
    </row>
    <row r="1254" spans="1:4" x14ac:dyDescent="0.3">
      <c r="A1254">
        <v>823</v>
      </c>
      <c r="B1254" s="10">
        <v>45413</v>
      </c>
      <c r="C1254">
        <v>589</v>
      </c>
      <c r="D1254" s="8">
        <v>100177.12</v>
      </c>
    </row>
    <row r="1255" spans="1:4" x14ac:dyDescent="0.3">
      <c r="A1255">
        <v>823</v>
      </c>
      <c r="B1255" s="10">
        <v>45444</v>
      </c>
      <c r="C1255">
        <v>580</v>
      </c>
      <c r="D1255" s="8">
        <v>98646.399999999994</v>
      </c>
    </row>
    <row r="1256" spans="1:4" x14ac:dyDescent="0.3">
      <c r="A1256">
        <v>823</v>
      </c>
      <c r="B1256" s="10">
        <v>45474</v>
      </c>
      <c r="C1256">
        <v>37</v>
      </c>
      <c r="D1256" s="8">
        <v>6292.96</v>
      </c>
    </row>
    <row r="1257" spans="1:4" x14ac:dyDescent="0.3">
      <c r="A1257">
        <v>823</v>
      </c>
      <c r="B1257" s="10">
        <v>45505</v>
      </c>
      <c r="C1257">
        <v>594</v>
      </c>
      <c r="D1257" s="8">
        <v>101027.52</v>
      </c>
    </row>
    <row r="1258" spans="1:4" x14ac:dyDescent="0.3">
      <c r="A1258">
        <v>823</v>
      </c>
      <c r="B1258" s="10">
        <v>45536</v>
      </c>
      <c r="C1258">
        <v>922</v>
      </c>
      <c r="D1258" s="8">
        <v>156813.76000000001</v>
      </c>
    </row>
    <row r="1259" spans="1:4" x14ac:dyDescent="0.3">
      <c r="A1259">
        <v>823</v>
      </c>
      <c r="B1259" s="10">
        <v>45566</v>
      </c>
      <c r="C1259">
        <v>623</v>
      </c>
      <c r="D1259" s="8">
        <v>105959.84</v>
      </c>
    </row>
    <row r="1260" spans="1:4" x14ac:dyDescent="0.3">
      <c r="A1260">
        <v>823</v>
      </c>
      <c r="B1260" s="10">
        <v>45597</v>
      </c>
      <c r="C1260">
        <v>922</v>
      </c>
      <c r="D1260" s="8">
        <v>156813.76000000001</v>
      </c>
    </row>
    <row r="1261" spans="1:4" x14ac:dyDescent="0.3">
      <c r="A1261">
        <v>823</v>
      </c>
      <c r="B1261" s="10">
        <v>45627</v>
      </c>
      <c r="C1261">
        <v>395</v>
      </c>
      <c r="D1261" s="8">
        <v>67181.600000000006</v>
      </c>
    </row>
    <row r="1262" spans="1:4" x14ac:dyDescent="0.3">
      <c r="A1262">
        <v>981</v>
      </c>
      <c r="B1262" s="10">
        <v>45292</v>
      </c>
      <c r="C1262">
        <v>400</v>
      </c>
      <c r="D1262" s="8">
        <v>68180</v>
      </c>
    </row>
    <row r="1263" spans="1:4" x14ac:dyDescent="0.3">
      <c r="A1263">
        <v>981</v>
      </c>
      <c r="B1263" s="10">
        <v>45323</v>
      </c>
      <c r="C1263">
        <v>905</v>
      </c>
      <c r="D1263" s="8">
        <v>154257.25</v>
      </c>
    </row>
    <row r="1264" spans="1:4" x14ac:dyDescent="0.3">
      <c r="A1264">
        <v>981</v>
      </c>
      <c r="B1264" s="10">
        <v>45352</v>
      </c>
      <c r="C1264">
        <v>477</v>
      </c>
      <c r="D1264" s="8">
        <v>81304.649999999994</v>
      </c>
    </row>
    <row r="1265" spans="1:4" x14ac:dyDescent="0.3">
      <c r="A1265">
        <v>981</v>
      </c>
      <c r="B1265" s="10">
        <v>45383</v>
      </c>
      <c r="C1265">
        <v>167</v>
      </c>
      <c r="D1265" s="8">
        <v>28465.15</v>
      </c>
    </row>
    <row r="1266" spans="1:4" x14ac:dyDescent="0.3">
      <c r="A1266">
        <v>981</v>
      </c>
      <c r="B1266" s="10">
        <v>45413</v>
      </c>
      <c r="C1266">
        <v>803</v>
      </c>
      <c r="D1266" s="8">
        <v>136871.35</v>
      </c>
    </row>
    <row r="1267" spans="1:4" x14ac:dyDescent="0.3">
      <c r="A1267">
        <v>981</v>
      </c>
      <c r="B1267" s="10">
        <v>45444</v>
      </c>
      <c r="C1267">
        <v>522</v>
      </c>
      <c r="D1267" s="8">
        <v>88974.9</v>
      </c>
    </row>
    <row r="1268" spans="1:4" x14ac:dyDescent="0.3">
      <c r="A1268">
        <v>981</v>
      </c>
      <c r="B1268" s="10">
        <v>45474</v>
      </c>
      <c r="C1268">
        <v>738</v>
      </c>
      <c r="D1268" s="8">
        <v>125792.1</v>
      </c>
    </row>
    <row r="1269" spans="1:4" x14ac:dyDescent="0.3">
      <c r="A1269">
        <v>981</v>
      </c>
      <c r="B1269" s="10">
        <v>45505</v>
      </c>
      <c r="C1269">
        <v>376</v>
      </c>
      <c r="D1269" s="8">
        <v>64089.2</v>
      </c>
    </row>
    <row r="1270" spans="1:4" x14ac:dyDescent="0.3">
      <c r="A1270">
        <v>981</v>
      </c>
      <c r="B1270" s="10">
        <v>45536</v>
      </c>
      <c r="C1270">
        <v>742</v>
      </c>
      <c r="D1270" s="8">
        <v>126473.9</v>
      </c>
    </row>
    <row r="1271" spans="1:4" x14ac:dyDescent="0.3">
      <c r="A1271">
        <v>981</v>
      </c>
      <c r="B1271" s="10">
        <v>45566</v>
      </c>
      <c r="C1271">
        <v>746</v>
      </c>
      <c r="D1271" s="8">
        <v>127155.7</v>
      </c>
    </row>
    <row r="1272" spans="1:4" x14ac:dyDescent="0.3">
      <c r="A1272">
        <v>981</v>
      </c>
      <c r="B1272" s="10">
        <v>45597</v>
      </c>
      <c r="C1272">
        <v>408</v>
      </c>
      <c r="D1272" s="8">
        <v>69543.600000000006</v>
      </c>
    </row>
    <row r="1273" spans="1:4" x14ac:dyDescent="0.3">
      <c r="A1273">
        <v>981</v>
      </c>
      <c r="B1273" s="10">
        <v>45627</v>
      </c>
      <c r="C1273">
        <v>274</v>
      </c>
      <c r="D1273" s="8">
        <v>46703.3</v>
      </c>
    </row>
    <row r="1274" spans="1:4" x14ac:dyDescent="0.3">
      <c r="A1274">
        <v>820</v>
      </c>
      <c r="B1274" s="10">
        <v>45292</v>
      </c>
      <c r="C1274">
        <v>271</v>
      </c>
      <c r="D1274" s="8">
        <v>46319.32</v>
      </c>
    </row>
    <row r="1275" spans="1:4" x14ac:dyDescent="0.3">
      <c r="A1275">
        <v>820</v>
      </c>
      <c r="B1275" s="10">
        <v>45323</v>
      </c>
      <c r="C1275">
        <v>900</v>
      </c>
      <c r="D1275" s="8">
        <v>153828</v>
      </c>
    </row>
    <row r="1276" spans="1:4" x14ac:dyDescent="0.3">
      <c r="A1276">
        <v>820</v>
      </c>
      <c r="B1276" s="10">
        <v>45352</v>
      </c>
      <c r="C1276">
        <v>720</v>
      </c>
      <c r="D1276" s="8">
        <v>123062.39999999999</v>
      </c>
    </row>
    <row r="1277" spans="1:4" x14ac:dyDescent="0.3">
      <c r="A1277">
        <v>820</v>
      </c>
      <c r="B1277" s="10">
        <v>45383</v>
      </c>
      <c r="C1277">
        <v>443</v>
      </c>
      <c r="D1277" s="8">
        <v>75717.56</v>
      </c>
    </row>
    <row r="1278" spans="1:4" x14ac:dyDescent="0.3">
      <c r="A1278">
        <v>820</v>
      </c>
      <c r="B1278" s="10">
        <v>45413</v>
      </c>
      <c r="C1278">
        <v>555</v>
      </c>
      <c r="D1278" s="8">
        <v>94860.6</v>
      </c>
    </row>
    <row r="1279" spans="1:4" x14ac:dyDescent="0.3">
      <c r="A1279">
        <v>820</v>
      </c>
      <c r="B1279" s="10">
        <v>45444</v>
      </c>
      <c r="C1279">
        <v>441</v>
      </c>
      <c r="D1279" s="8">
        <v>75375.72</v>
      </c>
    </row>
    <row r="1280" spans="1:4" x14ac:dyDescent="0.3">
      <c r="A1280">
        <v>820</v>
      </c>
      <c r="B1280" s="10">
        <v>45474</v>
      </c>
      <c r="C1280">
        <v>19</v>
      </c>
      <c r="D1280" s="8">
        <v>3247.48</v>
      </c>
    </row>
    <row r="1281" spans="1:4" x14ac:dyDescent="0.3">
      <c r="A1281">
        <v>820</v>
      </c>
      <c r="B1281" s="10">
        <v>45505</v>
      </c>
      <c r="C1281">
        <v>440</v>
      </c>
      <c r="D1281" s="8">
        <v>75204.800000000003</v>
      </c>
    </row>
    <row r="1282" spans="1:4" x14ac:dyDescent="0.3">
      <c r="A1282">
        <v>820</v>
      </c>
      <c r="B1282" s="10">
        <v>45536</v>
      </c>
      <c r="C1282">
        <v>8</v>
      </c>
      <c r="D1282" s="8">
        <v>1367.36</v>
      </c>
    </row>
    <row r="1283" spans="1:4" x14ac:dyDescent="0.3">
      <c r="A1283">
        <v>820</v>
      </c>
      <c r="B1283" s="10">
        <v>45566</v>
      </c>
      <c r="C1283">
        <v>652</v>
      </c>
      <c r="D1283" s="8">
        <v>111439.84</v>
      </c>
    </row>
    <row r="1284" spans="1:4" x14ac:dyDescent="0.3">
      <c r="A1284">
        <v>820</v>
      </c>
      <c r="B1284" s="10">
        <v>45597</v>
      </c>
      <c r="C1284">
        <v>878</v>
      </c>
      <c r="D1284" s="8">
        <v>150067.76</v>
      </c>
    </row>
    <row r="1285" spans="1:4" x14ac:dyDescent="0.3">
      <c r="A1285">
        <v>820</v>
      </c>
      <c r="B1285" s="10">
        <v>45627</v>
      </c>
      <c r="C1285">
        <v>654</v>
      </c>
      <c r="D1285" s="8">
        <v>111781.68</v>
      </c>
    </row>
    <row r="1286" spans="1:4" x14ac:dyDescent="0.3">
      <c r="A1286">
        <v>703</v>
      </c>
      <c r="B1286" s="10">
        <v>45292</v>
      </c>
      <c r="C1286">
        <v>551</v>
      </c>
      <c r="D1286" s="8">
        <v>94562.62</v>
      </c>
    </row>
    <row r="1287" spans="1:4" x14ac:dyDescent="0.3">
      <c r="A1287">
        <v>703</v>
      </c>
      <c r="B1287" s="10">
        <v>45323</v>
      </c>
      <c r="C1287">
        <v>574</v>
      </c>
      <c r="D1287" s="8">
        <v>98509.88</v>
      </c>
    </row>
    <row r="1288" spans="1:4" x14ac:dyDescent="0.3">
      <c r="A1288">
        <v>703</v>
      </c>
      <c r="B1288" s="10">
        <v>45352</v>
      </c>
      <c r="C1288">
        <v>422</v>
      </c>
      <c r="D1288" s="8">
        <v>72423.64</v>
      </c>
    </row>
    <row r="1289" spans="1:4" x14ac:dyDescent="0.3">
      <c r="A1289">
        <v>703</v>
      </c>
      <c r="B1289" s="10">
        <v>45383</v>
      </c>
      <c r="C1289">
        <v>170</v>
      </c>
      <c r="D1289" s="8">
        <v>29175.4</v>
      </c>
    </row>
    <row r="1290" spans="1:4" x14ac:dyDescent="0.3">
      <c r="A1290">
        <v>703</v>
      </c>
      <c r="B1290" s="10">
        <v>45413</v>
      </c>
      <c r="C1290">
        <v>912</v>
      </c>
      <c r="D1290" s="8">
        <v>156517.44</v>
      </c>
    </row>
    <row r="1291" spans="1:4" x14ac:dyDescent="0.3">
      <c r="A1291">
        <v>703</v>
      </c>
      <c r="B1291" s="10">
        <v>45444</v>
      </c>
      <c r="C1291">
        <v>357</v>
      </c>
      <c r="D1291" s="8">
        <v>61268.34</v>
      </c>
    </row>
    <row r="1292" spans="1:4" x14ac:dyDescent="0.3">
      <c r="A1292">
        <v>703</v>
      </c>
      <c r="B1292" s="10">
        <v>45474</v>
      </c>
      <c r="C1292">
        <v>172</v>
      </c>
      <c r="D1292" s="8">
        <v>29518.639999999999</v>
      </c>
    </row>
    <row r="1293" spans="1:4" x14ac:dyDescent="0.3">
      <c r="A1293">
        <v>703</v>
      </c>
      <c r="B1293" s="10">
        <v>45505</v>
      </c>
      <c r="C1293">
        <v>160</v>
      </c>
      <c r="D1293" s="8">
        <v>27459.200000000001</v>
      </c>
    </row>
    <row r="1294" spans="1:4" x14ac:dyDescent="0.3">
      <c r="A1294">
        <v>703</v>
      </c>
      <c r="B1294" s="10">
        <v>45536</v>
      </c>
      <c r="C1294">
        <v>333</v>
      </c>
      <c r="D1294" s="8">
        <v>57149.46</v>
      </c>
    </row>
    <row r="1295" spans="1:4" x14ac:dyDescent="0.3">
      <c r="A1295">
        <v>703</v>
      </c>
      <c r="B1295" s="10">
        <v>45566</v>
      </c>
      <c r="C1295">
        <v>416</v>
      </c>
      <c r="D1295" s="8">
        <v>71393.919999999998</v>
      </c>
    </row>
    <row r="1296" spans="1:4" x14ac:dyDescent="0.3">
      <c r="A1296">
        <v>703</v>
      </c>
      <c r="B1296" s="10">
        <v>45597</v>
      </c>
      <c r="C1296">
        <v>840</v>
      </c>
      <c r="D1296" s="8">
        <v>144160.79999999999</v>
      </c>
    </row>
    <row r="1297" spans="1:4" x14ac:dyDescent="0.3">
      <c r="A1297">
        <v>703</v>
      </c>
      <c r="B1297" s="10">
        <v>45627</v>
      </c>
      <c r="C1297">
        <v>484</v>
      </c>
      <c r="D1297" s="8">
        <v>83064.08</v>
      </c>
    </row>
    <row r="1298" spans="1:4" x14ac:dyDescent="0.3">
      <c r="A1298">
        <v>134</v>
      </c>
      <c r="B1298" s="10">
        <v>45292</v>
      </c>
      <c r="C1298">
        <v>73</v>
      </c>
      <c r="D1298" s="8">
        <v>12564.76</v>
      </c>
    </row>
    <row r="1299" spans="1:4" x14ac:dyDescent="0.3">
      <c r="A1299">
        <v>134</v>
      </c>
      <c r="B1299" s="10">
        <v>45323</v>
      </c>
      <c r="C1299">
        <v>649</v>
      </c>
      <c r="D1299" s="8">
        <v>111705.88</v>
      </c>
    </row>
    <row r="1300" spans="1:4" x14ac:dyDescent="0.3">
      <c r="A1300">
        <v>134</v>
      </c>
      <c r="B1300" s="10">
        <v>45352</v>
      </c>
      <c r="C1300">
        <v>119</v>
      </c>
      <c r="D1300" s="8">
        <v>20482.28</v>
      </c>
    </row>
    <row r="1301" spans="1:4" x14ac:dyDescent="0.3">
      <c r="A1301">
        <v>134</v>
      </c>
      <c r="B1301" s="10">
        <v>45383</v>
      </c>
      <c r="C1301">
        <v>727</v>
      </c>
      <c r="D1301" s="8">
        <v>125131.24</v>
      </c>
    </row>
    <row r="1302" spans="1:4" x14ac:dyDescent="0.3">
      <c r="A1302">
        <v>134</v>
      </c>
      <c r="B1302" s="10">
        <v>45413</v>
      </c>
      <c r="C1302">
        <v>125</v>
      </c>
      <c r="D1302" s="8">
        <v>21515</v>
      </c>
    </row>
    <row r="1303" spans="1:4" x14ac:dyDescent="0.3">
      <c r="A1303">
        <v>134</v>
      </c>
      <c r="B1303" s="10">
        <v>45444</v>
      </c>
      <c r="C1303">
        <v>697</v>
      </c>
      <c r="D1303" s="8">
        <v>119967.64</v>
      </c>
    </row>
    <row r="1304" spans="1:4" x14ac:dyDescent="0.3">
      <c r="A1304">
        <v>134</v>
      </c>
      <c r="B1304" s="10">
        <v>45474</v>
      </c>
      <c r="C1304">
        <v>510</v>
      </c>
      <c r="D1304" s="8">
        <v>87781.2</v>
      </c>
    </row>
    <row r="1305" spans="1:4" x14ac:dyDescent="0.3">
      <c r="A1305">
        <v>134</v>
      </c>
      <c r="B1305" s="10">
        <v>45505</v>
      </c>
      <c r="C1305">
        <v>294</v>
      </c>
      <c r="D1305" s="8">
        <v>50603.28</v>
      </c>
    </row>
    <row r="1306" spans="1:4" x14ac:dyDescent="0.3">
      <c r="A1306">
        <v>134</v>
      </c>
      <c r="B1306" s="10">
        <v>45536</v>
      </c>
      <c r="C1306">
        <v>789</v>
      </c>
      <c r="D1306" s="8">
        <v>135802.68</v>
      </c>
    </row>
    <row r="1307" spans="1:4" x14ac:dyDescent="0.3">
      <c r="A1307">
        <v>134</v>
      </c>
      <c r="B1307" s="10">
        <v>45566</v>
      </c>
      <c r="C1307">
        <v>237</v>
      </c>
      <c r="D1307" s="8">
        <v>40792.44</v>
      </c>
    </row>
    <row r="1308" spans="1:4" x14ac:dyDescent="0.3">
      <c r="A1308">
        <v>134</v>
      </c>
      <c r="B1308" s="10">
        <v>45597</v>
      </c>
      <c r="C1308">
        <v>827</v>
      </c>
      <c r="D1308" s="8">
        <v>142343.24</v>
      </c>
    </row>
    <row r="1309" spans="1:4" x14ac:dyDescent="0.3">
      <c r="A1309">
        <v>134</v>
      </c>
      <c r="B1309" s="10">
        <v>45627</v>
      </c>
      <c r="C1309">
        <v>924</v>
      </c>
      <c r="D1309" s="8">
        <v>159038.88</v>
      </c>
    </row>
    <row r="1310" spans="1:4" x14ac:dyDescent="0.3">
      <c r="A1310">
        <v>282</v>
      </c>
      <c r="B1310" s="10">
        <v>45292</v>
      </c>
      <c r="C1310">
        <v>328</v>
      </c>
      <c r="D1310" s="8">
        <v>56517.68</v>
      </c>
    </row>
    <row r="1311" spans="1:4" x14ac:dyDescent="0.3">
      <c r="A1311">
        <v>282</v>
      </c>
      <c r="B1311" s="10">
        <v>45323</v>
      </c>
      <c r="C1311">
        <v>128</v>
      </c>
      <c r="D1311" s="8">
        <v>22055.68</v>
      </c>
    </row>
    <row r="1312" spans="1:4" x14ac:dyDescent="0.3">
      <c r="A1312">
        <v>282</v>
      </c>
      <c r="B1312" s="10">
        <v>45352</v>
      </c>
      <c r="C1312">
        <v>320</v>
      </c>
      <c r="D1312" s="8">
        <v>55139.199999999997</v>
      </c>
    </row>
    <row r="1313" spans="1:4" x14ac:dyDescent="0.3">
      <c r="A1313">
        <v>282</v>
      </c>
      <c r="B1313" s="10">
        <v>45383</v>
      </c>
      <c r="C1313">
        <v>72</v>
      </c>
      <c r="D1313" s="8">
        <v>12406.32</v>
      </c>
    </row>
    <row r="1314" spans="1:4" x14ac:dyDescent="0.3">
      <c r="A1314">
        <v>282</v>
      </c>
      <c r="B1314" s="10">
        <v>45413</v>
      </c>
      <c r="C1314">
        <v>385</v>
      </c>
      <c r="D1314" s="8">
        <v>66339.350000000006</v>
      </c>
    </row>
    <row r="1315" spans="1:4" x14ac:dyDescent="0.3">
      <c r="A1315">
        <v>282</v>
      </c>
      <c r="B1315" s="10">
        <v>45444</v>
      </c>
      <c r="C1315">
        <v>419</v>
      </c>
      <c r="D1315" s="8">
        <v>72197.89</v>
      </c>
    </row>
    <row r="1316" spans="1:4" x14ac:dyDescent="0.3">
      <c r="A1316">
        <v>282</v>
      </c>
      <c r="B1316" s="10">
        <v>45474</v>
      </c>
      <c r="C1316">
        <v>35</v>
      </c>
      <c r="D1316" s="8">
        <v>6030.85</v>
      </c>
    </row>
    <row r="1317" spans="1:4" x14ac:dyDescent="0.3">
      <c r="A1317">
        <v>282</v>
      </c>
      <c r="B1317" s="10">
        <v>45505</v>
      </c>
      <c r="C1317">
        <v>6</v>
      </c>
      <c r="D1317" s="8">
        <v>1033.8599999999999</v>
      </c>
    </row>
    <row r="1318" spans="1:4" x14ac:dyDescent="0.3">
      <c r="A1318">
        <v>282</v>
      </c>
      <c r="B1318" s="10">
        <v>45536</v>
      </c>
      <c r="C1318">
        <v>636</v>
      </c>
      <c r="D1318" s="8">
        <v>109589.16</v>
      </c>
    </row>
    <row r="1319" spans="1:4" x14ac:dyDescent="0.3">
      <c r="A1319">
        <v>282</v>
      </c>
      <c r="B1319" s="10">
        <v>45566</v>
      </c>
      <c r="C1319">
        <v>981</v>
      </c>
      <c r="D1319" s="8">
        <v>169036.11</v>
      </c>
    </row>
    <row r="1320" spans="1:4" x14ac:dyDescent="0.3">
      <c r="A1320">
        <v>282</v>
      </c>
      <c r="B1320" s="10">
        <v>45597</v>
      </c>
      <c r="C1320">
        <v>630</v>
      </c>
      <c r="D1320" s="8">
        <v>108555.3</v>
      </c>
    </row>
    <row r="1321" spans="1:4" x14ac:dyDescent="0.3">
      <c r="A1321">
        <v>282</v>
      </c>
      <c r="B1321" s="10">
        <v>45627</v>
      </c>
      <c r="C1321">
        <v>966</v>
      </c>
      <c r="D1321" s="8">
        <v>166451.46</v>
      </c>
    </row>
    <row r="1322" spans="1:4" x14ac:dyDescent="0.3">
      <c r="A1322">
        <v>195</v>
      </c>
      <c r="B1322" s="10">
        <v>45292</v>
      </c>
      <c r="C1322">
        <v>650</v>
      </c>
      <c r="D1322" s="8">
        <v>112333</v>
      </c>
    </row>
    <row r="1323" spans="1:4" x14ac:dyDescent="0.3">
      <c r="A1323">
        <v>195</v>
      </c>
      <c r="B1323" s="10">
        <v>45323</v>
      </c>
      <c r="C1323">
        <v>60</v>
      </c>
      <c r="D1323" s="8">
        <v>10369.200000000001</v>
      </c>
    </row>
    <row r="1324" spans="1:4" x14ac:dyDescent="0.3">
      <c r="A1324">
        <v>195</v>
      </c>
      <c r="B1324" s="10">
        <v>45352</v>
      </c>
      <c r="C1324">
        <v>896</v>
      </c>
      <c r="D1324" s="8">
        <v>154846.72</v>
      </c>
    </row>
    <row r="1325" spans="1:4" x14ac:dyDescent="0.3">
      <c r="A1325">
        <v>195</v>
      </c>
      <c r="B1325" s="10">
        <v>45383</v>
      </c>
      <c r="C1325">
        <v>108</v>
      </c>
      <c r="D1325" s="8">
        <v>18664.560000000001</v>
      </c>
    </row>
    <row r="1326" spans="1:4" x14ac:dyDescent="0.3">
      <c r="A1326">
        <v>195</v>
      </c>
      <c r="B1326" s="10">
        <v>45413</v>
      </c>
      <c r="C1326">
        <v>297</v>
      </c>
      <c r="D1326" s="8">
        <v>51327.54</v>
      </c>
    </row>
    <row r="1327" spans="1:4" x14ac:dyDescent="0.3">
      <c r="A1327">
        <v>195</v>
      </c>
      <c r="B1327" s="10">
        <v>45444</v>
      </c>
      <c r="C1327">
        <v>420</v>
      </c>
      <c r="D1327" s="8">
        <v>72584.399999999994</v>
      </c>
    </row>
    <row r="1328" spans="1:4" x14ac:dyDescent="0.3">
      <c r="A1328">
        <v>195</v>
      </c>
      <c r="B1328" s="10">
        <v>45474</v>
      </c>
      <c r="C1328">
        <v>116</v>
      </c>
      <c r="D1328" s="8">
        <v>20047.12</v>
      </c>
    </row>
    <row r="1329" spans="1:4" x14ac:dyDescent="0.3">
      <c r="A1329">
        <v>195</v>
      </c>
      <c r="B1329" s="10">
        <v>45505</v>
      </c>
      <c r="C1329">
        <v>325</v>
      </c>
      <c r="D1329" s="8">
        <v>56166.5</v>
      </c>
    </row>
    <row r="1330" spans="1:4" x14ac:dyDescent="0.3">
      <c r="A1330">
        <v>195</v>
      </c>
      <c r="B1330" s="10">
        <v>45536</v>
      </c>
      <c r="C1330">
        <v>105</v>
      </c>
      <c r="D1330" s="8">
        <v>18146.099999999999</v>
      </c>
    </row>
    <row r="1331" spans="1:4" x14ac:dyDescent="0.3">
      <c r="A1331">
        <v>195</v>
      </c>
      <c r="B1331" s="10">
        <v>45566</v>
      </c>
      <c r="C1331">
        <v>691</v>
      </c>
      <c r="D1331" s="8">
        <v>119418.62</v>
      </c>
    </row>
    <row r="1332" spans="1:4" x14ac:dyDescent="0.3">
      <c r="A1332">
        <v>195</v>
      </c>
      <c r="B1332" s="10">
        <v>45597</v>
      </c>
      <c r="C1332">
        <v>700</v>
      </c>
      <c r="D1332" s="8">
        <v>120974</v>
      </c>
    </row>
    <row r="1333" spans="1:4" x14ac:dyDescent="0.3">
      <c r="A1333">
        <v>195</v>
      </c>
      <c r="B1333" s="10">
        <v>45627</v>
      </c>
      <c r="C1333">
        <v>846</v>
      </c>
      <c r="D1333" s="8">
        <v>146205.72</v>
      </c>
    </row>
    <row r="1334" spans="1:4" x14ac:dyDescent="0.3">
      <c r="A1334">
        <v>181</v>
      </c>
      <c r="B1334" s="10">
        <v>45292</v>
      </c>
      <c r="C1334">
        <v>293</v>
      </c>
      <c r="D1334" s="8">
        <v>50932.19</v>
      </c>
    </row>
    <row r="1335" spans="1:4" x14ac:dyDescent="0.3">
      <c r="A1335">
        <v>181</v>
      </c>
      <c r="B1335" s="10">
        <v>45323</v>
      </c>
      <c r="C1335">
        <v>150</v>
      </c>
      <c r="D1335" s="8">
        <v>26074.5</v>
      </c>
    </row>
    <row r="1336" spans="1:4" x14ac:dyDescent="0.3">
      <c r="A1336">
        <v>181</v>
      </c>
      <c r="B1336" s="10">
        <v>45352</v>
      </c>
      <c r="C1336">
        <v>387</v>
      </c>
      <c r="D1336" s="8">
        <v>67272.210000000006</v>
      </c>
    </row>
    <row r="1337" spans="1:4" x14ac:dyDescent="0.3">
      <c r="A1337">
        <v>181</v>
      </c>
      <c r="B1337" s="10">
        <v>45383</v>
      </c>
      <c r="C1337">
        <v>141</v>
      </c>
      <c r="D1337" s="8">
        <v>24510.03</v>
      </c>
    </row>
    <row r="1338" spans="1:4" x14ac:dyDescent="0.3">
      <c r="A1338">
        <v>181</v>
      </c>
      <c r="B1338" s="10">
        <v>45413</v>
      </c>
      <c r="C1338">
        <v>236</v>
      </c>
      <c r="D1338" s="8">
        <v>41023.879999999997</v>
      </c>
    </row>
    <row r="1339" spans="1:4" x14ac:dyDescent="0.3">
      <c r="A1339">
        <v>181</v>
      </c>
      <c r="B1339" s="10">
        <v>45444</v>
      </c>
      <c r="C1339">
        <v>415</v>
      </c>
      <c r="D1339" s="8">
        <v>72139.45</v>
      </c>
    </row>
    <row r="1340" spans="1:4" x14ac:dyDescent="0.3">
      <c r="A1340">
        <v>181</v>
      </c>
      <c r="B1340" s="10">
        <v>45474</v>
      </c>
      <c r="C1340">
        <v>1</v>
      </c>
      <c r="D1340" s="8">
        <v>173.83</v>
      </c>
    </row>
    <row r="1341" spans="1:4" x14ac:dyDescent="0.3">
      <c r="A1341">
        <v>181</v>
      </c>
      <c r="B1341" s="10">
        <v>45505</v>
      </c>
      <c r="C1341">
        <v>769</v>
      </c>
      <c r="D1341" s="8">
        <v>133675.26999999999</v>
      </c>
    </row>
    <row r="1342" spans="1:4" x14ac:dyDescent="0.3">
      <c r="A1342">
        <v>181</v>
      </c>
      <c r="B1342" s="10">
        <v>45536</v>
      </c>
      <c r="C1342">
        <v>715</v>
      </c>
      <c r="D1342" s="8">
        <v>124288.45</v>
      </c>
    </row>
    <row r="1343" spans="1:4" x14ac:dyDescent="0.3">
      <c r="A1343">
        <v>181</v>
      </c>
      <c r="B1343" s="10">
        <v>45566</v>
      </c>
      <c r="C1343">
        <v>358</v>
      </c>
      <c r="D1343" s="8">
        <v>62231.14</v>
      </c>
    </row>
    <row r="1344" spans="1:4" x14ac:dyDescent="0.3">
      <c r="A1344">
        <v>181</v>
      </c>
      <c r="B1344" s="10">
        <v>45597</v>
      </c>
      <c r="C1344">
        <v>502</v>
      </c>
      <c r="D1344" s="8">
        <v>87262.66</v>
      </c>
    </row>
    <row r="1345" spans="1:4" x14ac:dyDescent="0.3">
      <c r="A1345">
        <v>181</v>
      </c>
      <c r="B1345" s="10">
        <v>45627</v>
      </c>
      <c r="C1345">
        <v>508</v>
      </c>
      <c r="D1345" s="8">
        <v>88305.64</v>
      </c>
    </row>
    <row r="1346" spans="1:4" x14ac:dyDescent="0.3">
      <c r="A1346">
        <v>769</v>
      </c>
      <c r="B1346" s="10">
        <v>45292</v>
      </c>
      <c r="C1346">
        <v>824</v>
      </c>
      <c r="D1346" s="8">
        <v>143647.92000000001</v>
      </c>
    </row>
    <row r="1347" spans="1:4" x14ac:dyDescent="0.3">
      <c r="A1347">
        <v>769</v>
      </c>
      <c r="B1347" s="10">
        <v>45323</v>
      </c>
      <c r="C1347">
        <v>303</v>
      </c>
      <c r="D1347" s="8">
        <v>52821.99</v>
      </c>
    </row>
    <row r="1348" spans="1:4" x14ac:dyDescent="0.3">
      <c r="A1348">
        <v>769</v>
      </c>
      <c r="B1348" s="10">
        <v>45352</v>
      </c>
      <c r="C1348">
        <v>269</v>
      </c>
      <c r="D1348" s="8">
        <v>46894.77</v>
      </c>
    </row>
    <row r="1349" spans="1:4" x14ac:dyDescent="0.3">
      <c r="A1349">
        <v>769</v>
      </c>
      <c r="B1349" s="10">
        <v>45383</v>
      </c>
      <c r="C1349">
        <v>998</v>
      </c>
      <c r="D1349" s="8">
        <v>173981.34</v>
      </c>
    </row>
    <row r="1350" spans="1:4" x14ac:dyDescent="0.3">
      <c r="A1350">
        <v>769</v>
      </c>
      <c r="B1350" s="10">
        <v>45413</v>
      </c>
      <c r="C1350">
        <v>45</v>
      </c>
      <c r="D1350" s="8">
        <v>7844.85</v>
      </c>
    </row>
    <row r="1351" spans="1:4" x14ac:dyDescent="0.3">
      <c r="A1351">
        <v>769</v>
      </c>
      <c r="B1351" s="10">
        <v>45444</v>
      </c>
      <c r="C1351">
        <v>716</v>
      </c>
      <c r="D1351" s="8">
        <v>124820.28</v>
      </c>
    </row>
    <row r="1352" spans="1:4" x14ac:dyDescent="0.3">
      <c r="A1352">
        <v>769</v>
      </c>
      <c r="B1352" s="10">
        <v>45474</v>
      </c>
      <c r="C1352">
        <v>378</v>
      </c>
      <c r="D1352" s="8">
        <v>65896.740000000005</v>
      </c>
    </row>
    <row r="1353" spans="1:4" x14ac:dyDescent="0.3">
      <c r="A1353">
        <v>769</v>
      </c>
      <c r="B1353" s="10">
        <v>45505</v>
      </c>
      <c r="C1353">
        <v>180</v>
      </c>
      <c r="D1353" s="8">
        <v>31379.4</v>
      </c>
    </row>
    <row r="1354" spans="1:4" x14ac:dyDescent="0.3">
      <c r="A1354">
        <v>769</v>
      </c>
      <c r="B1354" s="10">
        <v>45536</v>
      </c>
      <c r="C1354">
        <v>316</v>
      </c>
      <c r="D1354" s="8">
        <v>55088.28</v>
      </c>
    </row>
    <row r="1355" spans="1:4" x14ac:dyDescent="0.3">
      <c r="A1355">
        <v>769</v>
      </c>
      <c r="B1355" s="10">
        <v>45566</v>
      </c>
      <c r="C1355">
        <v>928</v>
      </c>
      <c r="D1355" s="8">
        <v>161778.23999999999</v>
      </c>
    </row>
    <row r="1356" spans="1:4" x14ac:dyDescent="0.3">
      <c r="A1356">
        <v>769</v>
      </c>
      <c r="B1356" s="10">
        <v>45597</v>
      </c>
      <c r="C1356">
        <v>589</v>
      </c>
      <c r="D1356" s="8">
        <v>102680.37</v>
      </c>
    </row>
    <row r="1357" spans="1:4" x14ac:dyDescent="0.3">
      <c r="A1357">
        <v>769</v>
      </c>
      <c r="B1357" s="10">
        <v>45627</v>
      </c>
      <c r="C1357">
        <v>843</v>
      </c>
      <c r="D1357" s="8">
        <v>146960.19</v>
      </c>
    </row>
    <row r="1358" spans="1:4" x14ac:dyDescent="0.3">
      <c r="A1358">
        <v>594</v>
      </c>
      <c r="B1358" s="10">
        <v>45292</v>
      </c>
      <c r="C1358">
        <v>43</v>
      </c>
      <c r="D1358" s="8">
        <v>7572.73</v>
      </c>
    </row>
    <row r="1359" spans="1:4" x14ac:dyDescent="0.3">
      <c r="A1359">
        <v>594</v>
      </c>
      <c r="B1359" s="10">
        <v>45323</v>
      </c>
      <c r="C1359">
        <v>720</v>
      </c>
      <c r="D1359" s="8">
        <v>126799.2</v>
      </c>
    </row>
    <row r="1360" spans="1:4" x14ac:dyDescent="0.3">
      <c r="A1360">
        <v>594</v>
      </c>
      <c r="B1360" s="10">
        <v>45352</v>
      </c>
      <c r="C1360">
        <v>708</v>
      </c>
      <c r="D1360" s="8">
        <v>124685.88</v>
      </c>
    </row>
    <row r="1361" spans="1:4" x14ac:dyDescent="0.3">
      <c r="A1361">
        <v>594</v>
      </c>
      <c r="B1361" s="10">
        <v>45383</v>
      </c>
      <c r="C1361">
        <v>171</v>
      </c>
      <c r="D1361" s="8">
        <v>30114.81</v>
      </c>
    </row>
    <row r="1362" spans="1:4" x14ac:dyDescent="0.3">
      <c r="A1362">
        <v>594</v>
      </c>
      <c r="B1362" s="10">
        <v>45413</v>
      </c>
      <c r="C1362">
        <v>168</v>
      </c>
      <c r="D1362" s="8">
        <v>29586.48</v>
      </c>
    </row>
    <row r="1363" spans="1:4" x14ac:dyDescent="0.3">
      <c r="A1363">
        <v>594</v>
      </c>
      <c r="B1363" s="10">
        <v>45444</v>
      </c>
      <c r="C1363">
        <v>56</v>
      </c>
      <c r="D1363" s="8">
        <v>9862.16</v>
      </c>
    </row>
    <row r="1364" spans="1:4" x14ac:dyDescent="0.3">
      <c r="A1364">
        <v>594</v>
      </c>
      <c r="B1364" s="10">
        <v>45474</v>
      </c>
      <c r="C1364">
        <v>411</v>
      </c>
      <c r="D1364" s="8">
        <v>72381.210000000006</v>
      </c>
    </row>
    <row r="1365" spans="1:4" x14ac:dyDescent="0.3">
      <c r="A1365">
        <v>594</v>
      </c>
      <c r="B1365" s="10">
        <v>45505</v>
      </c>
      <c r="C1365">
        <v>976</v>
      </c>
      <c r="D1365" s="8">
        <v>171883.36</v>
      </c>
    </row>
    <row r="1366" spans="1:4" x14ac:dyDescent="0.3">
      <c r="A1366">
        <v>594</v>
      </c>
      <c r="B1366" s="10">
        <v>45536</v>
      </c>
      <c r="C1366">
        <v>252</v>
      </c>
      <c r="D1366" s="8">
        <v>44379.72</v>
      </c>
    </row>
    <row r="1367" spans="1:4" x14ac:dyDescent="0.3">
      <c r="A1367">
        <v>594</v>
      </c>
      <c r="B1367" s="10">
        <v>45566</v>
      </c>
      <c r="C1367">
        <v>256</v>
      </c>
      <c r="D1367" s="8">
        <v>45084.160000000003</v>
      </c>
    </row>
    <row r="1368" spans="1:4" x14ac:dyDescent="0.3">
      <c r="A1368">
        <v>594</v>
      </c>
      <c r="B1368" s="10">
        <v>45597</v>
      </c>
      <c r="C1368">
        <v>395</v>
      </c>
      <c r="D1368" s="8">
        <v>69563.45</v>
      </c>
    </row>
    <row r="1369" spans="1:4" x14ac:dyDescent="0.3">
      <c r="A1369">
        <v>594</v>
      </c>
      <c r="B1369" s="10">
        <v>45627</v>
      </c>
      <c r="C1369">
        <v>766</v>
      </c>
      <c r="D1369" s="8">
        <v>134900.26</v>
      </c>
    </row>
    <row r="1370" spans="1:4" x14ac:dyDescent="0.3">
      <c r="A1370">
        <v>784</v>
      </c>
      <c r="B1370" s="10">
        <v>45292</v>
      </c>
      <c r="C1370">
        <v>987</v>
      </c>
      <c r="D1370" s="8">
        <v>173830.44</v>
      </c>
    </row>
    <row r="1371" spans="1:4" x14ac:dyDescent="0.3">
      <c r="A1371">
        <v>784</v>
      </c>
      <c r="B1371" s="10">
        <v>45323</v>
      </c>
      <c r="C1371">
        <v>767</v>
      </c>
      <c r="D1371" s="8">
        <v>135084.04</v>
      </c>
    </row>
    <row r="1372" spans="1:4" x14ac:dyDescent="0.3">
      <c r="A1372">
        <v>784</v>
      </c>
      <c r="B1372" s="10">
        <v>45352</v>
      </c>
      <c r="C1372">
        <v>255</v>
      </c>
      <c r="D1372" s="8">
        <v>44910.6</v>
      </c>
    </row>
    <row r="1373" spans="1:4" x14ac:dyDescent="0.3">
      <c r="A1373">
        <v>784</v>
      </c>
      <c r="B1373" s="10">
        <v>45383</v>
      </c>
      <c r="C1373">
        <v>662</v>
      </c>
      <c r="D1373" s="8">
        <v>116591.44</v>
      </c>
    </row>
    <row r="1374" spans="1:4" x14ac:dyDescent="0.3">
      <c r="A1374">
        <v>784</v>
      </c>
      <c r="B1374" s="10">
        <v>45413</v>
      </c>
      <c r="C1374">
        <v>441</v>
      </c>
      <c r="D1374" s="8">
        <v>77668.92</v>
      </c>
    </row>
    <row r="1375" spans="1:4" x14ac:dyDescent="0.3">
      <c r="A1375">
        <v>784</v>
      </c>
      <c r="B1375" s="10">
        <v>45444</v>
      </c>
      <c r="C1375">
        <v>802</v>
      </c>
      <c r="D1375" s="8">
        <v>141248.24</v>
      </c>
    </row>
    <row r="1376" spans="1:4" x14ac:dyDescent="0.3">
      <c r="A1376">
        <v>784</v>
      </c>
      <c r="B1376" s="10">
        <v>45474</v>
      </c>
      <c r="C1376">
        <v>392</v>
      </c>
      <c r="D1376" s="8">
        <v>69039.039999999994</v>
      </c>
    </row>
    <row r="1377" spans="1:4" x14ac:dyDescent="0.3">
      <c r="A1377">
        <v>784</v>
      </c>
      <c r="B1377" s="10">
        <v>45505</v>
      </c>
      <c r="C1377">
        <v>688</v>
      </c>
      <c r="D1377" s="8">
        <v>121170.56</v>
      </c>
    </row>
    <row r="1378" spans="1:4" x14ac:dyDescent="0.3">
      <c r="A1378">
        <v>784</v>
      </c>
      <c r="B1378" s="10">
        <v>45536</v>
      </c>
      <c r="C1378">
        <v>48</v>
      </c>
      <c r="D1378" s="8">
        <v>8453.76</v>
      </c>
    </row>
    <row r="1379" spans="1:4" x14ac:dyDescent="0.3">
      <c r="A1379">
        <v>784</v>
      </c>
      <c r="B1379" s="10">
        <v>45566</v>
      </c>
      <c r="C1379">
        <v>199</v>
      </c>
      <c r="D1379" s="8">
        <v>35047.879999999997</v>
      </c>
    </row>
    <row r="1380" spans="1:4" x14ac:dyDescent="0.3">
      <c r="A1380">
        <v>784</v>
      </c>
      <c r="B1380" s="10">
        <v>45597</v>
      </c>
      <c r="C1380">
        <v>491</v>
      </c>
      <c r="D1380" s="8">
        <v>86474.92</v>
      </c>
    </row>
    <row r="1381" spans="1:4" x14ac:dyDescent="0.3">
      <c r="A1381">
        <v>784</v>
      </c>
      <c r="B1381" s="10">
        <v>45627</v>
      </c>
      <c r="C1381">
        <v>148</v>
      </c>
      <c r="D1381" s="8">
        <v>26065.759999999998</v>
      </c>
    </row>
    <row r="1382" spans="1:4" x14ac:dyDescent="0.3">
      <c r="A1382">
        <v>827</v>
      </c>
      <c r="B1382" s="10">
        <v>45292</v>
      </c>
      <c r="C1382">
        <v>161</v>
      </c>
      <c r="D1382" s="8">
        <v>28406.84</v>
      </c>
    </row>
    <row r="1383" spans="1:4" x14ac:dyDescent="0.3">
      <c r="A1383">
        <v>827</v>
      </c>
      <c r="B1383" s="10">
        <v>45323</v>
      </c>
      <c r="C1383">
        <v>112</v>
      </c>
      <c r="D1383" s="8">
        <v>19761.28</v>
      </c>
    </row>
    <row r="1384" spans="1:4" x14ac:dyDescent="0.3">
      <c r="A1384">
        <v>827</v>
      </c>
      <c r="B1384" s="10">
        <v>45352</v>
      </c>
      <c r="C1384">
        <v>809</v>
      </c>
      <c r="D1384" s="8">
        <v>142739.96</v>
      </c>
    </row>
    <row r="1385" spans="1:4" x14ac:dyDescent="0.3">
      <c r="A1385">
        <v>827</v>
      </c>
      <c r="B1385" s="10">
        <v>45383</v>
      </c>
      <c r="C1385">
        <v>84</v>
      </c>
      <c r="D1385" s="8">
        <v>14820.96</v>
      </c>
    </row>
    <row r="1386" spans="1:4" x14ac:dyDescent="0.3">
      <c r="A1386">
        <v>827</v>
      </c>
      <c r="B1386" s="10">
        <v>45413</v>
      </c>
      <c r="C1386">
        <v>747</v>
      </c>
      <c r="D1386" s="8">
        <v>131800.68</v>
      </c>
    </row>
    <row r="1387" spans="1:4" x14ac:dyDescent="0.3">
      <c r="A1387">
        <v>827</v>
      </c>
      <c r="B1387" s="10">
        <v>45444</v>
      </c>
      <c r="C1387">
        <v>12</v>
      </c>
      <c r="D1387" s="8">
        <v>2117.2800000000002</v>
      </c>
    </row>
    <row r="1388" spans="1:4" x14ac:dyDescent="0.3">
      <c r="A1388">
        <v>827</v>
      </c>
      <c r="B1388" s="10">
        <v>45474</v>
      </c>
      <c r="C1388">
        <v>632</v>
      </c>
      <c r="D1388" s="8">
        <v>111510.08</v>
      </c>
    </row>
    <row r="1389" spans="1:4" x14ac:dyDescent="0.3">
      <c r="A1389">
        <v>827</v>
      </c>
      <c r="B1389" s="10">
        <v>45505</v>
      </c>
      <c r="C1389">
        <v>79</v>
      </c>
      <c r="D1389" s="8">
        <v>13938.76</v>
      </c>
    </row>
    <row r="1390" spans="1:4" x14ac:dyDescent="0.3">
      <c r="A1390">
        <v>827</v>
      </c>
      <c r="B1390" s="10">
        <v>45536</v>
      </c>
      <c r="C1390">
        <v>208</v>
      </c>
      <c r="D1390" s="8">
        <v>36699.519999999997</v>
      </c>
    </row>
    <row r="1391" spans="1:4" x14ac:dyDescent="0.3">
      <c r="A1391">
        <v>827</v>
      </c>
      <c r="B1391" s="10">
        <v>45566</v>
      </c>
      <c r="C1391">
        <v>600</v>
      </c>
      <c r="D1391" s="8">
        <v>105864</v>
      </c>
    </row>
    <row r="1392" spans="1:4" x14ac:dyDescent="0.3">
      <c r="A1392">
        <v>827</v>
      </c>
      <c r="B1392" s="10">
        <v>45597</v>
      </c>
      <c r="C1392">
        <v>448</v>
      </c>
      <c r="D1392" s="8">
        <v>79045.119999999995</v>
      </c>
    </row>
    <row r="1393" spans="1:4" x14ac:dyDescent="0.3">
      <c r="A1393">
        <v>827</v>
      </c>
      <c r="B1393" s="10">
        <v>45627</v>
      </c>
      <c r="C1393">
        <v>142</v>
      </c>
      <c r="D1393" s="8">
        <v>25054.48</v>
      </c>
    </row>
    <row r="1394" spans="1:4" x14ac:dyDescent="0.3">
      <c r="A1394">
        <v>828</v>
      </c>
      <c r="B1394" s="10">
        <v>45292</v>
      </c>
      <c r="C1394">
        <v>766</v>
      </c>
      <c r="D1394" s="8">
        <v>135382.84</v>
      </c>
    </row>
    <row r="1395" spans="1:4" x14ac:dyDescent="0.3">
      <c r="A1395">
        <v>828</v>
      </c>
      <c r="B1395" s="10">
        <v>45323</v>
      </c>
      <c r="C1395">
        <v>169</v>
      </c>
      <c r="D1395" s="8">
        <v>29869.06</v>
      </c>
    </row>
    <row r="1396" spans="1:4" x14ac:dyDescent="0.3">
      <c r="A1396">
        <v>828</v>
      </c>
      <c r="B1396" s="10">
        <v>45352</v>
      </c>
      <c r="C1396">
        <v>977</v>
      </c>
      <c r="D1396" s="8">
        <v>172674.98</v>
      </c>
    </row>
    <row r="1397" spans="1:4" x14ac:dyDescent="0.3">
      <c r="A1397">
        <v>828</v>
      </c>
      <c r="B1397" s="10">
        <v>45383</v>
      </c>
      <c r="C1397">
        <v>793</v>
      </c>
      <c r="D1397" s="8">
        <v>140154.82</v>
      </c>
    </row>
    <row r="1398" spans="1:4" x14ac:dyDescent="0.3">
      <c r="A1398">
        <v>828</v>
      </c>
      <c r="B1398" s="10">
        <v>45413</v>
      </c>
      <c r="C1398">
        <v>281</v>
      </c>
      <c r="D1398" s="8">
        <v>49663.94</v>
      </c>
    </row>
    <row r="1399" spans="1:4" x14ac:dyDescent="0.3">
      <c r="A1399">
        <v>828</v>
      </c>
      <c r="B1399" s="10">
        <v>45444</v>
      </c>
      <c r="C1399">
        <v>808</v>
      </c>
      <c r="D1399" s="8">
        <v>142805.92000000001</v>
      </c>
    </row>
    <row r="1400" spans="1:4" x14ac:dyDescent="0.3">
      <c r="A1400">
        <v>828</v>
      </c>
      <c r="B1400" s="10">
        <v>45474</v>
      </c>
      <c r="C1400">
        <v>927</v>
      </c>
      <c r="D1400" s="8">
        <v>163837.98000000001</v>
      </c>
    </row>
    <row r="1401" spans="1:4" x14ac:dyDescent="0.3">
      <c r="A1401">
        <v>828</v>
      </c>
      <c r="B1401" s="10">
        <v>45505</v>
      </c>
      <c r="C1401">
        <v>352</v>
      </c>
      <c r="D1401" s="8">
        <v>62212.480000000003</v>
      </c>
    </row>
    <row r="1402" spans="1:4" x14ac:dyDescent="0.3">
      <c r="A1402">
        <v>828</v>
      </c>
      <c r="B1402" s="10">
        <v>45536</v>
      </c>
      <c r="C1402">
        <v>549</v>
      </c>
      <c r="D1402" s="8">
        <v>97030.26</v>
      </c>
    </row>
    <row r="1403" spans="1:4" x14ac:dyDescent="0.3">
      <c r="A1403">
        <v>828</v>
      </c>
      <c r="B1403" s="10">
        <v>45566</v>
      </c>
      <c r="C1403">
        <v>814</v>
      </c>
      <c r="D1403" s="8">
        <v>143866.35999999999</v>
      </c>
    </row>
    <row r="1404" spans="1:4" x14ac:dyDescent="0.3">
      <c r="A1404">
        <v>828</v>
      </c>
      <c r="B1404" s="10">
        <v>45597</v>
      </c>
      <c r="C1404">
        <v>191</v>
      </c>
      <c r="D1404" s="8">
        <v>33757.339999999997</v>
      </c>
    </row>
    <row r="1405" spans="1:4" x14ac:dyDescent="0.3">
      <c r="A1405">
        <v>828</v>
      </c>
      <c r="B1405" s="10">
        <v>45627</v>
      </c>
      <c r="C1405">
        <v>860</v>
      </c>
      <c r="D1405" s="8">
        <v>151996.4</v>
      </c>
    </row>
    <row r="1406" spans="1:4" x14ac:dyDescent="0.3">
      <c r="A1406">
        <v>570</v>
      </c>
      <c r="B1406" s="10">
        <v>45292</v>
      </c>
      <c r="C1406">
        <v>847</v>
      </c>
      <c r="D1406" s="8">
        <v>150249.32999999999</v>
      </c>
    </row>
    <row r="1407" spans="1:4" x14ac:dyDescent="0.3">
      <c r="A1407">
        <v>570</v>
      </c>
      <c r="B1407" s="10">
        <v>45323</v>
      </c>
      <c r="C1407">
        <v>560</v>
      </c>
      <c r="D1407" s="8">
        <v>99338.4</v>
      </c>
    </row>
    <row r="1408" spans="1:4" x14ac:dyDescent="0.3">
      <c r="A1408">
        <v>570</v>
      </c>
      <c r="B1408" s="10">
        <v>45352</v>
      </c>
      <c r="C1408">
        <v>656</v>
      </c>
      <c r="D1408" s="8">
        <v>116367.84</v>
      </c>
    </row>
    <row r="1409" spans="1:4" x14ac:dyDescent="0.3">
      <c r="A1409">
        <v>570</v>
      </c>
      <c r="B1409" s="10">
        <v>45383</v>
      </c>
      <c r="C1409">
        <v>258</v>
      </c>
      <c r="D1409" s="8">
        <v>45766.62</v>
      </c>
    </row>
    <row r="1410" spans="1:4" x14ac:dyDescent="0.3">
      <c r="A1410">
        <v>570</v>
      </c>
      <c r="B1410" s="10">
        <v>45413</v>
      </c>
      <c r="C1410">
        <v>703</v>
      </c>
      <c r="D1410" s="8">
        <v>124705.17</v>
      </c>
    </row>
    <row r="1411" spans="1:4" x14ac:dyDescent="0.3">
      <c r="A1411">
        <v>570</v>
      </c>
      <c r="B1411" s="10">
        <v>45444</v>
      </c>
      <c r="C1411">
        <v>762</v>
      </c>
      <c r="D1411" s="8">
        <v>135171.18</v>
      </c>
    </row>
    <row r="1412" spans="1:4" x14ac:dyDescent="0.3">
      <c r="A1412">
        <v>570</v>
      </c>
      <c r="B1412" s="10">
        <v>45474</v>
      </c>
      <c r="C1412">
        <v>800</v>
      </c>
      <c r="D1412" s="8">
        <v>141912</v>
      </c>
    </row>
    <row r="1413" spans="1:4" x14ac:dyDescent="0.3">
      <c r="A1413">
        <v>570</v>
      </c>
      <c r="B1413" s="10">
        <v>45505</v>
      </c>
      <c r="C1413">
        <v>889</v>
      </c>
      <c r="D1413" s="8">
        <v>157699.71</v>
      </c>
    </row>
    <row r="1414" spans="1:4" x14ac:dyDescent="0.3">
      <c r="A1414">
        <v>570</v>
      </c>
      <c r="B1414" s="10">
        <v>45536</v>
      </c>
      <c r="C1414">
        <v>674</v>
      </c>
      <c r="D1414" s="8">
        <v>119560.86</v>
      </c>
    </row>
    <row r="1415" spans="1:4" x14ac:dyDescent="0.3">
      <c r="A1415">
        <v>570</v>
      </c>
      <c r="B1415" s="10">
        <v>45566</v>
      </c>
      <c r="C1415">
        <v>848</v>
      </c>
      <c r="D1415" s="8">
        <v>150426.72</v>
      </c>
    </row>
    <row r="1416" spans="1:4" x14ac:dyDescent="0.3">
      <c r="A1416">
        <v>570</v>
      </c>
      <c r="B1416" s="10">
        <v>45597</v>
      </c>
      <c r="C1416">
        <v>302</v>
      </c>
      <c r="D1416" s="8">
        <v>53571.78</v>
      </c>
    </row>
    <row r="1417" spans="1:4" x14ac:dyDescent="0.3">
      <c r="A1417">
        <v>570</v>
      </c>
      <c r="B1417" s="10">
        <v>45627</v>
      </c>
      <c r="C1417">
        <v>207</v>
      </c>
      <c r="D1417" s="8">
        <v>36719.730000000003</v>
      </c>
    </row>
    <row r="1418" spans="1:4" x14ac:dyDescent="0.3">
      <c r="A1418">
        <v>715</v>
      </c>
      <c r="B1418" s="10">
        <v>45292</v>
      </c>
      <c r="C1418">
        <v>220</v>
      </c>
      <c r="D1418" s="8">
        <v>39091.800000000003</v>
      </c>
    </row>
    <row r="1419" spans="1:4" x14ac:dyDescent="0.3">
      <c r="A1419">
        <v>715</v>
      </c>
      <c r="B1419" s="10">
        <v>45323</v>
      </c>
      <c r="C1419">
        <v>689</v>
      </c>
      <c r="D1419" s="8">
        <v>122428.41</v>
      </c>
    </row>
    <row r="1420" spans="1:4" x14ac:dyDescent="0.3">
      <c r="A1420">
        <v>715</v>
      </c>
      <c r="B1420" s="10">
        <v>45352</v>
      </c>
      <c r="C1420">
        <v>493</v>
      </c>
      <c r="D1420" s="8">
        <v>87601.17</v>
      </c>
    </row>
    <row r="1421" spans="1:4" x14ac:dyDescent="0.3">
      <c r="A1421">
        <v>715</v>
      </c>
      <c r="B1421" s="10">
        <v>45383</v>
      </c>
      <c r="C1421">
        <v>314</v>
      </c>
      <c r="D1421" s="8">
        <v>55794.66</v>
      </c>
    </row>
    <row r="1422" spans="1:4" x14ac:dyDescent="0.3">
      <c r="A1422">
        <v>715</v>
      </c>
      <c r="B1422" s="10">
        <v>45413</v>
      </c>
      <c r="C1422">
        <v>156</v>
      </c>
      <c r="D1422" s="8">
        <v>27719.64</v>
      </c>
    </row>
    <row r="1423" spans="1:4" x14ac:dyDescent="0.3">
      <c r="A1423">
        <v>715</v>
      </c>
      <c r="B1423" s="10">
        <v>45444</v>
      </c>
      <c r="C1423">
        <v>195</v>
      </c>
      <c r="D1423" s="8">
        <v>34649.550000000003</v>
      </c>
    </row>
    <row r="1424" spans="1:4" x14ac:dyDescent="0.3">
      <c r="A1424">
        <v>715</v>
      </c>
      <c r="B1424" s="10">
        <v>45474</v>
      </c>
      <c r="C1424">
        <v>930</v>
      </c>
      <c r="D1424" s="8">
        <v>165251.70000000001</v>
      </c>
    </row>
    <row r="1425" spans="1:4" x14ac:dyDescent="0.3">
      <c r="A1425">
        <v>715</v>
      </c>
      <c r="B1425" s="10">
        <v>45505</v>
      </c>
      <c r="C1425">
        <v>557</v>
      </c>
      <c r="D1425" s="8">
        <v>98973.33</v>
      </c>
    </row>
    <row r="1426" spans="1:4" x14ac:dyDescent="0.3">
      <c r="A1426">
        <v>715</v>
      </c>
      <c r="B1426" s="10">
        <v>45536</v>
      </c>
      <c r="C1426">
        <v>331</v>
      </c>
      <c r="D1426" s="8">
        <v>58815.39</v>
      </c>
    </row>
    <row r="1427" spans="1:4" x14ac:dyDescent="0.3">
      <c r="A1427">
        <v>715</v>
      </c>
      <c r="B1427" s="10">
        <v>45566</v>
      </c>
      <c r="C1427">
        <v>716</v>
      </c>
      <c r="D1427" s="8">
        <v>127226.04</v>
      </c>
    </row>
    <row r="1428" spans="1:4" x14ac:dyDescent="0.3">
      <c r="A1428">
        <v>715</v>
      </c>
      <c r="B1428" s="10">
        <v>45597</v>
      </c>
      <c r="C1428">
        <v>410</v>
      </c>
      <c r="D1428" s="8">
        <v>72852.899999999994</v>
      </c>
    </row>
    <row r="1429" spans="1:4" x14ac:dyDescent="0.3">
      <c r="A1429">
        <v>715</v>
      </c>
      <c r="B1429" s="10">
        <v>45627</v>
      </c>
      <c r="C1429">
        <v>476</v>
      </c>
      <c r="D1429" s="8">
        <v>84580.44</v>
      </c>
    </row>
    <row r="1430" spans="1:4" x14ac:dyDescent="0.3">
      <c r="A1430">
        <v>196</v>
      </c>
      <c r="B1430" s="10">
        <v>45292</v>
      </c>
      <c r="C1430">
        <v>632</v>
      </c>
      <c r="D1430" s="8">
        <v>112407.52</v>
      </c>
    </row>
    <row r="1431" spans="1:4" x14ac:dyDescent="0.3">
      <c r="A1431">
        <v>196</v>
      </c>
      <c r="B1431" s="10">
        <v>45323</v>
      </c>
      <c r="C1431">
        <v>945</v>
      </c>
      <c r="D1431" s="8">
        <v>168077.7</v>
      </c>
    </row>
    <row r="1432" spans="1:4" x14ac:dyDescent="0.3">
      <c r="A1432">
        <v>196</v>
      </c>
      <c r="B1432" s="10">
        <v>45352</v>
      </c>
      <c r="C1432">
        <v>910</v>
      </c>
      <c r="D1432" s="8">
        <v>161852.6</v>
      </c>
    </row>
    <row r="1433" spans="1:4" x14ac:dyDescent="0.3">
      <c r="A1433">
        <v>196</v>
      </c>
      <c r="B1433" s="10">
        <v>45383</v>
      </c>
      <c r="C1433">
        <v>794</v>
      </c>
      <c r="D1433" s="8">
        <v>141220.84</v>
      </c>
    </row>
    <row r="1434" spans="1:4" x14ac:dyDescent="0.3">
      <c r="A1434">
        <v>196</v>
      </c>
      <c r="B1434" s="10">
        <v>45413</v>
      </c>
      <c r="C1434">
        <v>884</v>
      </c>
      <c r="D1434" s="8">
        <v>157228.24</v>
      </c>
    </row>
    <row r="1435" spans="1:4" x14ac:dyDescent="0.3">
      <c r="A1435">
        <v>196</v>
      </c>
      <c r="B1435" s="10">
        <v>45444</v>
      </c>
      <c r="C1435">
        <v>662</v>
      </c>
      <c r="D1435" s="8">
        <v>117743.32</v>
      </c>
    </row>
    <row r="1436" spans="1:4" x14ac:dyDescent="0.3">
      <c r="A1436">
        <v>196</v>
      </c>
      <c r="B1436" s="10">
        <v>45474</v>
      </c>
      <c r="C1436">
        <v>627</v>
      </c>
      <c r="D1436" s="8">
        <v>111518.22</v>
      </c>
    </row>
    <row r="1437" spans="1:4" x14ac:dyDescent="0.3">
      <c r="A1437">
        <v>196</v>
      </c>
      <c r="B1437" s="10">
        <v>45505</v>
      </c>
      <c r="C1437">
        <v>370</v>
      </c>
      <c r="D1437" s="8">
        <v>65808.2</v>
      </c>
    </row>
    <row r="1438" spans="1:4" x14ac:dyDescent="0.3">
      <c r="A1438">
        <v>196</v>
      </c>
      <c r="B1438" s="10">
        <v>45536</v>
      </c>
      <c r="C1438">
        <v>129</v>
      </c>
      <c r="D1438" s="8">
        <v>22943.94</v>
      </c>
    </row>
    <row r="1439" spans="1:4" x14ac:dyDescent="0.3">
      <c r="A1439">
        <v>196</v>
      </c>
      <c r="B1439" s="10">
        <v>45566</v>
      </c>
      <c r="C1439">
        <v>761</v>
      </c>
      <c r="D1439" s="8">
        <v>135351.46</v>
      </c>
    </row>
    <row r="1440" spans="1:4" x14ac:dyDescent="0.3">
      <c r="A1440">
        <v>196</v>
      </c>
      <c r="B1440" s="10">
        <v>45597</v>
      </c>
      <c r="C1440">
        <v>844</v>
      </c>
      <c r="D1440" s="8">
        <v>150113.84</v>
      </c>
    </row>
    <row r="1441" spans="1:4" x14ac:dyDescent="0.3">
      <c r="A1441">
        <v>196</v>
      </c>
      <c r="B1441" s="10">
        <v>45627</v>
      </c>
      <c r="C1441">
        <v>85</v>
      </c>
      <c r="D1441" s="8">
        <v>15118.1</v>
      </c>
    </row>
    <row r="1442" spans="1:4" x14ac:dyDescent="0.3">
      <c r="A1442">
        <v>565</v>
      </c>
      <c r="B1442" s="10">
        <v>45292</v>
      </c>
      <c r="C1442">
        <v>353</v>
      </c>
      <c r="D1442" s="8">
        <v>63024.62</v>
      </c>
    </row>
    <row r="1443" spans="1:4" x14ac:dyDescent="0.3">
      <c r="A1443">
        <v>565</v>
      </c>
      <c r="B1443" s="10">
        <v>45323</v>
      </c>
      <c r="C1443">
        <v>413</v>
      </c>
      <c r="D1443" s="8">
        <v>73737.02</v>
      </c>
    </row>
    <row r="1444" spans="1:4" x14ac:dyDescent="0.3">
      <c r="A1444">
        <v>565</v>
      </c>
      <c r="B1444" s="10">
        <v>45352</v>
      </c>
      <c r="C1444">
        <v>686</v>
      </c>
      <c r="D1444" s="8">
        <v>122478.44</v>
      </c>
    </row>
    <row r="1445" spans="1:4" x14ac:dyDescent="0.3">
      <c r="A1445">
        <v>565</v>
      </c>
      <c r="B1445" s="10">
        <v>45383</v>
      </c>
      <c r="C1445">
        <v>486</v>
      </c>
      <c r="D1445" s="8">
        <v>86770.44</v>
      </c>
    </row>
    <row r="1446" spans="1:4" x14ac:dyDescent="0.3">
      <c r="A1446">
        <v>565</v>
      </c>
      <c r="B1446" s="10">
        <v>45413</v>
      </c>
      <c r="C1446">
        <v>96</v>
      </c>
      <c r="D1446" s="8">
        <v>17139.84</v>
      </c>
    </row>
    <row r="1447" spans="1:4" x14ac:dyDescent="0.3">
      <c r="A1447">
        <v>565</v>
      </c>
      <c r="B1447" s="10">
        <v>45444</v>
      </c>
      <c r="C1447">
        <v>836</v>
      </c>
      <c r="D1447" s="8">
        <v>149259.44</v>
      </c>
    </row>
    <row r="1448" spans="1:4" x14ac:dyDescent="0.3">
      <c r="A1448">
        <v>565</v>
      </c>
      <c r="B1448" s="10">
        <v>45474</v>
      </c>
      <c r="C1448">
        <v>681</v>
      </c>
      <c r="D1448" s="8">
        <v>121585.74</v>
      </c>
    </row>
    <row r="1449" spans="1:4" x14ac:dyDescent="0.3">
      <c r="A1449">
        <v>565</v>
      </c>
      <c r="B1449" s="10">
        <v>45505</v>
      </c>
      <c r="C1449">
        <v>84</v>
      </c>
      <c r="D1449" s="8">
        <v>14997.36</v>
      </c>
    </row>
    <row r="1450" spans="1:4" x14ac:dyDescent="0.3">
      <c r="A1450">
        <v>565</v>
      </c>
      <c r="B1450" s="10">
        <v>45536</v>
      </c>
      <c r="C1450">
        <v>549</v>
      </c>
      <c r="D1450" s="8">
        <v>98018.46</v>
      </c>
    </row>
    <row r="1451" spans="1:4" x14ac:dyDescent="0.3">
      <c r="A1451">
        <v>565</v>
      </c>
      <c r="B1451" s="10">
        <v>45566</v>
      </c>
      <c r="C1451">
        <v>133</v>
      </c>
      <c r="D1451" s="8">
        <v>23745.82</v>
      </c>
    </row>
    <row r="1452" spans="1:4" x14ac:dyDescent="0.3">
      <c r="A1452">
        <v>565</v>
      </c>
      <c r="B1452" s="10">
        <v>45597</v>
      </c>
      <c r="C1452">
        <v>847</v>
      </c>
      <c r="D1452" s="8">
        <v>151223.38</v>
      </c>
    </row>
    <row r="1453" spans="1:4" x14ac:dyDescent="0.3">
      <c r="A1453">
        <v>565</v>
      </c>
      <c r="B1453" s="10">
        <v>45627</v>
      </c>
      <c r="C1453">
        <v>307</v>
      </c>
      <c r="D1453" s="8">
        <v>54811.78</v>
      </c>
    </row>
    <row r="1454" spans="1:4" x14ac:dyDescent="0.3">
      <c r="A1454">
        <v>496</v>
      </c>
      <c r="B1454" s="10">
        <v>45292</v>
      </c>
      <c r="C1454">
        <v>14</v>
      </c>
      <c r="D1454" s="8">
        <v>2518.7399999999998</v>
      </c>
    </row>
    <row r="1455" spans="1:4" x14ac:dyDescent="0.3">
      <c r="A1455">
        <v>496</v>
      </c>
      <c r="B1455" s="10">
        <v>45323</v>
      </c>
      <c r="C1455">
        <v>629</v>
      </c>
      <c r="D1455" s="8">
        <v>113163.39</v>
      </c>
    </row>
    <row r="1456" spans="1:4" x14ac:dyDescent="0.3">
      <c r="A1456">
        <v>496</v>
      </c>
      <c r="B1456" s="10">
        <v>45352</v>
      </c>
      <c r="C1456">
        <v>310</v>
      </c>
      <c r="D1456" s="8">
        <v>55772.1</v>
      </c>
    </row>
    <row r="1457" spans="1:4" x14ac:dyDescent="0.3">
      <c r="A1457">
        <v>496</v>
      </c>
      <c r="B1457" s="10">
        <v>45383</v>
      </c>
      <c r="C1457">
        <v>259</v>
      </c>
      <c r="D1457" s="8">
        <v>46596.69</v>
      </c>
    </row>
    <row r="1458" spans="1:4" x14ac:dyDescent="0.3">
      <c r="A1458">
        <v>496</v>
      </c>
      <c r="B1458" s="10">
        <v>45413</v>
      </c>
      <c r="C1458">
        <v>896</v>
      </c>
      <c r="D1458" s="8">
        <v>161199.35999999999</v>
      </c>
    </row>
    <row r="1459" spans="1:4" x14ac:dyDescent="0.3">
      <c r="A1459">
        <v>496</v>
      </c>
      <c r="B1459" s="10">
        <v>45444</v>
      </c>
      <c r="C1459">
        <v>485</v>
      </c>
      <c r="D1459" s="8">
        <v>87256.35</v>
      </c>
    </row>
    <row r="1460" spans="1:4" x14ac:dyDescent="0.3">
      <c r="A1460">
        <v>496</v>
      </c>
      <c r="B1460" s="10">
        <v>45474</v>
      </c>
      <c r="C1460">
        <v>70</v>
      </c>
      <c r="D1460" s="8">
        <v>12593.7</v>
      </c>
    </row>
    <row r="1461" spans="1:4" x14ac:dyDescent="0.3">
      <c r="A1461">
        <v>496</v>
      </c>
      <c r="B1461" s="10">
        <v>45505</v>
      </c>
      <c r="C1461">
        <v>797</v>
      </c>
      <c r="D1461" s="8">
        <v>143388.26999999999</v>
      </c>
    </row>
    <row r="1462" spans="1:4" x14ac:dyDescent="0.3">
      <c r="A1462">
        <v>496</v>
      </c>
      <c r="B1462" s="10">
        <v>45536</v>
      </c>
      <c r="C1462">
        <v>358</v>
      </c>
      <c r="D1462" s="8">
        <v>64407.78</v>
      </c>
    </row>
    <row r="1463" spans="1:4" x14ac:dyDescent="0.3">
      <c r="A1463">
        <v>496</v>
      </c>
      <c r="B1463" s="10">
        <v>45566</v>
      </c>
      <c r="C1463">
        <v>867</v>
      </c>
      <c r="D1463" s="8">
        <v>155981.97</v>
      </c>
    </row>
    <row r="1464" spans="1:4" x14ac:dyDescent="0.3">
      <c r="A1464">
        <v>496</v>
      </c>
      <c r="B1464" s="10">
        <v>45597</v>
      </c>
      <c r="C1464">
        <v>490</v>
      </c>
      <c r="D1464" s="8">
        <v>88155.9</v>
      </c>
    </row>
    <row r="1465" spans="1:4" x14ac:dyDescent="0.3">
      <c r="A1465">
        <v>496</v>
      </c>
      <c r="B1465" s="10">
        <v>45627</v>
      </c>
      <c r="C1465">
        <v>529</v>
      </c>
      <c r="D1465" s="8">
        <v>95172.39</v>
      </c>
    </row>
    <row r="1466" spans="1:4" x14ac:dyDescent="0.3">
      <c r="A1466">
        <v>966</v>
      </c>
      <c r="B1466" s="10">
        <v>45292</v>
      </c>
      <c r="C1466">
        <v>178</v>
      </c>
      <c r="D1466" s="8">
        <v>32228.68</v>
      </c>
    </row>
    <row r="1467" spans="1:4" x14ac:dyDescent="0.3">
      <c r="A1467">
        <v>966</v>
      </c>
      <c r="B1467" s="10">
        <v>45323</v>
      </c>
      <c r="C1467">
        <v>924</v>
      </c>
      <c r="D1467" s="8">
        <v>167299.44</v>
      </c>
    </row>
    <row r="1468" spans="1:4" x14ac:dyDescent="0.3">
      <c r="A1468">
        <v>966</v>
      </c>
      <c r="B1468" s="10">
        <v>45352</v>
      </c>
      <c r="C1468">
        <v>277</v>
      </c>
      <c r="D1468" s="8">
        <v>50153.62</v>
      </c>
    </row>
    <row r="1469" spans="1:4" x14ac:dyDescent="0.3">
      <c r="A1469">
        <v>966</v>
      </c>
      <c r="B1469" s="10">
        <v>45383</v>
      </c>
      <c r="C1469">
        <v>550</v>
      </c>
      <c r="D1469" s="8">
        <v>99583</v>
      </c>
    </row>
    <row r="1470" spans="1:4" x14ac:dyDescent="0.3">
      <c r="A1470">
        <v>966</v>
      </c>
      <c r="B1470" s="10">
        <v>45413</v>
      </c>
      <c r="C1470">
        <v>894</v>
      </c>
      <c r="D1470" s="8">
        <v>161867.64000000001</v>
      </c>
    </row>
    <row r="1471" spans="1:4" x14ac:dyDescent="0.3">
      <c r="A1471">
        <v>966</v>
      </c>
      <c r="B1471" s="10">
        <v>45444</v>
      </c>
      <c r="C1471">
        <v>350</v>
      </c>
      <c r="D1471" s="8">
        <v>63371</v>
      </c>
    </row>
    <row r="1472" spans="1:4" x14ac:dyDescent="0.3">
      <c r="A1472">
        <v>966</v>
      </c>
      <c r="B1472" s="10">
        <v>45474</v>
      </c>
      <c r="C1472">
        <v>201</v>
      </c>
      <c r="D1472" s="8">
        <v>36393.06</v>
      </c>
    </row>
    <row r="1473" spans="1:4" x14ac:dyDescent="0.3">
      <c r="A1473">
        <v>966</v>
      </c>
      <c r="B1473" s="10">
        <v>45505</v>
      </c>
      <c r="C1473">
        <v>78</v>
      </c>
      <c r="D1473" s="8">
        <v>14122.68</v>
      </c>
    </row>
    <row r="1474" spans="1:4" x14ac:dyDescent="0.3">
      <c r="A1474">
        <v>966</v>
      </c>
      <c r="B1474" s="10">
        <v>45536</v>
      </c>
      <c r="C1474">
        <v>51</v>
      </c>
      <c r="D1474" s="8">
        <v>9234.06</v>
      </c>
    </row>
    <row r="1475" spans="1:4" x14ac:dyDescent="0.3">
      <c r="A1475">
        <v>966</v>
      </c>
      <c r="B1475" s="10">
        <v>45566</v>
      </c>
      <c r="C1475">
        <v>884</v>
      </c>
      <c r="D1475" s="8">
        <v>160057.04</v>
      </c>
    </row>
    <row r="1476" spans="1:4" x14ac:dyDescent="0.3">
      <c r="A1476">
        <v>966</v>
      </c>
      <c r="B1476" s="10">
        <v>45597</v>
      </c>
      <c r="C1476">
        <v>527</v>
      </c>
      <c r="D1476" s="8">
        <v>95418.62</v>
      </c>
    </row>
    <row r="1477" spans="1:4" x14ac:dyDescent="0.3">
      <c r="A1477">
        <v>966</v>
      </c>
      <c r="B1477" s="10">
        <v>45627</v>
      </c>
      <c r="C1477">
        <v>219</v>
      </c>
      <c r="D1477" s="8">
        <v>39652.14</v>
      </c>
    </row>
    <row r="1478" spans="1:4" x14ac:dyDescent="0.3">
      <c r="A1478">
        <v>331</v>
      </c>
      <c r="B1478" s="10">
        <v>45292</v>
      </c>
      <c r="C1478">
        <v>791</v>
      </c>
      <c r="D1478" s="8">
        <v>143337.10999999999</v>
      </c>
    </row>
    <row r="1479" spans="1:4" x14ac:dyDescent="0.3">
      <c r="A1479">
        <v>331</v>
      </c>
      <c r="B1479" s="10">
        <v>45323</v>
      </c>
      <c r="C1479">
        <v>547</v>
      </c>
      <c r="D1479" s="8">
        <v>99121.87</v>
      </c>
    </row>
    <row r="1480" spans="1:4" x14ac:dyDescent="0.3">
      <c r="A1480">
        <v>331</v>
      </c>
      <c r="B1480" s="10">
        <v>45352</v>
      </c>
      <c r="C1480">
        <v>997</v>
      </c>
      <c r="D1480" s="8">
        <v>180666.37</v>
      </c>
    </row>
    <row r="1481" spans="1:4" x14ac:dyDescent="0.3">
      <c r="A1481">
        <v>331</v>
      </c>
      <c r="B1481" s="10">
        <v>45383</v>
      </c>
      <c r="C1481">
        <v>522</v>
      </c>
      <c r="D1481" s="8">
        <v>94591.62</v>
      </c>
    </row>
    <row r="1482" spans="1:4" x14ac:dyDescent="0.3">
      <c r="A1482">
        <v>331</v>
      </c>
      <c r="B1482" s="10">
        <v>45413</v>
      </c>
      <c r="C1482">
        <v>264</v>
      </c>
      <c r="D1482" s="8">
        <v>47839.44</v>
      </c>
    </row>
    <row r="1483" spans="1:4" x14ac:dyDescent="0.3">
      <c r="A1483">
        <v>331</v>
      </c>
      <c r="B1483" s="10">
        <v>45444</v>
      </c>
      <c r="C1483">
        <v>149</v>
      </c>
      <c r="D1483" s="8">
        <v>27000.29</v>
      </c>
    </row>
    <row r="1484" spans="1:4" x14ac:dyDescent="0.3">
      <c r="A1484">
        <v>331</v>
      </c>
      <c r="B1484" s="10">
        <v>45474</v>
      </c>
      <c r="C1484">
        <v>560</v>
      </c>
      <c r="D1484" s="8">
        <v>101477.6</v>
      </c>
    </row>
    <row r="1485" spans="1:4" x14ac:dyDescent="0.3">
      <c r="A1485">
        <v>331</v>
      </c>
      <c r="B1485" s="10">
        <v>45505</v>
      </c>
      <c r="C1485">
        <v>146</v>
      </c>
      <c r="D1485" s="8">
        <v>26456.66</v>
      </c>
    </row>
    <row r="1486" spans="1:4" x14ac:dyDescent="0.3">
      <c r="A1486">
        <v>331</v>
      </c>
      <c r="B1486" s="10">
        <v>45536</v>
      </c>
      <c r="C1486">
        <v>519</v>
      </c>
      <c r="D1486" s="8">
        <v>94047.99</v>
      </c>
    </row>
    <row r="1487" spans="1:4" x14ac:dyDescent="0.3">
      <c r="A1487">
        <v>331</v>
      </c>
      <c r="B1487" s="10">
        <v>45566</v>
      </c>
      <c r="C1487">
        <v>256</v>
      </c>
      <c r="D1487" s="8">
        <v>46389.760000000002</v>
      </c>
    </row>
    <row r="1488" spans="1:4" x14ac:dyDescent="0.3">
      <c r="A1488">
        <v>331</v>
      </c>
      <c r="B1488" s="10">
        <v>45597</v>
      </c>
      <c r="C1488">
        <v>85</v>
      </c>
      <c r="D1488" s="8">
        <v>15402.85</v>
      </c>
    </row>
    <row r="1489" spans="1:4" x14ac:dyDescent="0.3">
      <c r="A1489">
        <v>331</v>
      </c>
      <c r="B1489" s="10">
        <v>45627</v>
      </c>
      <c r="C1489">
        <v>679</v>
      </c>
      <c r="D1489" s="8">
        <v>123041.59</v>
      </c>
    </row>
    <row r="1490" spans="1:4" x14ac:dyDescent="0.3">
      <c r="A1490">
        <v>661</v>
      </c>
      <c r="B1490" s="10">
        <v>45292</v>
      </c>
      <c r="C1490">
        <v>323</v>
      </c>
      <c r="D1490" s="8">
        <v>58550.21</v>
      </c>
    </row>
    <row r="1491" spans="1:4" x14ac:dyDescent="0.3">
      <c r="A1491">
        <v>661</v>
      </c>
      <c r="B1491" s="10">
        <v>45323</v>
      </c>
      <c r="C1491">
        <v>61</v>
      </c>
      <c r="D1491" s="8">
        <v>11057.47</v>
      </c>
    </row>
    <row r="1492" spans="1:4" x14ac:dyDescent="0.3">
      <c r="A1492">
        <v>661</v>
      </c>
      <c r="B1492" s="10">
        <v>45352</v>
      </c>
      <c r="C1492">
        <v>186</v>
      </c>
      <c r="D1492" s="8">
        <v>33716.22</v>
      </c>
    </row>
    <row r="1493" spans="1:4" x14ac:dyDescent="0.3">
      <c r="A1493">
        <v>661</v>
      </c>
      <c r="B1493" s="10">
        <v>45383</v>
      </c>
      <c r="C1493">
        <v>854</v>
      </c>
      <c r="D1493" s="8">
        <v>154804.57999999999</v>
      </c>
    </row>
    <row r="1494" spans="1:4" x14ac:dyDescent="0.3">
      <c r="A1494">
        <v>661</v>
      </c>
      <c r="B1494" s="10">
        <v>45413</v>
      </c>
      <c r="C1494">
        <v>73</v>
      </c>
      <c r="D1494" s="8">
        <v>13232.71</v>
      </c>
    </row>
    <row r="1495" spans="1:4" x14ac:dyDescent="0.3">
      <c r="A1495">
        <v>661</v>
      </c>
      <c r="B1495" s="10">
        <v>45444</v>
      </c>
      <c r="C1495">
        <v>493</v>
      </c>
      <c r="D1495" s="8">
        <v>89366.11</v>
      </c>
    </row>
    <row r="1496" spans="1:4" x14ac:dyDescent="0.3">
      <c r="A1496">
        <v>661</v>
      </c>
      <c r="B1496" s="10">
        <v>45474</v>
      </c>
      <c r="C1496">
        <v>897</v>
      </c>
      <c r="D1496" s="8">
        <v>162599.19</v>
      </c>
    </row>
    <row r="1497" spans="1:4" x14ac:dyDescent="0.3">
      <c r="A1497">
        <v>661</v>
      </c>
      <c r="B1497" s="10">
        <v>45505</v>
      </c>
      <c r="C1497">
        <v>964</v>
      </c>
      <c r="D1497" s="8">
        <v>174744.28</v>
      </c>
    </row>
    <row r="1498" spans="1:4" x14ac:dyDescent="0.3">
      <c r="A1498">
        <v>661</v>
      </c>
      <c r="B1498" s="10">
        <v>45536</v>
      </c>
      <c r="C1498">
        <v>880</v>
      </c>
      <c r="D1498" s="8">
        <v>159517.6</v>
      </c>
    </row>
    <row r="1499" spans="1:4" x14ac:dyDescent="0.3">
      <c r="A1499">
        <v>661</v>
      </c>
      <c r="B1499" s="10">
        <v>45566</v>
      </c>
      <c r="C1499">
        <v>451</v>
      </c>
      <c r="D1499" s="8">
        <v>81752.77</v>
      </c>
    </row>
    <row r="1500" spans="1:4" x14ac:dyDescent="0.3">
      <c r="A1500">
        <v>661</v>
      </c>
      <c r="B1500" s="10">
        <v>45597</v>
      </c>
      <c r="C1500">
        <v>207</v>
      </c>
      <c r="D1500" s="8">
        <v>37522.89</v>
      </c>
    </row>
    <row r="1501" spans="1:4" x14ac:dyDescent="0.3">
      <c r="A1501">
        <v>661</v>
      </c>
      <c r="B1501" s="10">
        <v>45627</v>
      </c>
      <c r="C1501">
        <v>244</v>
      </c>
      <c r="D1501" s="8">
        <v>44229.88</v>
      </c>
    </row>
    <row r="1502" spans="1:4" x14ac:dyDescent="0.3">
      <c r="A1502">
        <v>64</v>
      </c>
      <c r="B1502" s="10">
        <v>45292</v>
      </c>
      <c r="C1502">
        <v>990</v>
      </c>
      <c r="D1502" s="8">
        <v>179774.1</v>
      </c>
    </row>
    <row r="1503" spans="1:4" x14ac:dyDescent="0.3">
      <c r="A1503">
        <v>64</v>
      </c>
      <c r="B1503" s="10">
        <v>45323</v>
      </c>
      <c r="C1503">
        <v>938</v>
      </c>
      <c r="D1503" s="8">
        <v>170331.42</v>
      </c>
    </row>
    <row r="1504" spans="1:4" x14ac:dyDescent="0.3">
      <c r="A1504">
        <v>64</v>
      </c>
      <c r="B1504" s="10">
        <v>45352</v>
      </c>
      <c r="C1504">
        <v>908</v>
      </c>
      <c r="D1504" s="8">
        <v>164883.72</v>
      </c>
    </row>
    <row r="1505" spans="1:4" x14ac:dyDescent="0.3">
      <c r="A1505">
        <v>64</v>
      </c>
      <c r="B1505" s="10">
        <v>45383</v>
      </c>
      <c r="C1505">
        <v>95</v>
      </c>
      <c r="D1505" s="8">
        <v>17251.05</v>
      </c>
    </row>
    <row r="1506" spans="1:4" x14ac:dyDescent="0.3">
      <c r="A1506">
        <v>64</v>
      </c>
      <c r="B1506" s="10">
        <v>45413</v>
      </c>
      <c r="C1506">
        <v>870</v>
      </c>
      <c r="D1506" s="8">
        <v>157983.29999999999</v>
      </c>
    </row>
    <row r="1507" spans="1:4" x14ac:dyDescent="0.3">
      <c r="A1507">
        <v>64</v>
      </c>
      <c r="B1507" s="10">
        <v>45444</v>
      </c>
      <c r="C1507">
        <v>454</v>
      </c>
      <c r="D1507" s="8">
        <v>82441.86</v>
      </c>
    </row>
    <row r="1508" spans="1:4" x14ac:dyDescent="0.3">
      <c r="A1508">
        <v>64</v>
      </c>
      <c r="B1508" s="10">
        <v>45474</v>
      </c>
      <c r="C1508">
        <v>524</v>
      </c>
      <c r="D1508" s="8">
        <v>95153.16</v>
      </c>
    </row>
    <row r="1509" spans="1:4" x14ac:dyDescent="0.3">
      <c r="A1509">
        <v>64</v>
      </c>
      <c r="B1509" s="10">
        <v>45505</v>
      </c>
      <c r="C1509">
        <v>85</v>
      </c>
      <c r="D1509" s="8">
        <v>15435.15</v>
      </c>
    </row>
    <row r="1510" spans="1:4" x14ac:dyDescent="0.3">
      <c r="A1510">
        <v>64</v>
      </c>
      <c r="B1510" s="10">
        <v>45536</v>
      </c>
      <c r="C1510">
        <v>798</v>
      </c>
      <c r="D1510" s="8">
        <v>144908.82</v>
      </c>
    </row>
    <row r="1511" spans="1:4" x14ac:dyDescent="0.3">
      <c r="A1511">
        <v>64</v>
      </c>
      <c r="B1511" s="10">
        <v>45566</v>
      </c>
      <c r="C1511">
        <v>992</v>
      </c>
      <c r="D1511" s="8">
        <v>180137.28</v>
      </c>
    </row>
    <row r="1512" spans="1:4" x14ac:dyDescent="0.3">
      <c r="A1512">
        <v>64</v>
      </c>
      <c r="B1512" s="10">
        <v>45597</v>
      </c>
      <c r="C1512">
        <v>341</v>
      </c>
      <c r="D1512" s="8">
        <v>61922.19</v>
      </c>
    </row>
    <row r="1513" spans="1:4" x14ac:dyDescent="0.3">
      <c r="A1513">
        <v>64</v>
      </c>
      <c r="B1513" s="10">
        <v>45627</v>
      </c>
      <c r="C1513">
        <v>94</v>
      </c>
      <c r="D1513" s="8">
        <v>17069.46</v>
      </c>
    </row>
    <row r="1514" spans="1:4" x14ac:dyDescent="0.3">
      <c r="A1514">
        <v>546</v>
      </c>
      <c r="B1514" s="10">
        <v>45292</v>
      </c>
      <c r="C1514">
        <v>331</v>
      </c>
      <c r="D1514" s="8">
        <v>60337.99</v>
      </c>
    </row>
    <row r="1515" spans="1:4" x14ac:dyDescent="0.3">
      <c r="A1515">
        <v>546</v>
      </c>
      <c r="B1515" s="10">
        <v>45323</v>
      </c>
      <c r="C1515">
        <v>850</v>
      </c>
      <c r="D1515" s="8">
        <v>154946.5</v>
      </c>
    </row>
    <row r="1516" spans="1:4" x14ac:dyDescent="0.3">
      <c r="A1516">
        <v>546</v>
      </c>
      <c r="B1516" s="10">
        <v>45352</v>
      </c>
      <c r="C1516">
        <v>551</v>
      </c>
      <c r="D1516" s="8">
        <v>100441.79</v>
      </c>
    </row>
    <row r="1517" spans="1:4" x14ac:dyDescent="0.3">
      <c r="A1517">
        <v>546</v>
      </c>
      <c r="B1517" s="10">
        <v>45383</v>
      </c>
      <c r="C1517">
        <v>228</v>
      </c>
      <c r="D1517" s="8">
        <v>41562.120000000003</v>
      </c>
    </row>
    <row r="1518" spans="1:4" x14ac:dyDescent="0.3">
      <c r="A1518">
        <v>546</v>
      </c>
      <c r="B1518" s="10">
        <v>45413</v>
      </c>
      <c r="C1518">
        <v>437</v>
      </c>
      <c r="D1518" s="8">
        <v>79660.73</v>
      </c>
    </row>
    <row r="1519" spans="1:4" x14ac:dyDescent="0.3">
      <c r="A1519">
        <v>546</v>
      </c>
      <c r="B1519" s="10">
        <v>45444</v>
      </c>
      <c r="C1519">
        <v>210</v>
      </c>
      <c r="D1519" s="8">
        <v>38280.9</v>
      </c>
    </row>
    <row r="1520" spans="1:4" x14ac:dyDescent="0.3">
      <c r="A1520">
        <v>546</v>
      </c>
      <c r="B1520" s="10">
        <v>45474</v>
      </c>
      <c r="C1520">
        <v>487</v>
      </c>
      <c r="D1520" s="8">
        <v>88775.23</v>
      </c>
    </row>
    <row r="1521" spans="1:4" x14ac:dyDescent="0.3">
      <c r="A1521">
        <v>546</v>
      </c>
      <c r="B1521" s="10">
        <v>45505</v>
      </c>
      <c r="C1521">
        <v>922</v>
      </c>
      <c r="D1521" s="8">
        <v>168071.38</v>
      </c>
    </row>
    <row r="1522" spans="1:4" x14ac:dyDescent="0.3">
      <c r="A1522">
        <v>546</v>
      </c>
      <c r="B1522" s="10">
        <v>45536</v>
      </c>
      <c r="C1522">
        <v>229</v>
      </c>
      <c r="D1522" s="8">
        <v>41744.410000000003</v>
      </c>
    </row>
    <row r="1523" spans="1:4" x14ac:dyDescent="0.3">
      <c r="A1523">
        <v>546</v>
      </c>
      <c r="B1523" s="10">
        <v>45566</v>
      </c>
      <c r="C1523">
        <v>416</v>
      </c>
      <c r="D1523" s="8">
        <v>75832.639999999999</v>
      </c>
    </row>
    <row r="1524" spans="1:4" x14ac:dyDescent="0.3">
      <c r="A1524">
        <v>546</v>
      </c>
      <c r="B1524" s="10">
        <v>45597</v>
      </c>
      <c r="C1524">
        <v>869</v>
      </c>
      <c r="D1524" s="8">
        <v>158410.01</v>
      </c>
    </row>
    <row r="1525" spans="1:4" x14ac:dyDescent="0.3">
      <c r="A1525">
        <v>546</v>
      </c>
      <c r="B1525" s="10">
        <v>45627</v>
      </c>
      <c r="C1525">
        <v>645</v>
      </c>
      <c r="D1525" s="8">
        <v>117577.05</v>
      </c>
    </row>
    <row r="1526" spans="1:4" x14ac:dyDescent="0.3">
      <c r="A1526">
        <v>79</v>
      </c>
      <c r="B1526" s="10">
        <v>45292</v>
      </c>
      <c r="C1526">
        <v>122</v>
      </c>
      <c r="D1526" s="8">
        <v>22257.68</v>
      </c>
    </row>
    <row r="1527" spans="1:4" x14ac:dyDescent="0.3">
      <c r="A1527">
        <v>79</v>
      </c>
      <c r="B1527" s="10">
        <v>45323</v>
      </c>
      <c r="C1527">
        <v>482</v>
      </c>
      <c r="D1527" s="8">
        <v>87936.08</v>
      </c>
    </row>
    <row r="1528" spans="1:4" x14ac:dyDescent="0.3">
      <c r="A1528">
        <v>79</v>
      </c>
      <c r="B1528" s="10">
        <v>45352</v>
      </c>
      <c r="C1528">
        <v>524</v>
      </c>
      <c r="D1528" s="8">
        <v>95598.56</v>
      </c>
    </row>
    <row r="1529" spans="1:4" x14ac:dyDescent="0.3">
      <c r="A1529">
        <v>79</v>
      </c>
      <c r="B1529" s="10">
        <v>45383</v>
      </c>
      <c r="C1529">
        <v>236</v>
      </c>
      <c r="D1529" s="8">
        <v>43055.839999999997</v>
      </c>
    </row>
    <row r="1530" spans="1:4" x14ac:dyDescent="0.3">
      <c r="A1530">
        <v>79</v>
      </c>
      <c r="B1530" s="10">
        <v>45413</v>
      </c>
      <c r="C1530">
        <v>725</v>
      </c>
      <c r="D1530" s="8">
        <v>132269</v>
      </c>
    </row>
    <row r="1531" spans="1:4" x14ac:dyDescent="0.3">
      <c r="A1531">
        <v>79</v>
      </c>
      <c r="B1531" s="10">
        <v>45444</v>
      </c>
      <c r="C1531">
        <v>401</v>
      </c>
      <c r="D1531" s="8">
        <v>73158.44</v>
      </c>
    </row>
    <row r="1532" spans="1:4" x14ac:dyDescent="0.3">
      <c r="A1532">
        <v>79</v>
      </c>
      <c r="B1532" s="10">
        <v>45474</v>
      </c>
      <c r="C1532">
        <v>216</v>
      </c>
      <c r="D1532" s="8">
        <v>39407.040000000001</v>
      </c>
    </row>
    <row r="1533" spans="1:4" x14ac:dyDescent="0.3">
      <c r="A1533">
        <v>79</v>
      </c>
      <c r="B1533" s="10">
        <v>45505</v>
      </c>
      <c r="C1533">
        <v>598</v>
      </c>
      <c r="D1533" s="8">
        <v>109099.12</v>
      </c>
    </row>
    <row r="1534" spans="1:4" x14ac:dyDescent="0.3">
      <c r="A1534">
        <v>79</v>
      </c>
      <c r="B1534" s="10">
        <v>45536</v>
      </c>
      <c r="C1534">
        <v>699</v>
      </c>
      <c r="D1534" s="8">
        <v>127525.56</v>
      </c>
    </row>
    <row r="1535" spans="1:4" x14ac:dyDescent="0.3">
      <c r="A1535">
        <v>79</v>
      </c>
      <c r="B1535" s="10">
        <v>45566</v>
      </c>
      <c r="C1535">
        <v>980</v>
      </c>
      <c r="D1535" s="8">
        <v>178791.2</v>
      </c>
    </row>
    <row r="1536" spans="1:4" x14ac:dyDescent="0.3">
      <c r="A1536">
        <v>79</v>
      </c>
      <c r="B1536" s="10">
        <v>45597</v>
      </c>
      <c r="C1536">
        <v>253</v>
      </c>
      <c r="D1536" s="8">
        <v>46157.32</v>
      </c>
    </row>
    <row r="1537" spans="1:4" x14ac:dyDescent="0.3">
      <c r="A1537">
        <v>79</v>
      </c>
      <c r="B1537" s="10">
        <v>45627</v>
      </c>
      <c r="C1537">
        <v>832</v>
      </c>
      <c r="D1537" s="8">
        <v>151790.07999999999</v>
      </c>
    </row>
    <row r="1538" spans="1:4" x14ac:dyDescent="0.3">
      <c r="A1538">
        <v>735</v>
      </c>
      <c r="B1538" s="10">
        <v>45292</v>
      </c>
      <c r="C1538">
        <v>279</v>
      </c>
      <c r="D1538" s="8">
        <v>50950.98</v>
      </c>
    </row>
    <row r="1539" spans="1:4" x14ac:dyDescent="0.3">
      <c r="A1539">
        <v>735</v>
      </c>
      <c r="B1539" s="10">
        <v>45323</v>
      </c>
      <c r="C1539">
        <v>181</v>
      </c>
      <c r="D1539" s="8">
        <v>33054.22</v>
      </c>
    </row>
    <row r="1540" spans="1:4" x14ac:dyDescent="0.3">
      <c r="A1540">
        <v>735</v>
      </c>
      <c r="B1540" s="10">
        <v>45352</v>
      </c>
      <c r="C1540">
        <v>890</v>
      </c>
      <c r="D1540" s="8">
        <v>162531.79999999999</v>
      </c>
    </row>
    <row r="1541" spans="1:4" x14ac:dyDescent="0.3">
      <c r="A1541">
        <v>735</v>
      </c>
      <c r="B1541" s="10">
        <v>45383</v>
      </c>
      <c r="C1541">
        <v>322</v>
      </c>
      <c r="D1541" s="8">
        <v>58803.64</v>
      </c>
    </row>
    <row r="1542" spans="1:4" x14ac:dyDescent="0.3">
      <c r="A1542">
        <v>735</v>
      </c>
      <c r="B1542" s="10">
        <v>45413</v>
      </c>
      <c r="C1542">
        <v>947</v>
      </c>
      <c r="D1542" s="8">
        <v>172941.14</v>
      </c>
    </row>
    <row r="1543" spans="1:4" x14ac:dyDescent="0.3">
      <c r="A1543">
        <v>735</v>
      </c>
      <c r="B1543" s="10">
        <v>45444</v>
      </c>
      <c r="C1543">
        <v>77</v>
      </c>
      <c r="D1543" s="8">
        <v>14061.74</v>
      </c>
    </row>
    <row r="1544" spans="1:4" x14ac:dyDescent="0.3">
      <c r="A1544">
        <v>735</v>
      </c>
      <c r="B1544" s="10">
        <v>45474</v>
      </c>
      <c r="C1544">
        <v>542</v>
      </c>
      <c r="D1544" s="8">
        <v>98980.04</v>
      </c>
    </row>
    <row r="1545" spans="1:4" x14ac:dyDescent="0.3">
      <c r="A1545">
        <v>735</v>
      </c>
      <c r="B1545" s="10">
        <v>45505</v>
      </c>
      <c r="C1545">
        <v>511</v>
      </c>
      <c r="D1545" s="8">
        <v>93318.82</v>
      </c>
    </row>
    <row r="1546" spans="1:4" x14ac:dyDescent="0.3">
      <c r="A1546">
        <v>735</v>
      </c>
      <c r="B1546" s="10">
        <v>45536</v>
      </c>
      <c r="C1546">
        <v>951</v>
      </c>
      <c r="D1546" s="8">
        <v>173671.62</v>
      </c>
    </row>
    <row r="1547" spans="1:4" x14ac:dyDescent="0.3">
      <c r="A1547">
        <v>735</v>
      </c>
      <c r="B1547" s="10">
        <v>45566</v>
      </c>
      <c r="C1547">
        <v>736</v>
      </c>
      <c r="D1547" s="8">
        <v>134408.32000000001</v>
      </c>
    </row>
    <row r="1548" spans="1:4" x14ac:dyDescent="0.3">
      <c r="A1548">
        <v>735</v>
      </c>
      <c r="B1548" s="10">
        <v>45597</v>
      </c>
      <c r="C1548">
        <v>778</v>
      </c>
      <c r="D1548" s="8">
        <v>142078.35999999999</v>
      </c>
    </row>
    <row r="1549" spans="1:4" x14ac:dyDescent="0.3">
      <c r="A1549">
        <v>735</v>
      </c>
      <c r="B1549" s="10">
        <v>45627</v>
      </c>
      <c r="C1549">
        <v>245</v>
      </c>
      <c r="D1549" s="8">
        <v>44741.9</v>
      </c>
    </row>
    <row r="1550" spans="1:4" x14ac:dyDescent="0.3">
      <c r="A1550">
        <v>269</v>
      </c>
      <c r="B1550" s="10">
        <v>45292</v>
      </c>
      <c r="C1550">
        <v>872</v>
      </c>
      <c r="D1550" s="8">
        <v>159532.4</v>
      </c>
    </row>
    <row r="1551" spans="1:4" x14ac:dyDescent="0.3">
      <c r="A1551">
        <v>269</v>
      </c>
      <c r="B1551" s="10">
        <v>45323</v>
      </c>
      <c r="C1551">
        <v>184</v>
      </c>
      <c r="D1551" s="8">
        <v>33662.800000000003</v>
      </c>
    </row>
    <row r="1552" spans="1:4" x14ac:dyDescent="0.3">
      <c r="A1552">
        <v>269</v>
      </c>
      <c r="B1552" s="10">
        <v>45352</v>
      </c>
      <c r="C1552">
        <v>264</v>
      </c>
      <c r="D1552" s="8">
        <v>48298.8</v>
      </c>
    </row>
    <row r="1553" spans="1:4" x14ac:dyDescent="0.3">
      <c r="A1553">
        <v>269</v>
      </c>
      <c r="B1553" s="10">
        <v>45383</v>
      </c>
      <c r="C1553">
        <v>111</v>
      </c>
      <c r="D1553" s="8">
        <v>20307.45</v>
      </c>
    </row>
    <row r="1554" spans="1:4" x14ac:dyDescent="0.3">
      <c r="A1554">
        <v>269</v>
      </c>
      <c r="B1554" s="10">
        <v>45413</v>
      </c>
      <c r="C1554">
        <v>81</v>
      </c>
      <c r="D1554" s="8">
        <v>14818.95</v>
      </c>
    </row>
    <row r="1555" spans="1:4" x14ac:dyDescent="0.3">
      <c r="A1555">
        <v>269</v>
      </c>
      <c r="B1555" s="10">
        <v>45444</v>
      </c>
      <c r="C1555">
        <v>306</v>
      </c>
      <c r="D1555" s="8">
        <v>55982.7</v>
      </c>
    </row>
    <row r="1556" spans="1:4" x14ac:dyDescent="0.3">
      <c r="A1556">
        <v>269</v>
      </c>
      <c r="B1556" s="10">
        <v>45474</v>
      </c>
      <c r="C1556">
        <v>497</v>
      </c>
      <c r="D1556" s="8">
        <v>90926.15</v>
      </c>
    </row>
    <row r="1557" spans="1:4" x14ac:dyDescent="0.3">
      <c r="A1557">
        <v>269</v>
      </c>
      <c r="B1557" s="10">
        <v>45505</v>
      </c>
      <c r="C1557">
        <v>870</v>
      </c>
      <c r="D1557" s="8">
        <v>159166.5</v>
      </c>
    </row>
    <row r="1558" spans="1:4" x14ac:dyDescent="0.3">
      <c r="A1558">
        <v>269</v>
      </c>
      <c r="B1558" s="10">
        <v>45536</v>
      </c>
      <c r="C1558">
        <v>972</v>
      </c>
      <c r="D1558" s="8">
        <v>177827.4</v>
      </c>
    </row>
    <row r="1559" spans="1:4" x14ac:dyDescent="0.3">
      <c r="A1559">
        <v>269</v>
      </c>
      <c r="B1559" s="10">
        <v>45566</v>
      </c>
      <c r="C1559">
        <v>166</v>
      </c>
      <c r="D1559" s="8">
        <v>30369.7</v>
      </c>
    </row>
    <row r="1560" spans="1:4" x14ac:dyDescent="0.3">
      <c r="A1560">
        <v>269</v>
      </c>
      <c r="B1560" s="10">
        <v>45597</v>
      </c>
      <c r="C1560">
        <v>173</v>
      </c>
      <c r="D1560" s="8">
        <v>31650.35</v>
      </c>
    </row>
    <row r="1561" spans="1:4" x14ac:dyDescent="0.3">
      <c r="A1561">
        <v>269</v>
      </c>
      <c r="B1561" s="10">
        <v>45627</v>
      </c>
      <c r="C1561">
        <v>585</v>
      </c>
      <c r="D1561" s="8">
        <v>107025.75</v>
      </c>
    </row>
    <row r="1562" spans="1:4" x14ac:dyDescent="0.3">
      <c r="A1562">
        <v>294</v>
      </c>
      <c r="B1562" s="10">
        <v>45292</v>
      </c>
      <c r="C1562">
        <v>161</v>
      </c>
      <c r="D1562" s="8">
        <v>29509.69</v>
      </c>
    </row>
    <row r="1563" spans="1:4" x14ac:dyDescent="0.3">
      <c r="A1563">
        <v>294</v>
      </c>
      <c r="B1563" s="10">
        <v>45323</v>
      </c>
      <c r="C1563">
        <v>644</v>
      </c>
      <c r="D1563" s="8">
        <v>118038.76</v>
      </c>
    </row>
    <row r="1564" spans="1:4" x14ac:dyDescent="0.3">
      <c r="A1564">
        <v>294</v>
      </c>
      <c r="B1564" s="10">
        <v>45352</v>
      </c>
      <c r="C1564">
        <v>415</v>
      </c>
      <c r="D1564" s="8">
        <v>76065.350000000006</v>
      </c>
    </row>
    <row r="1565" spans="1:4" x14ac:dyDescent="0.3">
      <c r="A1565">
        <v>294</v>
      </c>
      <c r="B1565" s="10">
        <v>45383</v>
      </c>
      <c r="C1565">
        <v>440</v>
      </c>
      <c r="D1565" s="8">
        <v>80647.600000000006</v>
      </c>
    </row>
    <row r="1566" spans="1:4" x14ac:dyDescent="0.3">
      <c r="A1566">
        <v>294</v>
      </c>
      <c r="B1566" s="10">
        <v>45413</v>
      </c>
      <c r="C1566">
        <v>21</v>
      </c>
      <c r="D1566" s="8">
        <v>3849.09</v>
      </c>
    </row>
    <row r="1567" spans="1:4" x14ac:dyDescent="0.3">
      <c r="A1567">
        <v>294</v>
      </c>
      <c r="B1567" s="10">
        <v>45444</v>
      </c>
      <c r="C1567">
        <v>225</v>
      </c>
      <c r="D1567" s="8">
        <v>41240.25</v>
      </c>
    </row>
    <row r="1568" spans="1:4" x14ac:dyDescent="0.3">
      <c r="A1568">
        <v>294</v>
      </c>
      <c r="B1568" s="10">
        <v>45474</v>
      </c>
      <c r="C1568">
        <v>618</v>
      </c>
      <c r="D1568" s="8">
        <v>113273.22</v>
      </c>
    </row>
    <row r="1569" spans="1:4" x14ac:dyDescent="0.3">
      <c r="A1569">
        <v>294</v>
      </c>
      <c r="B1569" s="10">
        <v>45505</v>
      </c>
      <c r="C1569">
        <v>379</v>
      </c>
      <c r="D1569" s="8">
        <v>69466.91</v>
      </c>
    </row>
    <row r="1570" spans="1:4" x14ac:dyDescent="0.3">
      <c r="A1570">
        <v>294</v>
      </c>
      <c r="B1570" s="10">
        <v>45536</v>
      </c>
      <c r="C1570">
        <v>616</v>
      </c>
      <c r="D1570" s="8">
        <v>112906.64</v>
      </c>
    </row>
    <row r="1571" spans="1:4" x14ac:dyDescent="0.3">
      <c r="A1571">
        <v>294</v>
      </c>
      <c r="B1571" s="10">
        <v>45566</v>
      </c>
      <c r="C1571">
        <v>140</v>
      </c>
      <c r="D1571" s="8">
        <v>25660.6</v>
      </c>
    </row>
    <row r="1572" spans="1:4" x14ac:dyDescent="0.3">
      <c r="A1572">
        <v>294</v>
      </c>
      <c r="B1572" s="10">
        <v>45597</v>
      </c>
      <c r="C1572">
        <v>780</v>
      </c>
      <c r="D1572" s="8">
        <v>142966.20000000001</v>
      </c>
    </row>
    <row r="1573" spans="1:4" x14ac:dyDescent="0.3">
      <c r="A1573">
        <v>294</v>
      </c>
      <c r="B1573" s="10">
        <v>45627</v>
      </c>
      <c r="C1573">
        <v>648</v>
      </c>
      <c r="D1573" s="8">
        <v>118771.92</v>
      </c>
    </row>
    <row r="1574" spans="1:4" x14ac:dyDescent="0.3">
      <c r="A1574">
        <v>838</v>
      </c>
      <c r="B1574" s="10">
        <v>45292</v>
      </c>
      <c r="C1574">
        <v>835</v>
      </c>
      <c r="D1574" s="8">
        <v>153957.29999999999</v>
      </c>
    </row>
    <row r="1575" spans="1:4" x14ac:dyDescent="0.3">
      <c r="A1575">
        <v>838</v>
      </c>
      <c r="B1575" s="10">
        <v>45323</v>
      </c>
      <c r="C1575">
        <v>154</v>
      </c>
      <c r="D1575" s="8">
        <v>28394.52</v>
      </c>
    </row>
    <row r="1576" spans="1:4" x14ac:dyDescent="0.3">
      <c r="A1576">
        <v>838</v>
      </c>
      <c r="B1576" s="10">
        <v>45352</v>
      </c>
      <c r="C1576">
        <v>655</v>
      </c>
      <c r="D1576" s="8">
        <v>120768.9</v>
      </c>
    </row>
    <row r="1577" spans="1:4" x14ac:dyDescent="0.3">
      <c r="A1577">
        <v>838</v>
      </c>
      <c r="B1577" s="10">
        <v>45383</v>
      </c>
      <c r="C1577">
        <v>342</v>
      </c>
      <c r="D1577" s="8">
        <v>63057.96</v>
      </c>
    </row>
    <row r="1578" spans="1:4" x14ac:dyDescent="0.3">
      <c r="A1578">
        <v>838</v>
      </c>
      <c r="B1578" s="10">
        <v>45413</v>
      </c>
      <c r="C1578">
        <v>78</v>
      </c>
      <c r="D1578" s="8">
        <v>14381.64</v>
      </c>
    </row>
    <row r="1579" spans="1:4" x14ac:dyDescent="0.3">
      <c r="A1579">
        <v>838</v>
      </c>
      <c r="B1579" s="10">
        <v>45444</v>
      </c>
      <c r="C1579">
        <v>39</v>
      </c>
      <c r="D1579" s="8">
        <v>7190.82</v>
      </c>
    </row>
    <row r="1580" spans="1:4" x14ac:dyDescent="0.3">
      <c r="A1580">
        <v>838</v>
      </c>
      <c r="B1580" s="10">
        <v>45474</v>
      </c>
      <c r="C1580">
        <v>914</v>
      </c>
      <c r="D1580" s="8">
        <v>168523.32</v>
      </c>
    </row>
    <row r="1581" spans="1:4" x14ac:dyDescent="0.3">
      <c r="A1581">
        <v>838</v>
      </c>
      <c r="B1581" s="10">
        <v>45505</v>
      </c>
      <c r="C1581">
        <v>542</v>
      </c>
      <c r="D1581" s="8">
        <v>99933.96</v>
      </c>
    </row>
    <row r="1582" spans="1:4" x14ac:dyDescent="0.3">
      <c r="A1582">
        <v>838</v>
      </c>
      <c r="B1582" s="10">
        <v>45536</v>
      </c>
      <c r="C1582">
        <v>620</v>
      </c>
      <c r="D1582" s="8">
        <v>114315.6</v>
      </c>
    </row>
    <row r="1583" spans="1:4" x14ac:dyDescent="0.3">
      <c r="A1583">
        <v>838</v>
      </c>
      <c r="B1583" s="10">
        <v>45566</v>
      </c>
      <c r="C1583">
        <v>467</v>
      </c>
      <c r="D1583" s="8">
        <v>86105.46</v>
      </c>
    </row>
    <row r="1584" spans="1:4" x14ac:dyDescent="0.3">
      <c r="A1584">
        <v>838</v>
      </c>
      <c r="B1584" s="10">
        <v>45597</v>
      </c>
      <c r="C1584">
        <v>814</v>
      </c>
      <c r="D1584" s="8">
        <v>150085.32</v>
      </c>
    </row>
    <row r="1585" spans="1:4" x14ac:dyDescent="0.3">
      <c r="A1585">
        <v>838</v>
      </c>
      <c r="B1585" s="10">
        <v>45627</v>
      </c>
      <c r="C1585">
        <v>233</v>
      </c>
      <c r="D1585" s="8">
        <v>42960.54</v>
      </c>
    </row>
    <row r="1586" spans="1:4" x14ac:dyDescent="0.3">
      <c r="A1586">
        <v>658</v>
      </c>
      <c r="B1586" s="10">
        <v>45292</v>
      </c>
      <c r="C1586">
        <v>692</v>
      </c>
      <c r="D1586" s="8">
        <v>127833.16</v>
      </c>
    </row>
    <row r="1587" spans="1:4" x14ac:dyDescent="0.3">
      <c r="A1587">
        <v>658</v>
      </c>
      <c r="B1587" s="10">
        <v>45323</v>
      </c>
      <c r="C1587">
        <v>735</v>
      </c>
      <c r="D1587" s="8">
        <v>135776.54999999999</v>
      </c>
    </row>
    <row r="1588" spans="1:4" x14ac:dyDescent="0.3">
      <c r="A1588">
        <v>658</v>
      </c>
      <c r="B1588" s="10">
        <v>45352</v>
      </c>
      <c r="C1588">
        <v>750</v>
      </c>
      <c r="D1588" s="8">
        <v>138547.5</v>
      </c>
    </row>
    <row r="1589" spans="1:4" x14ac:dyDescent="0.3">
      <c r="A1589">
        <v>658</v>
      </c>
      <c r="B1589" s="10">
        <v>45383</v>
      </c>
      <c r="C1589">
        <v>450</v>
      </c>
      <c r="D1589" s="8">
        <v>83128.5</v>
      </c>
    </row>
    <row r="1590" spans="1:4" x14ac:dyDescent="0.3">
      <c r="A1590">
        <v>658</v>
      </c>
      <c r="B1590" s="10">
        <v>45413</v>
      </c>
      <c r="C1590">
        <v>985</v>
      </c>
      <c r="D1590" s="8">
        <v>181959.05</v>
      </c>
    </row>
    <row r="1591" spans="1:4" x14ac:dyDescent="0.3">
      <c r="A1591">
        <v>658</v>
      </c>
      <c r="B1591" s="10">
        <v>45444</v>
      </c>
      <c r="C1591">
        <v>510</v>
      </c>
      <c r="D1591" s="8">
        <v>94212.3</v>
      </c>
    </row>
    <row r="1592" spans="1:4" x14ac:dyDescent="0.3">
      <c r="A1592">
        <v>658</v>
      </c>
      <c r="B1592" s="10">
        <v>45474</v>
      </c>
      <c r="C1592">
        <v>520</v>
      </c>
      <c r="D1592" s="8">
        <v>96059.6</v>
      </c>
    </row>
    <row r="1593" spans="1:4" x14ac:dyDescent="0.3">
      <c r="A1593">
        <v>658</v>
      </c>
      <c r="B1593" s="10">
        <v>45505</v>
      </c>
      <c r="C1593">
        <v>181</v>
      </c>
      <c r="D1593" s="8">
        <v>33436.129999999997</v>
      </c>
    </row>
    <row r="1594" spans="1:4" x14ac:dyDescent="0.3">
      <c r="A1594">
        <v>658</v>
      </c>
      <c r="B1594" s="10">
        <v>45536</v>
      </c>
      <c r="C1594">
        <v>274</v>
      </c>
      <c r="D1594" s="8">
        <v>50616.02</v>
      </c>
    </row>
    <row r="1595" spans="1:4" x14ac:dyDescent="0.3">
      <c r="A1595">
        <v>658</v>
      </c>
      <c r="B1595" s="10">
        <v>45566</v>
      </c>
      <c r="C1595">
        <v>852</v>
      </c>
      <c r="D1595" s="8">
        <v>157389.96</v>
      </c>
    </row>
    <row r="1596" spans="1:4" x14ac:dyDescent="0.3">
      <c r="A1596">
        <v>658</v>
      </c>
      <c r="B1596" s="10">
        <v>45597</v>
      </c>
      <c r="C1596">
        <v>642</v>
      </c>
      <c r="D1596" s="8">
        <v>118596.66</v>
      </c>
    </row>
    <row r="1597" spans="1:4" x14ac:dyDescent="0.3">
      <c r="A1597">
        <v>658</v>
      </c>
      <c r="B1597" s="10">
        <v>45627</v>
      </c>
      <c r="C1597">
        <v>502</v>
      </c>
      <c r="D1597" s="8">
        <v>92734.46</v>
      </c>
    </row>
    <row r="1598" spans="1:4" x14ac:dyDescent="0.3">
      <c r="A1598">
        <v>608</v>
      </c>
      <c r="B1598" s="10">
        <v>45292</v>
      </c>
      <c r="C1598">
        <v>169</v>
      </c>
      <c r="D1598" s="8">
        <v>31317.39</v>
      </c>
    </row>
    <row r="1599" spans="1:4" x14ac:dyDescent="0.3">
      <c r="A1599">
        <v>608</v>
      </c>
      <c r="B1599" s="10">
        <v>45323</v>
      </c>
      <c r="C1599">
        <v>924</v>
      </c>
      <c r="D1599" s="8">
        <v>171226.44</v>
      </c>
    </row>
    <row r="1600" spans="1:4" x14ac:dyDescent="0.3">
      <c r="A1600">
        <v>608</v>
      </c>
      <c r="B1600" s="10">
        <v>45352</v>
      </c>
      <c r="C1600">
        <v>570</v>
      </c>
      <c r="D1600" s="8">
        <v>105626.7</v>
      </c>
    </row>
    <row r="1601" spans="1:4" x14ac:dyDescent="0.3">
      <c r="A1601">
        <v>608</v>
      </c>
      <c r="B1601" s="10">
        <v>45383</v>
      </c>
      <c r="C1601">
        <v>411</v>
      </c>
      <c r="D1601" s="8">
        <v>76162.41</v>
      </c>
    </row>
    <row r="1602" spans="1:4" x14ac:dyDescent="0.3">
      <c r="A1602">
        <v>608</v>
      </c>
      <c r="B1602" s="10">
        <v>45413</v>
      </c>
      <c r="C1602">
        <v>269</v>
      </c>
      <c r="D1602" s="8">
        <v>49848.39</v>
      </c>
    </row>
    <row r="1603" spans="1:4" x14ac:dyDescent="0.3">
      <c r="A1603">
        <v>608</v>
      </c>
      <c r="B1603" s="10">
        <v>45444</v>
      </c>
      <c r="C1603">
        <v>251</v>
      </c>
      <c r="D1603" s="8">
        <v>46512.81</v>
      </c>
    </row>
    <row r="1604" spans="1:4" x14ac:dyDescent="0.3">
      <c r="A1604">
        <v>608</v>
      </c>
      <c r="B1604" s="10">
        <v>45474</v>
      </c>
      <c r="C1604">
        <v>928</v>
      </c>
      <c r="D1604" s="8">
        <v>171967.68</v>
      </c>
    </row>
    <row r="1605" spans="1:4" x14ac:dyDescent="0.3">
      <c r="A1605">
        <v>608</v>
      </c>
      <c r="B1605" s="10">
        <v>45505</v>
      </c>
      <c r="C1605">
        <v>507</v>
      </c>
      <c r="D1605" s="8">
        <v>93952.17</v>
      </c>
    </row>
    <row r="1606" spans="1:4" x14ac:dyDescent="0.3">
      <c r="A1606">
        <v>608</v>
      </c>
      <c r="B1606" s="10">
        <v>45536</v>
      </c>
      <c r="C1606">
        <v>498</v>
      </c>
      <c r="D1606" s="8">
        <v>92284.38</v>
      </c>
    </row>
    <row r="1607" spans="1:4" x14ac:dyDescent="0.3">
      <c r="A1607">
        <v>608</v>
      </c>
      <c r="B1607" s="10">
        <v>45566</v>
      </c>
      <c r="C1607">
        <v>231</v>
      </c>
      <c r="D1607" s="8">
        <v>42806.61</v>
      </c>
    </row>
    <row r="1608" spans="1:4" x14ac:dyDescent="0.3">
      <c r="A1608">
        <v>608</v>
      </c>
      <c r="B1608" s="10">
        <v>45597</v>
      </c>
      <c r="C1608">
        <v>622</v>
      </c>
      <c r="D1608" s="8">
        <v>115262.82</v>
      </c>
    </row>
    <row r="1609" spans="1:4" x14ac:dyDescent="0.3">
      <c r="A1609">
        <v>608</v>
      </c>
      <c r="B1609" s="10">
        <v>45627</v>
      </c>
      <c r="C1609">
        <v>766</v>
      </c>
      <c r="D1609" s="8">
        <v>141947.46</v>
      </c>
    </row>
    <row r="1610" spans="1:4" x14ac:dyDescent="0.3">
      <c r="A1610">
        <v>24</v>
      </c>
      <c r="B1610" s="10">
        <v>45292</v>
      </c>
      <c r="C1610">
        <v>162</v>
      </c>
      <c r="D1610" s="8">
        <v>30188.7</v>
      </c>
    </row>
    <row r="1611" spans="1:4" x14ac:dyDescent="0.3">
      <c r="A1611">
        <v>24</v>
      </c>
      <c r="B1611" s="10">
        <v>45323</v>
      </c>
      <c r="C1611">
        <v>830</v>
      </c>
      <c r="D1611" s="8">
        <v>154670.5</v>
      </c>
    </row>
    <row r="1612" spans="1:4" x14ac:dyDescent="0.3">
      <c r="A1612">
        <v>24</v>
      </c>
      <c r="B1612" s="10">
        <v>45352</v>
      </c>
      <c r="C1612">
        <v>894</v>
      </c>
      <c r="D1612" s="8">
        <v>166596.9</v>
      </c>
    </row>
    <row r="1613" spans="1:4" x14ac:dyDescent="0.3">
      <c r="A1613">
        <v>24</v>
      </c>
      <c r="B1613" s="10">
        <v>45383</v>
      </c>
      <c r="C1613">
        <v>970</v>
      </c>
      <c r="D1613" s="8">
        <v>180759.5</v>
      </c>
    </row>
    <row r="1614" spans="1:4" x14ac:dyDescent="0.3">
      <c r="A1614">
        <v>24</v>
      </c>
      <c r="B1614" s="10">
        <v>45413</v>
      </c>
      <c r="C1614">
        <v>908</v>
      </c>
      <c r="D1614" s="8">
        <v>169205.8</v>
      </c>
    </row>
    <row r="1615" spans="1:4" x14ac:dyDescent="0.3">
      <c r="A1615">
        <v>24</v>
      </c>
      <c r="B1615" s="10">
        <v>45444</v>
      </c>
      <c r="C1615">
        <v>711</v>
      </c>
      <c r="D1615" s="8">
        <v>132494.85</v>
      </c>
    </row>
    <row r="1616" spans="1:4" x14ac:dyDescent="0.3">
      <c r="A1616">
        <v>24</v>
      </c>
      <c r="B1616" s="10">
        <v>45474</v>
      </c>
      <c r="C1616">
        <v>257</v>
      </c>
      <c r="D1616" s="8">
        <v>47891.95</v>
      </c>
    </row>
    <row r="1617" spans="1:4" x14ac:dyDescent="0.3">
      <c r="A1617">
        <v>24</v>
      </c>
      <c r="B1617" s="10">
        <v>45505</v>
      </c>
      <c r="C1617">
        <v>710</v>
      </c>
      <c r="D1617" s="8">
        <v>132308.5</v>
      </c>
    </row>
    <row r="1618" spans="1:4" x14ac:dyDescent="0.3">
      <c r="A1618">
        <v>24</v>
      </c>
      <c r="B1618" s="10">
        <v>45536</v>
      </c>
      <c r="C1618">
        <v>185</v>
      </c>
      <c r="D1618" s="8">
        <v>34474.75</v>
      </c>
    </row>
    <row r="1619" spans="1:4" x14ac:dyDescent="0.3">
      <c r="A1619">
        <v>24</v>
      </c>
      <c r="B1619" s="10">
        <v>45566</v>
      </c>
      <c r="C1619">
        <v>446</v>
      </c>
      <c r="D1619" s="8">
        <v>83112.100000000006</v>
      </c>
    </row>
    <row r="1620" spans="1:4" x14ac:dyDescent="0.3">
      <c r="A1620">
        <v>24</v>
      </c>
      <c r="B1620" s="10">
        <v>45597</v>
      </c>
      <c r="C1620">
        <v>225</v>
      </c>
      <c r="D1620" s="8">
        <v>41928.75</v>
      </c>
    </row>
    <row r="1621" spans="1:4" x14ac:dyDescent="0.3">
      <c r="A1621">
        <v>24</v>
      </c>
      <c r="B1621" s="10">
        <v>45627</v>
      </c>
      <c r="C1621">
        <v>572</v>
      </c>
      <c r="D1621" s="8">
        <v>106592.2</v>
      </c>
    </row>
    <row r="1622" spans="1:4" x14ac:dyDescent="0.3">
      <c r="A1622">
        <v>224</v>
      </c>
      <c r="B1622" s="10">
        <v>45292</v>
      </c>
      <c r="C1622">
        <v>827</v>
      </c>
      <c r="D1622" s="8">
        <v>154665.54</v>
      </c>
    </row>
    <row r="1623" spans="1:4" x14ac:dyDescent="0.3">
      <c r="A1623">
        <v>224</v>
      </c>
      <c r="B1623" s="10">
        <v>45323</v>
      </c>
      <c r="C1623">
        <v>749</v>
      </c>
      <c r="D1623" s="8">
        <v>140077.98000000001</v>
      </c>
    </row>
    <row r="1624" spans="1:4" x14ac:dyDescent="0.3">
      <c r="A1624">
        <v>224</v>
      </c>
      <c r="B1624" s="10">
        <v>45352</v>
      </c>
      <c r="C1624">
        <v>510</v>
      </c>
      <c r="D1624" s="8">
        <v>95380.2</v>
      </c>
    </row>
    <row r="1625" spans="1:4" x14ac:dyDescent="0.3">
      <c r="A1625">
        <v>224</v>
      </c>
      <c r="B1625" s="10">
        <v>45383</v>
      </c>
      <c r="C1625">
        <v>796</v>
      </c>
      <c r="D1625" s="8">
        <v>148867.92000000001</v>
      </c>
    </row>
    <row r="1626" spans="1:4" x14ac:dyDescent="0.3">
      <c r="A1626">
        <v>224</v>
      </c>
      <c r="B1626" s="10">
        <v>45413</v>
      </c>
      <c r="C1626">
        <v>784</v>
      </c>
      <c r="D1626" s="8">
        <v>146623.67999999999</v>
      </c>
    </row>
    <row r="1627" spans="1:4" x14ac:dyDescent="0.3">
      <c r="A1627">
        <v>224</v>
      </c>
      <c r="B1627" s="10">
        <v>45444</v>
      </c>
      <c r="C1627">
        <v>352</v>
      </c>
      <c r="D1627" s="8">
        <v>65831.039999999994</v>
      </c>
    </row>
    <row r="1628" spans="1:4" x14ac:dyDescent="0.3">
      <c r="A1628">
        <v>224</v>
      </c>
      <c r="B1628" s="10">
        <v>45474</v>
      </c>
      <c r="C1628">
        <v>976</v>
      </c>
      <c r="D1628" s="8">
        <v>182531.52</v>
      </c>
    </row>
    <row r="1629" spans="1:4" x14ac:dyDescent="0.3">
      <c r="A1629">
        <v>224</v>
      </c>
      <c r="B1629" s="10">
        <v>45505</v>
      </c>
      <c r="C1629">
        <v>918</v>
      </c>
      <c r="D1629" s="8">
        <v>171684.36</v>
      </c>
    </row>
    <row r="1630" spans="1:4" x14ac:dyDescent="0.3">
      <c r="A1630">
        <v>224</v>
      </c>
      <c r="B1630" s="10">
        <v>45536</v>
      </c>
      <c r="C1630">
        <v>873</v>
      </c>
      <c r="D1630" s="8">
        <v>163268.46</v>
      </c>
    </row>
    <row r="1631" spans="1:4" x14ac:dyDescent="0.3">
      <c r="A1631">
        <v>224</v>
      </c>
      <c r="B1631" s="10">
        <v>45566</v>
      </c>
      <c r="C1631">
        <v>601</v>
      </c>
      <c r="D1631" s="8">
        <v>112399.02</v>
      </c>
    </row>
    <row r="1632" spans="1:4" x14ac:dyDescent="0.3">
      <c r="A1632">
        <v>224</v>
      </c>
      <c r="B1632" s="10">
        <v>45597</v>
      </c>
      <c r="C1632">
        <v>857</v>
      </c>
      <c r="D1632" s="8">
        <v>160276.14000000001</v>
      </c>
    </row>
    <row r="1633" spans="1:4" x14ac:dyDescent="0.3">
      <c r="A1633">
        <v>224</v>
      </c>
      <c r="B1633" s="10">
        <v>45627</v>
      </c>
      <c r="C1633">
        <v>908</v>
      </c>
      <c r="D1633" s="8">
        <v>169814.16</v>
      </c>
    </row>
    <row r="1634" spans="1:4" x14ac:dyDescent="0.3">
      <c r="A1634">
        <v>161</v>
      </c>
      <c r="B1634" s="10">
        <v>45292</v>
      </c>
      <c r="C1634">
        <v>926</v>
      </c>
      <c r="D1634" s="8">
        <v>173208.3</v>
      </c>
    </row>
    <row r="1635" spans="1:4" x14ac:dyDescent="0.3">
      <c r="A1635">
        <v>161</v>
      </c>
      <c r="B1635" s="10">
        <v>45323</v>
      </c>
      <c r="C1635">
        <v>604</v>
      </c>
      <c r="D1635" s="8">
        <v>112978.2</v>
      </c>
    </row>
    <row r="1636" spans="1:4" x14ac:dyDescent="0.3">
      <c r="A1636">
        <v>161</v>
      </c>
      <c r="B1636" s="10">
        <v>45352</v>
      </c>
      <c r="C1636">
        <v>75</v>
      </c>
      <c r="D1636" s="8">
        <v>14028.75</v>
      </c>
    </row>
    <row r="1637" spans="1:4" x14ac:dyDescent="0.3">
      <c r="A1637">
        <v>161</v>
      </c>
      <c r="B1637" s="10">
        <v>45383</v>
      </c>
      <c r="C1637">
        <v>662</v>
      </c>
      <c r="D1637" s="8">
        <v>123827.1</v>
      </c>
    </row>
    <row r="1638" spans="1:4" x14ac:dyDescent="0.3">
      <c r="A1638">
        <v>161</v>
      </c>
      <c r="B1638" s="10">
        <v>45413</v>
      </c>
      <c r="C1638">
        <v>327</v>
      </c>
      <c r="D1638" s="8">
        <v>61165.35</v>
      </c>
    </row>
    <row r="1639" spans="1:4" x14ac:dyDescent="0.3">
      <c r="A1639">
        <v>161</v>
      </c>
      <c r="B1639" s="10">
        <v>45444</v>
      </c>
      <c r="C1639">
        <v>543</v>
      </c>
      <c r="D1639" s="8">
        <v>101568.15</v>
      </c>
    </row>
    <row r="1640" spans="1:4" x14ac:dyDescent="0.3">
      <c r="A1640">
        <v>161</v>
      </c>
      <c r="B1640" s="10">
        <v>45474</v>
      </c>
      <c r="C1640">
        <v>922</v>
      </c>
      <c r="D1640" s="8">
        <v>172460.1</v>
      </c>
    </row>
    <row r="1641" spans="1:4" x14ac:dyDescent="0.3">
      <c r="A1641">
        <v>161</v>
      </c>
      <c r="B1641" s="10">
        <v>45505</v>
      </c>
      <c r="C1641">
        <v>953</v>
      </c>
      <c r="D1641" s="8">
        <v>178258.65</v>
      </c>
    </row>
    <row r="1642" spans="1:4" x14ac:dyDescent="0.3">
      <c r="A1642">
        <v>161</v>
      </c>
      <c r="B1642" s="10">
        <v>45536</v>
      </c>
      <c r="C1642">
        <v>320</v>
      </c>
      <c r="D1642" s="8">
        <v>59856</v>
      </c>
    </row>
    <row r="1643" spans="1:4" x14ac:dyDescent="0.3">
      <c r="A1643">
        <v>161</v>
      </c>
      <c r="B1643" s="10">
        <v>45566</v>
      </c>
      <c r="C1643">
        <v>145</v>
      </c>
      <c r="D1643" s="8">
        <v>27122.25</v>
      </c>
    </row>
    <row r="1644" spans="1:4" x14ac:dyDescent="0.3">
      <c r="A1644">
        <v>161</v>
      </c>
      <c r="B1644" s="10">
        <v>45597</v>
      </c>
      <c r="C1644">
        <v>484</v>
      </c>
      <c r="D1644" s="8">
        <v>90532.2</v>
      </c>
    </row>
    <row r="1645" spans="1:4" x14ac:dyDescent="0.3">
      <c r="A1645">
        <v>161</v>
      </c>
      <c r="B1645" s="10">
        <v>45627</v>
      </c>
      <c r="C1645">
        <v>774</v>
      </c>
      <c r="D1645" s="8">
        <v>144776.70000000001</v>
      </c>
    </row>
    <row r="1646" spans="1:4" x14ac:dyDescent="0.3">
      <c r="A1646">
        <v>626</v>
      </c>
      <c r="B1646" s="10">
        <v>45292</v>
      </c>
      <c r="C1646">
        <v>739</v>
      </c>
      <c r="D1646" s="8">
        <v>138643.79</v>
      </c>
    </row>
    <row r="1647" spans="1:4" x14ac:dyDescent="0.3">
      <c r="A1647">
        <v>626</v>
      </c>
      <c r="B1647" s="10">
        <v>45323</v>
      </c>
      <c r="C1647">
        <v>681</v>
      </c>
      <c r="D1647" s="8">
        <v>127762.41</v>
      </c>
    </row>
    <row r="1648" spans="1:4" x14ac:dyDescent="0.3">
      <c r="A1648">
        <v>626</v>
      </c>
      <c r="B1648" s="10">
        <v>45352</v>
      </c>
      <c r="C1648">
        <v>750</v>
      </c>
      <c r="D1648" s="8">
        <v>140707.5</v>
      </c>
    </row>
    <row r="1649" spans="1:4" x14ac:dyDescent="0.3">
      <c r="A1649">
        <v>626</v>
      </c>
      <c r="B1649" s="10">
        <v>45383</v>
      </c>
      <c r="C1649">
        <v>329</v>
      </c>
      <c r="D1649" s="8">
        <v>61723.69</v>
      </c>
    </row>
    <row r="1650" spans="1:4" x14ac:dyDescent="0.3">
      <c r="A1650">
        <v>626</v>
      </c>
      <c r="B1650" s="10">
        <v>45413</v>
      </c>
      <c r="C1650">
        <v>190</v>
      </c>
      <c r="D1650" s="8">
        <v>35645.9</v>
      </c>
    </row>
    <row r="1651" spans="1:4" x14ac:dyDescent="0.3">
      <c r="A1651">
        <v>626</v>
      </c>
      <c r="B1651" s="10">
        <v>45444</v>
      </c>
      <c r="C1651">
        <v>521</v>
      </c>
      <c r="D1651" s="8">
        <v>97744.81</v>
      </c>
    </row>
    <row r="1652" spans="1:4" x14ac:dyDescent="0.3">
      <c r="A1652">
        <v>626</v>
      </c>
      <c r="B1652" s="10">
        <v>45474</v>
      </c>
      <c r="C1652">
        <v>987</v>
      </c>
      <c r="D1652" s="8">
        <v>185171.07</v>
      </c>
    </row>
    <row r="1653" spans="1:4" x14ac:dyDescent="0.3">
      <c r="A1653">
        <v>626</v>
      </c>
      <c r="B1653" s="10">
        <v>45505</v>
      </c>
      <c r="C1653">
        <v>549</v>
      </c>
      <c r="D1653" s="8">
        <v>102997.89</v>
      </c>
    </row>
    <row r="1654" spans="1:4" x14ac:dyDescent="0.3">
      <c r="A1654">
        <v>626</v>
      </c>
      <c r="B1654" s="10">
        <v>45536</v>
      </c>
      <c r="C1654">
        <v>666</v>
      </c>
      <c r="D1654" s="8">
        <v>124948.26</v>
      </c>
    </row>
    <row r="1655" spans="1:4" x14ac:dyDescent="0.3">
      <c r="A1655">
        <v>626</v>
      </c>
      <c r="B1655" s="10">
        <v>45566</v>
      </c>
      <c r="C1655">
        <v>22</v>
      </c>
      <c r="D1655" s="8">
        <v>4127.42</v>
      </c>
    </row>
    <row r="1656" spans="1:4" x14ac:dyDescent="0.3">
      <c r="A1656">
        <v>626</v>
      </c>
      <c r="B1656" s="10">
        <v>45597</v>
      </c>
      <c r="C1656">
        <v>444</v>
      </c>
      <c r="D1656" s="8">
        <v>83298.84</v>
      </c>
    </row>
    <row r="1657" spans="1:4" x14ac:dyDescent="0.3">
      <c r="A1657">
        <v>626</v>
      </c>
      <c r="B1657" s="10">
        <v>45627</v>
      </c>
      <c r="C1657">
        <v>647</v>
      </c>
      <c r="D1657" s="8">
        <v>121383.67</v>
      </c>
    </row>
    <row r="1658" spans="1:4" x14ac:dyDescent="0.3">
      <c r="A1658">
        <v>244</v>
      </c>
      <c r="B1658" s="10">
        <v>45292</v>
      </c>
      <c r="C1658">
        <v>792</v>
      </c>
      <c r="D1658" s="8">
        <v>149078.16</v>
      </c>
    </row>
    <row r="1659" spans="1:4" x14ac:dyDescent="0.3">
      <c r="A1659">
        <v>244</v>
      </c>
      <c r="B1659" s="10">
        <v>45323</v>
      </c>
      <c r="C1659">
        <v>567</v>
      </c>
      <c r="D1659" s="8">
        <v>106726.41</v>
      </c>
    </row>
    <row r="1660" spans="1:4" x14ac:dyDescent="0.3">
      <c r="A1660">
        <v>244</v>
      </c>
      <c r="B1660" s="10">
        <v>45352</v>
      </c>
      <c r="C1660">
        <v>466</v>
      </c>
      <c r="D1660" s="8">
        <v>87715.18</v>
      </c>
    </row>
    <row r="1661" spans="1:4" x14ac:dyDescent="0.3">
      <c r="A1661">
        <v>244</v>
      </c>
      <c r="B1661" s="10">
        <v>45383</v>
      </c>
      <c r="C1661">
        <v>934</v>
      </c>
      <c r="D1661" s="8">
        <v>175806.82</v>
      </c>
    </row>
    <row r="1662" spans="1:4" x14ac:dyDescent="0.3">
      <c r="A1662">
        <v>244</v>
      </c>
      <c r="B1662" s="10">
        <v>45413</v>
      </c>
      <c r="C1662">
        <v>386</v>
      </c>
      <c r="D1662" s="8">
        <v>72656.78</v>
      </c>
    </row>
    <row r="1663" spans="1:4" x14ac:dyDescent="0.3">
      <c r="A1663">
        <v>244</v>
      </c>
      <c r="B1663" s="10">
        <v>45444</v>
      </c>
      <c r="C1663">
        <v>569</v>
      </c>
      <c r="D1663" s="8">
        <v>107102.87</v>
      </c>
    </row>
    <row r="1664" spans="1:4" x14ac:dyDescent="0.3">
      <c r="A1664">
        <v>244</v>
      </c>
      <c r="B1664" s="10">
        <v>45474</v>
      </c>
      <c r="C1664">
        <v>977</v>
      </c>
      <c r="D1664" s="8">
        <v>183900.71</v>
      </c>
    </row>
    <row r="1665" spans="1:4" x14ac:dyDescent="0.3">
      <c r="A1665">
        <v>244</v>
      </c>
      <c r="B1665" s="10">
        <v>45505</v>
      </c>
      <c r="C1665">
        <v>236</v>
      </c>
      <c r="D1665" s="8">
        <v>44422.28</v>
      </c>
    </row>
    <row r="1666" spans="1:4" x14ac:dyDescent="0.3">
      <c r="A1666">
        <v>244</v>
      </c>
      <c r="B1666" s="10">
        <v>45536</v>
      </c>
      <c r="C1666">
        <v>336</v>
      </c>
      <c r="D1666" s="8">
        <v>63245.279999999999</v>
      </c>
    </row>
    <row r="1667" spans="1:4" x14ac:dyDescent="0.3">
      <c r="A1667">
        <v>244</v>
      </c>
      <c r="B1667" s="10">
        <v>45566</v>
      </c>
      <c r="C1667">
        <v>186</v>
      </c>
      <c r="D1667" s="8">
        <v>35010.78</v>
      </c>
    </row>
    <row r="1668" spans="1:4" x14ac:dyDescent="0.3">
      <c r="A1668">
        <v>244</v>
      </c>
      <c r="B1668" s="10">
        <v>45597</v>
      </c>
      <c r="C1668">
        <v>631</v>
      </c>
      <c r="D1668" s="8">
        <v>118773.13</v>
      </c>
    </row>
    <row r="1669" spans="1:4" x14ac:dyDescent="0.3">
      <c r="A1669">
        <v>244</v>
      </c>
      <c r="B1669" s="10">
        <v>45627</v>
      </c>
      <c r="C1669">
        <v>243</v>
      </c>
      <c r="D1669" s="8">
        <v>45739.89</v>
      </c>
    </row>
    <row r="1670" spans="1:4" x14ac:dyDescent="0.3">
      <c r="A1670">
        <v>623</v>
      </c>
      <c r="B1670" s="10">
        <v>45292</v>
      </c>
      <c r="C1670">
        <v>652</v>
      </c>
      <c r="D1670" s="8">
        <v>122823.76</v>
      </c>
    </row>
    <row r="1671" spans="1:4" x14ac:dyDescent="0.3">
      <c r="A1671">
        <v>623</v>
      </c>
      <c r="B1671" s="10">
        <v>45323</v>
      </c>
      <c r="C1671">
        <v>573</v>
      </c>
      <c r="D1671" s="8">
        <v>107941.74</v>
      </c>
    </row>
    <row r="1672" spans="1:4" x14ac:dyDescent="0.3">
      <c r="A1672">
        <v>623</v>
      </c>
      <c r="B1672" s="10">
        <v>45352</v>
      </c>
      <c r="C1672">
        <v>18</v>
      </c>
      <c r="D1672" s="8">
        <v>3390.84</v>
      </c>
    </row>
    <row r="1673" spans="1:4" x14ac:dyDescent="0.3">
      <c r="A1673">
        <v>623</v>
      </c>
      <c r="B1673" s="10">
        <v>45383</v>
      </c>
      <c r="C1673">
        <v>52</v>
      </c>
      <c r="D1673" s="8">
        <v>9795.76</v>
      </c>
    </row>
    <row r="1674" spans="1:4" x14ac:dyDescent="0.3">
      <c r="A1674">
        <v>623</v>
      </c>
      <c r="B1674" s="10">
        <v>45413</v>
      </c>
      <c r="C1674">
        <v>96</v>
      </c>
      <c r="D1674" s="8">
        <v>18084.48</v>
      </c>
    </row>
    <row r="1675" spans="1:4" x14ac:dyDescent="0.3">
      <c r="A1675">
        <v>623</v>
      </c>
      <c r="B1675" s="10">
        <v>45444</v>
      </c>
      <c r="C1675">
        <v>432</v>
      </c>
      <c r="D1675" s="8">
        <v>81380.160000000003</v>
      </c>
    </row>
    <row r="1676" spans="1:4" x14ac:dyDescent="0.3">
      <c r="A1676">
        <v>623</v>
      </c>
      <c r="B1676" s="10">
        <v>45474</v>
      </c>
      <c r="C1676">
        <v>922</v>
      </c>
      <c r="D1676" s="8">
        <v>173686.36</v>
      </c>
    </row>
    <row r="1677" spans="1:4" x14ac:dyDescent="0.3">
      <c r="A1677">
        <v>623</v>
      </c>
      <c r="B1677" s="10">
        <v>45505</v>
      </c>
      <c r="C1677">
        <v>503</v>
      </c>
      <c r="D1677" s="8">
        <v>94755.14</v>
      </c>
    </row>
    <row r="1678" spans="1:4" x14ac:dyDescent="0.3">
      <c r="A1678">
        <v>623</v>
      </c>
      <c r="B1678" s="10">
        <v>45536</v>
      </c>
      <c r="C1678">
        <v>947</v>
      </c>
      <c r="D1678" s="8">
        <v>178395.86</v>
      </c>
    </row>
    <row r="1679" spans="1:4" x14ac:dyDescent="0.3">
      <c r="A1679">
        <v>623</v>
      </c>
      <c r="B1679" s="10">
        <v>45566</v>
      </c>
      <c r="C1679">
        <v>585</v>
      </c>
      <c r="D1679" s="8">
        <v>110202.3</v>
      </c>
    </row>
    <row r="1680" spans="1:4" x14ac:dyDescent="0.3">
      <c r="A1680">
        <v>623</v>
      </c>
      <c r="B1680" s="10">
        <v>45597</v>
      </c>
      <c r="C1680">
        <v>126</v>
      </c>
      <c r="D1680" s="8">
        <v>23735.88</v>
      </c>
    </row>
    <row r="1681" spans="1:4" x14ac:dyDescent="0.3">
      <c r="A1681">
        <v>623</v>
      </c>
      <c r="B1681" s="10">
        <v>45627</v>
      </c>
      <c r="C1681">
        <v>736</v>
      </c>
      <c r="D1681" s="8">
        <v>138647.67999999999</v>
      </c>
    </row>
    <row r="1682" spans="1:4" x14ac:dyDescent="0.3">
      <c r="A1682">
        <v>444</v>
      </c>
      <c r="B1682" s="10">
        <v>45292</v>
      </c>
      <c r="C1682">
        <v>528</v>
      </c>
      <c r="D1682" s="8">
        <v>99512.16</v>
      </c>
    </row>
    <row r="1683" spans="1:4" x14ac:dyDescent="0.3">
      <c r="A1683">
        <v>444</v>
      </c>
      <c r="B1683" s="10">
        <v>45323</v>
      </c>
      <c r="C1683">
        <v>432</v>
      </c>
      <c r="D1683" s="8">
        <v>81419.039999999994</v>
      </c>
    </row>
    <row r="1684" spans="1:4" x14ac:dyDescent="0.3">
      <c r="A1684">
        <v>444</v>
      </c>
      <c r="B1684" s="10">
        <v>45352</v>
      </c>
      <c r="C1684">
        <v>627</v>
      </c>
      <c r="D1684" s="8">
        <v>118170.69</v>
      </c>
    </row>
    <row r="1685" spans="1:4" x14ac:dyDescent="0.3">
      <c r="A1685">
        <v>444</v>
      </c>
      <c r="B1685" s="10">
        <v>45383</v>
      </c>
      <c r="C1685">
        <v>649</v>
      </c>
      <c r="D1685" s="8">
        <v>122317.03</v>
      </c>
    </row>
    <row r="1686" spans="1:4" x14ac:dyDescent="0.3">
      <c r="A1686">
        <v>444</v>
      </c>
      <c r="B1686" s="10">
        <v>45413</v>
      </c>
      <c r="C1686">
        <v>981</v>
      </c>
      <c r="D1686" s="8">
        <v>184889.07</v>
      </c>
    </row>
    <row r="1687" spans="1:4" x14ac:dyDescent="0.3">
      <c r="A1687">
        <v>444</v>
      </c>
      <c r="B1687" s="10">
        <v>45444</v>
      </c>
      <c r="C1687">
        <v>603</v>
      </c>
      <c r="D1687" s="8">
        <v>113647.41</v>
      </c>
    </row>
    <row r="1688" spans="1:4" x14ac:dyDescent="0.3">
      <c r="A1688">
        <v>444</v>
      </c>
      <c r="B1688" s="10">
        <v>45474</v>
      </c>
      <c r="C1688">
        <v>578</v>
      </c>
      <c r="D1688" s="8">
        <v>108935.66</v>
      </c>
    </row>
    <row r="1689" spans="1:4" x14ac:dyDescent="0.3">
      <c r="A1689">
        <v>444</v>
      </c>
      <c r="B1689" s="10">
        <v>45505</v>
      </c>
      <c r="C1689">
        <v>975</v>
      </c>
      <c r="D1689" s="8">
        <v>183758.25</v>
      </c>
    </row>
    <row r="1690" spans="1:4" x14ac:dyDescent="0.3">
      <c r="A1690">
        <v>444</v>
      </c>
      <c r="B1690" s="10">
        <v>45536</v>
      </c>
      <c r="C1690">
        <v>129</v>
      </c>
      <c r="D1690" s="8">
        <v>24312.63</v>
      </c>
    </row>
    <row r="1691" spans="1:4" x14ac:dyDescent="0.3">
      <c r="A1691">
        <v>444</v>
      </c>
      <c r="B1691" s="10">
        <v>45566</v>
      </c>
      <c r="C1691">
        <v>646</v>
      </c>
      <c r="D1691" s="8">
        <v>121751.62</v>
      </c>
    </row>
    <row r="1692" spans="1:4" x14ac:dyDescent="0.3">
      <c r="A1692">
        <v>444</v>
      </c>
      <c r="B1692" s="10">
        <v>45597</v>
      </c>
      <c r="C1692">
        <v>895</v>
      </c>
      <c r="D1692" s="8">
        <v>168680.65</v>
      </c>
    </row>
    <row r="1693" spans="1:4" x14ac:dyDescent="0.3">
      <c r="A1693">
        <v>444</v>
      </c>
      <c r="B1693" s="10">
        <v>45627</v>
      </c>
      <c r="C1693">
        <v>779</v>
      </c>
      <c r="D1693" s="8">
        <v>146818.13</v>
      </c>
    </row>
    <row r="1694" spans="1:4" x14ac:dyDescent="0.3">
      <c r="A1694">
        <v>393</v>
      </c>
      <c r="B1694" s="10">
        <v>45292</v>
      </c>
      <c r="C1694">
        <v>554</v>
      </c>
      <c r="D1694" s="8">
        <v>104789.1</v>
      </c>
    </row>
    <row r="1695" spans="1:4" x14ac:dyDescent="0.3">
      <c r="A1695">
        <v>393</v>
      </c>
      <c r="B1695" s="10">
        <v>45323</v>
      </c>
      <c r="C1695">
        <v>937</v>
      </c>
      <c r="D1695" s="8">
        <v>177233.55</v>
      </c>
    </row>
    <row r="1696" spans="1:4" x14ac:dyDescent="0.3">
      <c r="A1696">
        <v>393</v>
      </c>
      <c r="B1696" s="10">
        <v>45352</v>
      </c>
      <c r="C1696">
        <v>578</v>
      </c>
      <c r="D1696" s="8">
        <v>109328.7</v>
      </c>
    </row>
    <row r="1697" spans="1:4" x14ac:dyDescent="0.3">
      <c r="A1697">
        <v>393</v>
      </c>
      <c r="B1697" s="10">
        <v>45383</v>
      </c>
      <c r="C1697">
        <v>428</v>
      </c>
      <c r="D1697" s="8">
        <v>80956.2</v>
      </c>
    </row>
    <row r="1698" spans="1:4" x14ac:dyDescent="0.3">
      <c r="A1698">
        <v>393</v>
      </c>
      <c r="B1698" s="10">
        <v>45413</v>
      </c>
      <c r="C1698">
        <v>498</v>
      </c>
      <c r="D1698" s="8">
        <v>94196.7</v>
      </c>
    </row>
    <row r="1699" spans="1:4" x14ac:dyDescent="0.3">
      <c r="A1699">
        <v>393</v>
      </c>
      <c r="B1699" s="10">
        <v>45444</v>
      </c>
      <c r="C1699">
        <v>206</v>
      </c>
      <c r="D1699" s="8">
        <v>38964.9</v>
      </c>
    </row>
    <row r="1700" spans="1:4" x14ac:dyDescent="0.3">
      <c r="A1700">
        <v>393</v>
      </c>
      <c r="B1700" s="10">
        <v>45474</v>
      </c>
      <c r="C1700">
        <v>334</v>
      </c>
      <c r="D1700" s="8">
        <v>63176.1</v>
      </c>
    </row>
    <row r="1701" spans="1:4" x14ac:dyDescent="0.3">
      <c r="A1701">
        <v>393</v>
      </c>
      <c r="B1701" s="10">
        <v>45505</v>
      </c>
      <c r="C1701">
        <v>775</v>
      </c>
      <c r="D1701" s="8">
        <v>146591.25</v>
      </c>
    </row>
    <row r="1702" spans="1:4" x14ac:dyDescent="0.3">
      <c r="A1702">
        <v>393</v>
      </c>
      <c r="B1702" s="10">
        <v>45536</v>
      </c>
      <c r="C1702">
        <v>865</v>
      </c>
      <c r="D1702" s="8">
        <v>163614.75</v>
      </c>
    </row>
    <row r="1703" spans="1:4" x14ac:dyDescent="0.3">
      <c r="A1703">
        <v>393</v>
      </c>
      <c r="B1703" s="10">
        <v>45566</v>
      </c>
      <c r="C1703">
        <v>45</v>
      </c>
      <c r="D1703" s="8">
        <v>8511.75</v>
      </c>
    </row>
    <row r="1704" spans="1:4" x14ac:dyDescent="0.3">
      <c r="A1704">
        <v>393</v>
      </c>
      <c r="B1704" s="10">
        <v>45597</v>
      </c>
      <c r="C1704">
        <v>106</v>
      </c>
      <c r="D1704" s="8">
        <v>20049.900000000001</v>
      </c>
    </row>
    <row r="1705" spans="1:4" x14ac:dyDescent="0.3">
      <c r="A1705">
        <v>393</v>
      </c>
      <c r="B1705" s="10">
        <v>45627</v>
      </c>
      <c r="C1705">
        <v>867</v>
      </c>
      <c r="D1705" s="8">
        <v>163993.04999999999</v>
      </c>
    </row>
    <row r="1706" spans="1:4" x14ac:dyDescent="0.3">
      <c r="A1706">
        <v>871</v>
      </c>
      <c r="B1706" s="10">
        <v>45292</v>
      </c>
      <c r="C1706">
        <v>592</v>
      </c>
      <c r="D1706" s="8">
        <v>112355.68</v>
      </c>
    </row>
    <row r="1707" spans="1:4" x14ac:dyDescent="0.3">
      <c r="A1707">
        <v>871</v>
      </c>
      <c r="B1707" s="10">
        <v>45323</v>
      </c>
      <c r="C1707">
        <v>92</v>
      </c>
      <c r="D1707" s="8">
        <v>17460.68</v>
      </c>
    </row>
    <row r="1708" spans="1:4" x14ac:dyDescent="0.3">
      <c r="A1708">
        <v>871</v>
      </c>
      <c r="B1708" s="10">
        <v>45352</v>
      </c>
      <c r="C1708">
        <v>554</v>
      </c>
      <c r="D1708" s="8">
        <v>105143.66</v>
      </c>
    </row>
    <row r="1709" spans="1:4" x14ac:dyDescent="0.3">
      <c r="A1709">
        <v>871</v>
      </c>
      <c r="B1709" s="10">
        <v>45383</v>
      </c>
      <c r="C1709">
        <v>648</v>
      </c>
      <c r="D1709" s="8">
        <v>122983.92</v>
      </c>
    </row>
    <row r="1710" spans="1:4" x14ac:dyDescent="0.3">
      <c r="A1710">
        <v>871</v>
      </c>
      <c r="B1710" s="10">
        <v>45413</v>
      </c>
      <c r="C1710">
        <v>179</v>
      </c>
      <c r="D1710" s="8">
        <v>33972.410000000003</v>
      </c>
    </row>
    <row r="1711" spans="1:4" x14ac:dyDescent="0.3">
      <c r="A1711">
        <v>871</v>
      </c>
      <c r="B1711" s="10">
        <v>45444</v>
      </c>
      <c r="C1711">
        <v>945</v>
      </c>
      <c r="D1711" s="8">
        <v>179351.55</v>
      </c>
    </row>
    <row r="1712" spans="1:4" x14ac:dyDescent="0.3">
      <c r="A1712">
        <v>871</v>
      </c>
      <c r="B1712" s="10">
        <v>45474</v>
      </c>
      <c r="C1712">
        <v>497</v>
      </c>
      <c r="D1712" s="8">
        <v>94325.63</v>
      </c>
    </row>
    <row r="1713" spans="1:4" x14ac:dyDescent="0.3">
      <c r="A1713">
        <v>871</v>
      </c>
      <c r="B1713" s="10">
        <v>45505</v>
      </c>
      <c r="C1713">
        <v>537</v>
      </c>
      <c r="D1713" s="8">
        <v>101917.23</v>
      </c>
    </row>
    <row r="1714" spans="1:4" x14ac:dyDescent="0.3">
      <c r="A1714">
        <v>871</v>
      </c>
      <c r="B1714" s="10">
        <v>45536</v>
      </c>
      <c r="C1714">
        <v>712</v>
      </c>
      <c r="D1714" s="8">
        <v>135130.48000000001</v>
      </c>
    </row>
    <row r="1715" spans="1:4" x14ac:dyDescent="0.3">
      <c r="A1715">
        <v>871</v>
      </c>
      <c r="B1715" s="10">
        <v>45566</v>
      </c>
      <c r="C1715">
        <v>976</v>
      </c>
      <c r="D1715" s="8">
        <v>185235.04</v>
      </c>
    </row>
    <row r="1716" spans="1:4" x14ac:dyDescent="0.3">
      <c r="A1716">
        <v>871</v>
      </c>
      <c r="B1716" s="10">
        <v>45597</v>
      </c>
      <c r="C1716">
        <v>174</v>
      </c>
      <c r="D1716" s="8">
        <v>33023.46</v>
      </c>
    </row>
    <row r="1717" spans="1:4" x14ac:dyDescent="0.3">
      <c r="A1717">
        <v>871</v>
      </c>
      <c r="B1717" s="10">
        <v>45627</v>
      </c>
      <c r="C1717">
        <v>513</v>
      </c>
      <c r="D1717" s="8">
        <v>97362.27</v>
      </c>
    </row>
    <row r="1718" spans="1:4" x14ac:dyDescent="0.3">
      <c r="A1718">
        <v>443</v>
      </c>
      <c r="B1718" s="10">
        <v>45292</v>
      </c>
      <c r="C1718">
        <v>232</v>
      </c>
      <c r="D1718" s="8">
        <v>44140.32</v>
      </c>
    </row>
    <row r="1719" spans="1:4" x14ac:dyDescent="0.3">
      <c r="A1719">
        <v>443</v>
      </c>
      <c r="B1719" s="10">
        <v>45323</v>
      </c>
      <c r="C1719">
        <v>559</v>
      </c>
      <c r="D1719" s="8">
        <v>106355.34</v>
      </c>
    </row>
    <row r="1720" spans="1:4" x14ac:dyDescent="0.3">
      <c r="A1720">
        <v>443</v>
      </c>
      <c r="B1720" s="10">
        <v>45352</v>
      </c>
      <c r="C1720">
        <v>432</v>
      </c>
      <c r="D1720" s="8">
        <v>82192.320000000007</v>
      </c>
    </row>
    <row r="1721" spans="1:4" x14ac:dyDescent="0.3">
      <c r="A1721">
        <v>443</v>
      </c>
      <c r="B1721" s="10">
        <v>45383</v>
      </c>
      <c r="C1721">
        <v>329</v>
      </c>
      <c r="D1721" s="8">
        <v>62595.54</v>
      </c>
    </row>
    <row r="1722" spans="1:4" x14ac:dyDescent="0.3">
      <c r="A1722">
        <v>443</v>
      </c>
      <c r="B1722" s="10">
        <v>45413</v>
      </c>
      <c r="C1722">
        <v>82</v>
      </c>
      <c r="D1722" s="8">
        <v>15601.32</v>
      </c>
    </row>
    <row r="1723" spans="1:4" x14ac:dyDescent="0.3">
      <c r="A1723">
        <v>443</v>
      </c>
      <c r="B1723" s="10">
        <v>45444</v>
      </c>
      <c r="C1723">
        <v>192</v>
      </c>
      <c r="D1723" s="8">
        <v>36529.919999999998</v>
      </c>
    </row>
    <row r="1724" spans="1:4" x14ac:dyDescent="0.3">
      <c r="A1724">
        <v>443</v>
      </c>
      <c r="B1724" s="10">
        <v>45474</v>
      </c>
      <c r="C1724">
        <v>637</v>
      </c>
      <c r="D1724" s="8">
        <v>121195.62</v>
      </c>
    </row>
    <row r="1725" spans="1:4" x14ac:dyDescent="0.3">
      <c r="A1725">
        <v>443</v>
      </c>
      <c r="B1725" s="10">
        <v>45505</v>
      </c>
      <c r="C1725">
        <v>373</v>
      </c>
      <c r="D1725" s="8">
        <v>70966.98</v>
      </c>
    </row>
    <row r="1726" spans="1:4" x14ac:dyDescent="0.3">
      <c r="A1726">
        <v>443</v>
      </c>
      <c r="B1726" s="10">
        <v>45536</v>
      </c>
      <c r="C1726">
        <v>753</v>
      </c>
      <c r="D1726" s="8">
        <v>143265.78</v>
      </c>
    </row>
    <row r="1727" spans="1:4" x14ac:dyDescent="0.3">
      <c r="A1727">
        <v>443</v>
      </c>
      <c r="B1727" s="10">
        <v>45566</v>
      </c>
      <c r="C1727">
        <v>79</v>
      </c>
      <c r="D1727" s="8">
        <v>15030.54</v>
      </c>
    </row>
    <row r="1728" spans="1:4" x14ac:dyDescent="0.3">
      <c r="A1728">
        <v>443</v>
      </c>
      <c r="B1728" s="10">
        <v>45597</v>
      </c>
      <c r="C1728">
        <v>716</v>
      </c>
      <c r="D1728" s="8">
        <v>136226.16</v>
      </c>
    </row>
    <row r="1729" spans="1:4" x14ac:dyDescent="0.3">
      <c r="A1729">
        <v>443</v>
      </c>
      <c r="B1729" s="10">
        <v>45627</v>
      </c>
      <c r="C1729">
        <v>80</v>
      </c>
      <c r="D1729" s="8">
        <v>15220.8</v>
      </c>
    </row>
    <row r="1730" spans="1:4" x14ac:dyDescent="0.3">
      <c r="A1730">
        <v>466</v>
      </c>
      <c r="B1730" s="10">
        <v>45292</v>
      </c>
      <c r="C1730">
        <v>490</v>
      </c>
      <c r="D1730" s="8">
        <v>93374.399999999994</v>
      </c>
    </row>
    <row r="1731" spans="1:4" x14ac:dyDescent="0.3">
      <c r="A1731">
        <v>466</v>
      </c>
      <c r="B1731" s="10">
        <v>45323</v>
      </c>
      <c r="C1731">
        <v>752</v>
      </c>
      <c r="D1731" s="8">
        <v>143301.12</v>
      </c>
    </row>
    <row r="1732" spans="1:4" x14ac:dyDescent="0.3">
      <c r="A1732">
        <v>466</v>
      </c>
      <c r="B1732" s="10">
        <v>45352</v>
      </c>
      <c r="C1732">
        <v>874</v>
      </c>
      <c r="D1732" s="8">
        <v>166549.44</v>
      </c>
    </row>
    <row r="1733" spans="1:4" x14ac:dyDescent="0.3">
      <c r="A1733">
        <v>466</v>
      </c>
      <c r="B1733" s="10">
        <v>45383</v>
      </c>
      <c r="C1733">
        <v>512</v>
      </c>
      <c r="D1733" s="8">
        <v>97566.720000000001</v>
      </c>
    </row>
    <row r="1734" spans="1:4" x14ac:dyDescent="0.3">
      <c r="A1734">
        <v>466</v>
      </c>
      <c r="B1734" s="10">
        <v>45413</v>
      </c>
      <c r="C1734">
        <v>401</v>
      </c>
      <c r="D1734" s="8">
        <v>76414.559999999998</v>
      </c>
    </row>
    <row r="1735" spans="1:4" x14ac:dyDescent="0.3">
      <c r="A1735">
        <v>466</v>
      </c>
      <c r="B1735" s="10">
        <v>45444</v>
      </c>
      <c r="C1735">
        <v>483</v>
      </c>
      <c r="D1735" s="8">
        <v>92040.48</v>
      </c>
    </row>
    <row r="1736" spans="1:4" x14ac:dyDescent="0.3">
      <c r="A1736">
        <v>466</v>
      </c>
      <c r="B1736" s="10">
        <v>45474</v>
      </c>
      <c r="C1736">
        <v>674</v>
      </c>
      <c r="D1736" s="8">
        <v>128437.44</v>
      </c>
    </row>
    <row r="1737" spans="1:4" x14ac:dyDescent="0.3">
      <c r="A1737">
        <v>466</v>
      </c>
      <c r="B1737" s="10">
        <v>45505</v>
      </c>
      <c r="C1737">
        <v>301</v>
      </c>
      <c r="D1737" s="8">
        <v>57358.559999999998</v>
      </c>
    </row>
    <row r="1738" spans="1:4" x14ac:dyDescent="0.3">
      <c r="A1738">
        <v>466</v>
      </c>
      <c r="B1738" s="10">
        <v>45536</v>
      </c>
      <c r="C1738">
        <v>165</v>
      </c>
      <c r="D1738" s="8">
        <v>31442.400000000001</v>
      </c>
    </row>
    <row r="1739" spans="1:4" x14ac:dyDescent="0.3">
      <c r="A1739">
        <v>466</v>
      </c>
      <c r="B1739" s="10">
        <v>45566</v>
      </c>
      <c r="C1739">
        <v>405</v>
      </c>
      <c r="D1739" s="8">
        <v>77176.800000000003</v>
      </c>
    </row>
    <row r="1740" spans="1:4" x14ac:dyDescent="0.3">
      <c r="A1740">
        <v>466</v>
      </c>
      <c r="B1740" s="10">
        <v>45597</v>
      </c>
      <c r="C1740">
        <v>367</v>
      </c>
      <c r="D1740" s="8">
        <v>69935.520000000004</v>
      </c>
    </row>
    <row r="1741" spans="1:4" x14ac:dyDescent="0.3">
      <c r="A1741">
        <v>466</v>
      </c>
      <c r="B1741" s="10">
        <v>45627</v>
      </c>
      <c r="C1741">
        <v>481</v>
      </c>
      <c r="D1741" s="8">
        <v>91659.36</v>
      </c>
    </row>
    <row r="1742" spans="1:4" x14ac:dyDescent="0.3">
      <c r="A1742">
        <v>283</v>
      </c>
      <c r="B1742" s="10">
        <v>45292</v>
      </c>
      <c r="C1742">
        <v>165</v>
      </c>
      <c r="D1742" s="8">
        <v>31500.15</v>
      </c>
    </row>
    <row r="1743" spans="1:4" x14ac:dyDescent="0.3">
      <c r="A1743">
        <v>283</v>
      </c>
      <c r="B1743" s="10">
        <v>45323</v>
      </c>
      <c r="C1743">
        <v>822</v>
      </c>
      <c r="D1743" s="8">
        <v>156928.01999999999</v>
      </c>
    </row>
    <row r="1744" spans="1:4" x14ac:dyDescent="0.3">
      <c r="A1744">
        <v>283</v>
      </c>
      <c r="B1744" s="10">
        <v>45352</v>
      </c>
      <c r="C1744">
        <v>106</v>
      </c>
      <c r="D1744" s="8">
        <v>20236.46</v>
      </c>
    </row>
    <row r="1745" spans="1:4" x14ac:dyDescent="0.3">
      <c r="A1745">
        <v>283</v>
      </c>
      <c r="B1745" s="10">
        <v>45383</v>
      </c>
      <c r="C1745">
        <v>678</v>
      </c>
      <c r="D1745" s="8">
        <v>129436.98</v>
      </c>
    </row>
    <row r="1746" spans="1:4" x14ac:dyDescent="0.3">
      <c r="A1746">
        <v>283</v>
      </c>
      <c r="B1746" s="10">
        <v>45413</v>
      </c>
      <c r="C1746">
        <v>208</v>
      </c>
      <c r="D1746" s="8">
        <v>39709.279999999999</v>
      </c>
    </row>
    <row r="1747" spans="1:4" x14ac:dyDescent="0.3">
      <c r="A1747">
        <v>283</v>
      </c>
      <c r="B1747" s="10">
        <v>45444</v>
      </c>
      <c r="C1747">
        <v>100</v>
      </c>
      <c r="D1747" s="8">
        <v>19091</v>
      </c>
    </row>
    <row r="1748" spans="1:4" x14ac:dyDescent="0.3">
      <c r="A1748">
        <v>283</v>
      </c>
      <c r="B1748" s="10">
        <v>45474</v>
      </c>
      <c r="C1748">
        <v>438</v>
      </c>
      <c r="D1748" s="8">
        <v>83618.58</v>
      </c>
    </row>
    <row r="1749" spans="1:4" x14ac:dyDescent="0.3">
      <c r="A1749">
        <v>283</v>
      </c>
      <c r="B1749" s="10">
        <v>45505</v>
      </c>
      <c r="C1749">
        <v>741</v>
      </c>
      <c r="D1749" s="8">
        <v>141464.31</v>
      </c>
    </row>
    <row r="1750" spans="1:4" x14ac:dyDescent="0.3">
      <c r="A1750">
        <v>283</v>
      </c>
      <c r="B1750" s="10">
        <v>45536</v>
      </c>
      <c r="C1750">
        <v>393</v>
      </c>
      <c r="D1750" s="8">
        <v>75027.63</v>
      </c>
    </row>
    <row r="1751" spans="1:4" x14ac:dyDescent="0.3">
      <c r="A1751">
        <v>283</v>
      </c>
      <c r="B1751" s="10">
        <v>45566</v>
      </c>
      <c r="C1751">
        <v>394</v>
      </c>
      <c r="D1751" s="8">
        <v>75218.539999999994</v>
      </c>
    </row>
    <row r="1752" spans="1:4" x14ac:dyDescent="0.3">
      <c r="A1752">
        <v>283</v>
      </c>
      <c r="B1752" s="10">
        <v>45597</v>
      </c>
      <c r="C1752">
        <v>810</v>
      </c>
      <c r="D1752" s="8">
        <v>154637.1</v>
      </c>
    </row>
    <row r="1753" spans="1:4" x14ac:dyDescent="0.3">
      <c r="A1753">
        <v>283</v>
      </c>
      <c r="B1753" s="10">
        <v>45627</v>
      </c>
      <c r="C1753">
        <v>28</v>
      </c>
      <c r="D1753" s="8">
        <v>5345.48</v>
      </c>
    </row>
    <row r="1754" spans="1:4" x14ac:dyDescent="0.3">
      <c r="A1754">
        <v>449</v>
      </c>
      <c r="B1754" s="10">
        <v>45292</v>
      </c>
      <c r="C1754">
        <v>361</v>
      </c>
      <c r="D1754" s="8">
        <v>69041.25</v>
      </c>
    </row>
    <row r="1755" spans="1:4" x14ac:dyDescent="0.3">
      <c r="A1755">
        <v>449</v>
      </c>
      <c r="B1755" s="10">
        <v>45323</v>
      </c>
      <c r="C1755">
        <v>294</v>
      </c>
      <c r="D1755" s="8">
        <v>56227.5</v>
      </c>
    </row>
    <row r="1756" spans="1:4" x14ac:dyDescent="0.3">
      <c r="A1756">
        <v>449</v>
      </c>
      <c r="B1756" s="10">
        <v>45352</v>
      </c>
      <c r="C1756">
        <v>883</v>
      </c>
      <c r="D1756" s="8">
        <v>168873.75</v>
      </c>
    </row>
    <row r="1757" spans="1:4" x14ac:dyDescent="0.3">
      <c r="A1757">
        <v>449</v>
      </c>
      <c r="B1757" s="10">
        <v>45383</v>
      </c>
      <c r="C1757">
        <v>305</v>
      </c>
      <c r="D1757" s="8">
        <v>58331.25</v>
      </c>
    </row>
    <row r="1758" spans="1:4" x14ac:dyDescent="0.3">
      <c r="A1758">
        <v>449</v>
      </c>
      <c r="B1758" s="10">
        <v>45413</v>
      </c>
      <c r="C1758">
        <v>610</v>
      </c>
      <c r="D1758" s="8">
        <v>116662.5</v>
      </c>
    </row>
    <row r="1759" spans="1:4" x14ac:dyDescent="0.3">
      <c r="A1759">
        <v>449</v>
      </c>
      <c r="B1759" s="10">
        <v>45444</v>
      </c>
      <c r="C1759">
        <v>29</v>
      </c>
      <c r="D1759" s="8">
        <v>5546.25</v>
      </c>
    </row>
    <row r="1760" spans="1:4" x14ac:dyDescent="0.3">
      <c r="A1760">
        <v>449</v>
      </c>
      <c r="B1760" s="10">
        <v>45474</v>
      </c>
      <c r="C1760">
        <v>642</v>
      </c>
      <c r="D1760" s="8">
        <v>122782.5</v>
      </c>
    </row>
    <row r="1761" spans="1:4" x14ac:dyDescent="0.3">
      <c r="A1761">
        <v>449</v>
      </c>
      <c r="B1761" s="10">
        <v>45505</v>
      </c>
      <c r="C1761">
        <v>112</v>
      </c>
      <c r="D1761" s="8">
        <v>21420</v>
      </c>
    </row>
    <row r="1762" spans="1:4" x14ac:dyDescent="0.3">
      <c r="A1762">
        <v>449</v>
      </c>
      <c r="B1762" s="10">
        <v>45536</v>
      </c>
      <c r="C1762">
        <v>911</v>
      </c>
      <c r="D1762" s="8">
        <v>174228.75</v>
      </c>
    </row>
    <row r="1763" spans="1:4" x14ac:dyDescent="0.3">
      <c r="A1763">
        <v>449</v>
      </c>
      <c r="B1763" s="10">
        <v>45566</v>
      </c>
      <c r="C1763">
        <v>472</v>
      </c>
      <c r="D1763" s="8">
        <v>90270</v>
      </c>
    </row>
    <row r="1764" spans="1:4" x14ac:dyDescent="0.3">
      <c r="A1764">
        <v>449</v>
      </c>
      <c r="B1764" s="10">
        <v>45597</v>
      </c>
      <c r="C1764">
        <v>657</v>
      </c>
      <c r="D1764" s="8">
        <v>125651.25</v>
      </c>
    </row>
    <row r="1765" spans="1:4" x14ac:dyDescent="0.3">
      <c r="A1765">
        <v>449</v>
      </c>
      <c r="B1765" s="10">
        <v>45627</v>
      </c>
      <c r="C1765">
        <v>552</v>
      </c>
      <c r="D1765" s="8">
        <v>105570</v>
      </c>
    </row>
    <row r="1766" spans="1:4" x14ac:dyDescent="0.3">
      <c r="A1766">
        <v>517</v>
      </c>
      <c r="B1766" s="10">
        <v>45292</v>
      </c>
      <c r="C1766">
        <v>517</v>
      </c>
      <c r="D1766" s="8">
        <v>98927.95</v>
      </c>
    </row>
    <row r="1767" spans="1:4" x14ac:dyDescent="0.3">
      <c r="A1767">
        <v>517</v>
      </c>
      <c r="B1767" s="10">
        <v>45323</v>
      </c>
      <c r="C1767">
        <v>559</v>
      </c>
      <c r="D1767" s="8">
        <v>106964.65</v>
      </c>
    </row>
    <row r="1768" spans="1:4" x14ac:dyDescent="0.3">
      <c r="A1768">
        <v>517</v>
      </c>
      <c r="B1768" s="10">
        <v>45352</v>
      </c>
      <c r="C1768">
        <v>934</v>
      </c>
      <c r="D1768" s="8">
        <v>178720.9</v>
      </c>
    </row>
    <row r="1769" spans="1:4" x14ac:dyDescent="0.3">
      <c r="A1769">
        <v>517</v>
      </c>
      <c r="B1769" s="10">
        <v>45383</v>
      </c>
      <c r="C1769">
        <v>89</v>
      </c>
      <c r="D1769" s="8">
        <v>17030.150000000001</v>
      </c>
    </row>
    <row r="1770" spans="1:4" x14ac:dyDescent="0.3">
      <c r="A1770">
        <v>517</v>
      </c>
      <c r="B1770" s="10">
        <v>45413</v>
      </c>
      <c r="C1770">
        <v>534</v>
      </c>
      <c r="D1770" s="8">
        <v>102180.9</v>
      </c>
    </row>
    <row r="1771" spans="1:4" x14ac:dyDescent="0.3">
      <c r="A1771">
        <v>517</v>
      </c>
      <c r="B1771" s="10">
        <v>45444</v>
      </c>
      <c r="C1771">
        <v>744</v>
      </c>
      <c r="D1771" s="8">
        <v>142364.4</v>
      </c>
    </row>
    <row r="1772" spans="1:4" x14ac:dyDescent="0.3">
      <c r="A1772">
        <v>517</v>
      </c>
      <c r="B1772" s="10">
        <v>45474</v>
      </c>
      <c r="C1772">
        <v>449</v>
      </c>
      <c r="D1772" s="8">
        <v>85916.15</v>
      </c>
    </row>
    <row r="1773" spans="1:4" x14ac:dyDescent="0.3">
      <c r="A1773">
        <v>517</v>
      </c>
      <c r="B1773" s="10">
        <v>45505</v>
      </c>
      <c r="C1773">
        <v>102</v>
      </c>
      <c r="D1773" s="8">
        <v>19517.7</v>
      </c>
    </row>
    <row r="1774" spans="1:4" x14ac:dyDescent="0.3">
      <c r="A1774">
        <v>517</v>
      </c>
      <c r="B1774" s="10">
        <v>45536</v>
      </c>
      <c r="C1774">
        <v>530</v>
      </c>
      <c r="D1774" s="8">
        <v>101415.5</v>
      </c>
    </row>
    <row r="1775" spans="1:4" x14ac:dyDescent="0.3">
      <c r="A1775">
        <v>517</v>
      </c>
      <c r="B1775" s="10">
        <v>45566</v>
      </c>
      <c r="C1775">
        <v>637</v>
      </c>
      <c r="D1775" s="8">
        <v>121889.95</v>
      </c>
    </row>
    <row r="1776" spans="1:4" x14ac:dyDescent="0.3">
      <c r="A1776">
        <v>517</v>
      </c>
      <c r="B1776" s="10">
        <v>45597</v>
      </c>
      <c r="C1776">
        <v>16</v>
      </c>
      <c r="D1776" s="8">
        <v>3061.6</v>
      </c>
    </row>
    <row r="1777" spans="1:4" x14ac:dyDescent="0.3">
      <c r="A1777">
        <v>517</v>
      </c>
      <c r="B1777" s="10">
        <v>45627</v>
      </c>
      <c r="C1777">
        <v>876</v>
      </c>
      <c r="D1777" s="8">
        <v>167622.6</v>
      </c>
    </row>
    <row r="1778" spans="1:4" x14ac:dyDescent="0.3">
      <c r="A1778">
        <v>740</v>
      </c>
      <c r="B1778" s="10">
        <v>45292</v>
      </c>
      <c r="C1778">
        <v>163</v>
      </c>
      <c r="D1778" s="8">
        <v>31229.17</v>
      </c>
    </row>
    <row r="1779" spans="1:4" x14ac:dyDescent="0.3">
      <c r="A1779">
        <v>740</v>
      </c>
      <c r="B1779" s="10">
        <v>45323</v>
      </c>
      <c r="C1779">
        <v>26</v>
      </c>
      <c r="D1779" s="8">
        <v>4981.34</v>
      </c>
    </row>
    <row r="1780" spans="1:4" x14ac:dyDescent="0.3">
      <c r="A1780">
        <v>740</v>
      </c>
      <c r="B1780" s="10">
        <v>45352</v>
      </c>
      <c r="C1780">
        <v>810</v>
      </c>
      <c r="D1780" s="8">
        <v>155187.9</v>
      </c>
    </row>
    <row r="1781" spans="1:4" x14ac:dyDescent="0.3">
      <c r="A1781">
        <v>740</v>
      </c>
      <c r="B1781" s="10">
        <v>45383</v>
      </c>
      <c r="C1781">
        <v>791</v>
      </c>
      <c r="D1781" s="8">
        <v>151547.69</v>
      </c>
    </row>
    <row r="1782" spans="1:4" x14ac:dyDescent="0.3">
      <c r="A1782">
        <v>740</v>
      </c>
      <c r="B1782" s="10">
        <v>45413</v>
      </c>
      <c r="C1782">
        <v>685</v>
      </c>
      <c r="D1782" s="8">
        <v>131239.15</v>
      </c>
    </row>
    <row r="1783" spans="1:4" x14ac:dyDescent="0.3">
      <c r="A1783">
        <v>740</v>
      </c>
      <c r="B1783" s="10">
        <v>45444</v>
      </c>
      <c r="C1783">
        <v>962</v>
      </c>
      <c r="D1783" s="8">
        <v>184309.58</v>
      </c>
    </row>
    <row r="1784" spans="1:4" x14ac:dyDescent="0.3">
      <c r="A1784">
        <v>740</v>
      </c>
      <c r="B1784" s="10">
        <v>45474</v>
      </c>
      <c r="C1784">
        <v>194</v>
      </c>
      <c r="D1784" s="8">
        <v>37168.46</v>
      </c>
    </row>
    <row r="1785" spans="1:4" x14ac:dyDescent="0.3">
      <c r="A1785">
        <v>740</v>
      </c>
      <c r="B1785" s="10">
        <v>45505</v>
      </c>
      <c r="C1785">
        <v>442</v>
      </c>
      <c r="D1785" s="8">
        <v>84682.78</v>
      </c>
    </row>
    <row r="1786" spans="1:4" x14ac:dyDescent="0.3">
      <c r="A1786">
        <v>740</v>
      </c>
      <c r="B1786" s="10">
        <v>45536</v>
      </c>
      <c r="C1786">
        <v>156</v>
      </c>
      <c r="D1786" s="8">
        <v>29888.04</v>
      </c>
    </row>
    <row r="1787" spans="1:4" x14ac:dyDescent="0.3">
      <c r="A1787">
        <v>740</v>
      </c>
      <c r="B1787" s="10">
        <v>45566</v>
      </c>
      <c r="C1787">
        <v>119</v>
      </c>
      <c r="D1787" s="8">
        <v>22799.21</v>
      </c>
    </row>
    <row r="1788" spans="1:4" x14ac:dyDescent="0.3">
      <c r="A1788">
        <v>740</v>
      </c>
      <c r="B1788" s="10">
        <v>45597</v>
      </c>
      <c r="C1788">
        <v>481</v>
      </c>
      <c r="D1788" s="8">
        <v>92154.79</v>
      </c>
    </row>
    <row r="1789" spans="1:4" x14ac:dyDescent="0.3">
      <c r="A1789">
        <v>740</v>
      </c>
      <c r="B1789" s="10">
        <v>45627</v>
      </c>
      <c r="C1789">
        <v>924</v>
      </c>
      <c r="D1789" s="8">
        <v>177029.16</v>
      </c>
    </row>
    <row r="1790" spans="1:4" x14ac:dyDescent="0.3">
      <c r="A1790">
        <v>640</v>
      </c>
      <c r="B1790" s="10">
        <v>45292</v>
      </c>
      <c r="C1790">
        <v>834</v>
      </c>
      <c r="D1790" s="8">
        <v>159927.84</v>
      </c>
    </row>
    <row r="1791" spans="1:4" x14ac:dyDescent="0.3">
      <c r="A1791">
        <v>640</v>
      </c>
      <c r="B1791" s="10">
        <v>45323</v>
      </c>
      <c r="C1791">
        <v>605</v>
      </c>
      <c r="D1791" s="8">
        <v>116014.8</v>
      </c>
    </row>
    <row r="1792" spans="1:4" x14ac:dyDescent="0.3">
      <c r="A1792">
        <v>640</v>
      </c>
      <c r="B1792" s="10">
        <v>45352</v>
      </c>
      <c r="C1792">
        <v>316</v>
      </c>
      <c r="D1792" s="8">
        <v>60596.160000000003</v>
      </c>
    </row>
    <row r="1793" spans="1:4" x14ac:dyDescent="0.3">
      <c r="A1793">
        <v>640</v>
      </c>
      <c r="B1793" s="10">
        <v>45383</v>
      </c>
      <c r="C1793">
        <v>974</v>
      </c>
      <c r="D1793" s="8">
        <v>186774.24</v>
      </c>
    </row>
    <row r="1794" spans="1:4" x14ac:dyDescent="0.3">
      <c r="A1794">
        <v>640</v>
      </c>
      <c r="B1794" s="10">
        <v>45413</v>
      </c>
      <c r="C1794">
        <v>831</v>
      </c>
      <c r="D1794" s="8">
        <v>159352.56</v>
      </c>
    </row>
    <row r="1795" spans="1:4" x14ac:dyDescent="0.3">
      <c r="A1795">
        <v>640</v>
      </c>
      <c r="B1795" s="10">
        <v>45444</v>
      </c>
      <c r="C1795">
        <v>731</v>
      </c>
      <c r="D1795" s="8">
        <v>140176.56</v>
      </c>
    </row>
    <row r="1796" spans="1:4" x14ac:dyDescent="0.3">
      <c r="A1796">
        <v>640</v>
      </c>
      <c r="B1796" s="10">
        <v>45474</v>
      </c>
      <c r="C1796">
        <v>651</v>
      </c>
      <c r="D1796" s="8">
        <v>124835.76</v>
      </c>
    </row>
    <row r="1797" spans="1:4" x14ac:dyDescent="0.3">
      <c r="A1797">
        <v>640</v>
      </c>
      <c r="B1797" s="10">
        <v>45505</v>
      </c>
      <c r="C1797">
        <v>934</v>
      </c>
      <c r="D1797" s="8">
        <v>179103.84</v>
      </c>
    </row>
    <row r="1798" spans="1:4" x14ac:dyDescent="0.3">
      <c r="A1798">
        <v>640</v>
      </c>
      <c r="B1798" s="10">
        <v>45536</v>
      </c>
      <c r="C1798">
        <v>835</v>
      </c>
      <c r="D1798" s="8">
        <v>160119.6</v>
      </c>
    </row>
    <row r="1799" spans="1:4" x14ac:dyDescent="0.3">
      <c r="A1799">
        <v>640</v>
      </c>
      <c r="B1799" s="10">
        <v>45566</v>
      </c>
      <c r="C1799">
        <v>466</v>
      </c>
      <c r="D1799" s="8">
        <v>89360.16</v>
      </c>
    </row>
    <row r="1800" spans="1:4" x14ac:dyDescent="0.3">
      <c r="A1800">
        <v>640</v>
      </c>
      <c r="B1800" s="10">
        <v>45597</v>
      </c>
      <c r="C1800">
        <v>439</v>
      </c>
      <c r="D1800" s="8">
        <v>84182.64</v>
      </c>
    </row>
    <row r="1801" spans="1:4" x14ac:dyDescent="0.3">
      <c r="A1801">
        <v>640</v>
      </c>
      <c r="B1801" s="10">
        <v>45627</v>
      </c>
      <c r="C1801">
        <v>456</v>
      </c>
      <c r="D1801" s="8">
        <v>87442.559999999998</v>
      </c>
    </row>
    <row r="1802" spans="1:4" x14ac:dyDescent="0.3">
      <c r="A1802">
        <v>910</v>
      </c>
      <c r="B1802" s="10">
        <v>45292</v>
      </c>
      <c r="C1802">
        <v>77</v>
      </c>
      <c r="D1802" s="8">
        <v>14857.15</v>
      </c>
    </row>
    <row r="1803" spans="1:4" x14ac:dyDescent="0.3">
      <c r="A1803">
        <v>910</v>
      </c>
      <c r="B1803" s="10">
        <v>45323</v>
      </c>
      <c r="C1803">
        <v>659</v>
      </c>
      <c r="D1803" s="8">
        <v>127154.05</v>
      </c>
    </row>
    <row r="1804" spans="1:4" x14ac:dyDescent="0.3">
      <c r="A1804">
        <v>910</v>
      </c>
      <c r="B1804" s="10">
        <v>45352</v>
      </c>
      <c r="C1804">
        <v>20</v>
      </c>
      <c r="D1804" s="8">
        <v>3859</v>
      </c>
    </row>
    <row r="1805" spans="1:4" x14ac:dyDescent="0.3">
      <c r="A1805">
        <v>910</v>
      </c>
      <c r="B1805" s="10">
        <v>45383</v>
      </c>
      <c r="C1805">
        <v>354</v>
      </c>
      <c r="D1805" s="8">
        <v>68304.3</v>
      </c>
    </row>
    <row r="1806" spans="1:4" x14ac:dyDescent="0.3">
      <c r="A1806">
        <v>910</v>
      </c>
      <c r="B1806" s="10">
        <v>45413</v>
      </c>
      <c r="C1806">
        <v>148</v>
      </c>
      <c r="D1806" s="8">
        <v>28556.6</v>
      </c>
    </row>
    <row r="1807" spans="1:4" x14ac:dyDescent="0.3">
      <c r="A1807">
        <v>910</v>
      </c>
      <c r="B1807" s="10">
        <v>45444</v>
      </c>
      <c r="C1807">
        <v>477</v>
      </c>
      <c r="D1807" s="8">
        <v>92037.15</v>
      </c>
    </row>
    <row r="1808" spans="1:4" x14ac:dyDescent="0.3">
      <c r="A1808">
        <v>910</v>
      </c>
      <c r="B1808" s="10">
        <v>45474</v>
      </c>
      <c r="C1808">
        <v>89</v>
      </c>
      <c r="D1808" s="8">
        <v>17172.55</v>
      </c>
    </row>
    <row r="1809" spans="1:4" x14ac:dyDescent="0.3">
      <c r="A1809">
        <v>910</v>
      </c>
      <c r="B1809" s="10">
        <v>45505</v>
      </c>
      <c r="C1809">
        <v>706</v>
      </c>
      <c r="D1809" s="8">
        <v>136222.70000000001</v>
      </c>
    </row>
    <row r="1810" spans="1:4" x14ac:dyDescent="0.3">
      <c r="A1810">
        <v>910</v>
      </c>
      <c r="B1810" s="10">
        <v>45536</v>
      </c>
      <c r="C1810">
        <v>463</v>
      </c>
      <c r="D1810" s="8">
        <v>89335.85</v>
      </c>
    </row>
    <row r="1811" spans="1:4" x14ac:dyDescent="0.3">
      <c r="A1811">
        <v>910</v>
      </c>
      <c r="B1811" s="10">
        <v>45566</v>
      </c>
      <c r="C1811">
        <v>9</v>
      </c>
      <c r="D1811" s="8">
        <v>1736.55</v>
      </c>
    </row>
    <row r="1812" spans="1:4" x14ac:dyDescent="0.3">
      <c r="A1812">
        <v>910</v>
      </c>
      <c r="B1812" s="10">
        <v>45597</v>
      </c>
      <c r="C1812">
        <v>264</v>
      </c>
      <c r="D1812" s="8">
        <v>50938.8</v>
      </c>
    </row>
    <row r="1813" spans="1:4" x14ac:dyDescent="0.3">
      <c r="A1813">
        <v>910</v>
      </c>
      <c r="B1813" s="10">
        <v>45627</v>
      </c>
      <c r="C1813">
        <v>670</v>
      </c>
      <c r="D1813" s="8">
        <v>129276.5</v>
      </c>
    </row>
    <row r="1814" spans="1:4" x14ac:dyDescent="0.3">
      <c r="A1814">
        <v>522</v>
      </c>
      <c r="B1814" s="10">
        <v>45292</v>
      </c>
      <c r="C1814">
        <v>234</v>
      </c>
      <c r="D1814" s="8">
        <v>45288.36</v>
      </c>
    </row>
    <row r="1815" spans="1:4" x14ac:dyDescent="0.3">
      <c r="A1815">
        <v>522</v>
      </c>
      <c r="B1815" s="10">
        <v>45323</v>
      </c>
      <c r="C1815">
        <v>517</v>
      </c>
      <c r="D1815" s="8">
        <v>100060.18</v>
      </c>
    </row>
    <row r="1816" spans="1:4" x14ac:dyDescent="0.3">
      <c r="A1816">
        <v>522</v>
      </c>
      <c r="B1816" s="10">
        <v>45352</v>
      </c>
      <c r="C1816">
        <v>958</v>
      </c>
      <c r="D1816" s="8">
        <v>185411.32</v>
      </c>
    </row>
    <row r="1817" spans="1:4" x14ac:dyDescent="0.3">
      <c r="A1817">
        <v>522</v>
      </c>
      <c r="B1817" s="10">
        <v>45383</v>
      </c>
      <c r="C1817">
        <v>256</v>
      </c>
      <c r="D1817" s="8">
        <v>49546.239999999998</v>
      </c>
    </row>
    <row r="1818" spans="1:4" x14ac:dyDescent="0.3">
      <c r="A1818">
        <v>522</v>
      </c>
      <c r="B1818" s="10">
        <v>45413</v>
      </c>
      <c r="C1818">
        <v>107</v>
      </c>
      <c r="D1818" s="8">
        <v>20708.78</v>
      </c>
    </row>
    <row r="1819" spans="1:4" x14ac:dyDescent="0.3">
      <c r="A1819">
        <v>522</v>
      </c>
      <c r="B1819" s="10">
        <v>45444</v>
      </c>
      <c r="C1819">
        <v>236</v>
      </c>
      <c r="D1819" s="8">
        <v>45675.44</v>
      </c>
    </row>
    <row r="1820" spans="1:4" x14ac:dyDescent="0.3">
      <c r="A1820">
        <v>522</v>
      </c>
      <c r="B1820" s="10">
        <v>45474</v>
      </c>
      <c r="C1820">
        <v>657</v>
      </c>
      <c r="D1820" s="8">
        <v>127155.78</v>
      </c>
    </row>
    <row r="1821" spans="1:4" x14ac:dyDescent="0.3">
      <c r="A1821">
        <v>522</v>
      </c>
      <c r="B1821" s="10">
        <v>45505</v>
      </c>
      <c r="C1821">
        <v>230</v>
      </c>
      <c r="D1821" s="8">
        <v>44514.2</v>
      </c>
    </row>
    <row r="1822" spans="1:4" x14ac:dyDescent="0.3">
      <c r="A1822">
        <v>522</v>
      </c>
      <c r="B1822" s="10">
        <v>45536</v>
      </c>
      <c r="C1822">
        <v>995</v>
      </c>
      <c r="D1822" s="8">
        <v>192572.3</v>
      </c>
    </row>
    <row r="1823" spans="1:4" x14ac:dyDescent="0.3">
      <c r="A1823">
        <v>522</v>
      </c>
      <c r="B1823" s="10">
        <v>45566</v>
      </c>
      <c r="C1823">
        <v>998</v>
      </c>
      <c r="D1823" s="8">
        <v>193152.92</v>
      </c>
    </row>
    <row r="1824" spans="1:4" x14ac:dyDescent="0.3">
      <c r="A1824">
        <v>522</v>
      </c>
      <c r="B1824" s="10">
        <v>45597</v>
      </c>
      <c r="C1824">
        <v>204</v>
      </c>
      <c r="D1824" s="8">
        <v>39482.160000000003</v>
      </c>
    </row>
    <row r="1825" spans="1:4" x14ac:dyDescent="0.3">
      <c r="A1825">
        <v>522</v>
      </c>
      <c r="B1825" s="10">
        <v>45627</v>
      </c>
      <c r="C1825">
        <v>739</v>
      </c>
      <c r="D1825" s="8">
        <v>143026.06</v>
      </c>
    </row>
    <row r="1826" spans="1:4" x14ac:dyDescent="0.3">
      <c r="A1826">
        <v>956</v>
      </c>
      <c r="B1826" s="10">
        <v>45292</v>
      </c>
      <c r="C1826">
        <v>996</v>
      </c>
      <c r="D1826" s="8">
        <v>193871.4</v>
      </c>
    </row>
    <row r="1827" spans="1:4" x14ac:dyDescent="0.3">
      <c r="A1827">
        <v>956</v>
      </c>
      <c r="B1827" s="10">
        <v>45323</v>
      </c>
      <c r="C1827">
        <v>379</v>
      </c>
      <c r="D1827" s="8">
        <v>73772.350000000006</v>
      </c>
    </row>
    <row r="1828" spans="1:4" x14ac:dyDescent="0.3">
      <c r="A1828">
        <v>956</v>
      </c>
      <c r="B1828" s="10">
        <v>45352</v>
      </c>
      <c r="C1828">
        <v>287</v>
      </c>
      <c r="D1828" s="8">
        <v>55864.55</v>
      </c>
    </row>
    <row r="1829" spans="1:4" x14ac:dyDescent="0.3">
      <c r="A1829">
        <v>956</v>
      </c>
      <c r="B1829" s="10">
        <v>45383</v>
      </c>
      <c r="C1829">
        <v>892</v>
      </c>
      <c r="D1829" s="8">
        <v>173627.8</v>
      </c>
    </row>
    <row r="1830" spans="1:4" x14ac:dyDescent="0.3">
      <c r="A1830">
        <v>956</v>
      </c>
      <c r="B1830" s="10">
        <v>45413</v>
      </c>
      <c r="C1830">
        <v>80</v>
      </c>
      <c r="D1830" s="8">
        <v>15572</v>
      </c>
    </row>
    <row r="1831" spans="1:4" x14ac:dyDescent="0.3">
      <c r="A1831">
        <v>956</v>
      </c>
      <c r="B1831" s="10">
        <v>45444</v>
      </c>
      <c r="C1831">
        <v>549</v>
      </c>
      <c r="D1831" s="8">
        <v>106862.85</v>
      </c>
    </row>
    <row r="1832" spans="1:4" x14ac:dyDescent="0.3">
      <c r="A1832">
        <v>956</v>
      </c>
      <c r="B1832" s="10">
        <v>45474</v>
      </c>
      <c r="C1832">
        <v>730</v>
      </c>
      <c r="D1832" s="8">
        <v>142094.5</v>
      </c>
    </row>
    <row r="1833" spans="1:4" x14ac:dyDescent="0.3">
      <c r="A1833">
        <v>956</v>
      </c>
      <c r="B1833" s="10">
        <v>45505</v>
      </c>
      <c r="C1833">
        <v>339</v>
      </c>
      <c r="D1833" s="8">
        <v>65986.350000000006</v>
      </c>
    </row>
    <row r="1834" spans="1:4" x14ac:dyDescent="0.3">
      <c r="A1834">
        <v>956</v>
      </c>
      <c r="B1834" s="10">
        <v>45536</v>
      </c>
      <c r="C1834">
        <v>599</v>
      </c>
      <c r="D1834" s="8">
        <v>116595.35</v>
      </c>
    </row>
    <row r="1835" spans="1:4" x14ac:dyDescent="0.3">
      <c r="A1835">
        <v>956</v>
      </c>
      <c r="B1835" s="10">
        <v>45566</v>
      </c>
      <c r="C1835">
        <v>135</v>
      </c>
      <c r="D1835" s="8">
        <v>26277.75</v>
      </c>
    </row>
    <row r="1836" spans="1:4" x14ac:dyDescent="0.3">
      <c r="A1836">
        <v>956</v>
      </c>
      <c r="B1836" s="10">
        <v>45597</v>
      </c>
      <c r="C1836">
        <v>454</v>
      </c>
      <c r="D1836" s="8">
        <v>88371.1</v>
      </c>
    </row>
    <row r="1837" spans="1:4" x14ac:dyDescent="0.3">
      <c r="A1837">
        <v>956</v>
      </c>
      <c r="B1837" s="10">
        <v>45627</v>
      </c>
      <c r="C1837">
        <v>409</v>
      </c>
      <c r="D1837" s="8">
        <v>79611.850000000006</v>
      </c>
    </row>
    <row r="1838" spans="1:4" x14ac:dyDescent="0.3">
      <c r="A1838">
        <v>747</v>
      </c>
      <c r="B1838" s="10">
        <v>45292</v>
      </c>
      <c r="C1838">
        <v>289</v>
      </c>
      <c r="D1838" s="8">
        <v>56363.67</v>
      </c>
    </row>
    <row r="1839" spans="1:4" x14ac:dyDescent="0.3">
      <c r="A1839">
        <v>747</v>
      </c>
      <c r="B1839" s="10">
        <v>45323</v>
      </c>
      <c r="C1839">
        <v>479</v>
      </c>
      <c r="D1839" s="8">
        <v>93419.37</v>
      </c>
    </row>
    <row r="1840" spans="1:4" x14ac:dyDescent="0.3">
      <c r="A1840">
        <v>747</v>
      </c>
      <c r="B1840" s="10">
        <v>45352</v>
      </c>
      <c r="C1840">
        <v>808</v>
      </c>
      <c r="D1840" s="8">
        <v>157584.24</v>
      </c>
    </row>
    <row r="1841" spans="1:4" x14ac:dyDescent="0.3">
      <c r="A1841">
        <v>747</v>
      </c>
      <c r="B1841" s="10">
        <v>45383</v>
      </c>
      <c r="C1841">
        <v>536</v>
      </c>
      <c r="D1841" s="8">
        <v>104536.08</v>
      </c>
    </row>
    <row r="1842" spans="1:4" x14ac:dyDescent="0.3">
      <c r="A1842">
        <v>747</v>
      </c>
      <c r="B1842" s="10">
        <v>45413</v>
      </c>
      <c r="C1842">
        <v>449</v>
      </c>
      <c r="D1842" s="8">
        <v>87568.47</v>
      </c>
    </row>
    <row r="1843" spans="1:4" x14ac:dyDescent="0.3">
      <c r="A1843">
        <v>747</v>
      </c>
      <c r="B1843" s="10">
        <v>45444</v>
      </c>
      <c r="C1843">
        <v>508</v>
      </c>
      <c r="D1843" s="8">
        <v>99075.24</v>
      </c>
    </row>
    <row r="1844" spans="1:4" x14ac:dyDescent="0.3">
      <c r="A1844">
        <v>747</v>
      </c>
      <c r="B1844" s="10">
        <v>45474</v>
      </c>
      <c r="C1844">
        <v>436</v>
      </c>
      <c r="D1844" s="8">
        <v>85033.08</v>
      </c>
    </row>
    <row r="1845" spans="1:4" x14ac:dyDescent="0.3">
      <c r="A1845">
        <v>747</v>
      </c>
      <c r="B1845" s="10">
        <v>45505</v>
      </c>
      <c r="C1845">
        <v>671</v>
      </c>
      <c r="D1845" s="8">
        <v>130865.13</v>
      </c>
    </row>
    <row r="1846" spans="1:4" x14ac:dyDescent="0.3">
      <c r="A1846">
        <v>747</v>
      </c>
      <c r="B1846" s="10">
        <v>45536</v>
      </c>
      <c r="C1846">
        <v>312</v>
      </c>
      <c r="D1846" s="8">
        <v>60849.36</v>
      </c>
    </row>
    <row r="1847" spans="1:4" x14ac:dyDescent="0.3">
      <c r="A1847">
        <v>747</v>
      </c>
      <c r="B1847" s="10">
        <v>45566</v>
      </c>
      <c r="C1847">
        <v>469</v>
      </c>
      <c r="D1847" s="8">
        <v>91469.07</v>
      </c>
    </row>
    <row r="1848" spans="1:4" x14ac:dyDescent="0.3">
      <c r="A1848">
        <v>747</v>
      </c>
      <c r="B1848" s="10">
        <v>45597</v>
      </c>
      <c r="C1848">
        <v>497</v>
      </c>
      <c r="D1848" s="8">
        <v>96929.91</v>
      </c>
    </row>
    <row r="1849" spans="1:4" x14ac:dyDescent="0.3">
      <c r="A1849">
        <v>747</v>
      </c>
      <c r="B1849" s="10">
        <v>45627</v>
      </c>
      <c r="C1849">
        <v>336</v>
      </c>
      <c r="D1849" s="8">
        <v>65530.080000000002</v>
      </c>
    </row>
    <row r="1850" spans="1:4" x14ac:dyDescent="0.3">
      <c r="A1850">
        <v>252</v>
      </c>
      <c r="B1850" s="10">
        <v>45292</v>
      </c>
      <c r="C1850">
        <v>292</v>
      </c>
      <c r="D1850" s="8">
        <v>57121.04</v>
      </c>
    </row>
    <row r="1851" spans="1:4" x14ac:dyDescent="0.3">
      <c r="A1851">
        <v>252</v>
      </c>
      <c r="B1851" s="10">
        <v>45323</v>
      </c>
      <c r="C1851">
        <v>187</v>
      </c>
      <c r="D1851" s="8">
        <v>36580.94</v>
      </c>
    </row>
    <row r="1852" spans="1:4" x14ac:dyDescent="0.3">
      <c r="A1852">
        <v>252</v>
      </c>
      <c r="B1852" s="10">
        <v>45352</v>
      </c>
      <c r="C1852">
        <v>564</v>
      </c>
      <c r="D1852" s="8">
        <v>110329.68</v>
      </c>
    </row>
    <row r="1853" spans="1:4" x14ac:dyDescent="0.3">
      <c r="A1853">
        <v>252</v>
      </c>
      <c r="B1853" s="10">
        <v>45383</v>
      </c>
      <c r="C1853">
        <v>610</v>
      </c>
      <c r="D1853" s="8">
        <v>119328.2</v>
      </c>
    </row>
    <row r="1854" spans="1:4" x14ac:dyDescent="0.3">
      <c r="A1854">
        <v>252</v>
      </c>
      <c r="B1854" s="10">
        <v>45413</v>
      </c>
      <c r="C1854">
        <v>351</v>
      </c>
      <c r="D1854" s="8">
        <v>68662.62</v>
      </c>
    </row>
    <row r="1855" spans="1:4" x14ac:dyDescent="0.3">
      <c r="A1855">
        <v>252</v>
      </c>
      <c r="B1855" s="10">
        <v>45444</v>
      </c>
      <c r="C1855">
        <v>70</v>
      </c>
      <c r="D1855" s="8">
        <v>13693.4</v>
      </c>
    </row>
    <row r="1856" spans="1:4" x14ac:dyDescent="0.3">
      <c r="A1856">
        <v>252</v>
      </c>
      <c r="B1856" s="10">
        <v>45474</v>
      </c>
      <c r="C1856">
        <v>38</v>
      </c>
      <c r="D1856" s="8">
        <v>7433.56</v>
      </c>
    </row>
    <row r="1857" spans="1:4" x14ac:dyDescent="0.3">
      <c r="A1857">
        <v>252</v>
      </c>
      <c r="B1857" s="10">
        <v>45505</v>
      </c>
      <c r="C1857">
        <v>304</v>
      </c>
      <c r="D1857" s="8">
        <v>59468.480000000003</v>
      </c>
    </row>
    <row r="1858" spans="1:4" x14ac:dyDescent="0.3">
      <c r="A1858">
        <v>252</v>
      </c>
      <c r="B1858" s="10">
        <v>45536</v>
      </c>
      <c r="C1858">
        <v>672</v>
      </c>
      <c r="D1858" s="8">
        <v>131456.64000000001</v>
      </c>
    </row>
    <row r="1859" spans="1:4" x14ac:dyDescent="0.3">
      <c r="A1859">
        <v>252</v>
      </c>
      <c r="B1859" s="10">
        <v>45566</v>
      </c>
      <c r="C1859">
        <v>781</v>
      </c>
      <c r="D1859" s="8">
        <v>152779.22</v>
      </c>
    </row>
    <row r="1860" spans="1:4" x14ac:dyDescent="0.3">
      <c r="A1860">
        <v>252</v>
      </c>
      <c r="B1860" s="10">
        <v>45597</v>
      </c>
      <c r="C1860">
        <v>491</v>
      </c>
      <c r="D1860" s="8">
        <v>96049.42</v>
      </c>
    </row>
    <row r="1861" spans="1:4" x14ac:dyDescent="0.3">
      <c r="A1861">
        <v>252</v>
      </c>
      <c r="B1861" s="10">
        <v>45627</v>
      </c>
      <c r="C1861">
        <v>935</v>
      </c>
      <c r="D1861" s="8">
        <v>182904.7</v>
      </c>
    </row>
    <row r="1862" spans="1:4" x14ac:dyDescent="0.3">
      <c r="A1862">
        <v>366</v>
      </c>
      <c r="B1862" s="10">
        <v>45292</v>
      </c>
      <c r="C1862">
        <v>971</v>
      </c>
      <c r="D1862" s="8">
        <v>190432.52</v>
      </c>
    </row>
    <row r="1863" spans="1:4" x14ac:dyDescent="0.3">
      <c r="A1863">
        <v>366</v>
      </c>
      <c r="B1863" s="10">
        <v>45323</v>
      </c>
      <c r="C1863">
        <v>598</v>
      </c>
      <c r="D1863" s="8">
        <v>117279.76</v>
      </c>
    </row>
    <row r="1864" spans="1:4" x14ac:dyDescent="0.3">
      <c r="A1864">
        <v>366</v>
      </c>
      <c r="B1864" s="10">
        <v>45352</v>
      </c>
      <c r="C1864">
        <v>209</v>
      </c>
      <c r="D1864" s="8">
        <v>40989.08</v>
      </c>
    </row>
    <row r="1865" spans="1:4" x14ac:dyDescent="0.3">
      <c r="A1865">
        <v>366</v>
      </c>
      <c r="B1865" s="10">
        <v>45383</v>
      </c>
      <c r="C1865">
        <v>628</v>
      </c>
      <c r="D1865" s="8">
        <v>123163.36</v>
      </c>
    </row>
    <row r="1866" spans="1:4" x14ac:dyDescent="0.3">
      <c r="A1866">
        <v>366</v>
      </c>
      <c r="B1866" s="10">
        <v>45413</v>
      </c>
      <c r="C1866">
        <v>699</v>
      </c>
      <c r="D1866" s="8">
        <v>137087.88</v>
      </c>
    </row>
    <row r="1867" spans="1:4" x14ac:dyDescent="0.3">
      <c r="A1867">
        <v>366</v>
      </c>
      <c r="B1867" s="10">
        <v>45444</v>
      </c>
      <c r="C1867">
        <v>463</v>
      </c>
      <c r="D1867" s="8">
        <v>90803.56</v>
      </c>
    </row>
    <row r="1868" spans="1:4" x14ac:dyDescent="0.3">
      <c r="A1868">
        <v>366</v>
      </c>
      <c r="B1868" s="10">
        <v>45474</v>
      </c>
      <c r="C1868">
        <v>105</v>
      </c>
      <c r="D1868" s="8">
        <v>20592.599999999999</v>
      </c>
    </row>
    <row r="1869" spans="1:4" x14ac:dyDescent="0.3">
      <c r="A1869">
        <v>366</v>
      </c>
      <c r="B1869" s="10">
        <v>45505</v>
      </c>
      <c r="C1869">
        <v>737</v>
      </c>
      <c r="D1869" s="8">
        <v>144540.44</v>
      </c>
    </row>
    <row r="1870" spans="1:4" x14ac:dyDescent="0.3">
      <c r="A1870">
        <v>366</v>
      </c>
      <c r="B1870" s="10">
        <v>45536</v>
      </c>
      <c r="C1870">
        <v>104</v>
      </c>
      <c r="D1870" s="8">
        <v>20396.48</v>
      </c>
    </row>
    <row r="1871" spans="1:4" x14ac:dyDescent="0.3">
      <c r="A1871">
        <v>366</v>
      </c>
      <c r="B1871" s="10">
        <v>45566</v>
      </c>
      <c r="C1871">
        <v>48</v>
      </c>
      <c r="D1871" s="8">
        <v>9413.76</v>
      </c>
    </row>
    <row r="1872" spans="1:4" x14ac:dyDescent="0.3">
      <c r="A1872">
        <v>366</v>
      </c>
      <c r="B1872" s="10">
        <v>45597</v>
      </c>
      <c r="C1872">
        <v>868</v>
      </c>
      <c r="D1872" s="8">
        <v>170232.16</v>
      </c>
    </row>
    <row r="1873" spans="1:4" x14ac:dyDescent="0.3">
      <c r="A1873">
        <v>366</v>
      </c>
      <c r="B1873" s="10">
        <v>45627</v>
      </c>
      <c r="C1873">
        <v>251</v>
      </c>
      <c r="D1873" s="8">
        <v>49226.12</v>
      </c>
    </row>
    <row r="1874" spans="1:4" x14ac:dyDescent="0.3">
      <c r="A1874">
        <v>178</v>
      </c>
      <c r="B1874" s="10">
        <v>45292</v>
      </c>
      <c r="C1874">
        <v>785</v>
      </c>
      <c r="D1874" s="8">
        <v>154197.54999999999</v>
      </c>
    </row>
    <row r="1875" spans="1:4" x14ac:dyDescent="0.3">
      <c r="A1875">
        <v>178</v>
      </c>
      <c r="B1875" s="10">
        <v>45323</v>
      </c>
      <c r="C1875">
        <v>38</v>
      </c>
      <c r="D1875" s="8">
        <v>7464.34</v>
      </c>
    </row>
    <row r="1876" spans="1:4" x14ac:dyDescent="0.3">
      <c r="A1876">
        <v>178</v>
      </c>
      <c r="B1876" s="10">
        <v>45352</v>
      </c>
      <c r="C1876">
        <v>486</v>
      </c>
      <c r="D1876" s="8">
        <v>95464.98</v>
      </c>
    </row>
    <row r="1877" spans="1:4" x14ac:dyDescent="0.3">
      <c r="A1877">
        <v>178</v>
      </c>
      <c r="B1877" s="10">
        <v>45383</v>
      </c>
      <c r="C1877">
        <v>911</v>
      </c>
      <c r="D1877" s="8">
        <v>178947.73</v>
      </c>
    </row>
    <row r="1878" spans="1:4" x14ac:dyDescent="0.3">
      <c r="A1878">
        <v>178</v>
      </c>
      <c r="B1878" s="10">
        <v>45413</v>
      </c>
      <c r="C1878">
        <v>378</v>
      </c>
      <c r="D1878" s="8">
        <v>74250.539999999994</v>
      </c>
    </row>
    <row r="1879" spans="1:4" x14ac:dyDescent="0.3">
      <c r="A1879">
        <v>178</v>
      </c>
      <c r="B1879" s="10">
        <v>45444</v>
      </c>
      <c r="C1879">
        <v>774</v>
      </c>
      <c r="D1879" s="8">
        <v>152036.82</v>
      </c>
    </row>
    <row r="1880" spans="1:4" x14ac:dyDescent="0.3">
      <c r="A1880">
        <v>178</v>
      </c>
      <c r="B1880" s="10">
        <v>45474</v>
      </c>
      <c r="C1880">
        <v>505</v>
      </c>
      <c r="D1880" s="8">
        <v>99197.15</v>
      </c>
    </row>
    <row r="1881" spans="1:4" x14ac:dyDescent="0.3">
      <c r="A1881">
        <v>178</v>
      </c>
      <c r="B1881" s="10">
        <v>45505</v>
      </c>
      <c r="C1881">
        <v>11</v>
      </c>
      <c r="D1881" s="8">
        <v>2160.73</v>
      </c>
    </row>
    <row r="1882" spans="1:4" x14ac:dyDescent="0.3">
      <c r="A1882">
        <v>178</v>
      </c>
      <c r="B1882" s="10">
        <v>45536</v>
      </c>
      <c r="C1882">
        <v>137</v>
      </c>
      <c r="D1882" s="8">
        <v>26910.91</v>
      </c>
    </row>
    <row r="1883" spans="1:4" x14ac:dyDescent="0.3">
      <c r="A1883">
        <v>178</v>
      </c>
      <c r="B1883" s="10">
        <v>45566</v>
      </c>
      <c r="C1883">
        <v>567</v>
      </c>
      <c r="D1883" s="8">
        <v>111375.81</v>
      </c>
    </row>
    <row r="1884" spans="1:4" x14ac:dyDescent="0.3">
      <c r="A1884">
        <v>178</v>
      </c>
      <c r="B1884" s="10">
        <v>45597</v>
      </c>
      <c r="C1884">
        <v>52</v>
      </c>
      <c r="D1884" s="8">
        <v>10214.36</v>
      </c>
    </row>
    <row r="1885" spans="1:4" x14ac:dyDescent="0.3">
      <c r="A1885">
        <v>178</v>
      </c>
      <c r="B1885" s="10">
        <v>45627</v>
      </c>
      <c r="C1885">
        <v>297</v>
      </c>
      <c r="D1885" s="8">
        <v>58339.71</v>
      </c>
    </row>
    <row r="1886" spans="1:4" x14ac:dyDescent="0.3">
      <c r="A1886">
        <v>361</v>
      </c>
      <c r="B1886" s="10">
        <v>45292</v>
      </c>
      <c r="C1886">
        <v>686</v>
      </c>
      <c r="D1886" s="8">
        <v>135238.04</v>
      </c>
    </row>
    <row r="1887" spans="1:4" x14ac:dyDescent="0.3">
      <c r="A1887">
        <v>361</v>
      </c>
      <c r="B1887" s="10">
        <v>45323</v>
      </c>
      <c r="C1887">
        <v>725</v>
      </c>
      <c r="D1887" s="8">
        <v>142926.5</v>
      </c>
    </row>
    <row r="1888" spans="1:4" x14ac:dyDescent="0.3">
      <c r="A1888">
        <v>361</v>
      </c>
      <c r="B1888" s="10">
        <v>45352</v>
      </c>
      <c r="C1888">
        <v>871</v>
      </c>
      <c r="D1888" s="8">
        <v>171708.94</v>
      </c>
    </row>
    <row r="1889" spans="1:4" x14ac:dyDescent="0.3">
      <c r="A1889">
        <v>361</v>
      </c>
      <c r="B1889" s="10">
        <v>45383</v>
      </c>
      <c r="C1889">
        <v>869</v>
      </c>
      <c r="D1889" s="8">
        <v>171314.66</v>
      </c>
    </row>
    <row r="1890" spans="1:4" x14ac:dyDescent="0.3">
      <c r="A1890">
        <v>361</v>
      </c>
      <c r="B1890" s="10">
        <v>45413</v>
      </c>
      <c r="C1890">
        <v>283</v>
      </c>
      <c r="D1890" s="8">
        <v>55790.62</v>
      </c>
    </row>
    <row r="1891" spans="1:4" x14ac:dyDescent="0.3">
      <c r="A1891">
        <v>361</v>
      </c>
      <c r="B1891" s="10">
        <v>45444</v>
      </c>
      <c r="C1891">
        <v>366</v>
      </c>
      <c r="D1891" s="8">
        <v>72153.240000000005</v>
      </c>
    </row>
    <row r="1892" spans="1:4" x14ac:dyDescent="0.3">
      <c r="A1892">
        <v>361</v>
      </c>
      <c r="B1892" s="10">
        <v>45474</v>
      </c>
      <c r="C1892">
        <v>11</v>
      </c>
      <c r="D1892" s="8">
        <v>2168.54</v>
      </c>
    </row>
    <row r="1893" spans="1:4" x14ac:dyDescent="0.3">
      <c r="A1893">
        <v>361</v>
      </c>
      <c r="B1893" s="10">
        <v>45505</v>
      </c>
      <c r="C1893">
        <v>366</v>
      </c>
      <c r="D1893" s="8">
        <v>72153.240000000005</v>
      </c>
    </row>
    <row r="1894" spans="1:4" x14ac:dyDescent="0.3">
      <c r="A1894">
        <v>361</v>
      </c>
      <c r="B1894" s="10">
        <v>45536</v>
      </c>
      <c r="C1894">
        <v>187</v>
      </c>
      <c r="D1894" s="8">
        <v>36865.18</v>
      </c>
    </row>
    <row r="1895" spans="1:4" x14ac:dyDescent="0.3">
      <c r="A1895">
        <v>361</v>
      </c>
      <c r="B1895" s="10">
        <v>45566</v>
      </c>
      <c r="C1895">
        <v>256</v>
      </c>
      <c r="D1895" s="8">
        <v>50467.839999999997</v>
      </c>
    </row>
    <row r="1896" spans="1:4" x14ac:dyDescent="0.3">
      <c r="A1896">
        <v>361</v>
      </c>
      <c r="B1896" s="10">
        <v>45597</v>
      </c>
      <c r="C1896">
        <v>745</v>
      </c>
      <c r="D1896" s="8">
        <v>146869.29999999999</v>
      </c>
    </row>
    <row r="1897" spans="1:4" x14ac:dyDescent="0.3">
      <c r="A1897">
        <v>361</v>
      </c>
      <c r="B1897" s="10">
        <v>45627</v>
      </c>
      <c r="C1897">
        <v>652</v>
      </c>
      <c r="D1897" s="8">
        <v>128535.28</v>
      </c>
    </row>
    <row r="1898" spans="1:4" x14ac:dyDescent="0.3">
      <c r="A1898">
        <v>407</v>
      </c>
      <c r="B1898" s="10">
        <v>45292</v>
      </c>
      <c r="C1898">
        <v>728</v>
      </c>
      <c r="D1898" s="8">
        <v>143889.20000000001</v>
      </c>
    </row>
    <row r="1899" spans="1:4" x14ac:dyDescent="0.3">
      <c r="A1899">
        <v>407</v>
      </c>
      <c r="B1899" s="10">
        <v>45323</v>
      </c>
      <c r="C1899">
        <v>246</v>
      </c>
      <c r="D1899" s="8">
        <v>48621.9</v>
      </c>
    </row>
    <row r="1900" spans="1:4" x14ac:dyDescent="0.3">
      <c r="A1900">
        <v>407</v>
      </c>
      <c r="B1900" s="10">
        <v>45352</v>
      </c>
      <c r="C1900">
        <v>4</v>
      </c>
      <c r="D1900" s="8">
        <v>790.6</v>
      </c>
    </row>
    <row r="1901" spans="1:4" x14ac:dyDescent="0.3">
      <c r="A1901">
        <v>407</v>
      </c>
      <c r="B1901" s="10">
        <v>45383</v>
      </c>
      <c r="C1901">
        <v>781</v>
      </c>
      <c r="D1901" s="8">
        <v>154364.65</v>
      </c>
    </row>
    <row r="1902" spans="1:4" x14ac:dyDescent="0.3">
      <c r="A1902">
        <v>407</v>
      </c>
      <c r="B1902" s="10">
        <v>45413</v>
      </c>
      <c r="C1902">
        <v>469</v>
      </c>
      <c r="D1902" s="8">
        <v>92697.85</v>
      </c>
    </row>
    <row r="1903" spans="1:4" x14ac:dyDescent="0.3">
      <c r="A1903">
        <v>407</v>
      </c>
      <c r="B1903" s="10">
        <v>45444</v>
      </c>
      <c r="C1903">
        <v>205</v>
      </c>
      <c r="D1903" s="8">
        <v>40518.25</v>
      </c>
    </row>
    <row r="1904" spans="1:4" x14ac:dyDescent="0.3">
      <c r="A1904">
        <v>407</v>
      </c>
      <c r="B1904" s="10">
        <v>45474</v>
      </c>
      <c r="C1904">
        <v>61</v>
      </c>
      <c r="D1904" s="8">
        <v>12056.65</v>
      </c>
    </row>
    <row r="1905" spans="1:4" x14ac:dyDescent="0.3">
      <c r="A1905">
        <v>407</v>
      </c>
      <c r="B1905" s="10">
        <v>45505</v>
      </c>
      <c r="C1905">
        <v>753</v>
      </c>
      <c r="D1905" s="8">
        <v>148830.45000000001</v>
      </c>
    </row>
    <row r="1906" spans="1:4" x14ac:dyDescent="0.3">
      <c r="A1906">
        <v>407</v>
      </c>
      <c r="B1906" s="10">
        <v>45536</v>
      </c>
      <c r="C1906">
        <v>456</v>
      </c>
      <c r="D1906" s="8">
        <v>90128.4</v>
      </c>
    </row>
    <row r="1907" spans="1:4" x14ac:dyDescent="0.3">
      <c r="A1907">
        <v>407</v>
      </c>
      <c r="B1907" s="10">
        <v>45566</v>
      </c>
      <c r="C1907">
        <v>605</v>
      </c>
      <c r="D1907" s="8">
        <v>119578.25</v>
      </c>
    </row>
    <row r="1908" spans="1:4" x14ac:dyDescent="0.3">
      <c r="A1908">
        <v>407</v>
      </c>
      <c r="B1908" s="10">
        <v>45597</v>
      </c>
      <c r="C1908">
        <v>546</v>
      </c>
      <c r="D1908" s="8">
        <v>107916.9</v>
      </c>
    </row>
    <row r="1909" spans="1:4" x14ac:dyDescent="0.3">
      <c r="A1909">
        <v>407</v>
      </c>
      <c r="B1909" s="10">
        <v>45627</v>
      </c>
      <c r="C1909">
        <v>259</v>
      </c>
      <c r="D1909" s="8">
        <v>51191.35</v>
      </c>
    </row>
    <row r="1910" spans="1:4" x14ac:dyDescent="0.3">
      <c r="A1910">
        <v>567</v>
      </c>
      <c r="B1910" s="10">
        <v>45292</v>
      </c>
      <c r="C1910">
        <v>618</v>
      </c>
      <c r="D1910" s="8">
        <v>123080.88</v>
      </c>
    </row>
    <row r="1911" spans="1:4" x14ac:dyDescent="0.3">
      <c r="A1911">
        <v>567</v>
      </c>
      <c r="B1911" s="10">
        <v>45323</v>
      </c>
      <c r="C1911">
        <v>897</v>
      </c>
      <c r="D1911" s="8">
        <v>178646.52</v>
      </c>
    </row>
    <row r="1912" spans="1:4" x14ac:dyDescent="0.3">
      <c r="A1912">
        <v>567</v>
      </c>
      <c r="B1912" s="10">
        <v>45352</v>
      </c>
      <c r="C1912">
        <v>528</v>
      </c>
      <c r="D1912" s="8">
        <v>105156.48</v>
      </c>
    </row>
    <row r="1913" spans="1:4" x14ac:dyDescent="0.3">
      <c r="A1913">
        <v>567</v>
      </c>
      <c r="B1913" s="10">
        <v>45383</v>
      </c>
      <c r="C1913">
        <v>171</v>
      </c>
      <c r="D1913" s="8">
        <v>34056.36</v>
      </c>
    </row>
    <row r="1914" spans="1:4" x14ac:dyDescent="0.3">
      <c r="A1914">
        <v>567</v>
      </c>
      <c r="B1914" s="10">
        <v>45413</v>
      </c>
      <c r="C1914">
        <v>547</v>
      </c>
      <c r="D1914" s="8">
        <v>108940.52</v>
      </c>
    </row>
    <row r="1915" spans="1:4" x14ac:dyDescent="0.3">
      <c r="A1915">
        <v>567</v>
      </c>
      <c r="B1915" s="10">
        <v>45444</v>
      </c>
      <c r="C1915">
        <v>465</v>
      </c>
      <c r="D1915" s="8">
        <v>92609.4</v>
      </c>
    </row>
    <row r="1916" spans="1:4" x14ac:dyDescent="0.3">
      <c r="A1916">
        <v>567</v>
      </c>
      <c r="B1916" s="10">
        <v>45474</v>
      </c>
      <c r="C1916">
        <v>166</v>
      </c>
      <c r="D1916" s="8">
        <v>33060.559999999998</v>
      </c>
    </row>
    <row r="1917" spans="1:4" x14ac:dyDescent="0.3">
      <c r="A1917">
        <v>567</v>
      </c>
      <c r="B1917" s="10">
        <v>45505</v>
      </c>
      <c r="C1917">
        <v>30</v>
      </c>
      <c r="D1917" s="8">
        <v>5974.8</v>
      </c>
    </row>
    <row r="1918" spans="1:4" x14ac:dyDescent="0.3">
      <c r="A1918">
        <v>567</v>
      </c>
      <c r="B1918" s="10">
        <v>45536</v>
      </c>
      <c r="C1918">
        <v>556</v>
      </c>
      <c r="D1918" s="8">
        <v>110732.96</v>
      </c>
    </row>
    <row r="1919" spans="1:4" x14ac:dyDescent="0.3">
      <c r="A1919">
        <v>567</v>
      </c>
      <c r="B1919" s="10">
        <v>45566</v>
      </c>
      <c r="C1919">
        <v>816</v>
      </c>
      <c r="D1919" s="8">
        <v>162514.56</v>
      </c>
    </row>
    <row r="1920" spans="1:4" x14ac:dyDescent="0.3">
      <c r="A1920">
        <v>567</v>
      </c>
      <c r="B1920" s="10">
        <v>45597</v>
      </c>
      <c r="C1920">
        <v>502</v>
      </c>
      <c r="D1920" s="8">
        <v>99978.32</v>
      </c>
    </row>
    <row r="1921" spans="1:4" x14ac:dyDescent="0.3">
      <c r="A1921">
        <v>567</v>
      </c>
      <c r="B1921" s="10">
        <v>45627</v>
      </c>
      <c r="C1921">
        <v>7</v>
      </c>
      <c r="D1921" s="8">
        <v>1394.12</v>
      </c>
    </row>
    <row r="1922" spans="1:4" x14ac:dyDescent="0.3">
      <c r="A1922">
        <v>737</v>
      </c>
      <c r="B1922" s="10">
        <v>45292</v>
      </c>
      <c r="C1922">
        <v>39</v>
      </c>
      <c r="D1922" s="8">
        <v>7771.14</v>
      </c>
    </row>
    <row r="1923" spans="1:4" x14ac:dyDescent="0.3">
      <c r="A1923">
        <v>737</v>
      </c>
      <c r="B1923" s="10">
        <v>45323</v>
      </c>
      <c r="C1923">
        <v>767</v>
      </c>
      <c r="D1923" s="8">
        <v>152832.42000000001</v>
      </c>
    </row>
    <row r="1924" spans="1:4" x14ac:dyDescent="0.3">
      <c r="A1924">
        <v>737</v>
      </c>
      <c r="B1924" s="10">
        <v>45352</v>
      </c>
      <c r="C1924">
        <v>834</v>
      </c>
      <c r="D1924" s="8">
        <v>166182.84</v>
      </c>
    </row>
    <row r="1925" spans="1:4" x14ac:dyDescent="0.3">
      <c r="A1925">
        <v>737</v>
      </c>
      <c r="B1925" s="10">
        <v>45383</v>
      </c>
      <c r="C1925">
        <v>903</v>
      </c>
      <c r="D1925" s="8">
        <v>179931.78</v>
      </c>
    </row>
    <row r="1926" spans="1:4" x14ac:dyDescent="0.3">
      <c r="A1926">
        <v>737</v>
      </c>
      <c r="B1926" s="10">
        <v>45413</v>
      </c>
      <c r="C1926">
        <v>728</v>
      </c>
      <c r="D1926" s="8">
        <v>145061.28</v>
      </c>
    </row>
    <row r="1927" spans="1:4" x14ac:dyDescent="0.3">
      <c r="A1927">
        <v>737</v>
      </c>
      <c r="B1927" s="10">
        <v>45444</v>
      </c>
      <c r="C1927">
        <v>689</v>
      </c>
      <c r="D1927" s="8">
        <v>137290.14000000001</v>
      </c>
    </row>
    <row r="1928" spans="1:4" x14ac:dyDescent="0.3">
      <c r="A1928">
        <v>737</v>
      </c>
      <c r="B1928" s="10">
        <v>45474</v>
      </c>
      <c r="C1928">
        <v>231</v>
      </c>
      <c r="D1928" s="8">
        <v>46029.06</v>
      </c>
    </row>
    <row r="1929" spans="1:4" x14ac:dyDescent="0.3">
      <c r="A1929">
        <v>737</v>
      </c>
      <c r="B1929" s="10">
        <v>45505</v>
      </c>
      <c r="C1929">
        <v>44</v>
      </c>
      <c r="D1929" s="8">
        <v>8767.44</v>
      </c>
    </row>
    <row r="1930" spans="1:4" x14ac:dyDescent="0.3">
      <c r="A1930">
        <v>737</v>
      </c>
      <c r="B1930" s="10">
        <v>45536</v>
      </c>
      <c r="C1930">
        <v>245</v>
      </c>
      <c r="D1930" s="8">
        <v>48818.7</v>
      </c>
    </row>
    <row r="1931" spans="1:4" x14ac:dyDescent="0.3">
      <c r="A1931">
        <v>737</v>
      </c>
      <c r="B1931" s="10">
        <v>45566</v>
      </c>
      <c r="C1931">
        <v>992</v>
      </c>
      <c r="D1931" s="8">
        <v>197665.92000000001</v>
      </c>
    </row>
    <row r="1932" spans="1:4" x14ac:dyDescent="0.3">
      <c r="A1932">
        <v>737</v>
      </c>
      <c r="B1932" s="10">
        <v>45597</v>
      </c>
      <c r="C1932">
        <v>689</v>
      </c>
      <c r="D1932" s="8">
        <v>137290.14000000001</v>
      </c>
    </row>
    <row r="1933" spans="1:4" x14ac:dyDescent="0.3">
      <c r="A1933">
        <v>737</v>
      </c>
      <c r="B1933" s="10">
        <v>45627</v>
      </c>
      <c r="C1933">
        <v>634</v>
      </c>
      <c r="D1933" s="8">
        <v>126330.84</v>
      </c>
    </row>
    <row r="1934" spans="1:4" x14ac:dyDescent="0.3">
      <c r="A1934">
        <v>228</v>
      </c>
      <c r="B1934" s="10">
        <v>45292</v>
      </c>
      <c r="C1934">
        <v>950</v>
      </c>
      <c r="D1934" s="8">
        <v>189601</v>
      </c>
    </row>
    <row r="1935" spans="1:4" x14ac:dyDescent="0.3">
      <c r="A1935">
        <v>228</v>
      </c>
      <c r="B1935" s="10">
        <v>45323</v>
      </c>
      <c r="C1935">
        <v>489</v>
      </c>
      <c r="D1935" s="8">
        <v>97594.62</v>
      </c>
    </row>
    <row r="1936" spans="1:4" x14ac:dyDescent="0.3">
      <c r="A1936">
        <v>228</v>
      </c>
      <c r="B1936" s="10">
        <v>45352</v>
      </c>
      <c r="C1936">
        <v>12</v>
      </c>
      <c r="D1936" s="8">
        <v>2394.96</v>
      </c>
    </row>
    <row r="1937" spans="1:4" x14ac:dyDescent="0.3">
      <c r="A1937">
        <v>228</v>
      </c>
      <c r="B1937" s="10">
        <v>45383</v>
      </c>
      <c r="C1937">
        <v>606</v>
      </c>
      <c r="D1937" s="8">
        <v>120945.48</v>
      </c>
    </row>
    <row r="1938" spans="1:4" x14ac:dyDescent="0.3">
      <c r="A1938">
        <v>228</v>
      </c>
      <c r="B1938" s="10">
        <v>45413</v>
      </c>
      <c r="C1938">
        <v>662</v>
      </c>
      <c r="D1938" s="8">
        <v>132121.96</v>
      </c>
    </row>
    <row r="1939" spans="1:4" x14ac:dyDescent="0.3">
      <c r="A1939">
        <v>228</v>
      </c>
      <c r="B1939" s="10">
        <v>45444</v>
      </c>
      <c r="C1939">
        <v>836</v>
      </c>
      <c r="D1939" s="8">
        <v>166848.88</v>
      </c>
    </row>
    <row r="1940" spans="1:4" x14ac:dyDescent="0.3">
      <c r="A1940">
        <v>228</v>
      </c>
      <c r="B1940" s="10">
        <v>45474</v>
      </c>
      <c r="C1940">
        <v>911</v>
      </c>
      <c r="D1940" s="8">
        <v>181817.38</v>
      </c>
    </row>
    <row r="1941" spans="1:4" x14ac:dyDescent="0.3">
      <c r="A1941">
        <v>228</v>
      </c>
      <c r="B1941" s="10">
        <v>45505</v>
      </c>
      <c r="C1941">
        <v>469</v>
      </c>
      <c r="D1941" s="8">
        <v>93603.02</v>
      </c>
    </row>
    <row r="1942" spans="1:4" x14ac:dyDescent="0.3">
      <c r="A1942">
        <v>228</v>
      </c>
      <c r="B1942" s="10">
        <v>45536</v>
      </c>
      <c r="C1942">
        <v>645</v>
      </c>
      <c r="D1942" s="8">
        <v>128729.1</v>
      </c>
    </row>
    <row r="1943" spans="1:4" x14ac:dyDescent="0.3">
      <c r="A1943">
        <v>228</v>
      </c>
      <c r="B1943" s="10">
        <v>45566</v>
      </c>
      <c r="C1943">
        <v>220</v>
      </c>
      <c r="D1943" s="8">
        <v>43907.6</v>
      </c>
    </row>
    <row r="1944" spans="1:4" x14ac:dyDescent="0.3">
      <c r="A1944">
        <v>228</v>
      </c>
      <c r="B1944" s="10">
        <v>45597</v>
      </c>
      <c r="C1944">
        <v>837</v>
      </c>
      <c r="D1944" s="8">
        <v>167048.46</v>
      </c>
    </row>
    <row r="1945" spans="1:4" x14ac:dyDescent="0.3">
      <c r="A1945">
        <v>228</v>
      </c>
      <c r="B1945" s="10">
        <v>45627</v>
      </c>
      <c r="C1945">
        <v>708</v>
      </c>
      <c r="D1945" s="8">
        <v>141302.64000000001</v>
      </c>
    </row>
    <row r="1946" spans="1:4" x14ac:dyDescent="0.3">
      <c r="A1946">
        <v>573</v>
      </c>
      <c r="B1946" s="10">
        <v>45292</v>
      </c>
      <c r="C1946">
        <v>246</v>
      </c>
      <c r="D1946" s="8">
        <v>49517.34</v>
      </c>
    </row>
    <row r="1947" spans="1:4" x14ac:dyDescent="0.3">
      <c r="A1947">
        <v>573</v>
      </c>
      <c r="B1947" s="10">
        <v>45323</v>
      </c>
      <c r="C1947">
        <v>670</v>
      </c>
      <c r="D1947" s="8">
        <v>134864.29999999999</v>
      </c>
    </row>
    <row r="1948" spans="1:4" x14ac:dyDescent="0.3">
      <c r="A1948">
        <v>573</v>
      </c>
      <c r="B1948" s="10">
        <v>45352</v>
      </c>
      <c r="C1948">
        <v>495</v>
      </c>
      <c r="D1948" s="8">
        <v>99638.55</v>
      </c>
    </row>
    <row r="1949" spans="1:4" x14ac:dyDescent="0.3">
      <c r="A1949">
        <v>573</v>
      </c>
      <c r="B1949" s="10">
        <v>45383</v>
      </c>
      <c r="C1949">
        <v>721</v>
      </c>
      <c r="D1949" s="8">
        <v>145130.09</v>
      </c>
    </row>
    <row r="1950" spans="1:4" x14ac:dyDescent="0.3">
      <c r="A1950">
        <v>573</v>
      </c>
      <c r="B1950" s="10">
        <v>45413</v>
      </c>
      <c r="C1950">
        <v>68</v>
      </c>
      <c r="D1950" s="8">
        <v>13687.72</v>
      </c>
    </row>
    <row r="1951" spans="1:4" x14ac:dyDescent="0.3">
      <c r="A1951">
        <v>573</v>
      </c>
      <c r="B1951" s="10">
        <v>45444</v>
      </c>
      <c r="C1951">
        <v>550</v>
      </c>
      <c r="D1951" s="8">
        <v>110709.5</v>
      </c>
    </row>
    <row r="1952" spans="1:4" x14ac:dyDescent="0.3">
      <c r="A1952">
        <v>573</v>
      </c>
      <c r="B1952" s="10">
        <v>45474</v>
      </c>
      <c r="C1952">
        <v>978</v>
      </c>
      <c r="D1952" s="8">
        <v>196861.62</v>
      </c>
    </row>
    <row r="1953" spans="1:4" x14ac:dyDescent="0.3">
      <c r="A1953">
        <v>573</v>
      </c>
      <c r="B1953" s="10">
        <v>45505</v>
      </c>
      <c r="C1953">
        <v>388</v>
      </c>
      <c r="D1953" s="8">
        <v>78100.52</v>
      </c>
    </row>
    <row r="1954" spans="1:4" x14ac:dyDescent="0.3">
      <c r="A1954">
        <v>573</v>
      </c>
      <c r="B1954" s="10">
        <v>45536</v>
      </c>
      <c r="C1954">
        <v>252</v>
      </c>
      <c r="D1954" s="8">
        <v>50725.08</v>
      </c>
    </row>
    <row r="1955" spans="1:4" x14ac:dyDescent="0.3">
      <c r="A1955">
        <v>573</v>
      </c>
      <c r="B1955" s="10">
        <v>45566</v>
      </c>
      <c r="C1955">
        <v>22</v>
      </c>
      <c r="D1955" s="8">
        <v>4428.38</v>
      </c>
    </row>
    <row r="1956" spans="1:4" x14ac:dyDescent="0.3">
      <c r="A1956">
        <v>573</v>
      </c>
      <c r="B1956" s="10">
        <v>45597</v>
      </c>
      <c r="C1956">
        <v>695</v>
      </c>
      <c r="D1956" s="8">
        <v>139896.54999999999</v>
      </c>
    </row>
    <row r="1957" spans="1:4" x14ac:dyDescent="0.3">
      <c r="A1957">
        <v>573</v>
      </c>
      <c r="B1957" s="10">
        <v>45627</v>
      </c>
      <c r="C1957">
        <v>735</v>
      </c>
      <c r="D1957" s="8">
        <v>147948.15</v>
      </c>
    </row>
    <row r="1958" spans="1:4" x14ac:dyDescent="0.3">
      <c r="A1958">
        <v>894</v>
      </c>
      <c r="B1958" s="10">
        <v>45292</v>
      </c>
      <c r="C1958">
        <v>848</v>
      </c>
      <c r="D1958" s="8">
        <v>170965.28</v>
      </c>
    </row>
    <row r="1959" spans="1:4" x14ac:dyDescent="0.3">
      <c r="A1959">
        <v>894</v>
      </c>
      <c r="B1959" s="10">
        <v>45323</v>
      </c>
      <c r="C1959">
        <v>12</v>
      </c>
      <c r="D1959" s="8">
        <v>2419.3200000000002</v>
      </c>
    </row>
    <row r="1960" spans="1:4" x14ac:dyDescent="0.3">
      <c r="A1960">
        <v>894</v>
      </c>
      <c r="B1960" s="10">
        <v>45352</v>
      </c>
      <c r="C1960">
        <v>969</v>
      </c>
      <c r="D1960" s="8">
        <v>195360.09</v>
      </c>
    </row>
    <row r="1961" spans="1:4" x14ac:dyDescent="0.3">
      <c r="A1961">
        <v>894</v>
      </c>
      <c r="B1961" s="10">
        <v>45383</v>
      </c>
      <c r="C1961">
        <v>57</v>
      </c>
      <c r="D1961" s="8">
        <v>11491.77</v>
      </c>
    </row>
    <row r="1962" spans="1:4" x14ac:dyDescent="0.3">
      <c r="A1962">
        <v>894</v>
      </c>
      <c r="B1962" s="10">
        <v>45413</v>
      </c>
      <c r="C1962">
        <v>191</v>
      </c>
      <c r="D1962" s="8">
        <v>38507.51</v>
      </c>
    </row>
    <row r="1963" spans="1:4" x14ac:dyDescent="0.3">
      <c r="A1963">
        <v>894</v>
      </c>
      <c r="B1963" s="10">
        <v>45444</v>
      </c>
      <c r="C1963">
        <v>860</v>
      </c>
      <c r="D1963" s="8">
        <v>173384.6</v>
      </c>
    </row>
    <row r="1964" spans="1:4" x14ac:dyDescent="0.3">
      <c r="A1964">
        <v>894</v>
      </c>
      <c r="B1964" s="10">
        <v>45474</v>
      </c>
      <c r="C1964">
        <v>506</v>
      </c>
      <c r="D1964" s="8">
        <v>102014.66</v>
      </c>
    </row>
    <row r="1965" spans="1:4" x14ac:dyDescent="0.3">
      <c r="A1965">
        <v>894</v>
      </c>
      <c r="B1965" s="10">
        <v>45505</v>
      </c>
      <c r="C1965">
        <v>736</v>
      </c>
      <c r="D1965" s="8">
        <v>148384.95999999999</v>
      </c>
    </row>
    <row r="1966" spans="1:4" x14ac:dyDescent="0.3">
      <c r="A1966">
        <v>894</v>
      </c>
      <c r="B1966" s="10">
        <v>45536</v>
      </c>
      <c r="C1966">
        <v>629</v>
      </c>
      <c r="D1966" s="8">
        <v>126812.69</v>
      </c>
    </row>
    <row r="1967" spans="1:4" x14ac:dyDescent="0.3">
      <c r="A1967">
        <v>894</v>
      </c>
      <c r="B1967" s="10">
        <v>45566</v>
      </c>
      <c r="C1967">
        <v>267</v>
      </c>
      <c r="D1967" s="8">
        <v>53829.87</v>
      </c>
    </row>
    <row r="1968" spans="1:4" x14ac:dyDescent="0.3">
      <c r="A1968">
        <v>894</v>
      </c>
      <c r="B1968" s="10">
        <v>45597</v>
      </c>
      <c r="C1968">
        <v>86</v>
      </c>
      <c r="D1968" s="8">
        <v>17338.46</v>
      </c>
    </row>
    <row r="1969" spans="1:4" x14ac:dyDescent="0.3">
      <c r="A1969">
        <v>894</v>
      </c>
      <c r="B1969" s="10">
        <v>45627</v>
      </c>
      <c r="C1969">
        <v>62</v>
      </c>
      <c r="D1969" s="8">
        <v>12499.82</v>
      </c>
    </row>
    <row r="1970" spans="1:4" x14ac:dyDescent="0.3">
      <c r="A1970">
        <v>774</v>
      </c>
      <c r="B1970" s="10">
        <v>45292</v>
      </c>
      <c r="C1970">
        <v>933</v>
      </c>
      <c r="D1970" s="8">
        <v>188148.78</v>
      </c>
    </row>
    <row r="1971" spans="1:4" x14ac:dyDescent="0.3">
      <c r="A1971">
        <v>774</v>
      </c>
      <c r="B1971" s="10">
        <v>45323</v>
      </c>
      <c r="C1971">
        <v>414</v>
      </c>
      <c r="D1971" s="8">
        <v>83487.240000000005</v>
      </c>
    </row>
    <row r="1972" spans="1:4" x14ac:dyDescent="0.3">
      <c r="A1972">
        <v>774</v>
      </c>
      <c r="B1972" s="10">
        <v>45352</v>
      </c>
      <c r="C1972">
        <v>232</v>
      </c>
      <c r="D1972" s="8">
        <v>46785.120000000003</v>
      </c>
    </row>
    <row r="1973" spans="1:4" x14ac:dyDescent="0.3">
      <c r="A1973">
        <v>774</v>
      </c>
      <c r="B1973" s="10">
        <v>45383</v>
      </c>
      <c r="C1973">
        <v>373</v>
      </c>
      <c r="D1973" s="8">
        <v>75219.179999999993</v>
      </c>
    </row>
    <row r="1974" spans="1:4" x14ac:dyDescent="0.3">
      <c r="A1974">
        <v>774</v>
      </c>
      <c r="B1974" s="10">
        <v>45413</v>
      </c>
      <c r="C1974">
        <v>188</v>
      </c>
      <c r="D1974" s="8">
        <v>37912.080000000002</v>
      </c>
    </row>
    <row r="1975" spans="1:4" x14ac:dyDescent="0.3">
      <c r="A1975">
        <v>774</v>
      </c>
      <c r="B1975" s="10">
        <v>45444</v>
      </c>
      <c r="C1975">
        <v>515</v>
      </c>
      <c r="D1975" s="8">
        <v>103854.9</v>
      </c>
    </row>
    <row r="1976" spans="1:4" x14ac:dyDescent="0.3">
      <c r="A1976">
        <v>774</v>
      </c>
      <c r="B1976" s="10">
        <v>45474</v>
      </c>
      <c r="C1976">
        <v>75</v>
      </c>
      <c r="D1976" s="8">
        <v>15124.5</v>
      </c>
    </row>
    <row r="1977" spans="1:4" x14ac:dyDescent="0.3">
      <c r="A1977">
        <v>774</v>
      </c>
      <c r="B1977" s="10">
        <v>45505</v>
      </c>
      <c r="C1977">
        <v>261</v>
      </c>
      <c r="D1977" s="8">
        <v>52633.26</v>
      </c>
    </row>
    <row r="1978" spans="1:4" x14ac:dyDescent="0.3">
      <c r="A1978">
        <v>774</v>
      </c>
      <c r="B1978" s="10">
        <v>45536</v>
      </c>
      <c r="C1978">
        <v>101</v>
      </c>
      <c r="D1978" s="8">
        <v>20367.66</v>
      </c>
    </row>
    <row r="1979" spans="1:4" x14ac:dyDescent="0.3">
      <c r="A1979">
        <v>774</v>
      </c>
      <c r="B1979" s="10">
        <v>45566</v>
      </c>
      <c r="C1979">
        <v>633</v>
      </c>
      <c r="D1979" s="8">
        <v>127650.78</v>
      </c>
    </row>
    <row r="1980" spans="1:4" x14ac:dyDescent="0.3">
      <c r="A1980">
        <v>774</v>
      </c>
      <c r="B1980" s="10">
        <v>45597</v>
      </c>
      <c r="C1980">
        <v>674</v>
      </c>
      <c r="D1980" s="8">
        <v>135918.84</v>
      </c>
    </row>
    <row r="1981" spans="1:4" x14ac:dyDescent="0.3">
      <c r="A1981">
        <v>774</v>
      </c>
      <c r="B1981" s="10">
        <v>45627</v>
      </c>
      <c r="C1981">
        <v>645</v>
      </c>
      <c r="D1981" s="8">
        <v>130070.7</v>
      </c>
    </row>
    <row r="1982" spans="1:4" x14ac:dyDescent="0.3">
      <c r="A1982">
        <v>678</v>
      </c>
      <c r="B1982" s="10">
        <v>45292</v>
      </c>
      <c r="C1982">
        <v>192</v>
      </c>
      <c r="D1982" s="8">
        <v>38772.480000000003</v>
      </c>
    </row>
    <row r="1983" spans="1:4" x14ac:dyDescent="0.3">
      <c r="A1983">
        <v>678</v>
      </c>
      <c r="B1983" s="10">
        <v>45323</v>
      </c>
      <c r="C1983">
        <v>780</v>
      </c>
      <c r="D1983" s="8">
        <v>157513.20000000001</v>
      </c>
    </row>
    <row r="1984" spans="1:4" x14ac:dyDescent="0.3">
      <c r="A1984">
        <v>678</v>
      </c>
      <c r="B1984" s="10">
        <v>45352</v>
      </c>
      <c r="C1984">
        <v>782</v>
      </c>
      <c r="D1984" s="8">
        <v>157917.07999999999</v>
      </c>
    </row>
    <row r="1985" spans="1:4" x14ac:dyDescent="0.3">
      <c r="A1985">
        <v>678</v>
      </c>
      <c r="B1985" s="10">
        <v>45383</v>
      </c>
      <c r="C1985">
        <v>112</v>
      </c>
      <c r="D1985" s="8">
        <v>22617.279999999999</v>
      </c>
    </row>
    <row r="1986" spans="1:4" x14ac:dyDescent="0.3">
      <c r="A1986">
        <v>678</v>
      </c>
      <c r="B1986" s="10">
        <v>45413</v>
      </c>
      <c r="C1986">
        <v>824</v>
      </c>
      <c r="D1986" s="8">
        <v>166398.56</v>
      </c>
    </row>
    <row r="1987" spans="1:4" x14ac:dyDescent="0.3">
      <c r="A1987">
        <v>678</v>
      </c>
      <c r="B1987" s="10">
        <v>45444</v>
      </c>
      <c r="C1987">
        <v>193</v>
      </c>
      <c r="D1987" s="8">
        <v>38974.42</v>
      </c>
    </row>
    <row r="1988" spans="1:4" x14ac:dyDescent="0.3">
      <c r="A1988">
        <v>678</v>
      </c>
      <c r="B1988" s="10">
        <v>45474</v>
      </c>
      <c r="C1988">
        <v>402</v>
      </c>
      <c r="D1988" s="8">
        <v>81179.88</v>
      </c>
    </row>
    <row r="1989" spans="1:4" x14ac:dyDescent="0.3">
      <c r="A1989">
        <v>678</v>
      </c>
      <c r="B1989" s="10">
        <v>45505</v>
      </c>
      <c r="C1989">
        <v>581</v>
      </c>
      <c r="D1989" s="8">
        <v>117327.14</v>
      </c>
    </row>
    <row r="1990" spans="1:4" x14ac:dyDescent="0.3">
      <c r="A1990">
        <v>678</v>
      </c>
      <c r="B1990" s="10">
        <v>45536</v>
      </c>
      <c r="C1990">
        <v>83</v>
      </c>
      <c r="D1990" s="8">
        <v>16761.02</v>
      </c>
    </row>
    <row r="1991" spans="1:4" x14ac:dyDescent="0.3">
      <c r="A1991">
        <v>678</v>
      </c>
      <c r="B1991" s="10">
        <v>45566</v>
      </c>
      <c r="C1991">
        <v>450</v>
      </c>
      <c r="D1991" s="8">
        <v>90873</v>
      </c>
    </row>
    <row r="1992" spans="1:4" x14ac:dyDescent="0.3">
      <c r="A1992">
        <v>678</v>
      </c>
      <c r="B1992" s="10">
        <v>45597</v>
      </c>
      <c r="C1992">
        <v>604</v>
      </c>
      <c r="D1992" s="8">
        <v>121971.76</v>
      </c>
    </row>
    <row r="1993" spans="1:4" x14ac:dyDescent="0.3">
      <c r="A1993">
        <v>678</v>
      </c>
      <c r="B1993" s="10">
        <v>45627</v>
      </c>
      <c r="C1993">
        <v>812</v>
      </c>
      <c r="D1993" s="8">
        <v>163975.28</v>
      </c>
    </row>
    <row r="1994" spans="1:4" x14ac:dyDescent="0.3">
      <c r="A1994">
        <v>824</v>
      </c>
      <c r="B1994" s="10">
        <v>45292</v>
      </c>
      <c r="C1994">
        <v>201</v>
      </c>
      <c r="D1994" s="8">
        <v>40620.089999999997</v>
      </c>
    </row>
    <row r="1995" spans="1:4" x14ac:dyDescent="0.3">
      <c r="A1995">
        <v>824</v>
      </c>
      <c r="B1995" s="10">
        <v>45323</v>
      </c>
      <c r="C1995">
        <v>561</v>
      </c>
      <c r="D1995" s="8">
        <v>113372.49</v>
      </c>
    </row>
    <row r="1996" spans="1:4" x14ac:dyDescent="0.3">
      <c r="A1996">
        <v>824</v>
      </c>
      <c r="B1996" s="10">
        <v>45352</v>
      </c>
      <c r="C1996">
        <v>257</v>
      </c>
      <c r="D1996" s="8">
        <v>51937.13</v>
      </c>
    </row>
    <row r="1997" spans="1:4" x14ac:dyDescent="0.3">
      <c r="A1997">
        <v>824</v>
      </c>
      <c r="B1997" s="10">
        <v>45383</v>
      </c>
      <c r="C1997">
        <v>235</v>
      </c>
      <c r="D1997" s="8">
        <v>47491.15</v>
      </c>
    </row>
    <row r="1998" spans="1:4" x14ac:dyDescent="0.3">
      <c r="A1998">
        <v>824</v>
      </c>
      <c r="B1998" s="10">
        <v>45413</v>
      </c>
      <c r="C1998">
        <v>727</v>
      </c>
      <c r="D1998" s="8">
        <v>146919.43</v>
      </c>
    </row>
    <row r="1999" spans="1:4" x14ac:dyDescent="0.3">
      <c r="A1999">
        <v>824</v>
      </c>
      <c r="B1999" s="10">
        <v>45444</v>
      </c>
      <c r="C1999">
        <v>83</v>
      </c>
      <c r="D1999" s="8">
        <v>16773.47</v>
      </c>
    </row>
    <row r="2000" spans="1:4" x14ac:dyDescent="0.3">
      <c r="A2000">
        <v>824</v>
      </c>
      <c r="B2000" s="10">
        <v>45474</v>
      </c>
      <c r="C2000">
        <v>659</v>
      </c>
      <c r="D2000" s="8">
        <v>133177.31</v>
      </c>
    </row>
    <row r="2001" spans="1:4" x14ac:dyDescent="0.3">
      <c r="A2001">
        <v>824</v>
      </c>
      <c r="B2001" s="10">
        <v>45505</v>
      </c>
      <c r="C2001">
        <v>228</v>
      </c>
      <c r="D2001" s="8">
        <v>46076.52</v>
      </c>
    </row>
    <row r="2002" spans="1:4" x14ac:dyDescent="0.3">
      <c r="A2002">
        <v>824</v>
      </c>
      <c r="B2002" s="10">
        <v>45536</v>
      </c>
      <c r="C2002">
        <v>818</v>
      </c>
      <c r="D2002" s="8">
        <v>165309.62</v>
      </c>
    </row>
    <row r="2003" spans="1:4" x14ac:dyDescent="0.3">
      <c r="A2003">
        <v>824</v>
      </c>
      <c r="B2003" s="10">
        <v>45566</v>
      </c>
      <c r="C2003">
        <v>638</v>
      </c>
      <c r="D2003" s="8">
        <v>128933.42</v>
      </c>
    </row>
    <row r="2004" spans="1:4" x14ac:dyDescent="0.3">
      <c r="A2004">
        <v>824</v>
      </c>
      <c r="B2004" s="10">
        <v>45597</v>
      </c>
      <c r="C2004">
        <v>11</v>
      </c>
      <c r="D2004" s="8">
        <v>2222.9899999999998</v>
      </c>
    </row>
    <row r="2005" spans="1:4" x14ac:dyDescent="0.3">
      <c r="A2005">
        <v>824</v>
      </c>
      <c r="B2005" s="10">
        <v>45627</v>
      </c>
      <c r="C2005">
        <v>220</v>
      </c>
      <c r="D2005" s="8">
        <v>44459.8</v>
      </c>
    </row>
    <row r="2006" spans="1:4" x14ac:dyDescent="0.3">
      <c r="A2006">
        <v>818</v>
      </c>
      <c r="B2006" s="10">
        <v>45292</v>
      </c>
      <c r="C2006">
        <v>967</v>
      </c>
      <c r="D2006" s="8">
        <v>195827.17</v>
      </c>
    </row>
    <row r="2007" spans="1:4" x14ac:dyDescent="0.3">
      <c r="A2007">
        <v>818</v>
      </c>
      <c r="B2007" s="10">
        <v>45323</v>
      </c>
      <c r="C2007">
        <v>190</v>
      </c>
      <c r="D2007" s="8">
        <v>38476.9</v>
      </c>
    </row>
    <row r="2008" spans="1:4" x14ac:dyDescent="0.3">
      <c r="A2008">
        <v>818</v>
      </c>
      <c r="B2008" s="10">
        <v>45352</v>
      </c>
      <c r="C2008">
        <v>902</v>
      </c>
      <c r="D2008" s="8">
        <v>182664.02</v>
      </c>
    </row>
    <row r="2009" spans="1:4" x14ac:dyDescent="0.3">
      <c r="A2009">
        <v>818</v>
      </c>
      <c r="B2009" s="10">
        <v>45383</v>
      </c>
      <c r="C2009">
        <v>539</v>
      </c>
      <c r="D2009" s="8">
        <v>109152.89</v>
      </c>
    </row>
    <row r="2010" spans="1:4" x14ac:dyDescent="0.3">
      <c r="A2010">
        <v>818</v>
      </c>
      <c r="B2010" s="10">
        <v>45413</v>
      </c>
      <c r="C2010">
        <v>139</v>
      </c>
      <c r="D2010" s="8">
        <v>28148.89</v>
      </c>
    </row>
    <row r="2011" spans="1:4" x14ac:dyDescent="0.3">
      <c r="A2011">
        <v>818</v>
      </c>
      <c r="B2011" s="10">
        <v>45444</v>
      </c>
      <c r="C2011">
        <v>226</v>
      </c>
      <c r="D2011" s="8">
        <v>45767.26</v>
      </c>
    </row>
    <row r="2012" spans="1:4" x14ac:dyDescent="0.3">
      <c r="A2012">
        <v>818</v>
      </c>
      <c r="B2012" s="10">
        <v>45474</v>
      </c>
      <c r="C2012">
        <v>340</v>
      </c>
      <c r="D2012" s="8">
        <v>68853.399999999994</v>
      </c>
    </row>
    <row r="2013" spans="1:4" x14ac:dyDescent="0.3">
      <c r="A2013">
        <v>818</v>
      </c>
      <c r="B2013" s="10">
        <v>45505</v>
      </c>
      <c r="C2013">
        <v>739</v>
      </c>
      <c r="D2013" s="8">
        <v>149654.89000000001</v>
      </c>
    </row>
    <row r="2014" spans="1:4" x14ac:dyDescent="0.3">
      <c r="A2014">
        <v>818</v>
      </c>
      <c r="B2014" s="10">
        <v>45536</v>
      </c>
      <c r="C2014">
        <v>468</v>
      </c>
      <c r="D2014" s="8">
        <v>94774.68</v>
      </c>
    </row>
    <row r="2015" spans="1:4" x14ac:dyDescent="0.3">
      <c r="A2015">
        <v>818</v>
      </c>
      <c r="B2015" s="10">
        <v>45566</v>
      </c>
      <c r="C2015">
        <v>407</v>
      </c>
      <c r="D2015" s="8">
        <v>82421.570000000007</v>
      </c>
    </row>
    <row r="2016" spans="1:4" x14ac:dyDescent="0.3">
      <c r="A2016">
        <v>818</v>
      </c>
      <c r="B2016" s="10">
        <v>45597</v>
      </c>
      <c r="C2016">
        <v>81</v>
      </c>
      <c r="D2016" s="8">
        <v>16403.310000000001</v>
      </c>
    </row>
    <row r="2017" spans="1:4" x14ac:dyDescent="0.3">
      <c r="A2017">
        <v>818</v>
      </c>
      <c r="B2017" s="10">
        <v>45627</v>
      </c>
      <c r="C2017">
        <v>975</v>
      </c>
      <c r="D2017" s="8">
        <v>197447.25</v>
      </c>
    </row>
    <row r="2018" spans="1:4" x14ac:dyDescent="0.3">
      <c r="A2018">
        <v>865</v>
      </c>
      <c r="B2018" s="10">
        <v>45292</v>
      </c>
      <c r="C2018">
        <v>406</v>
      </c>
      <c r="D2018" s="8">
        <v>82572.28</v>
      </c>
    </row>
    <row r="2019" spans="1:4" x14ac:dyDescent="0.3">
      <c r="A2019">
        <v>865</v>
      </c>
      <c r="B2019" s="10">
        <v>45323</v>
      </c>
      <c r="C2019">
        <v>971</v>
      </c>
      <c r="D2019" s="8">
        <v>197481.98</v>
      </c>
    </row>
    <row r="2020" spans="1:4" x14ac:dyDescent="0.3">
      <c r="A2020">
        <v>865</v>
      </c>
      <c r="B2020" s="10">
        <v>45352</v>
      </c>
      <c r="C2020">
        <v>574</v>
      </c>
      <c r="D2020" s="8">
        <v>116740.12</v>
      </c>
    </row>
    <row r="2021" spans="1:4" x14ac:dyDescent="0.3">
      <c r="A2021">
        <v>865</v>
      </c>
      <c r="B2021" s="10">
        <v>45383</v>
      </c>
      <c r="C2021">
        <v>49</v>
      </c>
      <c r="D2021" s="8">
        <v>9965.6200000000008</v>
      </c>
    </row>
    <row r="2022" spans="1:4" x14ac:dyDescent="0.3">
      <c r="A2022">
        <v>865</v>
      </c>
      <c r="B2022" s="10">
        <v>45413</v>
      </c>
      <c r="C2022">
        <v>972</v>
      </c>
      <c r="D2022" s="8">
        <v>197685.36</v>
      </c>
    </row>
    <row r="2023" spans="1:4" x14ac:dyDescent="0.3">
      <c r="A2023">
        <v>865</v>
      </c>
      <c r="B2023" s="10">
        <v>45444</v>
      </c>
      <c r="C2023">
        <v>808</v>
      </c>
      <c r="D2023" s="8">
        <v>164331.04</v>
      </c>
    </row>
    <row r="2024" spans="1:4" x14ac:dyDescent="0.3">
      <c r="A2024">
        <v>865</v>
      </c>
      <c r="B2024" s="10">
        <v>45474</v>
      </c>
      <c r="C2024">
        <v>199</v>
      </c>
      <c r="D2024" s="8">
        <v>40472.620000000003</v>
      </c>
    </row>
    <row r="2025" spans="1:4" x14ac:dyDescent="0.3">
      <c r="A2025">
        <v>865</v>
      </c>
      <c r="B2025" s="10">
        <v>45505</v>
      </c>
      <c r="C2025">
        <v>296</v>
      </c>
      <c r="D2025" s="8">
        <v>60200.480000000003</v>
      </c>
    </row>
    <row r="2026" spans="1:4" x14ac:dyDescent="0.3">
      <c r="A2026">
        <v>865</v>
      </c>
      <c r="B2026" s="10">
        <v>45536</v>
      </c>
      <c r="C2026">
        <v>536</v>
      </c>
      <c r="D2026" s="8">
        <v>109011.68</v>
      </c>
    </row>
    <row r="2027" spans="1:4" x14ac:dyDescent="0.3">
      <c r="A2027">
        <v>865</v>
      </c>
      <c r="B2027" s="10">
        <v>45566</v>
      </c>
      <c r="C2027">
        <v>849</v>
      </c>
      <c r="D2027" s="8">
        <v>172669.62</v>
      </c>
    </row>
    <row r="2028" spans="1:4" x14ac:dyDescent="0.3">
      <c r="A2028">
        <v>865</v>
      </c>
      <c r="B2028" s="10">
        <v>45597</v>
      </c>
      <c r="C2028">
        <v>806</v>
      </c>
      <c r="D2028" s="8">
        <v>163924.28</v>
      </c>
    </row>
    <row r="2029" spans="1:4" x14ac:dyDescent="0.3">
      <c r="A2029">
        <v>865</v>
      </c>
      <c r="B2029" s="10">
        <v>45627</v>
      </c>
      <c r="C2029">
        <v>335</v>
      </c>
      <c r="D2029" s="8">
        <v>68132.3</v>
      </c>
    </row>
    <row r="2030" spans="1:4" x14ac:dyDescent="0.3">
      <c r="A2030">
        <v>788</v>
      </c>
      <c r="B2030" s="10">
        <v>45292</v>
      </c>
      <c r="C2030">
        <v>419</v>
      </c>
      <c r="D2030" s="8">
        <v>85232.98</v>
      </c>
    </row>
    <row r="2031" spans="1:4" x14ac:dyDescent="0.3">
      <c r="A2031">
        <v>788</v>
      </c>
      <c r="B2031" s="10">
        <v>45323</v>
      </c>
      <c r="C2031">
        <v>514</v>
      </c>
      <c r="D2031" s="8">
        <v>104557.88</v>
      </c>
    </row>
    <row r="2032" spans="1:4" x14ac:dyDescent="0.3">
      <c r="A2032">
        <v>788</v>
      </c>
      <c r="B2032" s="10">
        <v>45352</v>
      </c>
      <c r="C2032">
        <v>923</v>
      </c>
      <c r="D2032" s="8">
        <v>187756.66</v>
      </c>
    </row>
    <row r="2033" spans="1:4" x14ac:dyDescent="0.3">
      <c r="A2033">
        <v>788</v>
      </c>
      <c r="B2033" s="10">
        <v>45383</v>
      </c>
      <c r="C2033">
        <v>849</v>
      </c>
      <c r="D2033" s="8">
        <v>172703.58</v>
      </c>
    </row>
    <row r="2034" spans="1:4" x14ac:dyDescent="0.3">
      <c r="A2034">
        <v>788</v>
      </c>
      <c r="B2034" s="10">
        <v>45413</v>
      </c>
      <c r="C2034">
        <v>859</v>
      </c>
      <c r="D2034" s="8">
        <v>174737.78</v>
      </c>
    </row>
    <row r="2035" spans="1:4" x14ac:dyDescent="0.3">
      <c r="A2035">
        <v>788</v>
      </c>
      <c r="B2035" s="10">
        <v>45444</v>
      </c>
      <c r="C2035">
        <v>472</v>
      </c>
      <c r="D2035" s="8">
        <v>96014.24</v>
      </c>
    </row>
    <row r="2036" spans="1:4" x14ac:dyDescent="0.3">
      <c r="A2036">
        <v>788</v>
      </c>
      <c r="B2036" s="10">
        <v>45474</v>
      </c>
      <c r="C2036">
        <v>610</v>
      </c>
      <c r="D2036" s="8">
        <v>124086.2</v>
      </c>
    </row>
    <row r="2037" spans="1:4" x14ac:dyDescent="0.3">
      <c r="A2037">
        <v>788</v>
      </c>
      <c r="B2037" s="10">
        <v>45505</v>
      </c>
      <c r="C2037">
        <v>137</v>
      </c>
      <c r="D2037" s="8">
        <v>27868.54</v>
      </c>
    </row>
    <row r="2038" spans="1:4" x14ac:dyDescent="0.3">
      <c r="A2038">
        <v>788</v>
      </c>
      <c r="B2038" s="10">
        <v>45536</v>
      </c>
      <c r="C2038">
        <v>730</v>
      </c>
      <c r="D2038" s="8">
        <v>148496.6</v>
      </c>
    </row>
    <row r="2039" spans="1:4" x14ac:dyDescent="0.3">
      <c r="A2039">
        <v>788</v>
      </c>
      <c r="B2039" s="10">
        <v>45566</v>
      </c>
      <c r="C2039">
        <v>684</v>
      </c>
      <c r="D2039" s="8">
        <v>139139.28</v>
      </c>
    </row>
    <row r="2040" spans="1:4" x14ac:dyDescent="0.3">
      <c r="A2040">
        <v>788</v>
      </c>
      <c r="B2040" s="10">
        <v>45597</v>
      </c>
      <c r="C2040">
        <v>790</v>
      </c>
      <c r="D2040" s="8">
        <v>160701.79999999999</v>
      </c>
    </row>
    <row r="2041" spans="1:4" x14ac:dyDescent="0.3">
      <c r="A2041">
        <v>788</v>
      </c>
      <c r="B2041" s="10">
        <v>45627</v>
      </c>
      <c r="C2041">
        <v>654</v>
      </c>
      <c r="D2041" s="8">
        <v>133036.68</v>
      </c>
    </row>
    <row r="2042" spans="1:4" x14ac:dyDescent="0.3">
      <c r="A2042">
        <v>556</v>
      </c>
      <c r="B2042" s="10">
        <v>45292</v>
      </c>
      <c r="C2042">
        <v>977</v>
      </c>
      <c r="D2042" s="8">
        <v>200011.44</v>
      </c>
    </row>
    <row r="2043" spans="1:4" x14ac:dyDescent="0.3">
      <c r="A2043">
        <v>556</v>
      </c>
      <c r="B2043" s="10">
        <v>45323</v>
      </c>
      <c r="C2043">
        <v>506</v>
      </c>
      <c r="D2043" s="8">
        <v>103588.32</v>
      </c>
    </row>
    <row r="2044" spans="1:4" x14ac:dyDescent="0.3">
      <c r="A2044">
        <v>556</v>
      </c>
      <c r="B2044" s="10">
        <v>45352</v>
      </c>
      <c r="C2044">
        <v>404</v>
      </c>
      <c r="D2044" s="8">
        <v>82706.880000000005</v>
      </c>
    </row>
    <row r="2045" spans="1:4" x14ac:dyDescent="0.3">
      <c r="A2045">
        <v>556</v>
      </c>
      <c r="B2045" s="10">
        <v>45383</v>
      </c>
      <c r="C2045">
        <v>758</v>
      </c>
      <c r="D2045" s="8">
        <v>155177.76</v>
      </c>
    </row>
    <row r="2046" spans="1:4" x14ac:dyDescent="0.3">
      <c r="A2046">
        <v>556</v>
      </c>
      <c r="B2046" s="10">
        <v>45413</v>
      </c>
      <c r="C2046">
        <v>278</v>
      </c>
      <c r="D2046" s="8">
        <v>56912.160000000003</v>
      </c>
    </row>
    <row r="2047" spans="1:4" x14ac:dyDescent="0.3">
      <c r="A2047">
        <v>556</v>
      </c>
      <c r="B2047" s="10">
        <v>45444</v>
      </c>
      <c r="C2047">
        <v>16</v>
      </c>
      <c r="D2047" s="8">
        <v>3275.52</v>
      </c>
    </row>
    <row r="2048" spans="1:4" x14ac:dyDescent="0.3">
      <c r="A2048">
        <v>556</v>
      </c>
      <c r="B2048" s="10">
        <v>45474</v>
      </c>
      <c r="C2048">
        <v>922</v>
      </c>
      <c r="D2048" s="8">
        <v>188751.84</v>
      </c>
    </row>
    <row r="2049" spans="1:4" x14ac:dyDescent="0.3">
      <c r="A2049">
        <v>556</v>
      </c>
      <c r="B2049" s="10">
        <v>45505</v>
      </c>
      <c r="C2049">
        <v>712</v>
      </c>
      <c r="D2049" s="8">
        <v>145760.64000000001</v>
      </c>
    </row>
    <row r="2050" spans="1:4" x14ac:dyDescent="0.3">
      <c r="A2050">
        <v>556</v>
      </c>
      <c r="B2050" s="10">
        <v>45536</v>
      </c>
      <c r="C2050">
        <v>329</v>
      </c>
      <c r="D2050" s="8">
        <v>67352.88</v>
      </c>
    </row>
    <row r="2051" spans="1:4" x14ac:dyDescent="0.3">
      <c r="A2051">
        <v>556</v>
      </c>
      <c r="B2051" s="10">
        <v>45566</v>
      </c>
      <c r="C2051">
        <v>717</v>
      </c>
      <c r="D2051" s="8">
        <v>146784.24</v>
      </c>
    </row>
    <row r="2052" spans="1:4" x14ac:dyDescent="0.3">
      <c r="A2052">
        <v>556</v>
      </c>
      <c r="B2052" s="10">
        <v>45597</v>
      </c>
      <c r="C2052">
        <v>54</v>
      </c>
      <c r="D2052" s="8">
        <v>11054.88</v>
      </c>
    </row>
    <row r="2053" spans="1:4" x14ac:dyDescent="0.3">
      <c r="A2053">
        <v>556</v>
      </c>
      <c r="B2053" s="10">
        <v>45627</v>
      </c>
      <c r="C2053">
        <v>195</v>
      </c>
      <c r="D2053" s="8">
        <v>39920.400000000001</v>
      </c>
    </row>
    <row r="2054" spans="1:4" x14ac:dyDescent="0.3">
      <c r="A2054">
        <v>874</v>
      </c>
      <c r="B2054" s="10">
        <v>45292</v>
      </c>
      <c r="C2054">
        <v>680</v>
      </c>
      <c r="D2054" s="8">
        <v>140977.60000000001</v>
      </c>
    </row>
    <row r="2055" spans="1:4" x14ac:dyDescent="0.3">
      <c r="A2055">
        <v>874</v>
      </c>
      <c r="B2055" s="10">
        <v>45323</v>
      </c>
      <c r="C2055">
        <v>433</v>
      </c>
      <c r="D2055" s="8">
        <v>89769.56</v>
      </c>
    </row>
    <row r="2056" spans="1:4" x14ac:dyDescent="0.3">
      <c r="A2056">
        <v>874</v>
      </c>
      <c r="B2056" s="10">
        <v>45352</v>
      </c>
      <c r="C2056">
        <v>252</v>
      </c>
      <c r="D2056" s="8">
        <v>52244.639999999999</v>
      </c>
    </row>
    <row r="2057" spans="1:4" x14ac:dyDescent="0.3">
      <c r="A2057">
        <v>874</v>
      </c>
      <c r="B2057" s="10">
        <v>45383</v>
      </c>
      <c r="C2057">
        <v>824</v>
      </c>
      <c r="D2057" s="8">
        <v>170831.68</v>
      </c>
    </row>
    <row r="2058" spans="1:4" x14ac:dyDescent="0.3">
      <c r="A2058">
        <v>874</v>
      </c>
      <c r="B2058" s="10">
        <v>45413</v>
      </c>
      <c r="C2058">
        <v>733</v>
      </c>
      <c r="D2058" s="8">
        <v>151965.56</v>
      </c>
    </row>
    <row r="2059" spans="1:4" x14ac:dyDescent="0.3">
      <c r="A2059">
        <v>874</v>
      </c>
      <c r="B2059" s="10">
        <v>45444</v>
      </c>
      <c r="C2059">
        <v>395</v>
      </c>
      <c r="D2059" s="8">
        <v>81891.399999999994</v>
      </c>
    </row>
    <row r="2060" spans="1:4" x14ac:dyDescent="0.3">
      <c r="A2060">
        <v>874</v>
      </c>
      <c r="B2060" s="10">
        <v>45474</v>
      </c>
      <c r="C2060">
        <v>716</v>
      </c>
      <c r="D2060" s="8">
        <v>148441.12</v>
      </c>
    </row>
    <row r="2061" spans="1:4" x14ac:dyDescent="0.3">
      <c r="A2061">
        <v>874</v>
      </c>
      <c r="B2061" s="10">
        <v>45505</v>
      </c>
      <c r="C2061">
        <v>978</v>
      </c>
      <c r="D2061" s="8">
        <v>202758.96</v>
      </c>
    </row>
    <row r="2062" spans="1:4" x14ac:dyDescent="0.3">
      <c r="A2062">
        <v>874</v>
      </c>
      <c r="B2062" s="10">
        <v>45536</v>
      </c>
      <c r="C2062">
        <v>701</v>
      </c>
      <c r="D2062" s="8">
        <v>145331.32</v>
      </c>
    </row>
    <row r="2063" spans="1:4" x14ac:dyDescent="0.3">
      <c r="A2063">
        <v>874</v>
      </c>
      <c r="B2063" s="10">
        <v>45566</v>
      </c>
      <c r="C2063">
        <v>492</v>
      </c>
      <c r="D2063" s="8">
        <v>102001.44</v>
      </c>
    </row>
    <row r="2064" spans="1:4" x14ac:dyDescent="0.3">
      <c r="A2064">
        <v>874</v>
      </c>
      <c r="B2064" s="10">
        <v>45597</v>
      </c>
      <c r="C2064">
        <v>996</v>
      </c>
      <c r="D2064" s="8">
        <v>206490.72</v>
      </c>
    </row>
    <row r="2065" spans="1:4" x14ac:dyDescent="0.3">
      <c r="A2065">
        <v>874</v>
      </c>
      <c r="B2065" s="10">
        <v>45627</v>
      </c>
      <c r="C2065">
        <v>148</v>
      </c>
      <c r="D2065" s="8">
        <v>30683.360000000001</v>
      </c>
    </row>
    <row r="2066" spans="1:4" x14ac:dyDescent="0.3">
      <c r="A2066">
        <v>317</v>
      </c>
      <c r="B2066" s="10">
        <v>45292</v>
      </c>
      <c r="C2066">
        <v>312</v>
      </c>
      <c r="D2066" s="8">
        <v>64718.16</v>
      </c>
    </row>
    <row r="2067" spans="1:4" x14ac:dyDescent="0.3">
      <c r="A2067">
        <v>317</v>
      </c>
      <c r="B2067" s="10">
        <v>45323</v>
      </c>
      <c r="C2067">
        <v>276</v>
      </c>
      <c r="D2067" s="8">
        <v>57250.68</v>
      </c>
    </row>
    <row r="2068" spans="1:4" x14ac:dyDescent="0.3">
      <c r="A2068">
        <v>317</v>
      </c>
      <c r="B2068" s="10">
        <v>45352</v>
      </c>
      <c r="C2068">
        <v>855</v>
      </c>
      <c r="D2068" s="8">
        <v>177352.65</v>
      </c>
    </row>
    <row r="2069" spans="1:4" x14ac:dyDescent="0.3">
      <c r="A2069">
        <v>317</v>
      </c>
      <c r="B2069" s="10">
        <v>45383</v>
      </c>
      <c r="C2069">
        <v>439</v>
      </c>
      <c r="D2069" s="8">
        <v>91061.77</v>
      </c>
    </row>
    <row r="2070" spans="1:4" x14ac:dyDescent="0.3">
      <c r="A2070">
        <v>317</v>
      </c>
      <c r="B2070" s="10">
        <v>45413</v>
      </c>
      <c r="C2070">
        <v>324</v>
      </c>
      <c r="D2070" s="8">
        <v>67207.320000000007</v>
      </c>
    </row>
    <row r="2071" spans="1:4" x14ac:dyDescent="0.3">
      <c r="A2071">
        <v>317</v>
      </c>
      <c r="B2071" s="10">
        <v>45444</v>
      </c>
      <c r="C2071">
        <v>367</v>
      </c>
      <c r="D2071" s="8">
        <v>76126.81</v>
      </c>
    </row>
    <row r="2072" spans="1:4" x14ac:dyDescent="0.3">
      <c r="A2072">
        <v>317</v>
      </c>
      <c r="B2072" s="10">
        <v>45474</v>
      </c>
      <c r="C2072">
        <v>558</v>
      </c>
      <c r="D2072" s="8">
        <v>115745.94</v>
      </c>
    </row>
    <row r="2073" spans="1:4" x14ac:dyDescent="0.3">
      <c r="A2073">
        <v>317</v>
      </c>
      <c r="B2073" s="10">
        <v>45505</v>
      </c>
      <c r="C2073">
        <v>883</v>
      </c>
      <c r="D2073" s="8">
        <v>183160.69</v>
      </c>
    </row>
    <row r="2074" spans="1:4" x14ac:dyDescent="0.3">
      <c r="A2074">
        <v>317</v>
      </c>
      <c r="B2074" s="10">
        <v>45536</v>
      </c>
      <c r="C2074">
        <v>699</v>
      </c>
      <c r="D2074" s="8">
        <v>144993.57</v>
      </c>
    </row>
    <row r="2075" spans="1:4" x14ac:dyDescent="0.3">
      <c r="A2075">
        <v>317</v>
      </c>
      <c r="B2075" s="10">
        <v>45566</v>
      </c>
      <c r="C2075">
        <v>803</v>
      </c>
      <c r="D2075" s="8">
        <v>166566.29</v>
      </c>
    </row>
    <row r="2076" spans="1:4" x14ac:dyDescent="0.3">
      <c r="A2076">
        <v>317</v>
      </c>
      <c r="B2076" s="10">
        <v>45597</v>
      </c>
      <c r="C2076">
        <v>577</v>
      </c>
      <c r="D2076" s="8">
        <v>119687.11</v>
      </c>
    </row>
    <row r="2077" spans="1:4" x14ac:dyDescent="0.3">
      <c r="A2077">
        <v>317</v>
      </c>
      <c r="B2077" s="10">
        <v>45627</v>
      </c>
      <c r="C2077">
        <v>84</v>
      </c>
      <c r="D2077" s="8">
        <v>17424.12</v>
      </c>
    </row>
    <row r="2078" spans="1:4" x14ac:dyDescent="0.3">
      <c r="A2078">
        <v>914</v>
      </c>
      <c r="B2078" s="10">
        <v>45292</v>
      </c>
      <c r="C2078">
        <v>673</v>
      </c>
      <c r="D2078" s="8">
        <v>139755.18</v>
      </c>
    </row>
    <row r="2079" spans="1:4" x14ac:dyDescent="0.3">
      <c r="A2079">
        <v>914</v>
      </c>
      <c r="B2079" s="10">
        <v>45323</v>
      </c>
      <c r="C2079">
        <v>985</v>
      </c>
      <c r="D2079" s="8">
        <v>204545.1</v>
      </c>
    </row>
    <row r="2080" spans="1:4" x14ac:dyDescent="0.3">
      <c r="A2080">
        <v>914</v>
      </c>
      <c r="B2080" s="10">
        <v>45352</v>
      </c>
      <c r="C2080">
        <v>310</v>
      </c>
      <c r="D2080" s="8">
        <v>64374.6</v>
      </c>
    </row>
    <row r="2081" spans="1:4" x14ac:dyDescent="0.3">
      <c r="A2081">
        <v>914</v>
      </c>
      <c r="B2081" s="10">
        <v>45383</v>
      </c>
      <c r="C2081">
        <v>145</v>
      </c>
      <c r="D2081" s="8">
        <v>30110.7</v>
      </c>
    </row>
    <row r="2082" spans="1:4" x14ac:dyDescent="0.3">
      <c r="A2082">
        <v>914</v>
      </c>
      <c r="B2082" s="10">
        <v>45413</v>
      </c>
      <c r="C2082">
        <v>839</v>
      </c>
      <c r="D2082" s="8">
        <v>174226.74</v>
      </c>
    </row>
    <row r="2083" spans="1:4" x14ac:dyDescent="0.3">
      <c r="A2083">
        <v>914</v>
      </c>
      <c r="B2083" s="10">
        <v>45444</v>
      </c>
      <c r="C2083">
        <v>649</v>
      </c>
      <c r="D2083" s="8">
        <v>134771.34</v>
      </c>
    </row>
    <row r="2084" spans="1:4" x14ac:dyDescent="0.3">
      <c r="A2084">
        <v>914</v>
      </c>
      <c r="B2084" s="10">
        <v>45474</v>
      </c>
      <c r="C2084">
        <v>527</v>
      </c>
      <c r="D2084" s="8">
        <v>109436.82</v>
      </c>
    </row>
    <row r="2085" spans="1:4" x14ac:dyDescent="0.3">
      <c r="A2085">
        <v>914</v>
      </c>
      <c r="B2085" s="10">
        <v>45505</v>
      </c>
      <c r="C2085">
        <v>798</v>
      </c>
      <c r="D2085" s="8">
        <v>165712.68</v>
      </c>
    </row>
    <row r="2086" spans="1:4" x14ac:dyDescent="0.3">
      <c r="A2086">
        <v>914</v>
      </c>
      <c r="B2086" s="10">
        <v>45536</v>
      </c>
      <c r="C2086">
        <v>622</v>
      </c>
      <c r="D2086" s="8">
        <v>129164.52</v>
      </c>
    </row>
    <row r="2087" spans="1:4" x14ac:dyDescent="0.3">
      <c r="A2087">
        <v>914</v>
      </c>
      <c r="B2087" s="10">
        <v>45566</v>
      </c>
      <c r="C2087">
        <v>701</v>
      </c>
      <c r="D2087" s="8">
        <v>145569.66</v>
      </c>
    </row>
    <row r="2088" spans="1:4" x14ac:dyDescent="0.3">
      <c r="A2088">
        <v>914</v>
      </c>
      <c r="B2088" s="10">
        <v>45597</v>
      </c>
      <c r="C2088">
        <v>463</v>
      </c>
      <c r="D2088" s="8">
        <v>96146.58</v>
      </c>
    </row>
    <row r="2089" spans="1:4" x14ac:dyDescent="0.3">
      <c r="A2089">
        <v>914</v>
      </c>
      <c r="B2089" s="10">
        <v>45627</v>
      </c>
      <c r="C2089">
        <v>762</v>
      </c>
      <c r="D2089" s="8">
        <v>158236.92000000001</v>
      </c>
    </row>
    <row r="2090" spans="1:4" x14ac:dyDescent="0.3">
      <c r="A2090">
        <v>107</v>
      </c>
      <c r="B2090" s="10">
        <v>45292</v>
      </c>
      <c r="C2090">
        <v>893</v>
      </c>
      <c r="D2090" s="8">
        <v>185869.02</v>
      </c>
    </row>
    <row r="2091" spans="1:4" x14ac:dyDescent="0.3">
      <c r="A2091">
        <v>107</v>
      </c>
      <c r="B2091" s="10">
        <v>45323</v>
      </c>
      <c r="C2091">
        <v>984</v>
      </c>
      <c r="D2091" s="8">
        <v>204809.76</v>
      </c>
    </row>
    <row r="2092" spans="1:4" x14ac:dyDescent="0.3">
      <c r="A2092">
        <v>107</v>
      </c>
      <c r="B2092" s="10">
        <v>45352</v>
      </c>
      <c r="C2092">
        <v>186</v>
      </c>
      <c r="D2092" s="8">
        <v>38714.04</v>
      </c>
    </row>
    <row r="2093" spans="1:4" x14ac:dyDescent="0.3">
      <c r="A2093">
        <v>107</v>
      </c>
      <c r="B2093" s="10">
        <v>45383</v>
      </c>
      <c r="C2093">
        <v>577</v>
      </c>
      <c r="D2093" s="8">
        <v>120096.78</v>
      </c>
    </row>
    <row r="2094" spans="1:4" x14ac:dyDescent="0.3">
      <c r="A2094">
        <v>107</v>
      </c>
      <c r="B2094" s="10">
        <v>45413</v>
      </c>
      <c r="C2094">
        <v>143</v>
      </c>
      <c r="D2094" s="8">
        <v>29764.02</v>
      </c>
    </row>
    <row r="2095" spans="1:4" x14ac:dyDescent="0.3">
      <c r="A2095">
        <v>107</v>
      </c>
      <c r="B2095" s="10">
        <v>45444</v>
      </c>
      <c r="C2095">
        <v>861</v>
      </c>
      <c r="D2095" s="8">
        <v>179208.54</v>
      </c>
    </row>
    <row r="2096" spans="1:4" x14ac:dyDescent="0.3">
      <c r="A2096">
        <v>107</v>
      </c>
      <c r="B2096" s="10">
        <v>45474</v>
      </c>
      <c r="C2096">
        <v>393</v>
      </c>
      <c r="D2096" s="8">
        <v>81799.02</v>
      </c>
    </row>
    <row r="2097" spans="1:4" x14ac:dyDescent="0.3">
      <c r="A2097">
        <v>107</v>
      </c>
      <c r="B2097" s="10">
        <v>45505</v>
      </c>
      <c r="C2097">
        <v>503</v>
      </c>
      <c r="D2097" s="8">
        <v>104694.42</v>
      </c>
    </row>
    <row r="2098" spans="1:4" x14ac:dyDescent="0.3">
      <c r="A2098">
        <v>107</v>
      </c>
      <c r="B2098" s="10">
        <v>45536</v>
      </c>
      <c r="C2098">
        <v>513</v>
      </c>
      <c r="D2098" s="8">
        <v>106775.82</v>
      </c>
    </row>
    <row r="2099" spans="1:4" x14ac:dyDescent="0.3">
      <c r="A2099">
        <v>107</v>
      </c>
      <c r="B2099" s="10">
        <v>45566</v>
      </c>
      <c r="C2099">
        <v>636</v>
      </c>
      <c r="D2099" s="8">
        <v>132377.04</v>
      </c>
    </row>
    <row r="2100" spans="1:4" x14ac:dyDescent="0.3">
      <c r="A2100">
        <v>107</v>
      </c>
      <c r="B2100" s="10">
        <v>45597</v>
      </c>
      <c r="C2100">
        <v>887</v>
      </c>
      <c r="D2100" s="8">
        <v>184620.18</v>
      </c>
    </row>
    <row r="2101" spans="1:4" x14ac:dyDescent="0.3">
      <c r="A2101">
        <v>107</v>
      </c>
      <c r="B2101" s="10">
        <v>45627</v>
      </c>
      <c r="C2101">
        <v>393</v>
      </c>
      <c r="D2101" s="8">
        <v>81799.02</v>
      </c>
    </row>
    <row r="2102" spans="1:4" x14ac:dyDescent="0.3">
      <c r="A2102">
        <v>675</v>
      </c>
      <c r="B2102" s="10">
        <v>45292</v>
      </c>
      <c r="C2102">
        <v>104</v>
      </c>
      <c r="D2102" s="8">
        <v>21647.599999999999</v>
      </c>
    </row>
    <row r="2103" spans="1:4" x14ac:dyDescent="0.3">
      <c r="A2103">
        <v>675</v>
      </c>
      <c r="B2103" s="10">
        <v>45323</v>
      </c>
      <c r="C2103">
        <v>916</v>
      </c>
      <c r="D2103" s="8">
        <v>190665.4</v>
      </c>
    </row>
    <row r="2104" spans="1:4" x14ac:dyDescent="0.3">
      <c r="A2104">
        <v>675</v>
      </c>
      <c r="B2104" s="10">
        <v>45352</v>
      </c>
      <c r="C2104">
        <v>757</v>
      </c>
      <c r="D2104" s="8">
        <v>157569.54999999999</v>
      </c>
    </row>
    <row r="2105" spans="1:4" x14ac:dyDescent="0.3">
      <c r="A2105">
        <v>675</v>
      </c>
      <c r="B2105" s="10">
        <v>45383</v>
      </c>
      <c r="C2105">
        <v>424</v>
      </c>
      <c r="D2105" s="8">
        <v>88255.6</v>
      </c>
    </row>
    <row r="2106" spans="1:4" x14ac:dyDescent="0.3">
      <c r="A2106">
        <v>675</v>
      </c>
      <c r="B2106" s="10">
        <v>45413</v>
      </c>
      <c r="C2106">
        <v>656</v>
      </c>
      <c r="D2106" s="8">
        <v>136546.4</v>
      </c>
    </row>
    <row r="2107" spans="1:4" x14ac:dyDescent="0.3">
      <c r="A2107">
        <v>675</v>
      </c>
      <c r="B2107" s="10">
        <v>45444</v>
      </c>
      <c r="C2107">
        <v>408</v>
      </c>
      <c r="D2107" s="8">
        <v>84925.2</v>
      </c>
    </row>
    <row r="2108" spans="1:4" x14ac:dyDescent="0.3">
      <c r="A2108">
        <v>675</v>
      </c>
      <c r="B2108" s="10">
        <v>45474</v>
      </c>
      <c r="C2108">
        <v>431</v>
      </c>
      <c r="D2108" s="8">
        <v>89712.65</v>
      </c>
    </row>
    <row r="2109" spans="1:4" x14ac:dyDescent="0.3">
      <c r="A2109">
        <v>675</v>
      </c>
      <c r="B2109" s="10">
        <v>45505</v>
      </c>
      <c r="C2109">
        <v>843</v>
      </c>
      <c r="D2109" s="8">
        <v>175470.45</v>
      </c>
    </row>
    <row r="2110" spans="1:4" x14ac:dyDescent="0.3">
      <c r="A2110">
        <v>675</v>
      </c>
      <c r="B2110" s="10">
        <v>45536</v>
      </c>
      <c r="C2110">
        <v>141</v>
      </c>
      <c r="D2110" s="8">
        <v>29349.15</v>
      </c>
    </row>
    <row r="2111" spans="1:4" x14ac:dyDescent="0.3">
      <c r="A2111">
        <v>675</v>
      </c>
      <c r="B2111" s="10">
        <v>45566</v>
      </c>
      <c r="C2111">
        <v>540</v>
      </c>
      <c r="D2111" s="8">
        <v>112401</v>
      </c>
    </row>
    <row r="2112" spans="1:4" x14ac:dyDescent="0.3">
      <c r="A2112">
        <v>675</v>
      </c>
      <c r="B2112" s="10">
        <v>45597</v>
      </c>
      <c r="C2112">
        <v>422</v>
      </c>
      <c r="D2112" s="8">
        <v>87839.3</v>
      </c>
    </row>
    <row r="2113" spans="1:4" x14ac:dyDescent="0.3">
      <c r="A2113">
        <v>675</v>
      </c>
      <c r="B2113" s="10">
        <v>45627</v>
      </c>
      <c r="C2113">
        <v>783</v>
      </c>
      <c r="D2113" s="8">
        <v>162981.45000000001</v>
      </c>
    </row>
    <row r="2114" spans="1:4" x14ac:dyDescent="0.3">
      <c r="A2114">
        <v>714</v>
      </c>
      <c r="B2114" s="10">
        <v>45292</v>
      </c>
      <c r="C2114">
        <v>108</v>
      </c>
      <c r="D2114" s="8">
        <v>22556.880000000001</v>
      </c>
    </row>
    <row r="2115" spans="1:4" x14ac:dyDescent="0.3">
      <c r="A2115">
        <v>714</v>
      </c>
      <c r="B2115" s="10">
        <v>45323</v>
      </c>
      <c r="C2115">
        <v>813</v>
      </c>
      <c r="D2115" s="8">
        <v>169803.18</v>
      </c>
    </row>
    <row r="2116" spans="1:4" x14ac:dyDescent="0.3">
      <c r="A2116">
        <v>714</v>
      </c>
      <c r="B2116" s="10">
        <v>45352</v>
      </c>
      <c r="C2116">
        <v>633</v>
      </c>
      <c r="D2116" s="8">
        <v>132208.38</v>
      </c>
    </row>
    <row r="2117" spans="1:4" x14ac:dyDescent="0.3">
      <c r="A2117">
        <v>714</v>
      </c>
      <c r="B2117" s="10">
        <v>45383</v>
      </c>
      <c r="C2117">
        <v>657</v>
      </c>
      <c r="D2117" s="8">
        <v>137221.01999999999</v>
      </c>
    </row>
    <row r="2118" spans="1:4" x14ac:dyDescent="0.3">
      <c r="A2118">
        <v>714</v>
      </c>
      <c r="B2118" s="10">
        <v>45413</v>
      </c>
      <c r="C2118">
        <v>432</v>
      </c>
      <c r="D2118" s="8">
        <v>90227.520000000004</v>
      </c>
    </row>
    <row r="2119" spans="1:4" x14ac:dyDescent="0.3">
      <c r="A2119">
        <v>714</v>
      </c>
      <c r="B2119" s="10">
        <v>45444</v>
      </c>
      <c r="C2119">
        <v>16</v>
      </c>
      <c r="D2119" s="8">
        <v>3341.76</v>
      </c>
    </row>
    <row r="2120" spans="1:4" x14ac:dyDescent="0.3">
      <c r="A2120">
        <v>714</v>
      </c>
      <c r="B2120" s="10">
        <v>45474</v>
      </c>
      <c r="C2120">
        <v>28</v>
      </c>
      <c r="D2120" s="8">
        <v>5848.08</v>
      </c>
    </row>
    <row r="2121" spans="1:4" x14ac:dyDescent="0.3">
      <c r="A2121">
        <v>714</v>
      </c>
      <c r="B2121" s="10">
        <v>45505</v>
      </c>
      <c r="C2121">
        <v>22</v>
      </c>
      <c r="D2121" s="8">
        <v>4594.92</v>
      </c>
    </row>
    <row r="2122" spans="1:4" x14ac:dyDescent="0.3">
      <c r="A2122">
        <v>714</v>
      </c>
      <c r="B2122" s="10">
        <v>45536</v>
      </c>
      <c r="C2122">
        <v>954</v>
      </c>
      <c r="D2122" s="8">
        <v>199252.44</v>
      </c>
    </row>
    <row r="2123" spans="1:4" x14ac:dyDescent="0.3">
      <c r="A2123">
        <v>714</v>
      </c>
      <c r="B2123" s="10">
        <v>45566</v>
      </c>
      <c r="C2123">
        <v>864</v>
      </c>
      <c r="D2123" s="8">
        <v>180455.04000000001</v>
      </c>
    </row>
    <row r="2124" spans="1:4" x14ac:dyDescent="0.3">
      <c r="A2124">
        <v>714</v>
      </c>
      <c r="B2124" s="10">
        <v>45597</v>
      </c>
      <c r="C2124">
        <v>90</v>
      </c>
      <c r="D2124" s="8">
        <v>18797.400000000001</v>
      </c>
    </row>
    <row r="2125" spans="1:4" x14ac:dyDescent="0.3">
      <c r="A2125">
        <v>714</v>
      </c>
      <c r="B2125" s="10">
        <v>45627</v>
      </c>
      <c r="C2125">
        <v>756</v>
      </c>
      <c r="D2125" s="8">
        <v>157898.16</v>
      </c>
    </row>
    <row r="2126" spans="1:4" x14ac:dyDescent="0.3">
      <c r="A2126">
        <v>392</v>
      </c>
      <c r="B2126" s="10">
        <v>45292</v>
      </c>
      <c r="C2126">
        <v>719</v>
      </c>
      <c r="D2126" s="8">
        <v>150450.75</v>
      </c>
    </row>
    <row r="2127" spans="1:4" x14ac:dyDescent="0.3">
      <c r="A2127">
        <v>392</v>
      </c>
      <c r="B2127" s="10">
        <v>45323</v>
      </c>
      <c r="C2127">
        <v>415</v>
      </c>
      <c r="D2127" s="8">
        <v>86838.75</v>
      </c>
    </row>
    <row r="2128" spans="1:4" x14ac:dyDescent="0.3">
      <c r="A2128">
        <v>392</v>
      </c>
      <c r="B2128" s="10">
        <v>45352</v>
      </c>
      <c r="C2128">
        <v>801</v>
      </c>
      <c r="D2128" s="8">
        <v>167609.25</v>
      </c>
    </row>
    <row r="2129" spans="1:4" x14ac:dyDescent="0.3">
      <c r="A2129">
        <v>392</v>
      </c>
      <c r="B2129" s="10">
        <v>45383</v>
      </c>
      <c r="C2129">
        <v>214</v>
      </c>
      <c r="D2129" s="8">
        <v>44779.5</v>
      </c>
    </row>
    <row r="2130" spans="1:4" x14ac:dyDescent="0.3">
      <c r="A2130">
        <v>392</v>
      </c>
      <c r="B2130" s="10">
        <v>45413</v>
      </c>
      <c r="C2130">
        <v>181</v>
      </c>
      <c r="D2130" s="8">
        <v>37874.25</v>
      </c>
    </row>
    <row r="2131" spans="1:4" x14ac:dyDescent="0.3">
      <c r="A2131">
        <v>392</v>
      </c>
      <c r="B2131" s="10">
        <v>45444</v>
      </c>
      <c r="C2131">
        <v>83</v>
      </c>
      <c r="D2131" s="8">
        <v>17367.75</v>
      </c>
    </row>
    <row r="2132" spans="1:4" x14ac:dyDescent="0.3">
      <c r="A2132">
        <v>392</v>
      </c>
      <c r="B2132" s="10">
        <v>45474</v>
      </c>
      <c r="C2132">
        <v>156</v>
      </c>
      <c r="D2132" s="8">
        <v>32643</v>
      </c>
    </row>
    <row r="2133" spans="1:4" x14ac:dyDescent="0.3">
      <c r="A2133">
        <v>392</v>
      </c>
      <c r="B2133" s="10">
        <v>45505</v>
      </c>
      <c r="C2133">
        <v>893</v>
      </c>
      <c r="D2133" s="8">
        <v>186860.25</v>
      </c>
    </row>
    <row r="2134" spans="1:4" x14ac:dyDescent="0.3">
      <c r="A2134">
        <v>392</v>
      </c>
      <c r="B2134" s="10">
        <v>45536</v>
      </c>
      <c r="C2134">
        <v>368</v>
      </c>
      <c r="D2134" s="8">
        <v>77004</v>
      </c>
    </row>
    <row r="2135" spans="1:4" x14ac:dyDescent="0.3">
      <c r="A2135">
        <v>392</v>
      </c>
      <c r="B2135" s="10">
        <v>45566</v>
      </c>
      <c r="C2135">
        <v>292</v>
      </c>
      <c r="D2135" s="8">
        <v>61101</v>
      </c>
    </row>
    <row r="2136" spans="1:4" x14ac:dyDescent="0.3">
      <c r="A2136">
        <v>392</v>
      </c>
      <c r="B2136" s="10">
        <v>45597</v>
      </c>
      <c r="C2136">
        <v>234</v>
      </c>
      <c r="D2136" s="8">
        <v>48964.5</v>
      </c>
    </row>
    <row r="2137" spans="1:4" x14ac:dyDescent="0.3">
      <c r="A2137">
        <v>392</v>
      </c>
      <c r="B2137" s="10">
        <v>45627</v>
      </c>
      <c r="C2137">
        <v>916</v>
      </c>
      <c r="D2137" s="8">
        <v>191673</v>
      </c>
    </row>
    <row r="2138" spans="1:4" x14ac:dyDescent="0.3">
      <c r="A2138">
        <v>527</v>
      </c>
      <c r="B2138" s="10">
        <v>45292</v>
      </c>
      <c r="C2138">
        <v>330</v>
      </c>
      <c r="D2138" s="8">
        <v>69412.2</v>
      </c>
    </row>
    <row r="2139" spans="1:4" x14ac:dyDescent="0.3">
      <c r="A2139">
        <v>527</v>
      </c>
      <c r="B2139" s="10">
        <v>45323</v>
      </c>
      <c r="C2139">
        <v>291</v>
      </c>
      <c r="D2139" s="8">
        <v>61208.94</v>
      </c>
    </row>
    <row r="2140" spans="1:4" x14ac:dyDescent="0.3">
      <c r="A2140">
        <v>527</v>
      </c>
      <c r="B2140" s="10">
        <v>45352</v>
      </c>
      <c r="C2140">
        <v>731</v>
      </c>
      <c r="D2140" s="8">
        <v>153758.54</v>
      </c>
    </row>
    <row r="2141" spans="1:4" x14ac:dyDescent="0.3">
      <c r="A2141">
        <v>527</v>
      </c>
      <c r="B2141" s="10">
        <v>45383</v>
      </c>
      <c r="C2141">
        <v>89</v>
      </c>
      <c r="D2141" s="8">
        <v>18720.259999999998</v>
      </c>
    </row>
    <row r="2142" spans="1:4" x14ac:dyDescent="0.3">
      <c r="A2142">
        <v>527</v>
      </c>
      <c r="B2142" s="10">
        <v>45413</v>
      </c>
      <c r="C2142">
        <v>205</v>
      </c>
      <c r="D2142" s="8">
        <v>43119.7</v>
      </c>
    </row>
    <row r="2143" spans="1:4" x14ac:dyDescent="0.3">
      <c r="A2143">
        <v>527</v>
      </c>
      <c r="B2143" s="10">
        <v>45444</v>
      </c>
      <c r="C2143">
        <v>683</v>
      </c>
      <c r="D2143" s="8">
        <v>143662.22</v>
      </c>
    </row>
    <row r="2144" spans="1:4" x14ac:dyDescent="0.3">
      <c r="A2144">
        <v>527</v>
      </c>
      <c r="B2144" s="10">
        <v>45474</v>
      </c>
      <c r="C2144">
        <v>557</v>
      </c>
      <c r="D2144" s="8">
        <v>117159.38</v>
      </c>
    </row>
    <row r="2145" spans="1:4" x14ac:dyDescent="0.3">
      <c r="A2145">
        <v>527</v>
      </c>
      <c r="B2145" s="10">
        <v>45505</v>
      </c>
      <c r="C2145">
        <v>231</v>
      </c>
      <c r="D2145" s="8">
        <v>48588.54</v>
      </c>
    </row>
    <row r="2146" spans="1:4" x14ac:dyDescent="0.3">
      <c r="A2146">
        <v>527</v>
      </c>
      <c r="B2146" s="10">
        <v>45536</v>
      </c>
      <c r="C2146">
        <v>833</v>
      </c>
      <c r="D2146" s="8">
        <v>175213.22</v>
      </c>
    </row>
    <row r="2147" spans="1:4" x14ac:dyDescent="0.3">
      <c r="A2147">
        <v>527</v>
      </c>
      <c r="B2147" s="10">
        <v>45566</v>
      </c>
      <c r="C2147">
        <v>274</v>
      </c>
      <c r="D2147" s="8">
        <v>57633.16</v>
      </c>
    </row>
    <row r="2148" spans="1:4" x14ac:dyDescent="0.3">
      <c r="A2148">
        <v>527</v>
      </c>
      <c r="B2148" s="10">
        <v>45597</v>
      </c>
      <c r="C2148">
        <v>618</v>
      </c>
      <c r="D2148" s="8">
        <v>129990.12</v>
      </c>
    </row>
    <row r="2149" spans="1:4" x14ac:dyDescent="0.3">
      <c r="A2149">
        <v>527</v>
      </c>
      <c r="B2149" s="10">
        <v>45627</v>
      </c>
      <c r="C2149">
        <v>675</v>
      </c>
      <c r="D2149" s="8">
        <v>141979.5</v>
      </c>
    </row>
    <row r="2150" spans="1:4" x14ac:dyDescent="0.3">
      <c r="A2150">
        <v>131</v>
      </c>
      <c r="B2150" s="10">
        <v>45292</v>
      </c>
      <c r="C2150">
        <v>22</v>
      </c>
      <c r="D2150" s="8">
        <v>4655.6400000000003</v>
      </c>
    </row>
    <row r="2151" spans="1:4" x14ac:dyDescent="0.3">
      <c r="A2151">
        <v>131</v>
      </c>
      <c r="B2151" s="10">
        <v>45323</v>
      </c>
      <c r="C2151">
        <v>163</v>
      </c>
      <c r="D2151" s="8">
        <v>34494.06</v>
      </c>
    </row>
    <row r="2152" spans="1:4" x14ac:dyDescent="0.3">
      <c r="A2152">
        <v>131</v>
      </c>
      <c r="B2152" s="10">
        <v>45352</v>
      </c>
      <c r="C2152">
        <v>485</v>
      </c>
      <c r="D2152" s="8">
        <v>102635.7</v>
      </c>
    </row>
    <row r="2153" spans="1:4" x14ac:dyDescent="0.3">
      <c r="A2153">
        <v>131</v>
      </c>
      <c r="B2153" s="10">
        <v>45383</v>
      </c>
      <c r="C2153">
        <v>845</v>
      </c>
      <c r="D2153" s="8">
        <v>178818.9</v>
      </c>
    </row>
    <row r="2154" spans="1:4" x14ac:dyDescent="0.3">
      <c r="A2154">
        <v>131</v>
      </c>
      <c r="B2154" s="10">
        <v>45413</v>
      </c>
      <c r="C2154">
        <v>214</v>
      </c>
      <c r="D2154" s="8">
        <v>45286.68</v>
      </c>
    </row>
    <row r="2155" spans="1:4" x14ac:dyDescent="0.3">
      <c r="A2155">
        <v>131</v>
      </c>
      <c r="B2155" s="10">
        <v>45444</v>
      </c>
      <c r="C2155">
        <v>89</v>
      </c>
      <c r="D2155" s="8">
        <v>18834.18</v>
      </c>
    </row>
    <row r="2156" spans="1:4" x14ac:dyDescent="0.3">
      <c r="A2156">
        <v>131</v>
      </c>
      <c r="B2156" s="10">
        <v>45474</v>
      </c>
      <c r="C2156">
        <v>504</v>
      </c>
      <c r="D2156" s="8">
        <v>106656.48</v>
      </c>
    </row>
    <row r="2157" spans="1:4" x14ac:dyDescent="0.3">
      <c r="A2157">
        <v>131</v>
      </c>
      <c r="B2157" s="10">
        <v>45505</v>
      </c>
      <c r="C2157">
        <v>951</v>
      </c>
      <c r="D2157" s="8">
        <v>201250.62</v>
      </c>
    </row>
    <row r="2158" spans="1:4" x14ac:dyDescent="0.3">
      <c r="A2158">
        <v>131</v>
      </c>
      <c r="B2158" s="10">
        <v>45536</v>
      </c>
      <c r="C2158">
        <v>323</v>
      </c>
      <c r="D2158" s="8">
        <v>68353.259999999995</v>
      </c>
    </row>
    <row r="2159" spans="1:4" x14ac:dyDescent="0.3">
      <c r="A2159">
        <v>131</v>
      </c>
      <c r="B2159" s="10">
        <v>45566</v>
      </c>
      <c r="C2159">
        <v>537</v>
      </c>
      <c r="D2159" s="8">
        <v>113639.94</v>
      </c>
    </row>
    <row r="2160" spans="1:4" x14ac:dyDescent="0.3">
      <c r="A2160">
        <v>131</v>
      </c>
      <c r="B2160" s="10">
        <v>45597</v>
      </c>
      <c r="C2160">
        <v>330</v>
      </c>
      <c r="D2160" s="8">
        <v>69834.600000000006</v>
      </c>
    </row>
    <row r="2161" spans="1:4" x14ac:dyDescent="0.3">
      <c r="A2161">
        <v>131</v>
      </c>
      <c r="B2161" s="10">
        <v>45627</v>
      </c>
      <c r="C2161">
        <v>711</v>
      </c>
      <c r="D2161" s="8">
        <v>150461.82</v>
      </c>
    </row>
    <row r="2162" spans="1:4" x14ac:dyDescent="0.3">
      <c r="A2162">
        <v>512</v>
      </c>
      <c r="B2162" s="10">
        <v>45292</v>
      </c>
      <c r="C2162">
        <v>908</v>
      </c>
      <c r="D2162" s="8">
        <v>192523.24</v>
      </c>
    </row>
    <row r="2163" spans="1:4" x14ac:dyDescent="0.3">
      <c r="A2163">
        <v>512</v>
      </c>
      <c r="B2163" s="10">
        <v>45323</v>
      </c>
      <c r="C2163">
        <v>56</v>
      </c>
      <c r="D2163" s="8">
        <v>11873.68</v>
      </c>
    </row>
    <row r="2164" spans="1:4" x14ac:dyDescent="0.3">
      <c r="A2164">
        <v>512</v>
      </c>
      <c r="B2164" s="10">
        <v>45352</v>
      </c>
      <c r="C2164">
        <v>29</v>
      </c>
      <c r="D2164" s="8">
        <v>6148.87</v>
      </c>
    </row>
    <row r="2165" spans="1:4" x14ac:dyDescent="0.3">
      <c r="A2165">
        <v>512</v>
      </c>
      <c r="B2165" s="10">
        <v>45383</v>
      </c>
      <c r="C2165">
        <v>107</v>
      </c>
      <c r="D2165" s="8">
        <v>22687.21</v>
      </c>
    </row>
    <row r="2166" spans="1:4" x14ac:dyDescent="0.3">
      <c r="A2166">
        <v>512</v>
      </c>
      <c r="B2166" s="10">
        <v>45413</v>
      </c>
      <c r="C2166">
        <v>703</v>
      </c>
      <c r="D2166" s="8">
        <v>149057.09</v>
      </c>
    </row>
    <row r="2167" spans="1:4" x14ac:dyDescent="0.3">
      <c r="A2167">
        <v>512</v>
      </c>
      <c r="B2167" s="10">
        <v>45444</v>
      </c>
      <c r="C2167">
        <v>236</v>
      </c>
      <c r="D2167" s="8">
        <v>50039.08</v>
      </c>
    </row>
    <row r="2168" spans="1:4" x14ac:dyDescent="0.3">
      <c r="A2168">
        <v>512</v>
      </c>
      <c r="B2168" s="10">
        <v>45474</v>
      </c>
      <c r="C2168">
        <v>697</v>
      </c>
      <c r="D2168" s="8">
        <v>147784.91</v>
      </c>
    </row>
    <row r="2169" spans="1:4" x14ac:dyDescent="0.3">
      <c r="A2169">
        <v>512</v>
      </c>
      <c r="B2169" s="10">
        <v>45505</v>
      </c>
      <c r="C2169">
        <v>439</v>
      </c>
      <c r="D2169" s="8">
        <v>93081.17</v>
      </c>
    </row>
    <row r="2170" spans="1:4" x14ac:dyDescent="0.3">
      <c r="A2170">
        <v>512</v>
      </c>
      <c r="B2170" s="10">
        <v>45536</v>
      </c>
      <c r="C2170">
        <v>710</v>
      </c>
      <c r="D2170" s="8">
        <v>150541.29999999999</v>
      </c>
    </row>
    <row r="2171" spans="1:4" x14ac:dyDescent="0.3">
      <c r="A2171">
        <v>512</v>
      </c>
      <c r="B2171" s="10">
        <v>45566</v>
      </c>
      <c r="C2171">
        <v>1</v>
      </c>
      <c r="D2171" s="8">
        <v>212.03</v>
      </c>
    </row>
    <row r="2172" spans="1:4" x14ac:dyDescent="0.3">
      <c r="A2172">
        <v>512</v>
      </c>
      <c r="B2172" s="10">
        <v>45597</v>
      </c>
      <c r="C2172">
        <v>901</v>
      </c>
      <c r="D2172" s="8">
        <v>191039.03</v>
      </c>
    </row>
    <row r="2173" spans="1:4" x14ac:dyDescent="0.3">
      <c r="A2173">
        <v>512</v>
      </c>
      <c r="B2173" s="10">
        <v>45627</v>
      </c>
      <c r="C2173">
        <v>280</v>
      </c>
      <c r="D2173" s="8">
        <v>59368.4</v>
      </c>
    </row>
    <row r="2174" spans="1:4" x14ac:dyDescent="0.3">
      <c r="A2174">
        <v>836</v>
      </c>
      <c r="B2174" s="10">
        <v>45292</v>
      </c>
      <c r="C2174">
        <v>504</v>
      </c>
      <c r="D2174" s="8">
        <v>107034.48</v>
      </c>
    </row>
    <row r="2175" spans="1:4" x14ac:dyDescent="0.3">
      <c r="A2175">
        <v>836</v>
      </c>
      <c r="B2175" s="10">
        <v>45323</v>
      </c>
      <c r="C2175">
        <v>188</v>
      </c>
      <c r="D2175" s="8">
        <v>39925.56</v>
      </c>
    </row>
    <row r="2176" spans="1:4" x14ac:dyDescent="0.3">
      <c r="A2176">
        <v>836</v>
      </c>
      <c r="B2176" s="10">
        <v>45352</v>
      </c>
      <c r="C2176">
        <v>186</v>
      </c>
      <c r="D2176" s="8">
        <v>39500.82</v>
      </c>
    </row>
    <row r="2177" spans="1:4" x14ac:dyDescent="0.3">
      <c r="A2177">
        <v>836</v>
      </c>
      <c r="B2177" s="10">
        <v>45383</v>
      </c>
      <c r="C2177">
        <v>626</v>
      </c>
      <c r="D2177" s="8">
        <v>132943.62</v>
      </c>
    </row>
    <row r="2178" spans="1:4" x14ac:dyDescent="0.3">
      <c r="A2178">
        <v>836</v>
      </c>
      <c r="B2178" s="10">
        <v>45413</v>
      </c>
      <c r="C2178">
        <v>456</v>
      </c>
      <c r="D2178" s="8">
        <v>96840.72</v>
      </c>
    </row>
    <row r="2179" spans="1:4" x14ac:dyDescent="0.3">
      <c r="A2179">
        <v>836</v>
      </c>
      <c r="B2179" s="10">
        <v>45444</v>
      </c>
      <c r="C2179">
        <v>352</v>
      </c>
      <c r="D2179" s="8">
        <v>74754.240000000005</v>
      </c>
    </row>
    <row r="2180" spans="1:4" x14ac:dyDescent="0.3">
      <c r="A2180">
        <v>836</v>
      </c>
      <c r="B2180" s="10">
        <v>45474</v>
      </c>
      <c r="C2180">
        <v>772</v>
      </c>
      <c r="D2180" s="8">
        <v>163949.64000000001</v>
      </c>
    </row>
    <row r="2181" spans="1:4" x14ac:dyDescent="0.3">
      <c r="A2181">
        <v>836</v>
      </c>
      <c r="B2181" s="10">
        <v>45505</v>
      </c>
      <c r="C2181">
        <v>701</v>
      </c>
      <c r="D2181" s="8">
        <v>148871.37</v>
      </c>
    </row>
    <row r="2182" spans="1:4" x14ac:dyDescent="0.3">
      <c r="A2182">
        <v>836</v>
      </c>
      <c r="B2182" s="10">
        <v>45536</v>
      </c>
      <c r="C2182">
        <v>679</v>
      </c>
      <c r="D2182" s="8">
        <v>144199.23000000001</v>
      </c>
    </row>
    <row r="2183" spans="1:4" x14ac:dyDescent="0.3">
      <c r="A2183">
        <v>836</v>
      </c>
      <c r="B2183" s="10">
        <v>45566</v>
      </c>
      <c r="C2183">
        <v>166</v>
      </c>
      <c r="D2183" s="8">
        <v>35253.42</v>
      </c>
    </row>
    <row r="2184" spans="1:4" x14ac:dyDescent="0.3">
      <c r="A2184">
        <v>836</v>
      </c>
      <c r="B2184" s="10">
        <v>45597</v>
      </c>
      <c r="C2184">
        <v>61</v>
      </c>
      <c r="D2184" s="8">
        <v>12954.57</v>
      </c>
    </row>
    <row r="2185" spans="1:4" x14ac:dyDescent="0.3">
      <c r="A2185">
        <v>836</v>
      </c>
      <c r="B2185" s="10">
        <v>45627</v>
      </c>
      <c r="C2185">
        <v>463</v>
      </c>
      <c r="D2185" s="8">
        <v>98327.31</v>
      </c>
    </row>
    <row r="2186" spans="1:4" x14ac:dyDescent="0.3">
      <c r="A2186">
        <v>805</v>
      </c>
      <c r="B2186" s="10">
        <v>45292</v>
      </c>
      <c r="C2186">
        <v>381</v>
      </c>
      <c r="D2186" s="8">
        <v>81892.14</v>
      </c>
    </row>
    <row r="2187" spans="1:4" x14ac:dyDescent="0.3">
      <c r="A2187">
        <v>805</v>
      </c>
      <c r="B2187" s="10">
        <v>45323</v>
      </c>
      <c r="C2187">
        <v>938</v>
      </c>
      <c r="D2187" s="8">
        <v>201613.72</v>
      </c>
    </row>
    <row r="2188" spans="1:4" x14ac:dyDescent="0.3">
      <c r="A2188">
        <v>805</v>
      </c>
      <c r="B2188" s="10">
        <v>45352</v>
      </c>
      <c r="C2188">
        <v>333</v>
      </c>
      <c r="D2188" s="8">
        <v>71575.02</v>
      </c>
    </row>
    <row r="2189" spans="1:4" x14ac:dyDescent="0.3">
      <c r="A2189">
        <v>805</v>
      </c>
      <c r="B2189" s="10">
        <v>45383</v>
      </c>
      <c r="C2189">
        <v>610</v>
      </c>
      <c r="D2189" s="8">
        <v>131113.4</v>
      </c>
    </row>
    <row r="2190" spans="1:4" x14ac:dyDescent="0.3">
      <c r="A2190">
        <v>805</v>
      </c>
      <c r="B2190" s="10">
        <v>45413</v>
      </c>
      <c r="C2190">
        <v>723</v>
      </c>
      <c r="D2190" s="8">
        <v>155401.62</v>
      </c>
    </row>
    <row r="2191" spans="1:4" x14ac:dyDescent="0.3">
      <c r="A2191">
        <v>805</v>
      </c>
      <c r="B2191" s="10">
        <v>45444</v>
      </c>
      <c r="C2191">
        <v>760</v>
      </c>
      <c r="D2191" s="8">
        <v>163354.4</v>
      </c>
    </row>
    <row r="2192" spans="1:4" x14ac:dyDescent="0.3">
      <c r="A2192">
        <v>805</v>
      </c>
      <c r="B2192" s="10">
        <v>45474</v>
      </c>
      <c r="C2192">
        <v>129</v>
      </c>
      <c r="D2192" s="8">
        <v>27727.26</v>
      </c>
    </row>
    <row r="2193" spans="1:4" x14ac:dyDescent="0.3">
      <c r="A2193">
        <v>805</v>
      </c>
      <c r="B2193" s="10">
        <v>45505</v>
      </c>
      <c r="C2193">
        <v>604</v>
      </c>
      <c r="D2193" s="8">
        <v>129823.76</v>
      </c>
    </row>
    <row r="2194" spans="1:4" x14ac:dyDescent="0.3">
      <c r="A2194">
        <v>805</v>
      </c>
      <c r="B2194" s="10">
        <v>45536</v>
      </c>
      <c r="C2194">
        <v>157</v>
      </c>
      <c r="D2194" s="8">
        <v>33745.58</v>
      </c>
    </row>
    <row r="2195" spans="1:4" x14ac:dyDescent="0.3">
      <c r="A2195">
        <v>805</v>
      </c>
      <c r="B2195" s="10">
        <v>45566</v>
      </c>
      <c r="C2195">
        <v>217</v>
      </c>
      <c r="D2195" s="8">
        <v>46641.98</v>
      </c>
    </row>
    <row r="2196" spans="1:4" x14ac:dyDescent="0.3">
      <c r="A2196">
        <v>805</v>
      </c>
      <c r="B2196" s="10">
        <v>45597</v>
      </c>
      <c r="C2196">
        <v>837</v>
      </c>
      <c r="D2196" s="8">
        <v>179904.78</v>
      </c>
    </row>
    <row r="2197" spans="1:4" x14ac:dyDescent="0.3">
      <c r="A2197">
        <v>805</v>
      </c>
      <c r="B2197" s="10">
        <v>45627</v>
      </c>
      <c r="C2197">
        <v>75</v>
      </c>
      <c r="D2197" s="8">
        <v>16120.5</v>
      </c>
    </row>
    <row r="2198" spans="1:4" x14ac:dyDescent="0.3">
      <c r="A2198">
        <v>453</v>
      </c>
      <c r="B2198" s="10">
        <v>45292</v>
      </c>
      <c r="C2198">
        <v>393</v>
      </c>
      <c r="D2198" s="8">
        <v>84491.07</v>
      </c>
    </row>
    <row r="2199" spans="1:4" x14ac:dyDescent="0.3">
      <c r="A2199">
        <v>453</v>
      </c>
      <c r="B2199" s="10">
        <v>45323</v>
      </c>
      <c r="C2199">
        <v>16</v>
      </c>
      <c r="D2199" s="8">
        <v>3439.84</v>
      </c>
    </row>
    <row r="2200" spans="1:4" x14ac:dyDescent="0.3">
      <c r="A2200">
        <v>453</v>
      </c>
      <c r="B2200" s="10">
        <v>45352</v>
      </c>
      <c r="C2200">
        <v>249</v>
      </c>
      <c r="D2200" s="8">
        <v>53532.51</v>
      </c>
    </row>
    <row r="2201" spans="1:4" x14ac:dyDescent="0.3">
      <c r="A2201">
        <v>453</v>
      </c>
      <c r="B2201" s="10">
        <v>45383</v>
      </c>
      <c r="C2201">
        <v>672</v>
      </c>
      <c r="D2201" s="8">
        <v>144473.28</v>
      </c>
    </row>
    <row r="2202" spans="1:4" x14ac:dyDescent="0.3">
      <c r="A2202">
        <v>453</v>
      </c>
      <c r="B2202" s="10">
        <v>45413</v>
      </c>
      <c r="C2202">
        <v>533</v>
      </c>
      <c r="D2202" s="8">
        <v>114589.67</v>
      </c>
    </row>
    <row r="2203" spans="1:4" x14ac:dyDescent="0.3">
      <c r="A2203">
        <v>453</v>
      </c>
      <c r="B2203" s="10">
        <v>45444</v>
      </c>
      <c r="C2203">
        <v>144</v>
      </c>
      <c r="D2203" s="8">
        <v>30958.560000000001</v>
      </c>
    </row>
    <row r="2204" spans="1:4" x14ac:dyDescent="0.3">
      <c r="A2204">
        <v>453</v>
      </c>
      <c r="B2204" s="10">
        <v>45474</v>
      </c>
      <c r="C2204">
        <v>797</v>
      </c>
      <c r="D2204" s="8">
        <v>171347.03</v>
      </c>
    </row>
    <row r="2205" spans="1:4" x14ac:dyDescent="0.3">
      <c r="A2205">
        <v>453</v>
      </c>
      <c r="B2205" s="10">
        <v>45505</v>
      </c>
      <c r="C2205">
        <v>697</v>
      </c>
      <c r="D2205" s="8">
        <v>149848.03</v>
      </c>
    </row>
    <row r="2206" spans="1:4" x14ac:dyDescent="0.3">
      <c r="A2206">
        <v>453</v>
      </c>
      <c r="B2206" s="10">
        <v>45536</v>
      </c>
      <c r="C2206">
        <v>583</v>
      </c>
      <c r="D2206" s="8">
        <v>125339.17</v>
      </c>
    </row>
    <row r="2207" spans="1:4" x14ac:dyDescent="0.3">
      <c r="A2207">
        <v>453</v>
      </c>
      <c r="B2207" s="10">
        <v>45566</v>
      </c>
      <c r="C2207">
        <v>979</v>
      </c>
      <c r="D2207" s="8">
        <v>210475.21</v>
      </c>
    </row>
    <row r="2208" spans="1:4" x14ac:dyDescent="0.3">
      <c r="A2208">
        <v>453</v>
      </c>
      <c r="B2208" s="10">
        <v>45597</v>
      </c>
      <c r="C2208">
        <v>168</v>
      </c>
      <c r="D2208" s="8">
        <v>36118.32</v>
      </c>
    </row>
    <row r="2209" spans="1:4" x14ac:dyDescent="0.3">
      <c r="A2209">
        <v>453</v>
      </c>
      <c r="B2209" s="10">
        <v>45627</v>
      </c>
      <c r="C2209">
        <v>570</v>
      </c>
      <c r="D2209" s="8">
        <v>122544.3</v>
      </c>
    </row>
    <row r="2210" spans="1:4" x14ac:dyDescent="0.3">
      <c r="A2210">
        <v>925</v>
      </c>
      <c r="B2210" s="10">
        <v>45292</v>
      </c>
      <c r="C2210">
        <v>944</v>
      </c>
      <c r="D2210" s="8">
        <v>203413.12</v>
      </c>
    </row>
    <row r="2211" spans="1:4" x14ac:dyDescent="0.3">
      <c r="A2211">
        <v>925</v>
      </c>
      <c r="B2211" s="10">
        <v>45323</v>
      </c>
      <c r="C2211">
        <v>518</v>
      </c>
      <c r="D2211" s="8">
        <v>111618.64</v>
      </c>
    </row>
    <row r="2212" spans="1:4" x14ac:dyDescent="0.3">
      <c r="A2212">
        <v>925</v>
      </c>
      <c r="B2212" s="10">
        <v>45352</v>
      </c>
      <c r="C2212">
        <v>145</v>
      </c>
      <c r="D2212" s="8">
        <v>31244.6</v>
      </c>
    </row>
    <row r="2213" spans="1:4" x14ac:dyDescent="0.3">
      <c r="A2213">
        <v>925</v>
      </c>
      <c r="B2213" s="10">
        <v>45383</v>
      </c>
      <c r="C2213">
        <v>152</v>
      </c>
      <c r="D2213" s="8">
        <v>32752.959999999999</v>
      </c>
    </row>
    <row r="2214" spans="1:4" x14ac:dyDescent="0.3">
      <c r="A2214">
        <v>925</v>
      </c>
      <c r="B2214" s="10">
        <v>45413</v>
      </c>
      <c r="C2214">
        <v>805</v>
      </c>
      <c r="D2214" s="8">
        <v>173461.4</v>
      </c>
    </row>
    <row r="2215" spans="1:4" x14ac:dyDescent="0.3">
      <c r="A2215">
        <v>925</v>
      </c>
      <c r="B2215" s="10">
        <v>45444</v>
      </c>
      <c r="C2215">
        <v>357</v>
      </c>
      <c r="D2215" s="8">
        <v>76926.36</v>
      </c>
    </row>
    <row r="2216" spans="1:4" x14ac:dyDescent="0.3">
      <c r="A2216">
        <v>925</v>
      </c>
      <c r="B2216" s="10">
        <v>45474</v>
      </c>
      <c r="C2216">
        <v>152</v>
      </c>
      <c r="D2216" s="8">
        <v>32752.959999999999</v>
      </c>
    </row>
    <row r="2217" spans="1:4" x14ac:dyDescent="0.3">
      <c r="A2217">
        <v>925</v>
      </c>
      <c r="B2217" s="10">
        <v>45505</v>
      </c>
      <c r="C2217">
        <v>597</v>
      </c>
      <c r="D2217" s="8">
        <v>128641.56</v>
      </c>
    </row>
    <row r="2218" spans="1:4" x14ac:dyDescent="0.3">
      <c r="A2218">
        <v>925</v>
      </c>
      <c r="B2218" s="10">
        <v>45536</v>
      </c>
      <c r="C2218">
        <v>496</v>
      </c>
      <c r="D2218" s="8">
        <v>106878.08</v>
      </c>
    </row>
    <row r="2219" spans="1:4" x14ac:dyDescent="0.3">
      <c r="A2219">
        <v>925</v>
      </c>
      <c r="B2219" s="10">
        <v>45566</v>
      </c>
      <c r="C2219">
        <v>786</v>
      </c>
      <c r="D2219" s="8">
        <v>169367.28</v>
      </c>
    </row>
    <row r="2220" spans="1:4" x14ac:dyDescent="0.3">
      <c r="A2220">
        <v>925</v>
      </c>
      <c r="B2220" s="10">
        <v>45597</v>
      </c>
      <c r="C2220">
        <v>757</v>
      </c>
      <c r="D2220" s="8">
        <v>163118.35999999999</v>
      </c>
    </row>
    <row r="2221" spans="1:4" x14ac:dyDescent="0.3">
      <c r="A2221">
        <v>925</v>
      </c>
      <c r="B2221" s="10">
        <v>45627</v>
      </c>
      <c r="C2221">
        <v>692</v>
      </c>
      <c r="D2221" s="8">
        <v>149112.16</v>
      </c>
    </row>
    <row r="2222" spans="1:4" x14ac:dyDescent="0.3">
      <c r="A2222">
        <v>126</v>
      </c>
      <c r="B2222" s="10">
        <v>45292</v>
      </c>
      <c r="C2222">
        <v>280</v>
      </c>
      <c r="D2222" s="8">
        <v>60597.599999999999</v>
      </c>
    </row>
    <row r="2223" spans="1:4" x14ac:dyDescent="0.3">
      <c r="A2223">
        <v>126</v>
      </c>
      <c r="B2223" s="10">
        <v>45323</v>
      </c>
      <c r="C2223">
        <v>300</v>
      </c>
      <c r="D2223" s="8">
        <v>64926</v>
      </c>
    </row>
    <row r="2224" spans="1:4" x14ac:dyDescent="0.3">
      <c r="A2224">
        <v>126</v>
      </c>
      <c r="B2224" s="10">
        <v>45352</v>
      </c>
      <c r="C2224">
        <v>71</v>
      </c>
      <c r="D2224" s="8">
        <v>15365.82</v>
      </c>
    </row>
    <row r="2225" spans="1:4" x14ac:dyDescent="0.3">
      <c r="A2225">
        <v>126</v>
      </c>
      <c r="B2225" s="10">
        <v>45383</v>
      </c>
      <c r="C2225">
        <v>870</v>
      </c>
      <c r="D2225" s="8">
        <v>188285.4</v>
      </c>
    </row>
    <row r="2226" spans="1:4" x14ac:dyDescent="0.3">
      <c r="A2226">
        <v>126</v>
      </c>
      <c r="B2226" s="10">
        <v>45413</v>
      </c>
      <c r="C2226">
        <v>547</v>
      </c>
      <c r="D2226" s="8">
        <v>118381.74</v>
      </c>
    </row>
    <row r="2227" spans="1:4" x14ac:dyDescent="0.3">
      <c r="A2227">
        <v>126</v>
      </c>
      <c r="B2227" s="10">
        <v>45444</v>
      </c>
      <c r="C2227">
        <v>181</v>
      </c>
      <c r="D2227" s="8">
        <v>39172.019999999997</v>
      </c>
    </row>
    <row r="2228" spans="1:4" x14ac:dyDescent="0.3">
      <c r="A2228">
        <v>126</v>
      </c>
      <c r="B2228" s="10">
        <v>45474</v>
      </c>
      <c r="C2228">
        <v>677</v>
      </c>
      <c r="D2228" s="8">
        <v>146516.34</v>
      </c>
    </row>
    <row r="2229" spans="1:4" x14ac:dyDescent="0.3">
      <c r="A2229">
        <v>126</v>
      </c>
      <c r="B2229" s="10">
        <v>45505</v>
      </c>
      <c r="C2229">
        <v>459</v>
      </c>
      <c r="D2229" s="8">
        <v>99336.78</v>
      </c>
    </row>
    <row r="2230" spans="1:4" x14ac:dyDescent="0.3">
      <c r="A2230">
        <v>126</v>
      </c>
      <c r="B2230" s="10">
        <v>45536</v>
      </c>
      <c r="C2230">
        <v>147</v>
      </c>
      <c r="D2230" s="8">
        <v>31813.74</v>
      </c>
    </row>
    <row r="2231" spans="1:4" x14ac:dyDescent="0.3">
      <c r="A2231">
        <v>126</v>
      </c>
      <c r="B2231" s="10">
        <v>45566</v>
      </c>
      <c r="C2231">
        <v>148</v>
      </c>
      <c r="D2231" s="8">
        <v>32030.16</v>
      </c>
    </row>
    <row r="2232" spans="1:4" x14ac:dyDescent="0.3">
      <c r="A2232">
        <v>126</v>
      </c>
      <c r="B2232" s="10">
        <v>45597</v>
      </c>
      <c r="C2232">
        <v>194</v>
      </c>
      <c r="D2232" s="8">
        <v>41985.48</v>
      </c>
    </row>
    <row r="2233" spans="1:4" x14ac:dyDescent="0.3">
      <c r="A2233">
        <v>126</v>
      </c>
      <c r="B2233" s="10">
        <v>45627</v>
      </c>
      <c r="C2233">
        <v>957</v>
      </c>
      <c r="D2233" s="8">
        <v>207113.94</v>
      </c>
    </row>
    <row r="2234" spans="1:4" x14ac:dyDescent="0.3">
      <c r="A2234">
        <v>98</v>
      </c>
      <c r="B2234" s="10">
        <v>45292</v>
      </c>
      <c r="C2234">
        <v>926</v>
      </c>
      <c r="D2234" s="8">
        <v>200599.38</v>
      </c>
    </row>
    <row r="2235" spans="1:4" x14ac:dyDescent="0.3">
      <c r="A2235">
        <v>98</v>
      </c>
      <c r="B2235" s="10">
        <v>45323</v>
      </c>
      <c r="C2235">
        <v>99</v>
      </c>
      <c r="D2235" s="8">
        <v>21446.37</v>
      </c>
    </row>
    <row r="2236" spans="1:4" x14ac:dyDescent="0.3">
      <c r="A2236">
        <v>98</v>
      </c>
      <c r="B2236" s="10">
        <v>45352</v>
      </c>
      <c r="C2236">
        <v>326</v>
      </c>
      <c r="D2236" s="8">
        <v>70621.38</v>
      </c>
    </row>
    <row r="2237" spans="1:4" x14ac:dyDescent="0.3">
      <c r="A2237">
        <v>98</v>
      </c>
      <c r="B2237" s="10">
        <v>45383</v>
      </c>
      <c r="C2237">
        <v>200</v>
      </c>
      <c r="D2237" s="8">
        <v>43326</v>
      </c>
    </row>
    <row r="2238" spans="1:4" x14ac:dyDescent="0.3">
      <c r="A2238">
        <v>98</v>
      </c>
      <c r="B2238" s="10">
        <v>45413</v>
      </c>
      <c r="C2238">
        <v>944</v>
      </c>
      <c r="D2238" s="8">
        <v>204498.72</v>
      </c>
    </row>
    <row r="2239" spans="1:4" x14ac:dyDescent="0.3">
      <c r="A2239">
        <v>98</v>
      </c>
      <c r="B2239" s="10">
        <v>45444</v>
      </c>
      <c r="C2239">
        <v>942</v>
      </c>
      <c r="D2239" s="8">
        <v>204065.46</v>
      </c>
    </row>
    <row r="2240" spans="1:4" x14ac:dyDescent="0.3">
      <c r="A2240">
        <v>98</v>
      </c>
      <c r="B2240" s="10">
        <v>45474</v>
      </c>
      <c r="C2240">
        <v>301</v>
      </c>
      <c r="D2240" s="8">
        <v>65205.63</v>
      </c>
    </row>
    <row r="2241" spans="1:4" x14ac:dyDescent="0.3">
      <c r="A2241">
        <v>98</v>
      </c>
      <c r="B2241" s="10">
        <v>45505</v>
      </c>
      <c r="C2241">
        <v>213</v>
      </c>
      <c r="D2241" s="8">
        <v>46142.19</v>
      </c>
    </row>
    <row r="2242" spans="1:4" x14ac:dyDescent="0.3">
      <c r="A2242">
        <v>98</v>
      </c>
      <c r="B2242" s="10">
        <v>45536</v>
      </c>
      <c r="C2242">
        <v>56</v>
      </c>
      <c r="D2242" s="8">
        <v>12131.28</v>
      </c>
    </row>
    <row r="2243" spans="1:4" x14ac:dyDescent="0.3">
      <c r="A2243">
        <v>98</v>
      </c>
      <c r="B2243" s="10">
        <v>45566</v>
      </c>
      <c r="C2243">
        <v>243</v>
      </c>
      <c r="D2243" s="8">
        <v>52641.09</v>
      </c>
    </row>
    <row r="2244" spans="1:4" x14ac:dyDescent="0.3">
      <c r="A2244">
        <v>98</v>
      </c>
      <c r="B2244" s="10">
        <v>45597</v>
      </c>
      <c r="C2244">
        <v>206</v>
      </c>
      <c r="D2244" s="8">
        <v>44625.78</v>
      </c>
    </row>
    <row r="2245" spans="1:4" x14ac:dyDescent="0.3">
      <c r="A2245">
        <v>98</v>
      </c>
      <c r="B2245" s="10">
        <v>45627</v>
      </c>
      <c r="C2245">
        <v>792</v>
      </c>
      <c r="D2245" s="8">
        <v>171570.96</v>
      </c>
    </row>
    <row r="2246" spans="1:4" x14ac:dyDescent="0.3">
      <c r="A2246">
        <v>247</v>
      </c>
      <c r="B2246" s="10">
        <v>45292</v>
      </c>
      <c r="C2246">
        <v>532</v>
      </c>
      <c r="D2246" s="8">
        <v>115417.4</v>
      </c>
    </row>
    <row r="2247" spans="1:4" x14ac:dyDescent="0.3">
      <c r="A2247">
        <v>247</v>
      </c>
      <c r="B2247" s="10">
        <v>45323</v>
      </c>
      <c r="C2247">
        <v>769</v>
      </c>
      <c r="D2247" s="8">
        <v>166834.54999999999</v>
      </c>
    </row>
    <row r="2248" spans="1:4" x14ac:dyDescent="0.3">
      <c r="A2248">
        <v>247</v>
      </c>
      <c r="B2248" s="10">
        <v>45352</v>
      </c>
      <c r="C2248">
        <v>200</v>
      </c>
      <c r="D2248" s="8">
        <v>43390</v>
      </c>
    </row>
    <row r="2249" spans="1:4" x14ac:dyDescent="0.3">
      <c r="A2249">
        <v>247</v>
      </c>
      <c r="B2249" s="10">
        <v>45383</v>
      </c>
      <c r="C2249">
        <v>970</v>
      </c>
      <c r="D2249" s="8">
        <v>210441.5</v>
      </c>
    </row>
    <row r="2250" spans="1:4" x14ac:dyDescent="0.3">
      <c r="A2250">
        <v>247</v>
      </c>
      <c r="B2250" s="10">
        <v>45413</v>
      </c>
      <c r="C2250">
        <v>972</v>
      </c>
      <c r="D2250" s="8">
        <v>210875.4</v>
      </c>
    </row>
    <row r="2251" spans="1:4" x14ac:dyDescent="0.3">
      <c r="A2251">
        <v>247</v>
      </c>
      <c r="B2251" s="10">
        <v>45444</v>
      </c>
      <c r="C2251">
        <v>41</v>
      </c>
      <c r="D2251" s="8">
        <v>8894.9500000000007</v>
      </c>
    </row>
    <row r="2252" spans="1:4" x14ac:dyDescent="0.3">
      <c r="A2252">
        <v>247</v>
      </c>
      <c r="B2252" s="10">
        <v>45474</v>
      </c>
      <c r="C2252">
        <v>296</v>
      </c>
      <c r="D2252" s="8">
        <v>64217.2</v>
      </c>
    </row>
    <row r="2253" spans="1:4" x14ac:dyDescent="0.3">
      <c r="A2253">
        <v>247</v>
      </c>
      <c r="B2253" s="10">
        <v>45505</v>
      </c>
      <c r="C2253">
        <v>899</v>
      </c>
      <c r="D2253" s="8">
        <v>195038.05</v>
      </c>
    </row>
    <row r="2254" spans="1:4" x14ac:dyDescent="0.3">
      <c r="A2254">
        <v>247</v>
      </c>
      <c r="B2254" s="10">
        <v>45536</v>
      </c>
      <c r="C2254">
        <v>213</v>
      </c>
      <c r="D2254" s="8">
        <v>46210.35</v>
      </c>
    </row>
    <row r="2255" spans="1:4" x14ac:dyDescent="0.3">
      <c r="A2255">
        <v>247</v>
      </c>
      <c r="B2255" s="10">
        <v>45566</v>
      </c>
      <c r="C2255">
        <v>59</v>
      </c>
      <c r="D2255" s="8">
        <v>12800.05</v>
      </c>
    </row>
    <row r="2256" spans="1:4" x14ac:dyDescent="0.3">
      <c r="A2256">
        <v>247</v>
      </c>
      <c r="B2256" s="10">
        <v>45597</v>
      </c>
      <c r="C2256">
        <v>433</v>
      </c>
      <c r="D2256" s="8">
        <v>93939.35</v>
      </c>
    </row>
    <row r="2257" spans="1:4" x14ac:dyDescent="0.3">
      <c r="A2257">
        <v>247</v>
      </c>
      <c r="B2257" s="10">
        <v>45627</v>
      </c>
      <c r="C2257">
        <v>959</v>
      </c>
      <c r="D2257" s="8">
        <v>208055.05</v>
      </c>
    </row>
    <row r="2258" spans="1:4" x14ac:dyDescent="0.3">
      <c r="A2258">
        <v>655</v>
      </c>
      <c r="B2258" s="10">
        <v>45292</v>
      </c>
      <c r="C2258">
        <v>115</v>
      </c>
      <c r="D2258" s="8">
        <v>25147.05</v>
      </c>
    </row>
    <row r="2259" spans="1:4" x14ac:dyDescent="0.3">
      <c r="A2259">
        <v>655</v>
      </c>
      <c r="B2259" s="10">
        <v>45323</v>
      </c>
      <c r="C2259">
        <v>790</v>
      </c>
      <c r="D2259" s="8">
        <v>172749.3</v>
      </c>
    </row>
    <row r="2260" spans="1:4" x14ac:dyDescent="0.3">
      <c r="A2260">
        <v>655</v>
      </c>
      <c r="B2260" s="10">
        <v>45352</v>
      </c>
      <c r="C2260">
        <v>932</v>
      </c>
      <c r="D2260" s="8">
        <v>203800.44</v>
      </c>
    </row>
    <row r="2261" spans="1:4" x14ac:dyDescent="0.3">
      <c r="A2261">
        <v>655</v>
      </c>
      <c r="B2261" s="10">
        <v>45383</v>
      </c>
      <c r="C2261">
        <v>899</v>
      </c>
      <c r="D2261" s="8">
        <v>196584.33</v>
      </c>
    </row>
    <row r="2262" spans="1:4" x14ac:dyDescent="0.3">
      <c r="A2262">
        <v>655</v>
      </c>
      <c r="B2262" s="10">
        <v>45413</v>
      </c>
      <c r="C2262">
        <v>789</v>
      </c>
      <c r="D2262" s="8">
        <v>172530.63</v>
      </c>
    </row>
    <row r="2263" spans="1:4" x14ac:dyDescent="0.3">
      <c r="A2263">
        <v>655</v>
      </c>
      <c r="B2263" s="10">
        <v>45444</v>
      </c>
      <c r="C2263">
        <v>507</v>
      </c>
      <c r="D2263" s="8">
        <v>110865.69</v>
      </c>
    </row>
    <row r="2264" spans="1:4" x14ac:dyDescent="0.3">
      <c r="A2264">
        <v>655</v>
      </c>
      <c r="B2264" s="10">
        <v>45474</v>
      </c>
      <c r="C2264">
        <v>500</v>
      </c>
      <c r="D2264" s="8">
        <v>109335</v>
      </c>
    </row>
    <row r="2265" spans="1:4" x14ac:dyDescent="0.3">
      <c r="A2265">
        <v>655</v>
      </c>
      <c r="B2265" s="10">
        <v>45505</v>
      </c>
      <c r="C2265">
        <v>162</v>
      </c>
      <c r="D2265" s="8">
        <v>35424.54</v>
      </c>
    </row>
    <row r="2266" spans="1:4" x14ac:dyDescent="0.3">
      <c r="A2266">
        <v>655</v>
      </c>
      <c r="B2266" s="10">
        <v>45536</v>
      </c>
      <c r="C2266">
        <v>550</v>
      </c>
      <c r="D2266" s="8">
        <v>120268.5</v>
      </c>
    </row>
    <row r="2267" spans="1:4" x14ac:dyDescent="0.3">
      <c r="A2267">
        <v>655</v>
      </c>
      <c r="B2267" s="10">
        <v>45566</v>
      </c>
      <c r="C2267">
        <v>175</v>
      </c>
      <c r="D2267" s="8">
        <v>38267.25</v>
      </c>
    </row>
    <row r="2268" spans="1:4" x14ac:dyDescent="0.3">
      <c r="A2268">
        <v>655</v>
      </c>
      <c r="B2268" s="10">
        <v>45597</v>
      </c>
      <c r="C2268">
        <v>462</v>
      </c>
      <c r="D2268" s="8">
        <v>101025.54</v>
      </c>
    </row>
    <row r="2269" spans="1:4" x14ac:dyDescent="0.3">
      <c r="A2269">
        <v>655</v>
      </c>
      <c r="B2269" s="10">
        <v>45627</v>
      </c>
      <c r="C2269">
        <v>551</v>
      </c>
      <c r="D2269" s="8">
        <v>120487.17</v>
      </c>
    </row>
    <row r="2270" spans="1:4" x14ac:dyDescent="0.3">
      <c r="A2270">
        <v>19</v>
      </c>
      <c r="B2270" s="10">
        <v>45292</v>
      </c>
      <c r="C2270">
        <v>695</v>
      </c>
      <c r="D2270" s="8">
        <v>152072.95000000001</v>
      </c>
    </row>
    <row r="2271" spans="1:4" x14ac:dyDescent="0.3">
      <c r="A2271">
        <v>19</v>
      </c>
      <c r="B2271" s="10">
        <v>45323</v>
      </c>
      <c r="C2271">
        <v>759</v>
      </c>
      <c r="D2271" s="8">
        <v>166076.79</v>
      </c>
    </row>
    <row r="2272" spans="1:4" x14ac:dyDescent="0.3">
      <c r="A2272">
        <v>19</v>
      </c>
      <c r="B2272" s="10">
        <v>45352</v>
      </c>
      <c r="C2272">
        <v>337</v>
      </c>
      <c r="D2272" s="8">
        <v>73738.97</v>
      </c>
    </row>
    <row r="2273" spans="1:4" x14ac:dyDescent="0.3">
      <c r="A2273">
        <v>19</v>
      </c>
      <c r="B2273" s="10">
        <v>45383</v>
      </c>
      <c r="C2273">
        <v>305</v>
      </c>
      <c r="D2273" s="8">
        <v>66737.05</v>
      </c>
    </row>
    <row r="2274" spans="1:4" x14ac:dyDescent="0.3">
      <c r="A2274">
        <v>19</v>
      </c>
      <c r="B2274" s="10">
        <v>45413</v>
      </c>
      <c r="C2274">
        <v>266</v>
      </c>
      <c r="D2274" s="8">
        <v>58203.46</v>
      </c>
    </row>
    <row r="2275" spans="1:4" x14ac:dyDescent="0.3">
      <c r="A2275">
        <v>19</v>
      </c>
      <c r="B2275" s="10">
        <v>45444</v>
      </c>
      <c r="C2275">
        <v>293</v>
      </c>
      <c r="D2275" s="8">
        <v>64111.33</v>
      </c>
    </row>
    <row r="2276" spans="1:4" x14ac:dyDescent="0.3">
      <c r="A2276">
        <v>19</v>
      </c>
      <c r="B2276" s="10">
        <v>45474</v>
      </c>
      <c r="C2276">
        <v>508</v>
      </c>
      <c r="D2276" s="8">
        <v>111155.48</v>
      </c>
    </row>
    <row r="2277" spans="1:4" x14ac:dyDescent="0.3">
      <c r="A2277">
        <v>19</v>
      </c>
      <c r="B2277" s="10">
        <v>45505</v>
      </c>
      <c r="C2277">
        <v>25</v>
      </c>
      <c r="D2277" s="8">
        <v>5470.25</v>
      </c>
    </row>
    <row r="2278" spans="1:4" x14ac:dyDescent="0.3">
      <c r="A2278">
        <v>19</v>
      </c>
      <c r="B2278" s="10">
        <v>45536</v>
      </c>
      <c r="C2278">
        <v>971</v>
      </c>
      <c r="D2278" s="8">
        <v>212464.51</v>
      </c>
    </row>
    <row r="2279" spans="1:4" x14ac:dyDescent="0.3">
      <c r="A2279">
        <v>19</v>
      </c>
      <c r="B2279" s="10">
        <v>45566</v>
      </c>
      <c r="C2279">
        <v>742</v>
      </c>
      <c r="D2279" s="8">
        <v>162357.01999999999</v>
      </c>
    </row>
    <row r="2280" spans="1:4" x14ac:dyDescent="0.3">
      <c r="A2280">
        <v>19</v>
      </c>
      <c r="B2280" s="10">
        <v>45597</v>
      </c>
      <c r="C2280">
        <v>858</v>
      </c>
      <c r="D2280" s="8">
        <v>187738.98</v>
      </c>
    </row>
    <row r="2281" spans="1:4" x14ac:dyDescent="0.3">
      <c r="A2281">
        <v>19</v>
      </c>
      <c r="B2281" s="10">
        <v>45627</v>
      </c>
      <c r="C2281">
        <v>410</v>
      </c>
      <c r="D2281" s="8">
        <v>89712.1</v>
      </c>
    </row>
    <row r="2282" spans="1:4" x14ac:dyDescent="0.3">
      <c r="A2282">
        <v>344</v>
      </c>
      <c r="B2282" s="10">
        <v>45292</v>
      </c>
      <c r="C2282">
        <v>779</v>
      </c>
      <c r="D2282" s="8">
        <v>171193.04</v>
      </c>
    </row>
    <row r="2283" spans="1:4" x14ac:dyDescent="0.3">
      <c r="A2283">
        <v>344</v>
      </c>
      <c r="B2283" s="10">
        <v>45323</v>
      </c>
      <c r="C2283">
        <v>108</v>
      </c>
      <c r="D2283" s="8">
        <v>23734.080000000002</v>
      </c>
    </row>
    <row r="2284" spans="1:4" x14ac:dyDescent="0.3">
      <c r="A2284">
        <v>344</v>
      </c>
      <c r="B2284" s="10">
        <v>45352</v>
      </c>
      <c r="C2284">
        <v>675</v>
      </c>
      <c r="D2284" s="8">
        <v>148338</v>
      </c>
    </row>
    <row r="2285" spans="1:4" x14ac:dyDescent="0.3">
      <c r="A2285">
        <v>344</v>
      </c>
      <c r="B2285" s="10">
        <v>45383</v>
      </c>
      <c r="C2285">
        <v>576</v>
      </c>
      <c r="D2285" s="8">
        <v>126581.75999999999</v>
      </c>
    </row>
    <row r="2286" spans="1:4" x14ac:dyDescent="0.3">
      <c r="A2286">
        <v>344</v>
      </c>
      <c r="B2286" s="10">
        <v>45413</v>
      </c>
      <c r="C2286">
        <v>608</v>
      </c>
      <c r="D2286" s="8">
        <v>133614.07999999999</v>
      </c>
    </row>
    <row r="2287" spans="1:4" x14ac:dyDescent="0.3">
      <c r="A2287">
        <v>344</v>
      </c>
      <c r="B2287" s="10">
        <v>45444</v>
      </c>
      <c r="C2287">
        <v>381</v>
      </c>
      <c r="D2287" s="8">
        <v>83728.56</v>
      </c>
    </row>
    <row r="2288" spans="1:4" x14ac:dyDescent="0.3">
      <c r="A2288">
        <v>344</v>
      </c>
      <c r="B2288" s="10">
        <v>45474</v>
      </c>
      <c r="C2288">
        <v>494</v>
      </c>
      <c r="D2288" s="8">
        <v>108561.44</v>
      </c>
    </row>
    <row r="2289" spans="1:4" x14ac:dyDescent="0.3">
      <c r="A2289">
        <v>344</v>
      </c>
      <c r="B2289" s="10">
        <v>45505</v>
      </c>
      <c r="C2289">
        <v>868</v>
      </c>
      <c r="D2289" s="8">
        <v>190751.68</v>
      </c>
    </row>
    <row r="2290" spans="1:4" x14ac:dyDescent="0.3">
      <c r="A2290">
        <v>344</v>
      </c>
      <c r="B2290" s="10">
        <v>45536</v>
      </c>
      <c r="C2290">
        <v>103</v>
      </c>
      <c r="D2290" s="8">
        <v>22635.279999999999</v>
      </c>
    </row>
    <row r="2291" spans="1:4" x14ac:dyDescent="0.3">
      <c r="A2291">
        <v>344</v>
      </c>
      <c r="B2291" s="10">
        <v>45566</v>
      </c>
      <c r="C2291">
        <v>808</v>
      </c>
      <c r="D2291" s="8">
        <v>177566.07999999999</v>
      </c>
    </row>
    <row r="2292" spans="1:4" x14ac:dyDescent="0.3">
      <c r="A2292">
        <v>344</v>
      </c>
      <c r="B2292" s="10">
        <v>45597</v>
      </c>
      <c r="C2292">
        <v>858</v>
      </c>
      <c r="D2292" s="8">
        <v>188554.08</v>
      </c>
    </row>
    <row r="2293" spans="1:4" x14ac:dyDescent="0.3">
      <c r="A2293">
        <v>344</v>
      </c>
      <c r="B2293" s="10">
        <v>45627</v>
      </c>
      <c r="C2293">
        <v>4</v>
      </c>
      <c r="D2293" s="8">
        <v>879.04</v>
      </c>
    </row>
    <row r="2294" spans="1:4" x14ac:dyDescent="0.3">
      <c r="A2294">
        <v>916</v>
      </c>
      <c r="B2294" s="10">
        <v>45292</v>
      </c>
      <c r="C2294">
        <v>758</v>
      </c>
      <c r="D2294" s="8">
        <v>167427.04</v>
      </c>
    </row>
    <row r="2295" spans="1:4" x14ac:dyDescent="0.3">
      <c r="A2295">
        <v>916</v>
      </c>
      <c r="B2295" s="10">
        <v>45323</v>
      </c>
      <c r="C2295">
        <v>720</v>
      </c>
      <c r="D2295" s="8">
        <v>159033.60000000001</v>
      </c>
    </row>
    <row r="2296" spans="1:4" x14ac:dyDescent="0.3">
      <c r="A2296">
        <v>916</v>
      </c>
      <c r="B2296" s="10">
        <v>45352</v>
      </c>
      <c r="C2296">
        <v>659</v>
      </c>
      <c r="D2296" s="8">
        <v>145559.92000000001</v>
      </c>
    </row>
    <row r="2297" spans="1:4" x14ac:dyDescent="0.3">
      <c r="A2297">
        <v>916</v>
      </c>
      <c r="B2297" s="10">
        <v>45383</v>
      </c>
      <c r="C2297">
        <v>240</v>
      </c>
      <c r="D2297" s="8">
        <v>53011.199999999997</v>
      </c>
    </row>
    <row r="2298" spans="1:4" x14ac:dyDescent="0.3">
      <c r="A2298">
        <v>916</v>
      </c>
      <c r="B2298" s="10">
        <v>45413</v>
      </c>
      <c r="C2298">
        <v>471</v>
      </c>
      <c r="D2298" s="8">
        <v>104034.48</v>
      </c>
    </row>
    <row r="2299" spans="1:4" x14ac:dyDescent="0.3">
      <c r="A2299">
        <v>916</v>
      </c>
      <c r="B2299" s="10">
        <v>45444</v>
      </c>
      <c r="C2299">
        <v>681</v>
      </c>
      <c r="D2299" s="8">
        <v>150419.28</v>
      </c>
    </row>
    <row r="2300" spans="1:4" x14ac:dyDescent="0.3">
      <c r="A2300">
        <v>916</v>
      </c>
      <c r="B2300" s="10">
        <v>45474</v>
      </c>
      <c r="C2300">
        <v>473</v>
      </c>
      <c r="D2300" s="8">
        <v>104476.24</v>
      </c>
    </row>
    <row r="2301" spans="1:4" x14ac:dyDescent="0.3">
      <c r="A2301">
        <v>916</v>
      </c>
      <c r="B2301" s="10">
        <v>45505</v>
      </c>
      <c r="C2301">
        <v>400</v>
      </c>
      <c r="D2301" s="8">
        <v>88352</v>
      </c>
    </row>
    <row r="2302" spans="1:4" x14ac:dyDescent="0.3">
      <c r="A2302">
        <v>916</v>
      </c>
      <c r="B2302" s="10">
        <v>45536</v>
      </c>
      <c r="C2302">
        <v>398</v>
      </c>
      <c r="D2302" s="8">
        <v>87910.24</v>
      </c>
    </row>
    <row r="2303" spans="1:4" x14ac:dyDescent="0.3">
      <c r="A2303">
        <v>916</v>
      </c>
      <c r="B2303" s="10">
        <v>45566</v>
      </c>
      <c r="C2303">
        <v>474</v>
      </c>
      <c r="D2303" s="8">
        <v>104697.12</v>
      </c>
    </row>
    <row r="2304" spans="1:4" x14ac:dyDescent="0.3">
      <c r="A2304">
        <v>916</v>
      </c>
      <c r="B2304" s="10">
        <v>45597</v>
      </c>
      <c r="C2304">
        <v>559</v>
      </c>
      <c r="D2304" s="8">
        <v>123471.92</v>
      </c>
    </row>
    <row r="2305" spans="1:4" x14ac:dyDescent="0.3">
      <c r="A2305">
        <v>916</v>
      </c>
      <c r="B2305" s="10">
        <v>45627</v>
      </c>
      <c r="C2305">
        <v>164</v>
      </c>
      <c r="D2305" s="8">
        <v>36224.32</v>
      </c>
    </row>
    <row r="2306" spans="1:4" x14ac:dyDescent="0.3">
      <c r="A2306">
        <v>568</v>
      </c>
      <c r="B2306" s="10">
        <v>45292</v>
      </c>
      <c r="C2306">
        <v>810</v>
      </c>
      <c r="D2306" s="8">
        <v>179455.5</v>
      </c>
    </row>
    <row r="2307" spans="1:4" x14ac:dyDescent="0.3">
      <c r="A2307">
        <v>568</v>
      </c>
      <c r="B2307" s="10">
        <v>45323</v>
      </c>
      <c r="C2307">
        <v>61</v>
      </c>
      <c r="D2307" s="8">
        <v>13514.55</v>
      </c>
    </row>
    <row r="2308" spans="1:4" x14ac:dyDescent="0.3">
      <c r="A2308">
        <v>568</v>
      </c>
      <c r="B2308" s="10">
        <v>45352</v>
      </c>
      <c r="C2308">
        <v>601</v>
      </c>
      <c r="D2308" s="8">
        <v>133151.54999999999</v>
      </c>
    </row>
    <row r="2309" spans="1:4" x14ac:dyDescent="0.3">
      <c r="A2309">
        <v>568</v>
      </c>
      <c r="B2309" s="10">
        <v>45383</v>
      </c>
      <c r="C2309">
        <v>949</v>
      </c>
      <c r="D2309" s="8">
        <v>210250.95</v>
      </c>
    </row>
    <row r="2310" spans="1:4" x14ac:dyDescent="0.3">
      <c r="A2310">
        <v>568</v>
      </c>
      <c r="B2310" s="10">
        <v>45413</v>
      </c>
      <c r="C2310">
        <v>620</v>
      </c>
      <c r="D2310" s="8">
        <v>137361</v>
      </c>
    </row>
    <row r="2311" spans="1:4" x14ac:dyDescent="0.3">
      <c r="A2311">
        <v>568</v>
      </c>
      <c r="B2311" s="10">
        <v>45444</v>
      </c>
      <c r="C2311">
        <v>372</v>
      </c>
      <c r="D2311" s="8">
        <v>82416.600000000006</v>
      </c>
    </row>
    <row r="2312" spans="1:4" x14ac:dyDescent="0.3">
      <c r="A2312">
        <v>568</v>
      </c>
      <c r="B2312" s="10">
        <v>45474</v>
      </c>
      <c r="C2312">
        <v>699</v>
      </c>
      <c r="D2312" s="8">
        <v>154863.45000000001</v>
      </c>
    </row>
    <row r="2313" spans="1:4" x14ac:dyDescent="0.3">
      <c r="A2313">
        <v>568</v>
      </c>
      <c r="B2313" s="10">
        <v>45505</v>
      </c>
      <c r="C2313">
        <v>740</v>
      </c>
      <c r="D2313" s="8">
        <v>163947</v>
      </c>
    </row>
    <row r="2314" spans="1:4" x14ac:dyDescent="0.3">
      <c r="A2314">
        <v>568</v>
      </c>
      <c r="B2314" s="10">
        <v>45536</v>
      </c>
      <c r="C2314">
        <v>912</v>
      </c>
      <c r="D2314" s="8">
        <v>202053.6</v>
      </c>
    </row>
    <row r="2315" spans="1:4" x14ac:dyDescent="0.3">
      <c r="A2315">
        <v>568</v>
      </c>
      <c r="B2315" s="10">
        <v>45566</v>
      </c>
      <c r="C2315">
        <v>840</v>
      </c>
      <c r="D2315" s="8">
        <v>186102</v>
      </c>
    </row>
    <row r="2316" spans="1:4" x14ac:dyDescent="0.3">
      <c r="A2316">
        <v>568</v>
      </c>
      <c r="B2316" s="10">
        <v>45597</v>
      </c>
      <c r="C2316">
        <v>726</v>
      </c>
      <c r="D2316" s="8">
        <v>160845.29999999999</v>
      </c>
    </row>
    <row r="2317" spans="1:4" x14ac:dyDescent="0.3">
      <c r="A2317">
        <v>568</v>
      </c>
      <c r="B2317" s="10">
        <v>45627</v>
      </c>
      <c r="C2317">
        <v>767</v>
      </c>
      <c r="D2317" s="8">
        <v>169928.85</v>
      </c>
    </row>
    <row r="2318" spans="1:4" x14ac:dyDescent="0.3">
      <c r="A2318">
        <v>311</v>
      </c>
      <c r="B2318" s="10">
        <v>45292</v>
      </c>
      <c r="C2318">
        <v>355</v>
      </c>
      <c r="D2318" s="8">
        <v>78912.95</v>
      </c>
    </row>
    <row r="2319" spans="1:4" x14ac:dyDescent="0.3">
      <c r="A2319">
        <v>311</v>
      </c>
      <c r="B2319" s="10">
        <v>45323</v>
      </c>
      <c r="C2319">
        <v>443</v>
      </c>
      <c r="D2319" s="8">
        <v>98474.47</v>
      </c>
    </row>
    <row r="2320" spans="1:4" x14ac:dyDescent="0.3">
      <c r="A2320">
        <v>311</v>
      </c>
      <c r="B2320" s="10">
        <v>45352</v>
      </c>
      <c r="C2320">
        <v>711</v>
      </c>
      <c r="D2320" s="8">
        <v>158048.19</v>
      </c>
    </row>
    <row r="2321" spans="1:4" x14ac:dyDescent="0.3">
      <c r="A2321">
        <v>311</v>
      </c>
      <c r="B2321" s="10">
        <v>45383</v>
      </c>
      <c r="C2321">
        <v>918</v>
      </c>
      <c r="D2321" s="8">
        <v>204062.22</v>
      </c>
    </row>
    <row r="2322" spans="1:4" x14ac:dyDescent="0.3">
      <c r="A2322">
        <v>311</v>
      </c>
      <c r="B2322" s="10">
        <v>45413</v>
      </c>
      <c r="C2322">
        <v>481</v>
      </c>
      <c r="D2322" s="8">
        <v>106921.49</v>
      </c>
    </row>
    <row r="2323" spans="1:4" x14ac:dyDescent="0.3">
      <c r="A2323">
        <v>311</v>
      </c>
      <c r="B2323" s="10">
        <v>45444</v>
      </c>
      <c r="C2323">
        <v>745</v>
      </c>
      <c r="D2323" s="8">
        <v>165606.04999999999</v>
      </c>
    </row>
    <row r="2324" spans="1:4" x14ac:dyDescent="0.3">
      <c r="A2324">
        <v>311</v>
      </c>
      <c r="B2324" s="10">
        <v>45474</v>
      </c>
      <c r="C2324">
        <v>65</v>
      </c>
      <c r="D2324" s="8">
        <v>14448.85</v>
      </c>
    </row>
    <row r="2325" spans="1:4" x14ac:dyDescent="0.3">
      <c r="A2325">
        <v>311</v>
      </c>
      <c r="B2325" s="10">
        <v>45505</v>
      </c>
      <c r="C2325">
        <v>209</v>
      </c>
      <c r="D2325" s="8">
        <v>46458.61</v>
      </c>
    </row>
    <row r="2326" spans="1:4" x14ac:dyDescent="0.3">
      <c r="A2326">
        <v>311</v>
      </c>
      <c r="B2326" s="10">
        <v>45536</v>
      </c>
      <c r="C2326">
        <v>8</v>
      </c>
      <c r="D2326" s="8">
        <v>1778.32</v>
      </c>
    </row>
    <row r="2327" spans="1:4" x14ac:dyDescent="0.3">
      <c r="A2327">
        <v>311</v>
      </c>
      <c r="B2327" s="10">
        <v>45566</v>
      </c>
      <c r="C2327">
        <v>973</v>
      </c>
      <c r="D2327" s="8">
        <v>216288.17</v>
      </c>
    </row>
    <row r="2328" spans="1:4" x14ac:dyDescent="0.3">
      <c r="A2328">
        <v>311</v>
      </c>
      <c r="B2328" s="10">
        <v>45597</v>
      </c>
      <c r="C2328">
        <v>582</v>
      </c>
      <c r="D2328" s="8">
        <v>129372.78</v>
      </c>
    </row>
    <row r="2329" spans="1:4" x14ac:dyDescent="0.3">
      <c r="A2329">
        <v>311</v>
      </c>
      <c r="B2329" s="10">
        <v>45627</v>
      </c>
      <c r="C2329">
        <v>572</v>
      </c>
      <c r="D2329" s="8">
        <v>127149.88</v>
      </c>
    </row>
    <row r="2330" spans="1:4" x14ac:dyDescent="0.3">
      <c r="A2330">
        <v>739</v>
      </c>
      <c r="B2330" s="10">
        <v>45292</v>
      </c>
      <c r="C2330">
        <v>188</v>
      </c>
      <c r="D2330" s="8">
        <v>41805.56</v>
      </c>
    </row>
    <row r="2331" spans="1:4" x14ac:dyDescent="0.3">
      <c r="A2331">
        <v>739</v>
      </c>
      <c r="B2331" s="10">
        <v>45323</v>
      </c>
      <c r="C2331">
        <v>687</v>
      </c>
      <c r="D2331" s="8">
        <v>152768.19</v>
      </c>
    </row>
    <row r="2332" spans="1:4" x14ac:dyDescent="0.3">
      <c r="A2332">
        <v>739</v>
      </c>
      <c r="B2332" s="10">
        <v>45352</v>
      </c>
      <c r="C2332">
        <v>650</v>
      </c>
      <c r="D2332" s="8">
        <v>144540.5</v>
      </c>
    </row>
    <row r="2333" spans="1:4" x14ac:dyDescent="0.3">
      <c r="A2333">
        <v>739</v>
      </c>
      <c r="B2333" s="10">
        <v>45383</v>
      </c>
      <c r="C2333">
        <v>975</v>
      </c>
      <c r="D2333" s="8">
        <v>216810.75</v>
      </c>
    </row>
    <row r="2334" spans="1:4" x14ac:dyDescent="0.3">
      <c r="A2334">
        <v>739</v>
      </c>
      <c r="B2334" s="10">
        <v>45413</v>
      </c>
      <c r="C2334">
        <v>153</v>
      </c>
      <c r="D2334" s="8">
        <v>34022.61</v>
      </c>
    </row>
    <row r="2335" spans="1:4" x14ac:dyDescent="0.3">
      <c r="A2335">
        <v>739</v>
      </c>
      <c r="B2335" s="10">
        <v>45444</v>
      </c>
      <c r="C2335">
        <v>415</v>
      </c>
      <c r="D2335" s="8">
        <v>92283.55</v>
      </c>
    </row>
    <row r="2336" spans="1:4" x14ac:dyDescent="0.3">
      <c r="A2336">
        <v>739</v>
      </c>
      <c r="B2336" s="10">
        <v>45474</v>
      </c>
      <c r="C2336">
        <v>540</v>
      </c>
      <c r="D2336" s="8">
        <v>120079.8</v>
      </c>
    </row>
    <row r="2337" spans="1:4" x14ac:dyDescent="0.3">
      <c r="A2337">
        <v>739</v>
      </c>
      <c r="B2337" s="10">
        <v>45505</v>
      </c>
      <c r="C2337">
        <v>218</v>
      </c>
      <c r="D2337" s="8">
        <v>48476.66</v>
      </c>
    </row>
    <row r="2338" spans="1:4" x14ac:dyDescent="0.3">
      <c r="A2338">
        <v>739</v>
      </c>
      <c r="B2338" s="10">
        <v>45536</v>
      </c>
      <c r="C2338">
        <v>586</v>
      </c>
      <c r="D2338" s="8">
        <v>130308.82</v>
      </c>
    </row>
    <row r="2339" spans="1:4" x14ac:dyDescent="0.3">
      <c r="A2339">
        <v>739</v>
      </c>
      <c r="B2339" s="10">
        <v>45566</v>
      </c>
      <c r="C2339">
        <v>580</v>
      </c>
      <c r="D2339" s="8">
        <v>128974.6</v>
      </c>
    </row>
    <row r="2340" spans="1:4" x14ac:dyDescent="0.3">
      <c r="A2340">
        <v>739</v>
      </c>
      <c r="B2340" s="10">
        <v>45597</v>
      </c>
      <c r="C2340">
        <v>193</v>
      </c>
      <c r="D2340" s="8">
        <v>42917.41</v>
      </c>
    </row>
    <row r="2341" spans="1:4" x14ac:dyDescent="0.3">
      <c r="A2341">
        <v>739</v>
      </c>
      <c r="B2341" s="10">
        <v>45627</v>
      </c>
      <c r="C2341">
        <v>773</v>
      </c>
      <c r="D2341" s="8">
        <v>171892.01</v>
      </c>
    </row>
    <row r="2342" spans="1:4" x14ac:dyDescent="0.3">
      <c r="A2342">
        <v>40</v>
      </c>
      <c r="B2342" s="10">
        <v>45292</v>
      </c>
      <c r="C2342">
        <v>910</v>
      </c>
      <c r="D2342" s="8">
        <v>202820.8</v>
      </c>
    </row>
    <row r="2343" spans="1:4" x14ac:dyDescent="0.3">
      <c r="A2343">
        <v>40</v>
      </c>
      <c r="B2343" s="10">
        <v>45323</v>
      </c>
      <c r="C2343">
        <v>680</v>
      </c>
      <c r="D2343" s="8">
        <v>151558.39999999999</v>
      </c>
    </row>
    <row r="2344" spans="1:4" x14ac:dyDescent="0.3">
      <c r="A2344">
        <v>40</v>
      </c>
      <c r="B2344" s="10">
        <v>45352</v>
      </c>
      <c r="C2344">
        <v>423</v>
      </c>
      <c r="D2344" s="8">
        <v>94278.24</v>
      </c>
    </row>
    <row r="2345" spans="1:4" x14ac:dyDescent="0.3">
      <c r="A2345">
        <v>40</v>
      </c>
      <c r="B2345" s="10">
        <v>45383</v>
      </c>
      <c r="C2345">
        <v>970</v>
      </c>
      <c r="D2345" s="8">
        <v>216193.6</v>
      </c>
    </row>
    <row r="2346" spans="1:4" x14ac:dyDescent="0.3">
      <c r="A2346">
        <v>40</v>
      </c>
      <c r="B2346" s="10">
        <v>45413</v>
      </c>
      <c r="C2346">
        <v>614</v>
      </c>
      <c r="D2346" s="8">
        <v>136848.32000000001</v>
      </c>
    </row>
    <row r="2347" spans="1:4" x14ac:dyDescent="0.3">
      <c r="A2347">
        <v>40</v>
      </c>
      <c r="B2347" s="10">
        <v>45444</v>
      </c>
      <c r="C2347">
        <v>351</v>
      </c>
      <c r="D2347" s="8">
        <v>78230.880000000005</v>
      </c>
    </row>
    <row r="2348" spans="1:4" x14ac:dyDescent="0.3">
      <c r="A2348">
        <v>40</v>
      </c>
      <c r="B2348" s="10">
        <v>45474</v>
      </c>
      <c r="C2348">
        <v>386</v>
      </c>
      <c r="D2348" s="8">
        <v>86031.679999999993</v>
      </c>
    </row>
    <row r="2349" spans="1:4" x14ac:dyDescent="0.3">
      <c r="A2349">
        <v>40</v>
      </c>
      <c r="B2349" s="10">
        <v>45505</v>
      </c>
      <c r="C2349">
        <v>441</v>
      </c>
      <c r="D2349" s="8">
        <v>98290.08</v>
      </c>
    </row>
    <row r="2350" spans="1:4" x14ac:dyDescent="0.3">
      <c r="A2350">
        <v>40</v>
      </c>
      <c r="B2350" s="10">
        <v>45536</v>
      </c>
      <c r="C2350">
        <v>50</v>
      </c>
      <c r="D2350" s="8">
        <v>11144</v>
      </c>
    </row>
    <row r="2351" spans="1:4" x14ac:dyDescent="0.3">
      <c r="A2351">
        <v>40</v>
      </c>
      <c r="B2351" s="10">
        <v>45566</v>
      </c>
      <c r="C2351">
        <v>874</v>
      </c>
      <c r="D2351" s="8">
        <v>194797.12</v>
      </c>
    </row>
    <row r="2352" spans="1:4" x14ac:dyDescent="0.3">
      <c r="A2352">
        <v>40</v>
      </c>
      <c r="B2352" s="10">
        <v>45597</v>
      </c>
      <c r="C2352">
        <v>472</v>
      </c>
      <c r="D2352" s="8">
        <v>105199.36</v>
      </c>
    </row>
    <row r="2353" spans="1:4" x14ac:dyDescent="0.3">
      <c r="A2353">
        <v>40</v>
      </c>
      <c r="B2353" s="10">
        <v>45627</v>
      </c>
      <c r="C2353">
        <v>186</v>
      </c>
      <c r="D2353" s="8">
        <v>41455.68</v>
      </c>
    </row>
    <row r="2354" spans="1:4" x14ac:dyDescent="0.3">
      <c r="A2354">
        <v>864</v>
      </c>
      <c r="B2354" s="10">
        <v>45292</v>
      </c>
      <c r="C2354">
        <v>0</v>
      </c>
      <c r="D2354" s="8">
        <v>0</v>
      </c>
    </row>
    <row r="2355" spans="1:4" x14ac:dyDescent="0.3">
      <c r="A2355">
        <v>864</v>
      </c>
      <c r="B2355" s="10">
        <v>45323</v>
      </c>
      <c r="C2355">
        <v>615</v>
      </c>
      <c r="D2355" s="8">
        <v>137255.70000000001</v>
      </c>
    </row>
    <row r="2356" spans="1:4" x14ac:dyDescent="0.3">
      <c r="A2356">
        <v>864</v>
      </c>
      <c r="B2356" s="10">
        <v>45352</v>
      </c>
      <c r="C2356">
        <v>941</v>
      </c>
      <c r="D2356" s="8">
        <v>210012.38</v>
      </c>
    </row>
    <row r="2357" spans="1:4" x14ac:dyDescent="0.3">
      <c r="A2357">
        <v>864</v>
      </c>
      <c r="B2357" s="10">
        <v>45383</v>
      </c>
      <c r="C2357">
        <v>134</v>
      </c>
      <c r="D2357" s="8">
        <v>29906.12</v>
      </c>
    </row>
    <row r="2358" spans="1:4" x14ac:dyDescent="0.3">
      <c r="A2358">
        <v>864</v>
      </c>
      <c r="B2358" s="10">
        <v>45413</v>
      </c>
      <c r="C2358">
        <v>133</v>
      </c>
      <c r="D2358" s="8">
        <v>29682.94</v>
      </c>
    </row>
    <row r="2359" spans="1:4" x14ac:dyDescent="0.3">
      <c r="A2359">
        <v>864</v>
      </c>
      <c r="B2359" s="10">
        <v>45444</v>
      </c>
      <c r="C2359">
        <v>69</v>
      </c>
      <c r="D2359" s="8">
        <v>15399.42</v>
      </c>
    </row>
    <row r="2360" spans="1:4" x14ac:dyDescent="0.3">
      <c r="A2360">
        <v>864</v>
      </c>
      <c r="B2360" s="10">
        <v>45474</v>
      </c>
      <c r="C2360">
        <v>160</v>
      </c>
      <c r="D2360" s="8">
        <v>35708.800000000003</v>
      </c>
    </row>
    <row r="2361" spans="1:4" x14ac:dyDescent="0.3">
      <c r="A2361">
        <v>864</v>
      </c>
      <c r="B2361" s="10">
        <v>45505</v>
      </c>
      <c r="C2361">
        <v>961</v>
      </c>
      <c r="D2361" s="8">
        <v>214475.98</v>
      </c>
    </row>
    <row r="2362" spans="1:4" x14ac:dyDescent="0.3">
      <c r="A2362">
        <v>864</v>
      </c>
      <c r="B2362" s="10">
        <v>45536</v>
      </c>
      <c r="C2362">
        <v>851</v>
      </c>
      <c r="D2362" s="8">
        <v>189926.18</v>
      </c>
    </row>
    <row r="2363" spans="1:4" x14ac:dyDescent="0.3">
      <c r="A2363">
        <v>864</v>
      </c>
      <c r="B2363" s="10">
        <v>45566</v>
      </c>
      <c r="C2363">
        <v>306</v>
      </c>
      <c r="D2363" s="8">
        <v>68293.08</v>
      </c>
    </row>
    <row r="2364" spans="1:4" x14ac:dyDescent="0.3">
      <c r="A2364">
        <v>864</v>
      </c>
      <c r="B2364" s="10">
        <v>45597</v>
      </c>
      <c r="C2364">
        <v>475</v>
      </c>
      <c r="D2364" s="8">
        <v>106010.5</v>
      </c>
    </row>
    <row r="2365" spans="1:4" x14ac:dyDescent="0.3">
      <c r="A2365">
        <v>864</v>
      </c>
      <c r="B2365" s="10">
        <v>45627</v>
      </c>
      <c r="C2365">
        <v>731</v>
      </c>
      <c r="D2365" s="8">
        <v>163144.57999999999</v>
      </c>
    </row>
    <row r="2366" spans="1:4" x14ac:dyDescent="0.3">
      <c r="A2366">
        <v>1000</v>
      </c>
      <c r="B2366" s="10">
        <v>45292</v>
      </c>
      <c r="C2366">
        <v>890</v>
      </c>
      <c r="D2366" s="8">
        <v>200935.3</v>
      </c>
    </row>
    <row r="2367" spans="1:4" x14ac:dyDescent="0.3">
      <c r="A2367">
        <v>1000</v>
      </c>
      <c r="B2367" s="10">
        <v>45323</v>
      </c>
      <c r="C2367">
        <v>903</v>
      </c>
      <c r="D2367" s="8">
        <v>203870.31</v>
      </c>
    </row>
    <row r="2368" spans="1:4" x14ac:dyDescent="0.3">
      <c r="A2368">
        <v>1000</v>
      </c>
      <c r="B2368" s="10">
        <v>45352</v>
      </c>
      <c r="C2368">
        <v>983</v>
      </c>
      <c r="D2368" s="8">
        <v>221931.91</v>
      </c>
    </row>
    <row r="2369" spans="1:4" x14ac:dyDescent="0.3">
      <c r="A2369">
        <v>1000</v>
      </c>
      <c r="B2369" s="10">
        <v>45383</v>
      </c>
      <c r="C2369">
        <v>769</v>
      </c>
      <c r="D2369" s="8">
        <v>173617.13</v>
      </c>
    </row>
    <row r="2370" spans="1:4" x14ac:dyDescent="0.3">
      <c r="A2370">
        <v>1000</v>
      </c>
      <c r="B2370" s="10">
        <v>45413</v>
      </c>
      <c r="C2370">
        <v>134</v>
      </c>
      <c r="D2370" s="8">
        <v>30253.18</v>
      </c>
    </row>
    <row r="2371" spans="1:4" x14ac:dyDescent="0.3">
      <c r="A2371">
        <v>1000</v>
      </c>
      <c r="B2371" s="10">
        <v>45444</v>
      </c>
      <c r="C2371">
        <v>704</v>
      </c>
      <c r="D2371" s="8">
        <v>158942.07999999999</v>
      </c>
    </row>
    <row r="2372" spans="1:4" x14ac:dyDescent="0.3">
      <c r="A2372">
        <v>1000</v>
      </c>
      <c r="B2372" s="10">
        <v>45474</v>
      </c>
      <c r="C2372">
        <v>648</v>
      </c>
      <c r="D2372" s="8">
        <v>146298.96</v>
      </c>
    </row>
    <row r="2373" spans="1:4" x14ac:dyDescent="0.3">
      <c r="A2373">
        <v>1000</v>
      </c>
      <c r="B2373" s="10">
        <v>45505</v>
      </c>
      <c r="C2373">
        <v>400</v>
      </c>
      <c r="D2373" s="8">
        <v>90308</v>
      </c>
    </row>
    <row r="2374" spans="1:4" x14ac:dyDescent="0.3">
      <c r="A2374">
        <v>1000</v>
      </c>
      <c r="B2374" s="10">
        <v>45536</v>
      </c>
      <c r="C2374">
        <v>495</v>
      </c>
      <c r="D2374" s="8">
        <v>111756.15</v>
      </c>
    </row>
    <row r="2375" spans="1:4" x14ac:dyDescent="0.3">
      <c r="A2375">
        <v>1000</v>
      </c>
      <c r="B2375" s="10">
        <v>45566</v>
      </c>
      <c r="C2375">
        <v>839</v>
      </c>
      <c r="D2375" s="8">
        <v>189421.03</v>
      </c>
    </row>
    <row r="2376" spans="1:4" x14ac:dyDescent="0.3">
      <c r="A2376">
        <v>1000</v>
      </c>
      <c r="B2376" s="10">
        <v>45597</v>
      </c>
      <c r="C2376">
        <v>611</v>
      </c>
      <c r="D2376" s="8">
        <v>137945.47</v>
      </c>
    </row>
    <row r="2377" spans="1:4" x14ac:dyDescent="0.3">
      <c r="A2377">
        <v>1000</v>
      </c>
      <c r="B2377" s="10">
        <v>45627</v>
      </c>
      <c r="C2377">
        <v>110</v>
      </c>
      <c r="D2377" s="8">
        <v>24834.7</v>
      </c>
    </row>
    <row r="2378" spans="1:4" x14ac:dyDescent="0.3">
      <c r="A2378">
        <v>636</v>
      </c>
      <c r="B2378" s="10">
        <v>45292</v>
      </c>
      <c r="C2378">
        <v>600</v>
      </c>
      <c r="D2378" s="8">
        <v>135882</v>
      </c>
    </row>
    <row r="2379" spans="1:4" x14ac:dyDescent="0.3">
      <c r="A2379">
        <v>636</v>
      </c>
      <c r="B2379" s="10">
        <v>45323</v>
      </c>
      <c r="C2379">
        <v>39</v>
      </c>
      <c r="D2379" s="8">
        <v>8832.33</v>
      </c>
    </row>
    <row r="2380" spans="1:4" x14ac:dyDescent="0.3">
      <c r="A2380">
        <v>636</v>
      </c>
      <c r="B2380" s="10">
        <v>45352</v>
      </c>
      <c r="C2380">
        <v>431</v>
      </c>
      <c r="D2380" s="8">
        <v>97608.57</v>
      </c>
    </row>
    <row r="2381" spans="1:4" x14ac:dyDescent="0.3">
      <c r="A2381">
        <v>636</v>
      </c>
      <c r="B2381" s="10">
        <v>45383</v>
      </c>
      <c r="C2381">
        <v>338</v>
      </c>
      <c r="D2381" s="8">
        <v>76546.86</v>
      </c>
    </row>
    <row r="2382" spans="1:4" x14ac:dyDescent="0.3">
      <c r="A2382">
        <v>636</v>
      </c>
      <c r="B2382" s="10">
        <v>45413</v>
      </c>
      <c r="C2382">
        <v>573</v>
      </c>
      <c r="D2382" s="8">
        <v>129767.31</v>
      </c>
    </row>
    <row r="2383" spans="1:4" x14ac:dyDescent="0.3">
      <c r="A2383">
        <v>636</v>
      </c>
      <c r="B2383" s="10">
        <v>45444</v>
      </c>
      <c r="C2383">
        <v>879</v>
      </c>
      <c r="D2383" s="8">
        <v>199067.13</v>
      </c>
    </row>
    <row r="2384" spans="1:4" x14ac:dyDescent="0.3">
      <c r="A2384">
        <v>636</v>
      </c>
      <c r="B2384" s="10">
        <v>45474</v>
      </c>
      <c r="C2384">
        <v>245</v>
      </c>
      <c r="D2384" s="8">
        <v>55485.15</v>
      </c>
    </row>
    <row r="2385" spans="1:4" x14ac:dyDescent="0.3">
      <c r="A2385">
        <v>636</v>
      </c>
      <c r="B2385" s="10">
        <v>45505</v>
      </c>
      <c r="C2385">
        <v>502</v>
      </c>
      <c r="D2385" s="8">
        <v>113687.94</v>
      </c>
    </row>
    <row r="2386" spans="1:4" x14ac:dyDescent="0.3">
      <c r="A2386">
        <v>636</v>
      </c>
      <c r="B2386" s="10">
        <v>45536</v>
      </c>
      <c r="C2386">
        <v>212</v>
      </c>
      <c r="D2386" s="8">
        <v>48011.64</v>
      </c>
    </row>
    <row r="2387" spans="1:4" x14ac:dyDescent="0.3">
      <c r="A2387">
        <v>636</v>
      </c>
      <c r="B2387" s="10">
        <v>45566</v>
      </c>
      <c r="C2387">
        <v>512</v>
      </c>
      <c r="D2387" s="8">
        <v>115952.64</v>
      </c>
    </row>
    <row r="2388" spans="1:4" x14ac:dyDescent="0.3">
      <c r="A2388">
        <v>636</v>
      </c>
      <c r="B2388" s="10">
        <v>45597</v>
      </c>
      <c r="C2388">
        <v>936</v>
      </c>
      <c r="D2388" s="8">
        <v>211975.92</v>
      </c>
    </row>
    <row r="2389" spans="1:4" x14ac:dyDescent="0.3">
      <c r="A2389">
        <v>636</v>
      </c>
      <c r="B2389" s="10">
        <v>45627</v>
      </c>
      <c r="C2389">
        <v>382</v>
      </c>
      <c r="D2389" s="8">
        <v>86511.54</v>
      </c>
    </row>
    <row r="2390" spans="1:4" x14ac:dyDescent="0.3">
      <c r="A2390">
        <v>416</v>
      </c>
      <c r="B2390" s="10">
        <v>45292</v>
      </c>
      <c r="C2390">
        <v>924</v>
      </c>
      <c r="D2390" s="8">
        <v>209729.52</v>
      </c>
    </row>
    <row r="2391" spans="1:4" x14ac:dyDescent="0.3">
      <c r="A2391">
        <v>416</v>
      </c>
      <c r="B2391" s="10">
        <v>45323</v>
      </c>
      <c r="C2391">
        <v>663</v>
      </c>
      <c r="D2391" s="8">
        <v>150487.74</v>
      </c>
    </row>
    <row r="2392" spans="1:4" x14ac:dyDescent="0.3">
      <c r="A2392">
        <v>416</v>
      </c>
      <c r="B2392" s="10">
        <v>45352</v>
      </c>
      <c r="C2392">
        <v>104</v>
      </c>
      <c r="D2392" s="8">
        <v>23605.919999999998</v>
      </c>
    </row>
    <row r="2393" spans="1:4" x14ac:dyDescent="0.3">
      <c r="A2393">
        <v>416</v>
      </c>
      <c r="B2393" s="10">
        <v>45383</v>
      </c>
      <c r="C2393">
        <v>413</v>
      </c>
      <c r="D2393" s="8">
        <v>93742.74</v>
      </c>
    </row>
    <row r="2394" spans="1:4" x14ac:dyDescent="0.3">
      <c r="A2394">
        <v>416</v>
      </c>
      <c r="B2394" s="10">
        <v>45413</v>
      </c>
      <c r="C2394">
        <v>796</v>
      </c>
      <c r="D2394" s="8">
        <v>180676.08</v>
      </c>
    </row>
    <row r="2395" spans="1:4" x14ac:dyDescent="0.3">
      <c r="A2395">
        <v>416</v>
      </c>
      <c r="B2395" s="10">
        <v>45444</v>
      </c>
      <c r="C2395">
        <v>6</v>
      </c>
      <c r="D2395" s="8">
        <v>1361.88</v>
      </c>
    </row>
    <row r="2396" spans="1:4" x14ac:dyDescent="0.3">
      <c r="A2396">
        <v>416</v>
      </c>
      <c r="B2396" s="10">
        <v>45474</v>
      </c>
      <c r="C2396">
        <v>531</v>
      </c>
      <c r="D2396" s="8">
        <v>120526.38</v>
      </c>
    </row>
    <row r="2397" spans="1:4" x14ac:dyDescent="0.3">
      <c r="A2397">
        <v>416</v>
      </c>
      <c r="B2397" s="10">
        <v>45505</v>
      </c>
      <c r="C2397">
        <v>301</v>
      </c>
      <c r="D2397" s="8">
        <v>68320.98</v>
      </c>
    </row>
    <row r="2398" spans="1:4" x14ac:dyDescent="0.3">
      <c r="A2398">
        <v>416</v>
      </c>
      <c r="B2398" s="10">
        <v>45536</v>
      </c>
      <c r="C2398">
        <v>541</v>
      </c>
      <c r="D2398" s="8">
        <v>122796.18</v>
      </c>
    </row>
    <row r="2399" spans="1:4" x14ac:dyDescent="0.3">
      <c r="A2399">
        <v>416</v>
      </c>
      <c r="B2399" s="10">
        <v>45566</v>
      </c>
      <c r="C2399">
        <v>381</v>
      </c>
      <c r="D2399" s="8">
        <v>86479.38</v>
      </c>
    </row>
    <row r="2400" spans="1:4" x14ac:dyDescent="0.3">
      <c r="A2400">
        <v>416</v>
      </c>
      <c r="B2400" s="10">
        <v>45597</v>
      </c>
      <c r="C2400">
        <v>595</v>
      </c>
      <c r="D2400" s="8">
        <v>135053.1</v>
      </c>
    </row>
    <row r="2401" spans="1:4" x14ac:dyDescent="0.3">
      <c r="A2401">
        <v>416</v>
      </c>
      <c r="B2401" s="10">
        <v>45627</v>
      </c>
      <c r="C2401">
        <v>618</v>
      </c>
      <c r="D2401" s="8">
        <v>140273.64000000001</v>
      </c>
    </row>
    <row r="2402" spans="1:4" x14ac:dyDescent="0.3">
      <c r="A2402">
        <v>539</v>
      </c>
      <c r="B2402" s="10">
        <v>45292</v>
      </c>
      <c r="C2402">
        <v>251</v>
      </c>
      <c r="D2402" s="8">
        <v>57233.02</v>
      </c>
    </row>
    <row r="2403" spans="1:4" x14ac:dyDescent="0.3">
      <c r="A2403">
        <v>539</v>
      </c>
      <c r="B2403" s="10">
        <v>45323</v>
      </c>
      <c r="C2403">
        <v>531</v>
      </c>
      <c r="D2403" s="8">
        <v>121078.62</v>
      </c>
    </row>
    <row r="2404" spans="1:4" x14ac:dyDescent="0.3">
      <c r="A2404">
        <v>539</v>
      </c>
      <c r="B2404" s="10">
        <v>45352</v>
      </c>
      <c r="C2404">
        <v>542</v>
      </c>
      <c r="D2404" s="8">
        <v>123586.84</v>
      </c>
    </row>
    <row r="2405" spans="1:4" x14ac:dyDescent="0.3">
      <c r="A2405">
        <v>539</v>
      </c>
      <c r="B2405" s="10">
        <v>45383</v>
      </c>
      <c r="C2405">
        <v>765</v>
      </c>
      <c r="D2405" s="8">
        <v>174435.3</v>
      </c>
    </row>
    <row r="2406" spans="1:4" x14ac:dyDescent="0.3">
      <c r="A2406">
        <v>539</v>
      </c>
      <c r="B2406" s="10">
        <v>45413</v>
      </c>
      <c r="C2406">
        <v>651</v>
      </c>
      <c r="D2406" s="8">
        <v>148441.01999999999</v>
      </c>
    </row>
    <row r="2407" spans="1:4" x14ac:dyDescent="0.3">
      <c r="A2407">
        <v>539</v>
      </c>
      <c r="B2407" s="10">
        <v>45444</v>
      </c>
      <c r="C2407">
        <v>496</v>
      </c>
      <c r="D2407" s="8">
        <v>113097.92</v>
      </c>
    </row>
    <row r="2408" spans="1:4" x14ac:dyDescent="0.3">
      <c r="A2408">
        <v>539</v>
      </c>
      <c r="B2408" s="10">
        <v>45474</v>
      </c>
      <c r="C2408">
        <v>263</v>
      </c>
      <c r="D2408" s="8">
        <v>59969.26</v>
      </c>
    </row>
    <row r="2409" spans="1:4" x14ac:dyDescent="0.3">
      <c r="A2409">
        <v>539</v>
      </c>
      <c r="B2409" s="10">
        <v>45505</v>
      </c>
      <c r="C2409">
        <v>129</v>
      </c>
      <c r="D2409" s="8">
        <v>29414.58</v>
      </c>
    </row>
    <row r="2410" spans="1:4" x14ac:dyDescent="0.3">
      <c r="A2410">
        <v>539</v>
      </c>
      <c r="B2410" s="10">
        <v>45536</v>
      </c>
      <c r="C2410">
        <v>693</v>
      </c>
      <c r="D2410" s="8">
        <v>158017.85999999999</v>
      </c>
    </row>
    <row r="2411" spans="1:4" x14ac:dyDescent="0.3">
      <c r="A2411">
        <v>539</v>
      </c>
      <c r="B2411" s="10">
        <v>45566</v>
      </c>
      <c r="C2411">
        <v>241</v>
      </c>
      <c r="D2411" s="8">
        <v>54952.82</v>
      </c>
    </row>
    <row r="2412" spans="1:4" x14ac:dyDescent="0.3">
      <c r="A2412">
        <v>539</v>
      </c>
      <c r="B2412" s="10">
        <v>45597</v>
      </c>
      <c r="C2412">
        <v>883</v>
      </c>
      <c r="D2412" s="8">
        <v>201341.66</v>
      </c>
    </row>
    <row r="2413" spans="1:4" x14ac:dyDescent="0.3">
      <c r="A2413">
        <v>539</v>
      </c>
      <c r="B2413" s="10">
        <v>45627</v>
      </c>
      <c r="C2413">
        <v>556</v>
      </c>
      <c r="D2413" s="8">
        <v>126779.12</v>
      </c>
    </row>
    <row r="2414" spans="1:4" x14ac:dyDescent="0.3">
      <c r="A2414">
        <v>809</v>
      </c>
      <c r="B2414" s="10">
        <v>45292</v>
      </c>
      <c r="C2414">
        <v>885</v>
      </c>
      <c r="D2414" s="8">
        <v>201930.45</v>
      </c>
    </row>
    <row r="2415" spans="1:4" x14ac:dyDescent="0.3">
      <c r="A2415">
        <v>809</v>
      </c>
      <c r="B2415" s="10">
        <v>45323</v>
      </c>
      <c r="C2415">
        <v>210</v>
      </c>
      <c r="D2415" s="8">
        <v>47915.7</v>
      </c>
    </row>
    <row r="2416" spans="1:4" x14ac:dyDescent="0.3">
      <c r="A2416">
        <v>809</v>
      </c>
      <c r="B2416" s="10">
        <v>45352</v>
      </c>
      <c r="C2416">
        <v>737</v>
      </c>
      <c r="D2416" s="8">
        <v>168161.29</v>
      </c>
    </row>
    <row r="2417" spans="1:4" x14ac:dyDescent="0.3">
      <c r="A2417">
        <v>809</v>
      </c>
      <c r="B2417" s="10">
        <v>45383</v>
      </c>
      <c r="C2417">
        <v>167</v>
      </c>
      <c r="D2417" s="8">
        <v>38104.39</v>
      </c>
    </row>
    <row r="2418" spans="1:4" x14ac:dyDescent="0.3">
      <c r="A2418">
        <v>809</v>
      </c>
      <c r="B2418" s="10">
        <v>45413</v>
      </c>
      <c r="C2418">
        <v>67</v>
      </c>
      <c r="D2418" s="8">
        <v>15287.39</v>
      </c>
    </row>
    <row r="2419" spans="1:4" x14ac:dyDescent="0.3">
      <c r="A2419">
        <v>809</v>
      </c>
      <c r="B2419" s="10">
        <v>45444</v>
      </c>
      <c r="C2419">
        <v>819</v>
      </c>
      <c r="D2419" s="8">
        <v>186871.23</v>
      </c>
    </row>
    <row r="2420" spans="1:4" x14ac:dyDescent="0.3">
      <c r="A2420">
        <v>809</v>
      </c>
      <c r="B2420" s="10">
        <v>45474</v>
      </c>
      <c r="C2420">
        <v>738</v>
      </c>
      <c r="D2420" s="8">
        <v>168389.46</v>
      </c>
    </row>
    <row r="2421" spans="1:4" x14ac:dyDescent="0.3">
      <c r="A2421">
        <v>809</v>
      </c>
      <c r="B2421" s="10">
        <v>45505</v>
      </c>
      <c r="C2421">
        <v>966</v>
      </c>
      <c r="D2421" s="8">
        <v>220412.22</v>
      </c>
    </row>
    <row r="2422" spans="1:4" x14ac:dyDescent="0.3">
      <c r="A2422">
        <v>809</v>
      </c>
      <c r="B2422" s="10">
        <v>45536</v>
      </c>
      <c r="C2422">
        <v>328</v>
      </c>
      <c r="D2422" s="8">
        <v>74839.759999999995</v>
      </c>
    </row>
    <row r="2423" spans="1:4" x14ac:dyDescent="0.3">
      <c r="A2423">
        <v>809</v>
      </c>
      <c r="B2423" s="10">
        <v>45566</v>
      </c>
      <c r="C2423">
        <v>527</v>
      </c>
      <c r="D2423" s="8">
        <v>120245.59</v>
      </c>
    </row>
    <row r="2424" spans="1:4" x14ac:dyDescent="0.3">
      <c r="A2424">
        <v>809</v>
      </c>
      <c r="B2424" s="10">
        <v>45597</v>
      </c>
      <c r="C2424">
        <v>242</v>
      </c>
      <c r="D2424" s="8">
        <v>55217.14</v>
      </c>
    </row>
    <row r="2425" spans="1:4" x14ac:dyDescent="0.3">
      <c r="A2425">
        <v>809</v>
      </c>
      <c r="B2425" s="10">
        <v>45627</v>
      </c>
      <c r="C2425">
        <v>708</v>
      </c>
      <c r="D2425" s="8">
        <v>161544.35999999999</v>
      </c>
    </row>
    <row r="2426" spans="1:4" x14ac:dyDescent="0.3">
      <c r="A2426">
        <v>830</v>
      </c>
      <c r="B2426" s="10">
        <v>45292</v>
      </c>
      <c r="C2426">
        <v>520</v>
      </c>
      <c r="D2426" s="8">
        <v>119002</v>
      </c>
    </row>
    <row r="2427" spans="1:4" x14ac:dyDescent="0.3">
      <c r="A2427">
        <v>830</v>
      </c>
      <c r="B2427" s="10">
        <v>45323</v>
      </c>
      <c r="C2427">
        <v>677</v>
      </c>
      <c r="D2427" s="8">
        <v>154931.45000000001</v>
      </c>
    </row>
    <row r="2428" spans="1:4" x14ac:dyDescent="0.3">
      <c r="A2428">
        <v>830</v>
      </c>
      <c r="B2428" s="10">
        <v>45352</v>
      </c>
      <c r="C2428">
        <v>330</v>
      </c>
      <c r="D2428" s="8">
        <v>75520.5</v>
      </c>
    </row>
    <row r="2429" spans="1:4" x14ac:dyDescent="0.3">
      <c r="A2429">
        <v>830</v>
      </c>
      <c r="B2429" s="10">
        <v>45383</v>
      </c>
      <c r="C2429">
        <v>84</v>
      </c>
      <c r="D2429" s="8">
        <v>19223.400000000001</v>
      </c>
    </row>
    <row r="2430" spans="1:4" x14ac:dyDescent="0.3">
      <c r="A2430">
        <v>830</v>
      </c>
      <c r="B2430" s="10">
        <v>45413</v>
      </c>
      <c r="C2430">
        <v>923</v>
      </c>
      <c r="D2430" s="8">
        <v>211228.55</v>
      </c>
    </row>
    <row r="2431" spans="1:4" x14ac:dyDescent="0.3">
      <c r="A2431">
        <v>830</v>
      </c>
      <c r="B2431" s="10">
        <v>45444</v>
      </c>
      <c r="C2431">
        <v>692</v>
      </c>
      <c r="D2431" s="8">
        <v>158364.20000000001</v>
      </c>
    </row>
    <row r="2432" spans="1:4" x14ac:dyDescent="0.3">
      <c r="A2432">
        <v>830</v>
      </c>
      <c r="B2432" s="10">
        <v>45474</v>
      </c>
      <c r="C2432">
        <v>453</v>
      </c>
      <c r="D2432" s="8">
        <v>103669.05</v>
      </c>
    </row>
    <row r="2433" spans="1:4" x14ac:dyDescent="0.3">
      <c r="A2433">
        <v>830</v>
      </c>
      <c r="B2433" s="10">
        <v>45505</v>
      </c>
      <c r="C2433">
        <v>289</v>
      </c>
      <c r="D2433" s="8">
        <v>66137.649999999994</v>
      </c>
    </row>
    <row r="2434" spans="1:4" x14ac:dyDescent="0.3">
      <c r="A2434">
        <v>830</v>
      </c>
      <c r="B2434" s="10">
        <v>45536</v>
      </c>
      <c r="C2434">
        <v>704</v>
      </c>
      <c r="D2434" s="8">
        <v>161110.39999999999</v>
      </c>
    </row>
    <row r="2435" spans="1:4" x14ac:dyDescent="0.3">
      <c r="A2435">
        <v>830</v>
      </c>
      <c r="B2435" s="10">
        <v>45566</v>
      </c>
      <c r="C2435">
        <v>202</v>
      </c>
      <c r="D2435" s="8">
        <v>46227.7</v>
      </c>
    </row>
    <row r="2436" spans="1:4" x14ac:dyDescent="0.3">
      <c r="A2436">
        <v>830</v>
      </c>
      <c r="B2436" s="10">
        <v>45597</v>
      </c>
      <c r="C2436">
        <v>113</v>
      </c>
      <c r="D2436" s="8">
        <v>25860.05</v>
      </c>
    </row>
    <row r="2437" spans="1:4" x14ac:dyDescent="0.3">
      <c r="A2437">
        <v>830</v>
      </c>
      <c r="B2437" s="10">
        <v>45627</v>
      </c>
      <c r="C2437">
        <v>381</v>
      </c>
      <c r="D2437" s="8">
        <v>87191.85</v>
      </c>
    </row>
    <row r="2438" spans="1:4" x14ac:dyDescent="0.3">
      <c r="A2438">
        <v>832</v>
      </c>
      <c r="B2438" s="10">
        <v>45292</v>
      </c>
      <c r="C2438">
        <v>650</v>
      </c>
      <c r="D2438" s="8">
        <v>148824</v>
      </c>
    </row>
    <row r="2439" spans="1:4" x14ac:dyDescent="0.3">
      <c r="A2439">
        <v>832</v>
      </c>
      <c r="B2439" s="10">
        <v>45323</v>
      </c>
      <c r="C2439">
        <v>13</v>
      </c>
      <c r="D2439" s="8">
        <v>2976.48</v>
      </c>
    </row>
    <row r="2440" spans="1:4" x14ac:dyDescent="0.3">
      <c r="A2440">
        <v>832</v>
      </c>
      <c r="B2440" s="10">
        <v>45352</v>
      </c>
      <c r="C2440">
        <v>240</v>
      </c>
      <c r="D2440" s="8">
        <v>54950.400000000001</v>
      </c>
    </row>
    <row r="2441" spans="1:4" x14ac:dyDescent="0.3">
      <c r="A2441">
        <v>832</v>
      </c>
      <c r="B2441" s="10">
        <v>45383</v>
      </c>
      <c r="C2441">
        <v>488</v>
      </c>
      <c r="D2441" s="8">
        <v>111732.48</v>
      </c>
    </row>
    <row r="2442" spans="1:4" x14ac:dyDescent="0.3">
      <c r="A2442">
        <v>832</v>
      </c>
      <c r="B2442" s="10">
        <v>45413</v>
      </c>
      <c r="C2442">
        <v>995</v>
      </c>
      <c r="D2442" s="8">
        <v>227815.2</v>
      </c>
    </row>
    <row r="2443" spans="1:4" x14ac:dyDescent="0.3">
      <c r="A2443">
        <v>832</v>
      </c>
      <c r="B2443" s="10">
        <v>45444</v>
      </c>
      <c r="C2443">
        <v>267</v>
      </c>
      <c r="D2443" s="8">
        <v>61132.32</v>
      </c>
    </row>
    <row r="2444" spans="1:4" x14ac:dyDescent="0.3">
      <c r="A2444">
        <v>832</v>
      </c>
      <c r="B2444" s="10">
        <v>45474</v>
      </c>
      <c r="C2444">
        <v>322</v>
      </c>
      <c r="D2444" s="8">
        <v>73725.119999999995</v>
      </c>
    </row>
    <row r="2445" spans="1:4" x14ac:dyDescent="0.3">
      <c r="A2445">
        <v>832</v>
      </c>
      <c r="B2445" s="10">
        <v>45505</v>
      </c>
      <c r="C2445">
        <v>842</v>
      </c>
      <c r="D2445" s="8">
        <v>192784.32</v>
      </c>
    </row>
    <row r="2446" spans="1:4" x14ac:dyDescent="0.3">
      <c r="A2446">
        <v>832</v>
      </c>
      <c r="B2446" s="10">
        <v>45536</v>
      </c>
      <c r="C2446">
        <v>190</v>
      </c>
      <c r="D2446" s="8">
        <v>43502.400000000001</v>
      </c>
    </row>
    <row r="2447" spans="1:4" x14ac:dyDescent="0.3">
      <c r="A2447">
        <v>832</v>
      </c>
      <c r="B2447" s="10">
        <v>45566</v>
      </c>
      <c r="C2447">
        <v>415</v>
      </c>
      <c r="D2447" s="8">
        <v>95018.4</v>
      </c>
    </row>
    <row r="2448" spans="1:4" x14ac:dyDescent="0.3">
      <c r="A2448">
        <v>832</v>
      </c>
      <c r="B2448" s="10">
        <v>45597</v>
      </c>
      <c r="C2448">
        <v>782</v>
      </c>
      <c r="D2448" s="8">
        <v>179046.72</v>
      </c>
    </row>
    <row r="2449" spans="1:4" x14ac:dyDescent="0.3">
      <c r="A2449">
        <v>832</v>
      </c>
      <c r="B2449" s="10">
        <v>45627</v>
      </c>
      <c r="C2449">
        <v>276</v>
      </c>
      <c r="D2449" s="8">
        <v>63192.959999999999</v>
      </c>
    </row>
    <row r="2450" spans="1:4" x14ac:dyDescent="0.3">
      <c r="A2450">
        <v>862</v>
      </c>
      <c r="B2450" s="10">
        <v>45292</v>
      </c>
      <c r="C2450">
        <v>890</v>
      </c>
      <c r="D2450" s="8">
        <v>204148.2</v>
      </c>
    </row>
    <row r="2451" spans="1:4" x14ac:dyDescent="0.3">
      <c r="A2451">
        <v>862</v>
      </c>
      <c r="B2451" s="10">
        <v>45323</v>
      </c>
      <c r="C2451">
        <v>192</v>
      </c>
      <c r="D2451" s="8">
        <v>44040.959999999999</v>
      </c>
    </row>
    <row r="2452" spans="1:4" x14ac:dyDescent="0.3">
      <c r="A2452">
        <v>862</v>
      </c>
      <c r="B2452" s="10">
        <v>45352</v>
      </c>
      <c r="C2452">
        <v>878</v>
      </c>
      <c r="D2452" s="8">
        <v>201395.64</v>
      </c>
    </row>
    <row r="2453" spans="1:4" x14ac:dyDescent="0.3">
      <c r="A2453">
        <v>862</v>
      </c>
      <c r="B2453" s="10">
        <v>45383</v>
      </c>
      <c r="C2453">
        <v>434</v>
      </c>
      <c r="D2453" s="8">
        <v>99550.92</v>
      </c>
    </row>
    <row r="2454" spans="1:4" x14ac:dyDescent="0.3">
      <c r="A2454">
        <v>862</v>
      </c>
      <c r="B2454" s="10">
        <v>45413</v>
      </c>
      <c r="C2454">
        <v>508</v>
      </c>
      <c r="D2454" s="8">
        <v>116525.04</v>
      </c>
    </row>
    <row r="2455" spans="1:4" x14ac:dyDescent="0.3">
      <c r="A2455">
        <v>862</v>
      </c>
      <c r="B2455" s="10">
        <v>45444</v>
      </c>
      <c r="C2455">
        <v>838</v>
      </c>
      <c r="D2455" s="8">
        <v>192220.44</v>
      </c>
    </row>
    <row r="2456" spans="1:4" x14ac:dyDescent="0.3">
      <c r="A2456">
        <v>862</v>
      </c>
      <c r="B2456" s="10">
        <v>45474</v>
      </c>
      <c r="C2456">
        <v>103</v>
      </c>
      <c r="D2456" s="8">
        <v>23626.14</v>
      </c>
    </row>
    <row r="2457" spans="1:4" x14ac:dyDescent="0.3">
      <c r="A2457">
        <v>862</v>
      </c>
      <c r="B2457" s="10">
        <v>45505</v>
      </c>
      <c r="C2457">
        <v>76</v>
      </c>
      <c r="D2457" s="8">
        <v>17432.88</v>
      </c>
    </row>
    <row r="2458" spans="1:4" x14ac:dyDescent="0.3">
      <c r="A2458">
        <v>862</v>
      </c>
      <c r="B2458" s="10">
        <v>45536</v>
      </c>
      <c r="C2458">
        <v>228</v>
      </c>
      <c r="D2458" s="8">
        <v>52298.64</v>
      </c>
    </row>
    <row r="2459" spans="1:4" x14ac:dyDescent="0.3">
      <c r="A2459">
        <v>862</v>
      </c>
      <c r="B2459" s="10">
        <v>45566</v>
      </c>
      <c r="C2459">
        <v>386</v>
      </c>
      <c r="D2459" s="8">
        <v>88540.68</v>
      </c>
    </row>
    <row r="2460" spans="1:4" x14ac:dyDescent="0.3">
      <c r="A2460">
        <v>862</v>
      </c>
      <c r="B2460" s="10">
        <v>45597</v>
      </c>
      <c r="C2460">
        <v>984</v>
      </c>
      <c r="D2460" s="8">
        <v>225709.92</v>
      </c>
    </row>
    <row r="2461" spans="1:4" x14ac:dyDescent="0.3">
      <c r="A2461">
        <v>862</v>
      </c>
      <c r="B2461" s="10">
        <v>45627</v>
      </c>
      <c r="C2461">
        <v>254</v>
      </c>
      <c r="D2461" s="8">
        <v>58262.52</v>
      </c>
    </row>
    <row r="2462" spans="1:4" x14ac:dyDescent="0.3">
      <c r="A2462">
        <v>25</v>
      </c>
      <c r="B2462" s="10">
        <v>45292</v>
      </c>
      <c r="C2462">
        <v>18</v>
      </c>
      <c r="D2462" s="8">
        <v>4153.5</v>
      </c>
    </row>
    <row r="2463" spans="1:4" x14ac:dyDescent="0.3">
      <c r="A2463">
        <v>25</v>
      </c>
      <c r="B2463" s="10">
        <v>45323</v>
      </c>
      <c r="C2463">
        <v>713</v>
      </c>
      <c r="D2463" s="8">
        <v>164524.75</v>
      </c>
    </row>
    <row r="2464" spans="1:4" x14ac:dyDescent="0.3">
      <c r="A2464">
        <v>25</v>
      </c>
      <c r="B2464" s="10">
        <v>45352</v>
      </c>
      <c r="C2464">
        <v>375</v>
      </c>
      <c r="D2464" s="8">
        <v>86531.25</v>
      </c>
    </row>
    <row r="2465" spans="1:4" x14ac:dyDescent="0.3">
      <c r="A2465">
        <v>25</v>
      </c>
      <c r="B2465" s="10">
        <v>45383</v>
      </c>
      <c r="C2465">
        <v>347</v>
      </c>
      <c r="D2465" s="8">
        <v>80070.25</v>
      </c>
    </row>
    <row r="2466" spans="1:4" x14ac:dyDescent="0.3">
      <c r="A2466">
        <v>25</v>
      </c>
      <c r="B2466" s="10">
        <v>45413</v>
      </c>
      <c r="C2466">
        <v>163</v>
      </c>
      <c r="D2466" s="8">
        <v>37612.25</v>
      </c>
    </row>
    <row r="2467" spans="1:4" x14ac:dyDescent="0.3">
      <c r="A2467">
        <v>25</v>
      </c>
      <c r="B2467" s="10">
        <v>45444</v>
      </c>
      <c r="C2467">
        <v>916</v>
      </c>
      <c r="D2467" s="8">
        <v>211367</v>
      </c>
    </row>
    <row r="2468" spans="1:4" x14ac:dyDescent="0.3">
      <c r="A2468">
        <v>25</v>
      </c>
      <c r="B2468" s="10">
        <v>45474</v>
      </c>
      <c r="C2468">
        <v>929</v>
      </c>
      <c r="D2468" s="8">
        <v>214366.75</v>
      </c>
    </row>
    <row r="2469" spans="1:4" x14ac:dyDescent="0.3">
      <c r="A2469">
        <v>25</v>
      </c>
      <c r="B2469" s="10">
        <v>45505</v>
      </c>
      <c r="C2469">
        <v>813</v>
      </c>
      <c r="D2469" s="8">
        <v>187599.75</v>
      </c>
    </row>
    <row r="2470" spans="1:4" x14ac:dyDescent="0.3">
      <c r="A2470">
        <v>25</v>
      </c>
      <c r="B2470" s="10">
        <v>45536</v>
      </c>
      <c r="C2470">
        <v>248</v>
      </c>
      <c r="D2470" s="8">
        <v>57226</v>
      </c>
    </row>
    <row r="2471" spans="1:4" x14ac:dyDescent="0.3">
      <c r="A2471">
        <v>25</v>
      </c>
      <c r="B2471" s="10">
        <v>45566</v>
      </c>
      <c r="C2471">
        <v>108</v>
      </c>
      <c r="D2471" s="8">
        <v>24921</v>
      </c>
    </row>
    <row r="2472" spans="1:4" x14ac:dyDescent="0.3">
      <c r="A2472">
        <v>25</v>
      </c>
      <c r="B2472" s="10">
        <v>45597</v>
      </c>
      <c r="C2472">
        <v>557</v>
      </c>
      <c r="D2472" s="8">
        <v>128527.75</v>
      </c>
    </row>
    <row r="2473" spans="1:4" x14ac:dyDescent="0.3">
      <c r="A2473">
        <v>25</v>
      </c>
      <c r="B2473" s="10">
        <v>45627</v>
      </c>
      <c r="C2473">
        <v>306</v>
      </c>
      <c r="D2473" s="8">
        <v>70609.5</v>
      </c>
    </row>
    <row r="2474" spans="1:4" x14ac:dyDescent="0.3">
      <c r="A2474">
        <v>363</v>
      </c>
      <c r="B2474" s="10">
        <v>45292</v>
      </c>
      <c r="C2474">
        <v>103</v>
      </c>
      <c r="D2474" s="8">
        <v>23879.52</v>
      </c>
    </row>
    <row r="2475" spans="1:4" x14ac:dyDescent="0.3">
      <c r="A2475">
        <v>363</v>
      </c>
      <c r="B2475" s="10">
        <v>45323</v>
      </c>
      <c r="C2475">
        <v>284</v>
      </c>
      <c r="D2475" s="8">
        <v>65842.559999999998</v>
      </c>
    </row>
    <row r="2476" spans="1:4" x14ac:dyDescent="0.3">
      <c r="A2476">
        <v>363</v>
      </c>
      <c r="B2476" s="10">
        <v>45352</v>
      </c>
      <c r="C2476">
        <v>795</v>
      </c>
      <c r="D2476" s="8">
        <v>184312.8</v>
      </c>
    </row>
    <row r="2477" spans="1:4" x14ac:dyDescent="0.3">
      <c r="A2477">
        <v>363</v>
      </c>
      <c r="B2477" s="10">
        <v>45383</v>
      </c>
      <c r="C2477">
        <v>651</v>
      </c>
      <c r="D2477" s="8">
        <v>150927.84</v>
      </c>
    </row>
    <row r="2478" spans="1:4" x14ac:dyDescent="0.3">
      <c r="A2478">
        <v>363</v>
      </c>
      <c r="B2478" s="10">
        <v>45413</v>
      </c>
      <c r="C2478">
        <v>104</v>
      </c>
      <c r="D2478" s="8">
        <v>24111.360000000001</v>
      </c>
    </row>
    <row r="2479" spans="1:4" x14ac:dyDescent="0.3">
      <c r="A2479">
        <v>363</v>
      </c>
      <c r="B2479" s="10">
        <v>45444</v>
      </c>
      <c r="C2479">
        <v>910</v>
      </c>
      <c r="D2479" s="8">
        <v>210974.4</v>
      </c>
    </row>
    <row r="2480" spans="1:4" x14ac:dyDescent="0.3">
      <c r="A2480">
        <v>363</v>
      </c>
      <c r="B2480" s="10">
        <v>45474</v>
      </c>
      <c r="C2480">
        <v>388</v>
      </c>
      <c r="D2480" s="8">
        <v>89953.919999999998</v>
      </c>
    </row>
    <row r="2481" spans="1:4" x14ac:dyDescent="0.3">
      <c r="A2481">
        <v>363</v>
      </c>
      <c r="B2481" s="10">
        <v>45505</v>
      </c>
      <c r="C2481">
        <v>348</v>
      </c>
      <c r="D2481" s="8">
        <v>80680.320000000007</v>
      </c>
    </row>
    <row r="2482" spans="1:4" x14ac:dyDescent="0.3">
      <c r="A2482">
        <v>363</v>
      </c>
      <c r="B2482" s="10">
        <v>45536</v>
      </c>
      <c r="C2482">
        <v>915</v>
      </c>
      <c r="D2482" s="8">
        <v>212133.6</v>
      </c>
    </row>
    <row r="2483" spans="1:4" x14ac:dyDescent="0.3">
      <c r="A2483">
        <v>363</v>
      </c>
      <c r="B2483" s="10">
        <v>45566</v>
      </c>
      <c r="C2483">
        <v>489</v>
      </c>
      <c r="D2483" s="8">
        <v>113369.76</v>
      </c>
    </row>
    <row r="2484" spans="1:4" x14ac:dyDescent="0.3">
      <c r="A2484">
        <v>363</v>
      </c>
      <c r="B2484" s="10">
        <v>45597</v>
      </c>
      <c r="C2484">
        <v>174</v>
      </c>
      <c r="D2484" s="8">
        <v>40340.160000000003</v>
      </c>
    </row>
    <row r="2485" spans="1:4" x14ac:dyDescent="0.3">
      <c r="A2485">
        <v>363</v>
      </c>
      <c r="B2485" s="10">
        <v>45627</v>
      </c>
      <c r="C2485">
        <v>145</v>
      </c>
      <c r="D2485" s="8">
        <v>33616.800000000003</v>
      </c>
    </row>
    <row r="2486" spans="1:4" x14ac:dyDescent="0.3">
      <c r="A2486">
        <v>581</v>
      </c>
      <c r="B2486" s="10">
        <v>45292</v>
      </c>
      <c r="C2486">
        <v>494</v>
      </c>
      <c r="D2486" s="8">
        <v>114741.38</v>
      </c>
    </row>
    <row r="2487" spans="1:4" x14ac:dyDescent="0.3">
      <c r="A2487">
        <v>581</v>
      </c>
      <c r="B2487" s="10">
        <v>45323</v>
      </c>
      <c r="C2487">
        <v>931</v>
      </c>
      <c r="D2487" s="8">
        <v>216243.37</v>
      </c>
    </row>
    <row r="2488" spans="1:4" x14ac:dyDescent="0.3">
      <c r="A2488">
        <v>581</v>
      </c>
      <c r="B2488" s="10">
        <v>45352</v>
      </c>
      <c r="C2488">
        <v>71</v>
      </c>
      <c r="D2488" s="8">
        <v>16491.169999999998</v>
      </c>
    </row>
    <row r="2489" spans="1:4" x14ac:dyDescent="0.3">
      <c r="A2489">
        <v>581</v>
      </c>
      <c r="B2489" s="10">
        <v>45383</v>
      </c>
      <c r="C2489">
        <v>606</v>
      </c>
      <c r="D2489" s="8">
        <v>140755.62</v>
      </c>
    </row>
    <row r="2490" spans="1:4" x14ac:dyDescent="0.3">
      <c r="A2490">
        <v>581</v>
      </c>
      <c r="B2490" s="10">
        <v>45413</v>
      </c>
      <c r="C2490">
        <v>805</v>
      </c>
      <c r="D2490" s="8">
        <v>186977.35</v>
      </c>
    </row>
    <row r="2491" spans="1:4" x14ac:dyDescent="0.3">
      <c r="A2491">
        <v>581</v>
      </c>
      <c r="B2491" s="10">
        <v>45444</v>
      </c>
      <c r="C2491">
        <v>669</v>
      </c>
      <c r="D2491" s="8">
        <v>155388.63</v>
      </c>
    </row>
    <row r="2492" spans="1:4" x14ac:dyDescent="0.3">
      <c r="A2492">
        <v>581</v>
      </c>
      <c r="B2492" s="10">
        <v>45474</v>
      </c>
      <c r="C2492">
        <v>523</v>
      </c>
      <c r="D2492" s="8">
        <v>121477.21</v>
      </c>
    </row>
    <row r="2493" spans="1:4" x14ac:dyDescent="0.3">
      <c r="A2493">
        <v>581</v>
      </c>
      <c r="B2493" s="10">
        <v>45505</v>
      </c>
      <c r="C2493">
        <v>998</v>
      </c>
      <c r="D2493" s="8">
        <v>231805.46</v>
      </c>
    </row>
    <row r="2494" spans="1:4" x14ac:dyDescent="0.3">
      <c r="A2494">
        <v>581</v>
      </c>
      <c r="B2494" s="10">
        <v>45536</v>
      </c>
      <c r="C2494">
        <v>417</v>
      </c>
      <c r="D2494" s="8">
        <v>96856.59</v>
      </c>
    </row>
    <row r="2495" spans="1:4" x14ac:dyDescent="0.3">
      <c r="A2495">
        <v>581</v>
      </c>
      <c r="B2495" s="10">
        <v>45566</v>
      </c>
      <c r="C2495">
        <v>163</v>
      </c>
      <c r="D2495" s="8">
        <v>37860.01</v>
      </c>
    </row>
    <row r="2496" spans="1:4" x14ac:dyDescent="0.3">
      <c r="A2496">
        <v>581</v>
      </c>
      <c r="B2496" s="10">
        <v>45597</v>
      </c>
      <c r="C2496">
        <v>560</v>
      </c>
      <c r="D2496" s="8">
        <v>130071.2</v>
      </c>
    </row>
    <row r="2497" spans="1:4" x14ac:dyDescent="0.3">
      <c r="A2497">
        <v>581</v>
      </c>
      <c r="B2497" s="10">
        <v>45627</v>
      </c>
      <c r="C2497">
        <v>453</v>
      </c>
      <c r="D2497" s="8">
        <v>105218.31</v>
      </c>
    </row>
    <row r="2498" spans="1:4" x14ac:dyDescent="0.3">
      <c r="A2498">
        <v>606</v>
      </c>
      <c r="B2498" s="10">
        <v>45292</v>
      </c>
      <c r="C2498">
        <v>980</v>
      </c>
      <c r="D2498" s="8">
        <v>228428.2</v>
      </c>
    </row>
    <row r="2499" spans="1:4" x14ac:dyDescent="0.3">
      <c r="A2499">
        <v>606</v>
      </c>
      <c r="B2499" s="10">
        <v>45323</v>
      </c>
      <c r="C2499">
        <v>219</v>
      </c>
      <c r="D2499" s="8">
        <v>51046.71</v>
      </c>
    </row>
    <row r="2500" spans="1:4" x14ac:dyDescent="0.3">
      <c r="A2500">
        <v>606</v>
      </c>
      <c r="B2500" s="10">
        <v>45352</v>
      </c>
      <c r="C2500">
        <v>389</v>
      </c>
      <c r="D2500" s="8">
        <v>90672.01</v>
      </c>
    </row>
    <row r="2501" spans="1:4" x14ac:dyDescent="0.3">
      <c r="A2501">
        <v>606</v>
      </c>
      <c r="B2501" s="10">
        <v>45383</v>
      </c>
      <c r="C2501">
        <v>909</v>
      </c>
      <c r="D2501" s="8">
        <v>211878.81</v>
      </c>
    </row>
    <row r="2502" spans="1:4" x14ac:dyDescent="0.3">
      <c r="A2502">
        <v>606</v>
      </c>
      <c r="B2502" s="10">
        <v>45413</v>
      </c>
      <c r="C2502">
        <v>0</v>
      </c>
      <c r="D2502" s="8">
        <v>0</v>
      </c>
    </row>
    <row r="2503" spans="1:4" x14ac:dyDescent="0.3">
      <c r="A2503">
        <v>606</v>
      </c>
      <c r="B2503" s="10">
        <v>45444</v>
      </c>
      <c r="C2503">
        <v>334</v>
      </c>
      <c r="D2503" s="8">
        <v>77852.06</v>
      </c>
    </row>
    <row r="2504" spans="1:4" x14ac:dyDescent="0.3">
      <c r="A2504">
        <v>606</v>
      </c>
      <c r="B2504" s="10">
        <v>45474</v>
      </c>
      <c r="C2504">
        <v>716</v>
      </c>
      <c r="D2504" s="8">
        <v>166892.44</v>
      </c>
    </row>
    <row r="2505" spans="1:4" x14ac:dyDescent="0.3">
      <c r="A2505">
        <v>606</v>
      </c>
      <c r="B2505" s="10">
        <v>45505</v>
      </c>
      <c r="C2505">
        <v>135</v>
      </c>
      <c r="D2505" s="8">
        <v>31467.15</v>
      </c>
    </row>
    <row r="2506" spans="1:4" x14ac:dyDescent="0.3">
      <c r="A2506">
        <v>606</v>
      </c>
      <c r="B2506" s="10">
        <v>45536</v>
      </c>
      <c r="C2506">
        <v>912</v>
      </c>
      <c r="D2506" s="8">
        <v>212578.08</v>
      </c>
    </row>
    <row r="2507" spans="1:4" x14ac:dyDescent="0.3">
      <c r="A2507">
        <v>606</v>
      </c>
      <c r="B2507" s="10">
        <v>45566</v>
      </c>
      <c r="C2507">
        <v>777</v>
      </c>
      <c r="D2507" s="8">
        <v>181110.93</v>
      </c>
    </row>
    <row r="2508" spans="1:4" x14ac:dyDescent="0.3">
      <c r="A2508">
        <v>606</v>
      </c>
      <c r="B2508" s="10">
        <v>45597</v>
      </c>
      <c r="C2508">
        <v>666</v>
      </c>
      <c r="D2508" s="8">
        <v>155237.94</v>
      </c>
    </row>
    <row r="2509" spans="1:4" x14ac:dyDescent="0.3">
      <c r="A2509">
        <v>606</v>
      </c>
      <c r="B2509" s="10">
        <v>45627</v>
      </c>
      <c r="C2509">
        <v>227</v>
      </c>
      <c r="D2509" s="8">
        <v>52911.43</v>
      </c>
    </row>
    <row r="2510" spans="1:4" x14ac:dyDescent="0.3">
      <c r="A2510">
        <v>789</v>
      </c>
      <c r="B2510" s="10">
        <v>45292</v>
      </c>
      <c r="C2510">
        <v>750</v>
      </c>
      <c r="D2510" s="8">
        <v>175267.5</v>
      </c>
    </row>
    <row r="2511" spans="1:4" x14ac:dyDescent="0.3">
      <c r="A2511">
        <v>789</v>
      </c>
      <c r="B2511" s="10">
        <v>45323</v>
      </c>
      <c r="C2511">
        <v>207</v>
      </c>
      <c r="D2511" s="8">
        <v>48373.83</v>
      </c>
    </row>
    <row r="2512" spans="1:4" x14ac:dyDescent="0.3">
      <c r="A2512">
        <v>789</v>
      </c>
      <c r="B2512" s="10">
        <v>45352</v>
      </c>
      <c r="C2512">
        <v>993</v>
      </c>
      <c r="D2512" s="8">
        <v>232054.17</v>
      </c>
    </row>
    <row r="2513" spans="1:4" x14ac:dyDescent="0.3">
      <c r="A2513">
        <v>789</v>
      </c>
      <c r="B2513" s="10">
        <v>45383</v>
      </c>
      <c r="C2513">
        <v>75</v>
      </c>
      <c r="D2513" s="8">
        <v>17526.75</v>
      </c>
    </row>
    <row r="2514" spans="1:4" x14ac:dyDescent="0.3">
      <c r="A2514">
        <v>789</v>
      </c>
      <c r="B2514" s="10">
        <v>45413</v>
      </c>
      <c r="C2514">
        <v>133</v>
      </c>
      <c r="D2514" s="8">
        <v>31080.77</v>
      </c>
    </row>
    <row r="2515" spans="1:4" x14ac:dyDescent="0.3">
      <c r="A2515">
        <v>789</v>
      </c>
      <c r="B2515" s="10">
        <v>45444</v>
      </c>
      <c r="C2515">
        <v>295</v>
      </c>
      <c r="D2515" s="8">
        <v>68938.55</v>
      </c>
    </row>
    <row r="2516" spans="1:4" x14ac:dyDescent="0.3">
      <c r="A2516">
        <v>789</v>
      </c>
      <c r="B2516" s="10">
        <v>45474</v>
      </c>
      <c r="C2516">
        <v>346</v>
      </c>
      <c r="D2516" s="8">
        <v>80856.740000000005</v>
      </c>
    </row>
    <row r="2517" spans="1:4" x14ac:dyDescent="0.3">
      <c r="A2517">
        <v>789</v>
      </c>
      <c r="B2517" s="10">
        <v>45505</v>
      </c>
      <c r="C2517">
        <v>838</v>
      </c>
      <c r="D2517" s="8">
        <v>195832.22</v>
      </c>
    </row>
    <row r="2518" spans="1:4" x14ac:dyDescent="0.3">
      <c r="A2518">
        <v>789</v>
      </c>
      <c r="B2518" s="10">
        <v>45536</v>
      </c>
      <c r="C2518">
        <v>568</v>
      </c>
      <c r="D2518" s="8">
        <v>132735.92000000001</v>
      </c>
    </row>
    <row r="2519" spans="1:4" x14ac:dyDescent="0.3">
      <c r="A2519">
        <v>789</v>
      </c>
      <c r="B2519" s="10">
        <v>45566</v>
      </c>
      <c r="C2519">
        <v>502</v>
      </c>
      <c r="D2519" s="8">
        <v>117312.38</v>
      </c>
    </row>
    <row r="2520" spans="1:4" x14ac:dyDescent="0.3">
      <c r="A2520">
        <v>789</v>
      </c>
      <c r="B2520" s="10">
        <v>45597</v>
      </c>
      <c r="C2520">
        <v>642</v>
      </c>
      <c r="D2520" s="8">
        <v>150028.98000000001</v>
      </c>
    </row>
    <row r="2521" spans="1:4" x14ac:dyDescent="0.3">
      <c r="A2521">
        <v>789</v>
      </c>
      <c r="B2521" s="10">
        <v>45627</v>
      </c>
      <c r="C2521">
        <v>756</v>
      </c>
      <c r="D2521" s="8">
        <v>176669.64</v>
      </c>
    </row>
    <row r="2522" spans="1:4" x14ac:dyDescent="0.3">
      <c r="A2522">
        <v>627</v>
      </c>
      <c r="B2522" s="10">
        <v>45292</v>
      </c>
      <c r="C2522">
        <v>264</v>
      </c>
      <c r="D2522" s="8">
        <v>61762.8</v>
      </c>
    </row>
    <row r="2523" spans="1:4" x14ac:dyDescent="0.3">
      <c r="A2523">
        <v>627</v>
      </c>
      <c r="B2523" s="10">
        <v>45323</v>
      </c>
      <c r="C2523">
        <v>444</v>
      </c>
      <c r="D2523" s="8">
        <v>103873.8</v>
      </c>
    </row>
    <row r="2524" spans="1:4" x14ac:dyDescent="0.3">
      <c r="A2524">
        <v>627</v>
      </c>
      <c r="B2524" s="10">
        <v>45352</v>
      </c>
      <c r="C2524">
        <v>418</v>
      </c>
      <c r="D2524" s="8">
        <v>97791.1</v>
      </c>
    </row>
    <row r="2525" spans="1:4" x14ac:dyDescent="0.3">
      <c r="A2525">
        <v>627</v>
      </c>
      <c r="B2525" s="10">
        <v>45383</v>
      </c>
      <c r="C2525">
        <v>250</v>
      </c>
      <c r="D2525" s="8">
        <v>58487.5</v>
      </c>
    </row>
    <row r="2526" spans="1:4" x14ac:dyDescent="0.3">
      <c r="A2526">
        <v>627</v>
      </c>
      <c r="B2526" s="10">
        <v>45413</v>
      </c>
      <c r="C2526">
        <v>681</v>
      </c>
      <c r="D2526" s="8">
        <v>159319.95000000001</v>
      </c>
    </row>
    <row r="2527" spans="1:4" x14ac:dyDescent="0.3">
      <c r="A2527">
        <v>627</v>
      </c>
      <c r="B2527" s="10">
        <v>45444</v>
      </c>
      <c r="C2527">
        <v>46</v>
      </c>
      <c r="D2527" s="8">
        <v>10761.7</v>
      </c>
    </row>
    <row r="2528" spans="1:4" x14ac:dyDescent="0.3">
      <c r="A2528">
        <v>627</v>
      </c>
      <c r="B2528" s="10">
        <v>45474</v>
      </c>
      <c r="C2528">
        <v>841</v>
      </c>
      <c r="D2528" s="8">
        <v>196751.95</v>
      </c>
    </row>
    <row r="2529" spans="1:4" x14ac:dyDescent="0.3">
      <c r="A2529">
        <v>627</v>
      </c>
      <c r="B2529" s="10">
        <v>45505</v>
      </c>
      <c r="C2529">
        <v>180</v>
      </c>
      <c r="D2529" s="8">
        <v>42111</v>
      </c>
    </row>
    <row r="2530" spans="1:4" x14ac:dyDescent="0.3">
      <c r="A2530">
        <v>627</v>
      </c>
      <c r="B2530" s="10">
        <v>45536</v>
      </c>
      <c r="C2530">
        <v>683</v>
      </c>
      <c r="D2530" s="8">
        <v>159787.85</v>
      </c>
    </row>
    <row r="2531" spans="1:4" x14ac:dyDescent="0.3">
      <c r="A2531">
        <v>627</v>
      </c>
      <c r="B2531" s="10">
        <v>45566</v>
      </c>
      <c r="C2531">
        <v>785</v>
      </c>
      <c r="D2531" s="8">
        <v>183650.75</v>
      </c>
    </row>
    <row r="2532" spans="1:4" x14ac:dyDescent="0.3">
      <c r="A2532">
        <v>627</v>
      </c>
      <c r="B2532" s="10">
        <v>45597</v>
      </c>
      <c r="C2532">
        <v>965</v>
      </c>
      <c r="D2532" s="8">
        <v>225761.75</v>
      </c>
    </row>
    <row r="2533" spans="1:4" x14ac:dyDescent="0.3">
      <c r="A2533">
        <v>627</v>
      </c>
      <c r="B2533" s="10">
        <v>45627</v>
      </c>
      <c r="C2533">
        <v>175</v>
      </c>
      <c r="D2533" s="8">
        <v>40941.25</v>
      </c>
    </row>
    <row r="2534" spans="1:4" x14ac:dyDescent="0.3">
      <c r="A2534">
        <v>741</v>
      </c>
      <c r="B2534" s="10">
        <v>45292</v>
      </c>
      <c r="C2534">
        <v>993</v>
      </c>
      <c r="D2534" s="8">
        <v>232391.79</v>
      </c>
    </row>
    <row r="2535" spans="1:4" x14ac:dyDescent="0.3">
      <c r="A2535">
        <v>741</v>
      </c>
      <c r="B2535" s="10">
        <v>45323</v>
      </c>
      <c r="C2535">
        <v>275</v>
      </c>
      <c r="D2535" s="8">
        <v>64358.25</v>
      </c>
    </row>
    <row r="2536" spans="1:4" x14ac:dyDescent="0.3">
      <c r="A2536">
        <v>741</v>
      </c>
      <c r="B2536" s="10">
        <v>45352</v>
      </c>
      <c r="C2536">
        <v>400</v>
      </c>
      <c r="D2536" s="8">
        <v>93612</v>
      </c>
    </row>
    <row r="2537" spans="1:4" x14ac:dyDescent="0.3">
      <c r="A2537">
        <v>741</v>
      </c>
      <c r="B2537" s="10">
        <v>45383</v>
      </c>
      <c r="C2537">
        <v>431</v>
      </c>
      <c r="D2537" s="8">
        <v>100866.93</v>
      </c>
    </row>
    <row r="2538" spans="1:4" x14ac:dyDescent="0.3">
      <c r="A2538">
        <v>741</v>
      </c>
      <c r="B2538" s="10">
        <v>45413</v>
      </c>
      <c r="C2538">
        <v>91</v>
      </c>
      <c r="D2538" s="8">
        <v>21296.73</v>
      </c>
    </row>
    <row r="2539" spans="1:4" x14ac:dyDescent="0.3">
      <c r="A2539">
        <v>741</v>
      </c>
      <c r="B2539" s="10">
        <v>45444</v>
      </c>
      <c r="C2539">
        <v>514</v>
      </c>
      <c r="D2539" s="8">
        <v>120291.42</v>
      </c>
    </row>
    <row r="2540" spans="1:4" x14ac:dyDescent="0.3">
      <c r="A2540">
        <v>741</v>
      </c>
      <c r="B2540" s="10">
        <v>45474</v>
      </c>
      <c r="C2540">
        <v>505</v>
      </c>
      <c r="D2540" s="8">
        <v>118185.15</v>
      </c>
    </row>
    <row r="2541" spans="1:4" x14ac:dyDescent="0.3">
      <c r="A2541">
        <v>741</v>
      </c>
      <c r="B2541" s="10">
        <v>45505</v>
      </c>
      <c r="C2541">
        <v>829</v>
      </c>
      <c r="D2541" s="8">
        <v>194010.87</v>
      </c>
    </row>
    <row r="2542" spans="1:4" x14ac:dyDescent="0.3">
      <c r="A2542">
        <v>741</v>
      </c>
      <c r="B2542" s="10">
        <v>45536</v>
      </c>
      <c r="C2542">
        <v>734</v>
      </c>
      <c r="D2542" s="8">
        <v>171778.02</v>
      </c>
    </row>
    <row r="2543" spans="1:4" x14ac:dyDescent="0.3">
      <c r="A2543">
        <v>741</v>
      </c>
      <c r="B2543" s="10">
        <v>45566</v>
      </c>
      <c r="C2543">
        <v>66</v>
      </c>
      <c r="D2543" s="8">
        <v>15445.98</v>
      </c>
    </row>
    <row r="2544" spans="1:4" x14ac:dyDescent="0.3">
      <c r="A2544">
        <v>741</v>
      </c>
      <c r="B2544" s="10">
        <v>45597</v>
      </c>
      <c r="C2544">
        <v>898</v>
      </c>
      <c r="D2544" s="8">
        <v>210158.94</v>
      </c>
    </row>
    <row r="2545" spans="1:4" x14ac:dyDescent="0.3">
      <c r="A2545">
        <v>741</v>
      </c>
      <c r="B2545" s="10">
        <v>45627</v>
      </c>
      <c r="C2545">
        <v>784</v>
      </c>
      <c r="D2545" s="8">
        <v>183479.52</v>
      </c>
    </row>
    <row r="2546" spans="1:4" x14ac:dyDescent="0.3">
      <c r="A2546">
        <v>495</v>
      </c>
      <c r="B2546" s="10">
        <v>45292</v>
      </c>
      <c r="C2546">
        <v>737</v>
      </c>
      <c r="D2546" s="8">
        <v>172848.61</v>
      </c>
    </row>
    <row r="2547" spans="1:4" x14ac:dyDescent="0.3">
      <c r="A2547">
        <v>495</v>
      </c>
      <c r="B2547" s="10">
        <v>45323</v>
      </c>
      <c r="C2547">
        <v>946</v>
      </c>
      <c r="D2547" s="8">
        <v>221865.38</v>
      </c>
    </row>
    <row r="2548" spans="1:4" x14ac:dyDescent="0.3">
      <c r="A2548">
        <v>495</v>
      </c>
      <c r="B2548" s="10">
        <v>45352</v>
      </c>
      <c r="C2548">
        <v>692</v>
      </c>
      <c r="D2548" s="8">
        <v>162294.76</v>
      </c>
    </row>
    <row r="2549" spans="1:4" x14ac:dyDescent="0.3">
      <c r="A2549">
        <v>495</v>
      </c>
      <c r="B2549" s="10">
        <v>45383</v>
      </c>
      <c r="C2549">
        <v>30</v>
      </c>
      <c r="D2549" s="8">
        <v>7035.9</v>
      </c>
    </row>
    <row r="2550" spans="1:4" x14ac:dyDescent="0.3">
      <c r="A2550">
        <v>495</v>
      </c>
      <c r="B2550" s="10">
        <v>45413</v>
      </c>
      <c r="C2550">
        <v>178</v>
      </c>
      <c r="D2550" s="8">
        <v>41746.339999999997</v>
      </c>
    </row>
    <row r="2551" spans="1:4" x14ac:dyDescent="0.3">
      <c r="A2551">
        <v>495</v>
      </c>
      <c r="B2551" s="10">
        <v>45444</v>
      </c>
      <c r="C2551">
        <v>915</v>
      </c>
      <c r="D2551" s="8">
        <v>214594.95</v>
      </c>
    </row>
    <row r="2552" spans="1:4" x14ac:dyDescent="0.3">
      <c r="A2552">
        <v>495</v>
      </c>
      <c r="B2552" s="10">
        <v>45474</v>
      </c>
      <c r="C2552">
        <v>285</v>
      </c>
      <c r="D2552" s="8">
        <v>66841.05</v>
      </c>
    </row>
    <row r="2553" spans="1:4" x14ac:dyDescent="0.3">
      <c r="A2553">
        <v>495</v>
      </c>
      <c r="B2553" s="10">
        <v>45505</v>
      </c>
      <c r="C2553">
        <v>252</v>
      </c>
      <c r="D2553" s="8">
        <v>59101.56</v>
      </c>
    </row>
    <row r="2554" spans="1:4" x14ac:dyDescent="0.3">
      <c r="A2554">
        <v>495</v>
      </c>
      <c r="B2554" s="10">
        <v>45536</v>
      </c>
      <c r="C2554">
        <v>879</v>
      </c>
      <c r="D2554" s="8">
        <v>206151.87</v>
      </c>
    </row>
    <row r="2555" spans="1:4" x14ac:dyDescent="0.3">
      <c r="A2555">
        <v>495</v>
      </c>
      <c r="B2555" s="10">
        <v>45566</v>
      </c>
      <c r="C2555">
        <v>427</v>
      </c>
      <c r="D2555" s="8">
        <v>100144.31</v>
      </c>
    </row>
    <row r="2556" spans="1:4" x14ac:dyDescent="0.3">
      <c r="A2556">
        <v>495</v>
      </c>
      <c r="B2556" s="10">
        <v>45597</v>
      </c>
      <c r="C2556">
        <v>63</v>
      </c>
      <c r="D2556" s="8">
        <v>14775.39</v>
      </c>
    </row>
    <row r="2557" spans="1:4" x14ac:dyDescent="0.3">
      <c r="A2557">
        <v>495</v>
      </c>
      <c r="B2557" s="10">
        <v>45627</v>
      </c>
      <c r="C2557">
        <v>242</v>
      </c>
      <c r="D2557" s="8">
        <v>56756.26</v>
      </c>
    </row>
    <row r="2558" spans="1:4" x14ac:dyDescent="0.3">
      <c r="A2558">
        <v>287</v>
      </c>
      <c r="B2558" s="10">
        <v>45292</v>
      </c>
      <c r="C2558">
        <v>981</v>
      </c>
      <c r="D2558" s="8">
        <v>230996.07</v>
      </c>
    </row>
    <row r="2559" spans="1:4" x14ac:dyDescent="0.3">
      <c r="A2559">
        <v>287</v>
      </c>
      <c r="B2559" s="10">
        <v>45323</v>
      </c>
      <c r="C2559">
        <v>753</v>
      </c>
      <c r="D2559" s="8">
        <v>177308.91</v>
      </c>
    </row>
    <row r="2560" spans="1:4" x14ac:dyDescent="0.3">
      <c r="A2560">
        <v>287</v>
      </c>
      <c r="B2560" s="10">
        <v>45352</v>
      </c>
      <c r="C2560">
        <v>882</v>
      </c>
      <c r="D2560" s="8">
        <v>207684.54</v>
      </c>
    </row>
    <row r="2561" spans="1:4" x14ac:dyDescent="0.3">
      <c r="A2561">
        <v>287</v>
      </c>
      <c r="B2561" s="10">
        <v>45383</v>
      </c>
      <c r="C2561">
        <v>101</v>
      </c>
      <c r="D2561" s="8">
        <v>23782.47</v>
      </c>
    </row>
    <row r="2562" spans="1:4" x14ac:dyDescent="0.3">
      <c r="A2562">
        <v>287</v>
      </c>
      <c r="B2562" s="10">
        <v>45413</v>
      </c>
      <c r="C2562">
        <v>567</v>
      </c>
      <c r="D2562" s="8">
        <v>133511.49</v>
      </c>
    </row>
    <row r="2563" spans="1:4" x14ac:dyDescent="0.3">
      <c r="A2563">
        <v>287</v>
      </c>
      <c r="B2563" s="10">
        <v>45444</v>
      </c>
      <c r="C2563">
        <v>308</v>
      </c>
      <c r="D2563" s="8">
        <v>72524.759999999995</v>
      </c>
    </row>
    <row r="2564" spans="1:4" x14ac:dyDescent="0.3">
      <c r="A2564">
        <v>287</v>
      </c>
      <c r="B2564" s="10">
        <v>45474</v>
      </c>
      <c r="C2564">
        <v>594</v>
      </c>
      <c r="D2564" s="8">
        <v>139869.18</v>
      </c>
    </row>
    <row r="2565" spans="1:4" x14ac:dyDescent="0.3">
      <c r="A2565">
        <v>287</v>
      </c>
      <c r="B2565" s="10">
        <v>45505</v>
      </c>
      <c r="C2565">
        <v>875</v>
      </c>
      <c r="D2565" s="8">
        <v>206036.25</v>
      </c>
    </row>
    <row r="2566" spans="1:4" x14ac:dyDescent="0.3">
      <c r="A2566">
        <v>287</v>
      </c>
      <c r="B2566" s="10">
        <v>45536</v>
      </c>
      <c r="C2566">
        <v>392</v>
      </c>
      <c r="D2566" s="8">
        <v>92304.24</v>
      </c>
    </row>
    <row r="2567" spans="1:4" x14ac:dyDescent="0.3">
      <c r="A2567">
        <v>287</v>
      </c>
      <c r="B2567" s="10">
        <v>45566</v>
      </c>
      <c r="C2567">
        <v>336</v>
      </c>
      <c r="D2567" s="8">
        <v>79117.919999999998</v>
      </c>
    </row>
    <row r="2568" spans="1:4" x14ac:dyDescent="0.3">
      <c r="A2568">
        <v>287</v>
      </c>
      <c r="B2568" s="10">
        <v>45597</v>
      </c>
      <c r="C2568">
        <v>528</v>
      </c>
      <c r="D2568" s="8">
        <v>124328.16</v>
      </c>
    </row>
    <row r="2569" spans="1:4" x14ac:dyDescent="0.3">
      <c r="A2569">
        <v>287</v>
      </c>
      <c r="B2569" s="10">
        <v>45627</v>
      </c>
      <c r="C2569">
        <v>867</v>
      </c>
      <c r="D2569" s="8">
        <v>204152.49</v>
      </c>
    </row>
    <row r="2570" spans="1:4" x14ac:dyDescent="0.3">
      <c r="A2570">
        <v>458</v>
      </c>
      <c r="B2570" s="10">
        <v>45292</v>
      </c>
      <c r="C2570">
        <v>460</v>
      </c>
      <c r="D2570" s="8">
        <v>109015.4</v>
      </c>
    </row>
    <row r="2571" spans="1:4" x14ac:dyDescent="0.3">
      <c r="A2571">
        <v>458</v>
      </c>
      <c r="B2571" s="10">
        <v>45323</v>
      </c>
      <c r="C2571">
        <v>304</v>
      </c>
      <c r="D2571" s="8">
        <v>72044.960000000006</v>
      </c>
    </row>
    <row r="2572" spans="1:4" x14ac:dyDescent="0.3">
      <c r="A2572">
        <v>458</v>
      </c>
      <c r="B2572" s="10">
        <v>45352</v>
      </c>
      <c r="C2572">
        <v>24</v>
      </c>
      <c r="D2572" s="8">
        <v>5687.76</v>
      </c>
    </row>
    <row r="2573" spans="1:4" x14ac:dyDescent="0.3">
      <c r="A2573">
        <v>458</v>
      </c>
      <c r="B2573" s="10">
        <v>45383</v>
      </c>
      <c r="C2573">
        <v>929</v>
      </c>
      <c r="D2573" s="8">
        <v>220163.71</v>
      </c>
    </row>
    <row r="2574" spans="1:4" x14ac:dyDescent="0.3">
      <c r="A2574">
        <v>458</v>
      </c>
      <c r="B2574" s="10">
        <v>45413</v>
      </c>
      <c r="C2574">
        <v>498</v>
      </c>
      <c r="D2574" s="8">
        <v>118021.02</v>
      </c>
    </row>
    <row r="2575" spans="1:4" x14ac:dyDescent="0.3">
      <c r="A2575">
        <v>458</v>
      </c>
      <c r="B2575" s="10">
        <v>45444</v>
      </c>
      <c r="C2575">
        <v>478</v>
      </c>
      <c r="D2575" s="8">
        <v>113281.22</v>
      </c>
    </row>
    <row r="2576" spans="1:4" x14ac:dyDescent="0.3">
      <c r="A2576">
        <v>458</v>
      </c>
      <c r="B2576" s="10">
        <v>45474</v>
      </c>
      <c r="C2576">
        <v>514</v>
      </c>
      <c r="D2576" s="8">
        <v>121812.86</v>
      </c>
    </row>
    <row r="2577" spans="1:4" x14ac:dyDescent="0.3">
      <c r="A2577">
        <v>458</v>
      </c>
      <c r="B2577" s="10">
        <v>45505</v>
      </c>
      <c r="C2577">
        <v>759</v>
      </c>
      <c r="D2577" s="8">
        <v>179875.41</v>
      </c>
    </row>
    <row r="2578" spans="1:4" x14ac:dyDescent="0.3">
      <c r="A2578">
        <v>458</v>
      </c>
      <c r="B2578" s="10">
        <v>45536</v>
      </c>
      <c r="C2578">
        <v>52</v>
      </c>
      <c r="D2578" s="8">
        <v>12323.48</v>
      </c>
    </row>
    <row r="2579" spans="1:4" x14ac:dyDescent="0.3">
      <c r="A2579">
        <v>458</v>
      </c>
      <c r="B2579" s="10">
        <v>45566</v>
      </c>
      <c r="C2579">
        <v>382</v>
      </c>
      <c r="D2579" s="8">
        <v>90530.18</v>
      </c>
    </row>
    <row r="2580" spans="1:4" x14ac:dyDescent="0.3">
      <c r="A2580">
        <v>458</v>
      </c>
      <c r="B2580" s="10">
        <v>45597</v>
      </c>
      <c r="C2580">
        <v>270</v>
      </c>
      <c r="D2580" s="8">
        <v>63987.3</v>
      </c>
    </row>
    <row r="2581" spans="1:4" x14ac:dyDescent="0.3">
      <c r="A2581">
        <v>458</v>
      </c>
      <c r="B2581" s="10">
        <v>45627</v>
      </c>
      <c r="C2581">
        <v>472</v>
      </c>
      <c r="D2581" s="8">
        <v>111859.28</v>
      </c>
    </row>
    <row r="2582" spans="1:4" x14ac:dyDescent="0.3">
      <c r="A2582">
        <v>713</v>
      </c>
      <c r="B2582" s="10">
        <v>45292</v>
      </c>
      <c r="C2582">
        <v>627</v>
      </c>
      <c r="D2582" s="8">
        <v>149495.60999999999</v>
      </c>
    </row>
    <row r="2583" spans="1:4" x14ac:dyDescent="0.3">
      <c r="A2583">
        <v>713</v>
      </c>
      <c r="B2583" s="10">
        <v>45323</v>
      </c>
      <c r="C2583">
        <v>119</v>
      </c>
      <c r="D2583" s="8">
        <v>28373.17</v>
      </c>
    </row>
    <row r="2584" spans="1:4" x14ac:dyDescent="0.3">
      <c r="A2584">
        <v>713</v>
      </c>
      <c r="B2584" s="10">
        <v>45352</v>
      </c>
      <c r="C2584">
        <v>951</v>
      </c>
      <c r="D2584" s="8">
        <v>226746.93</v>
      </c>
    </row>
    <row r="2585" spans="1:4" x14ac:dyDescent="0.3">
      <c r="A2585">
        <v>713</v>
      </c>
      <c r="B2585" s="10">
        <v>45383</v>
      </c>
      <c r="C2585">
        <v>795</v>
      </c>
      <c r="D2585" s="8">
        <v>189551.85</v>
      </c>
    </row>
    <row r="2586" spans="1:4" x14ac:dyDescent="0.3">
      <c r="A2586">
        <v>713</v>
      </c>
      <c r="B2586" s="10">
        <v>45413</v>
      </c>
      <c r="C2586">
        <v>13</v>
      </c>
      <c r="D2586" s="8">
        <v>3099.59</v>
      </c>
    </row>
    <row r="2587" spans="1:4" x14ac:dyDescent="0.3">
      <c r="A2587">
        <v>713</v>
      </c>
      <c r="B2587" s="10">
        <v>45444</v>
      </c>
      <c r="C2587">
        <v>121</v>
      </c>
      <c r="D2587" s="8">
        <v>28850.03</v>
      </c>
    </row>
    <row r="2588" spans="1:4" x14ac:dyDescent="0.3">
      <c r="A2588">
        <v>713</v>
      </c>
      <c r="B2588" s="10">
        <v>45474</v>
      </c>
      <c r="C2588">
        <v>173</v>
      </c>
      <c r="D2588" s="8">
        <v>41248.39</v>
      </c>
    </row>
    <row r="2589" spans="1:4" x14ac:dyDescent="0.3">
      <c r="A2589">
        <v>713</v>
      </c>
      <c r="B2589" s="10">
        <v>45505</v>
      </c>
      <c r="C2589">
        <v>317</v>
      </c>
      <c r="D2589" s="8">
        <v>75582.31</v>
      </c>
    </row>
    <row r="2590" spans="1:4" x14ac:dyDescent="0.3">
      <c r="A2590">
        <v>713</v>
      </c>
      <c r="B2590" s="10">
        <v>45536</v>
      </c>
      <c r="C2590">
        <v>797</v>
      </c>
      <c r="D2590" s="8">
        <v>190028.71</v>
      </c>
    </row>
    <row r="2591" spans="1:4" x14ac:dyDescent="0.3">
      <c r="A2591">
        <v>713</v>
      </c>
      <c r="B2591" s="10">
        <v>45566</v>
      </c>
      <c r="C2591">
        <v>557</v>
      </c>
      <c r="D2591" s="8">
        <v>132805.51</v>
      </c>
    </row>
    <row r="2592" spans="1:4" x14ac:dyDescent="0.3">
      <c r="A2592">
        <v>713</v>
      </c>
      <c r="B2592" s="10">
        <v>45597</v>
      </c>
      <c r="C2592">
        <v>994</v>
      </c>
      <c r="D2592" s="8">
        <v>236999.42</v>
      </c>
    </row>
    <row r="2593" spans="1:4" x14ac:dyDescent="0.3">
      <c r="A2593">
        <v>713</v>
      </c>
      <c r="B2593" s="10">
        <v>45627</v>
      </c>
      <c r="C2593">
        <v>423</v>
      </c>
      <c r="D2593" s="8">
        <v>100855.89</v>
      </c>
    </row>
    <row r="2594" spans="1:4" x14ac:dyDescent="0.3">
      <c r="A2594">
        <v>858</v>
      </c>
      <c r="B2594" s="10">
        <v>45292</v>
      </c>
      <c r="C2594">
        <v>103</v>
      </c>
      <c r="D2594" s="8">
        <v>24583.01</v>
      </c>
    </row>
    <row r="2595" spans="1:4" x14ac:dyDescent="0.3">
      <c r="A2595">
        <v>858</v>
      </c>
      <c r="B2595" s="10">
        <v>45323</v>
      </c>
      <c r="C2595">
        <v>832</v>
      </c>
      <c r="D2595" s="8">
        <v>198573.44</v>
      </c>
    </row>
    <row r="2596" spans="1:4" x14ac:dyDescent="0.3">
      <c r="A2596">
        <v>858</v>
      </c>
      <c r="B2596" s="10">
        <v>45352</v>
      </c>
      <c r="C2596">
        <v>590</v>
      </c>
      <c r="D2596" s="8">
        <v>140815.29999999999</v>
      </c>
    </row>
    <row r="2597" spans="1:4" x14ac:dyDescent="0.3">
      <c r="A2597">
        <v>858</v>
      </c>
      <c r="B2597" s="10">
        <v>45383</v>
      </c>
      <c r="C2597">
        <v>87</v>
      </c>
      <c r="D2597" s="8">
        <v>20764.29</v>
      </c>
    </row>
    <row r="2598" spans="1:4" x14ac:dyDescent="0.3">
      <c r="A2598">
        <v>858</v>
      </c>
      <c r="B2598" s="10">
        <v>45413</v>
      </c>
      <c r="C2598">
        <v>783</v>
      </c>
      <c r="D2598" s="8">
        <v>186878.61</v>
      </c>
    </row>
    <row r="2599" spans="1:4" x14ac:dyDescent="0.3">
      <c r="A2599">
        <v>858</v>
      </c>
      <c r="B2599" s="10">
        <v>45444</v>
      </c>
      <c r="C2599">
        <v>711</v>
      </c>
      <c r="D2599" s="8">
        <v>169694.37</v>
      </c>
    </row>
    <row r="2600" spans="1:4" x14ac:dyDescent="0.3">
      <c r="A2600">
        <v>858</v>
      </c>
      <c r="B2600" s="10">
        <v>45474</v>
      </c>
      <c r="C2600">
        <v>467</v>
      </c>
      <c r="D2600" s="8">
        <v>111458.89</v>
      </c>
    </row>
    <row r="2601" spans="1:4" x14ac:dyDescent="0.3">
      <c r="A2601">
        <v>858</v>
      </c>
      <c r="B2601" s="10">
        <v>45505</v>
      </c>
      <c r="C2601">
        <v>530</v>
      </c>
      <c r="D2601" s="8">
        <v>126495.1</v>
      </c>
    </row>
    <row r="2602" spans="1:4" x14ac:dyDescent="0.3">
      <c r="A2602">
        <v>858</v>
      </c>
      <c r="B2602" s="10">
        <v>45536</v>
      </c>
      <c r="C2602">
        <v>701</v>
      </c>
      <c r="D2602" s="8">
        <v>167307.67000000001</v>
      </c>
    </row>
    <row r="2603" spans="1:4" x14ac:dyDescent="0.3">
      <c r="A2603">
        <v>858</v>
      </c>
      <c r="B2603" s="10">
        <v>45566</v>
      </c>
      <c r="C2603">
        <v>485</v>
      </c>
      <c r="D2603" s="8">
        <v>115754.95</v>
      </c>
    </row>
    <row r="2604" spans="1:4" x14ac:dyDescent="0.3">
      <c r="A2604">
        <v>858</v>
      </c>
      <c r="B2604" s="10">
        <v>45597</v>
      </c>
      <c r="C2604">
        <v>837</v>
      </c>
      <c r="D2604" s="8">
        <v>199766.79</v>
      </c>
    </row>
    <row r="2605" spans="1:4" x14ac:dyDescent="0.3">
      <c r="A2605">
        <v>858</v>
      </c>
      <c r="B2605" s="10">
        <v>45627</v>
      </c>
      <c r="C2605">
        <v>259</v>
      </c>
      <c r="D2605" s="8">
        <v>61815.53</v>
      </c>
    </row>
    <row r="2606" spans="1:4" x14ac:dyDescent="0.3">
      <c r="A2606">
        <v>90</v>
      </c>
      <c r="B2606" s="10">
        <v>45292</v>
      </c>
      <c r="C2606">
        <v>357</v>
      </c>
      <c r="D2606" s="8">
        <v>85233.75</v>
      </c>
    </row>
    <row r="2607" spans="1:4" x14ac:dyDescent="0.3">
      <c r="A2607">
        <v>90</v>
      </c>
      <c r="B2607" s="10">
        <v>45323</v>
      </c>
      <c r="C2607">
        <v>777</v>
      </c>
      <c r="D2607" s="8">
        <v>185508.75</v>
      </c>
    </row>
    <row r="2608" spans="1:4" x14ac:dyDescent="0.3">
      <c r="A2608">
        <v>90</v>
      </c>
      <c r="B2608" s="10">
        <v>45352</v>
      </c>
      <c r="C2608">
        <v>719</v>
      </c>
      <c r="D2608" s="8">
        <v>171661.25</v>
      </c>
    </row>
    <row r="2609" spans="1:4" x14ac:dyDescent="0.3">
      <c r="A2609">
        <v>90</v>
      </c>
      <c r="B2609" s="10">
        <v>45383</v>
      </c>
      <c r="C2609">
        <v>473</v>
      </c>
      <c r="D2609" s="8">
        <v>112928.75</v>
      </c>
    </row>
    <row r="2610" spans="1:4" x14ac:dyDescent="0.3">
      <c r="A2610">
        <v>90</v>
      </c>
      <c r="B2610" s="10">
        <v>45413</v>
      </c>
      <c r="C2610">
        <v>323</v>
      </c>
      <c r="D2610" s="8">
        <v>77116.25</v>
      </c>
    </row>
    <row r="2611" spans="1:4" x14ac:dyDescent="0.3">
      <c r="A2611">
        <v>90</v>
      </c>
      <c r="B2611" s="10">
        <v>45444</v>
      </c>
      <c r="C2611">
        <v>435</v>
      </c>
      <c r="D2611" s="8">
        <v>103856.25</v>
      </c>
    </row>
    <row r="2612" spans="1:4" x14ac:dyDescent="0.3">
      <c r="A2612">
        <v>90</v>
      </c>
      <c r="B2612" s="10">
        <v>45474</v>
      </c>
      <c r="C2612">
        <v>370</v>
      </c>
      <c r="D2612" s="8">
        <v>88337.5</v>
      </c>
    </row>
    <row r="2613" spans="1:4" x14ac:dyDescent="0.3">
      <c r="A2613">
        <v>90</v>
      </c>
      <c r="B2613" s="10">
        <v>45505</v>
      </c>
      <c r="C2613">
        <v>618</v>
      </c>
      <c r="D2613" s="8">
        <v>147547.5</v>
      </c>
    </row>
    <row r="2614" spans="1:4" x14ac:dyDescent="0.3">
      <c r="A2614">
        <v>90</v>
      </c>
      <c r="B2614" s="10">
        <v>45536</v>
      </c>
      <c r="C2614">
        <v>202</v>
      </c>
      <c r="D2614" s="8">
        <v>48227.5</v>
      </c>
    </row>
    <row r="2615" spans="1:4" x14ac:dyDescent="0.3">
      <c r="A2615">
        <v>90</v>
      </c>
      <c r="B2615" s="10">
        <v>45566</v>
      </c>
      <c r="C2615">
        <v>191</v>
      </c>
      <c r="D2615" s="8">
        <v>45601.25</v>
      </c>
    </row>
    <row r="2616" spans="1:4" x14ac:dyDescent="0.3">
      <c r="A2616">
        <v>90</v>
      </c>
      <c r="B2616" s="10">
        <v>45597</v>
      </c>
      <c r="C2616">
        <v>88</v>
      </c>
      <c r="D2616" s="8">
        <v>21010</v>
      </c>
    </row>
    <row r="2617" spans="1:4" x14ac:dyDescent="0.3">
      <c r="A2617">
        <v>90</v>
      </c>
      <c r="B2617" s="10">
        <v>45627</v>
      </c>
      <c r="C2617">
        <v>645</v>
      </c>
      <c r="D2617" s="8">
        <v>153993.75</v>
      </c>
    </row>
    <row r="2618" spans="1:4" x14ac:dyDescent="0.3">
      <c r="A2618">
        <v>342</v>
      </c>
      <c r="B2618" s="10">
        <v>45292</v>
      </c>
      <c r="C2618">
        <v>613</v>
      </c>
      <c r="D2618" s="8">
        <v>146733.81</v>
      </c>
    </row>
    <row r="2619" spans="1:4" x14ac:dyDescent="0.3">
      <c r="A2619">
        <v>342</v>
      </c>
      <c r="B2619" s="10">
        <v>45323</v>
      </c>
      <c r="C2619">
        <v>136</v>
      </c>
      <c r="D2619" s="8">
        <v>32554.32</v>
      </c>
    </row>
    <row r="2620" spans="1:4" x14ac:dyDescent="0.3">
      <c r="A2620">
        <v>342</v>
      </c>
      <c r="B2620" s="10">
        <v>45352</v>
      </c>
      <c r="C2620">
        <v>176</v>
      </c>
      <c r="D2620" s="8">
        <v>42129.120000000003</v>
      </c>
    </row>
    <row r="2621" spans="1:4" x14ac:dyDescent="0.3">
      <c r="A2621">
        <v>342</v>
      </c>
      <c r="B2621" s="10">
        <v>45383</v>
      </c>
      <c r="C2621">
        <v>937</v>
      </c>
      <c r="D2621" s="8">
        <v>224289.69</v>
      </c>
    </row>
    <row r="2622" spans="1:4" x14ac:dyDescent="0.3">
      <c r="A2622">
        <v>342</v>
      </c>
      <c r="B2622" s="10">
        <v>45413</v>
      </c>
      <c r="C2622">
        <v>250</v>
      </c>
      <c r="D2622" s="8">
        <v>59842.5</v>
      </c>
    </row>
    <row r="2623" spans="1:4" x14ac:dyDescent="0.3">
      <c r="A2623">
        <v>342</v>
      </c>
      <c r="B2623" s="10">
        <v>45444</v>
      </c>
      <c r="C2623">
        <v>743</v>
      </c>
      <c r="D2623" s="8">
        <v>177851.91</v>
      </c>
    </row>
    <row r="2624" spans="1:4" x14ac:dyDescent="0.3">
      <c r="A2624">
        <v>342</v>
      </c>
      <c r="B2624" s="10">
        <v>45474</v>
      </c>
      <c r="C2624">
        <v>870</v>
      </c>
      <c r="D2624" s="8">
        <v>208251.9</v>
      </c>
    </row>
    <row r="2625" spans="1:4" x14ac:dyDescent="0.3">
      <c r="A2625">
        <v>342</v>
      </c>
      <c r="B2625" s="10">
        <v>45505</v>
      </c>
      <c r="C2625">
        <v>21</v>
      </c>
      <c r="D2625" s="8">
        <v>5026.7700000000004</v>
      </c>
    </row>
    <row r="2626" spans="1:4" x14ac:dyDescent="0.3">
      <c r="A2626">
        <v>342</v>
      </c>
      <c r="B2626" s="10">
        <v>45536</v>
      </c>
      <c r="C2626">
        <v>975</v>
      </c>
      <c r="D2626" s="8">
        <v>233385.75</v>
      </c>
    </row>
    <row r="2627" spans="1:4" x14ac:dyDescent="0.3">
      <c r="A2627">
        <v>342</v>
      </c>
      <c r="B2627" s="10">
        <v>45566</v>
      </c>
      <c r="C2627">
        <v>356</v>
      </c>
      <c r="D2627" s="8">
        <v>85215.72</v>
      </c>
    </row>
    <row r="2628" spans="1:4" x14ac:dyDescent="0.3">
      <c r="A2628">
        <v>342</v>
      </c>
      <c r="B2628" s="10">
        <v>45597</v>
      </c>
      <c r="C2628">
        <v>233</v>
      </c>
      <c r="D2628" s="8">
        <v>55773.21</v>
      </c>
    </row>
    <row r="2629" spans="1:4" x14ac:dyDescent="0.3">
      <c r="A2629">
        <v>342</v>
      </c>
      <c r="B2629" s="10">
        <v>45627</v>
      </c>
      <c r="C2629">
        <v>341</v>
      </c>
      <c r="D2629" s="8">
        <v>81625.17</v>
      </c>
    </row>
    <row r="2630" spans="1:4" x14ac:dyDescent="0.3">
      <c r="A2630">
        <v>596</v>
      </c>
      <c r="B2630" s="10">
        <v>45292</v>
      </c>
      <c r="C2630">
        <v>420</v>
      </c>
      <c r="D2630" s="8">
        <v>100636.2</v>
      </c>
    </row>
    <row r="2631" spans="1:4" x14ac:dyDescent="0.3">
      <c r="A2631">
        <v>596</v>
      </c>
      <c r="B2631" s="10">
        <v>45323</v>
      </c>
      <c r="C2631">
        <v>484</v>
      </c>
      <c r="D2631" s="8">
        <v>115971.24</v>
      </c>
    </row>
    <row r="2632" spans="1:4" x14ac:dyDescent="0.3">
      <c r="A2632">
        <v>596</v>
      </c>
      <c r="B2632" s="10">
        <v>45352</v>
      </c>
      <c r="C2632">
        <v>569</v>
      </c>
      <c r="D2632" s="8">
        <v>136338.09</v>
      </c>
    </row>
    <row r="2633" spans="1:4" x14ac:dyDescent="0.3">
      <c r="A2633">
        <v>596</v>
      </c>
      <c r="B2633" s="10">
        <v>45383</v>
      </c>
      <c r="C2633">
        <v>133</v>
      </c>
      <c r="D2633" s="8">
        <v>31868.13</v>
      </c>
    </row>
    <row r="2634" spans="1:4" x14ac:dyDescent="0.3">
      <c r="A2634">
        <v>596</v>
      </c>
      <c r="B2634" s="10">
        <v>45413</v>
      </c>
      <c r="C2634">
        <v>662</v>
      </c>
      <c r="D2634" s="8">
        <v>158621.82</v>
      </c>
    </row>
    <row r="2635" spans="1:4" x14ac:dyDescent="0.3">
      <c r="A2635">
        <v>596</v>
      </c>
      <c r="B2635" s="10">
        <v>45444</v>
      </c>
      <c r="C2635">
        <v>779</v>
      </c>
      <c r="D2635" s="8">
        <v>186656.19</v>
      </c>
    </row>
    <row r="2636" spans="1:4" x14ac:dyDescent="0.3">
      <c r="A2636">
        <v>596</v>
      </c>
      <c r="B2636" s="10">
        <v>45474</v>
      </c>
      <c r="C2636">
        <v>618</v>
      </c>
      <c r="D2636" s="8">
        <v>148078.98000000001</v>
      </c>
    </row>
    <row r="2637" spans="1:4" x14ac:dyDescent="0.3">
      <c r="A2637">
        <v>596</v>
      </c>
      <c r="B2637" s="10">
        <v>45505</v>
      </c>
      <c r="C2637">
        <v>602</v>
      </c>
      <c r="D2637" s="8">
        <v>144245.22</v>
      </c>
    </row>
    <row r="2638" spans="1:4" x14ac:dyDescent="0.3">
      <c r="A2638">
        <v>596</v>
      </c>
      <c r="B2638" s="10">
        <v>45536</v>
      </c>
      <c r="C2638">
        <v>711</v>
      </c>
      <c r="D2638" s="8">
        <v>170362.71</v>
      </c>
    </row>
    <row r="2639" spans="1:4" x14ac:dyDescent="0.3">
      <c r="A2639">
        <v>596</v>
      </c>
      <c r="B2639" s="10">
        <v>45566</v>
      </c>
      <c r="C2639">
        <v>978</v>
      </c>
      <c r="D2639" s="8">
        <v>234338.58</v>
      </c>
    </row>
    <row r="2640" spans="1:4" x14ac:dyDescent="0.3">
      <c r="A2640">
        <v>596</v>
      </c>
      <c r="B2640" s="10">
        <v>45597</v>
      </c>
      <c r="C2640">
        <v>415</v>
      </c>
      <c r="D2640" s="8">
        <v>99438.15</v>
      </c>
    </row>
    <row r="2641" spans="1:4" x14ac:dyDescent="0.3">
      <c r="A2641">
        <v>596</v>
      </c>
      <c r="B2641" s="10">
        <v>45627</v>
      </c>
      <c r="C2641">
        <v>10</v>
      </c>
      <c r="D2641" s="8">
        <v>2396.1</v>
      </c>
    </row>
    <row r="2642" spans="1:4" x14ac:dyDescent="0.3">
      <c r="A2642">
        <v>339</v>
      </c>
      <c r="B2642" s="10">
        <v>45292</v>
      </c>
      <c r="C2642">
        <v>920</v>
      </c>
      <c r="D2642" s="8">
        <v>220542.4</v>
      </c>
    </row>
    <row r="2643" spans="1:4" x14ac:dyDescent="0.3">
      <c r="A2643">
        <v>339</v>
      </c>
      <c r="B2643" s="10">
        <v>45323</v>
      </c>
      <c r="C2643">
        <v>880</v>
      </c>
      <c r="D2643" s="8">
        <v>210953.60000000001</v>
      </c>
    </row>
    <row r="2644" spans="1:4" x14ac:dyDescent="0.3">
      <c r="A2644">
        <v>339</v>
      </c>
      <c r="B2644" s="10">
        <v>45352</v>
      </c>
      <c r="C2644">
        <v>579</v>
      </c>
      <c r="D2644" s="8">
        <v>138797.88</v>
      </c>
    </row>
    <row r="2645" spans="1:4" x14ac:dyDescent="0.3">
      <c r="A2645">
        <v>339</v>
      </c>
      <c r="B2645" s="10">
        <v>45383</v>
      </c>
      <c r="C2645">
        <v>883</v>
      </c>
      <c r="D2645" s="8">
        <v>211672.76</v>
      </c>
    </row>
    <row r="2646" spans="1:4" x14ac:dyDescent="0.3">
      <c r="A2646">
        <v>339</v>
      </c>
      <c r="B2646" s="10">
        <v>45413</v>
      </c>
      <c r="C2646">
        <v>438</v>
      </c>
      <c r="D2646" s="8">
        <v>104997.36</v>
      </c>
    </row>
    <row r="2647" spans="1:4" x14ac:dyDescent="0.3">
      <c r="A2647">
        <v>339</v>
      </c>
      <c r="B2647" s="10">
        <v>45444</v>
      </c>
      <c r="C2647">
        <v>897</v>
      </c>
      <c r="D2647" s="8">
        <v>215028.84</v>
      </c>
    </row>
    <row r="2648" spans="1:4" x14ac:dyDescent="0.3">
      <c r="A2648">
        <v>339</v>
      </c>
      <c r="B2648" s="10">
        <v>45474</v>
      </c>
      <c r="C2648">
        <v>864</v>
      </c>
      <c r="D2648" s="8">
        <v>207118.07999999999</v>
      </c>
    </row>
    <row r="2649" spans="1:4" x14ac:dyDescent="0.3">
      <c r="A2649">
        <v>339</v>
      </c>
      <c r="B2649" s="10">
        <v>45505</v>
      </c>
      <c r="C2649">
        <v>393</v>
      </c>
      <c r="D2649" s="8">
        <v>94209.96</v>
      </c>
    </row>
    <row r="2650" spans="1:4" x14ac:dyDescent="0.3">
      <c r="A2650">
        <v>339</v>
      </c>
      <c r="B2650" s="10">
        <v>45536</v>
      </c>
      <c r="C2650">
        <v>207</v>
      </c>
      <c r="D2650" s="8">
        <v>49622.04</v>
      </c>
    </row>
    <row r="2651" spans="1:4" x14ac:dyDescent="0.3">
      <c r="A2651">
        <v>339</v>
      </c>
      <c r="B2651" s="10">
        <v>45566</v>
      </c>
      <c r="C2651">
        <v>570</v>
      </c>
      <c r="D2651" s="8">
        <v>136640.4</v>
      </c>
    </row>
    <row r="2652" spans="1:4" x14ac:dyDescent="0.3">
      <c r="A2652">
        <v>339</v>
      </c>
      <c r="B2652" s="10">
        <v>45597</v>
      </c>
      <c r="C2652">
        <v>443</v>
      </c>
      <c r="D2652" s="8">
        <v>106195.96</v>
      </c>
    </row>
    <row r="2653" spans="1:4" x14ac:dyDescent="0.3">
      <c r="A2653">
        <v>339</v>
      </c>
      <c r="B2653" s="10">
        <v>45627</v>
      </c>
      <c r="C2653">
        <v>136</v>
      </c>
      <c r="D2653" s="8">
        <v>32601.919999999998</v>
      </c>
    </row>
    <row r="2654" spans="1:4" x14ac:dyDescent="0.3">
      <c r="A2654">
        <v>970</v>
      </c>
      <c r="B2654" s="10">
        <v>45292</v>
      </c>
      <c r="C2654">
        <v>839</v>
      </c>
      <c r="D2654" s="8">
        <v>201896.95999999999</v>
      </c>
    </row>
    <row r="2655" spans="1:4" x14ac:dyDescent="0.3">
      <c r="A2655">
        <v>970</v>
      </c>
      <c r="B2655" s="10">
        <v>45323</v>
      </c>
      <c r="C2655">
        <v>97</v>
      </c>
      <c r="D2655" s="8">
        <v>23342.080000000002</v>
      </c>
    </row>
    <row r="2656" spans="1:4" x14ac:dyDescent="0.3">
      <c r="A2656">
        <v>970</v>
      </c>
      <c r="B2656" s="10">
        <v>45352</v>
      </c>
      <c r="C2656">
        <v>299</v>
      </c>
      <c r="D2656" s="8">
        <v>71951.360000000001</v>
      </c>
    </row>
    <row r="2657" spans="1:4" x14ac:dyDescent="0.3">
      <c r="A2657">
        <v>970</v>
      </c>
      <c r="B2657" s="10">
        <v>45383</v>
      </c>
      <c r="C2657">
        <v>755</v>
      </c>
      <c r="D2657" s="8">
        <v>181683.20000000001</v>
      </c>
    </row>
    <row r="2658" spans="1:4" x14ac:dyDescent="0.3">
      <c r="A2658">
        <v>970</v>
      </c>
      <c r="B2658" s="10">
        <v>45413</v>
      </c>
      <c r="C2658">
        <v>519</v>
      </c>
      <c r="D2658" s="8">
        <v>124892.16</v>
      </c>
    </row>
    <row r="2659" spans="1:4" x14ac:dyDescent="0.3">
      <c r="A2659">
        <v>970</v>
      </c>
      <c r="B2659" s="10">
        <v>45444</v>
      </c>
      <c r="C2659">
        <v>348</v>
      </c>
      <c r="D2659" s="8">
        <v>83742.720000000001</v>
      </c>
    </row>
    <row r="2660" spans="1:4" x14ac:dyDescent="0.3">
      <c r="A2660">
        <v>970</v>
      </c>
      <c r="B2660" s="10">
        <v>45474</v>
      </c>
      <c r="C2660">
        <v>858</v>
      </c>
      <c r="D2660" s="8">
        <v>206469.12</v>
      </c>
    </row>
    <row r="2661" spans="1:4" x14ac:dyDescent="0.3">
      <c r="A2661">
        <v>970</v>
      </c>
      <c r="B2661" s="10">
        <v>45505</v>
      </c>
      <c r="C2661">
        <v>977</v>
      </c>
      <c r="D2661" s="8">
        <v>235105.28</v>
      </c>
    </row>
    <row r="2662" spans="1:4" x14ac:dyDescent="0.3">
      <c r="A2662">
        <v>970</v>
      </c>
      <c r="B2662" s="10">
        <v>45536</v>
      </c>
      <c r="C2662">
        <v>16</v>
      </c>
      <c r="D2662" s="8">
        <v>3850.24</v>
      </c>
    </row>
    <row r="2663" spans="1:4" x14ac:dyDescent="0.3">
      <c r="A2663">
        <v>970</v>
      </c>
      <c r="B2663" s="10">
        <v>45566</v>
      </c>
      <c r="C2663">
        <v>145</v>
      </c>
      <c r="D2663" s="8">
        <v>34892.800000000003</v>
      </c>
    </row>
    <row r="2664" spans="1:4" x14ac:dyDescent="0.3">
      <c r="A2664">
        <v>970</v>
      </c>
      <c r="B2664" s="10">
        <v>45597</v>
      </c>
      <c r="C2664">
        <v>464</v>
      </c>
      <c r="D2664" s="8">
        <v>111656.96000000001</v>
      </c>
    </row>
    <row r="2665" spans="1:4" x14ac:dyDescent="0.3">
      <c r="A2665">
        <v>970</v>
      </c>
      <c r="B2665" s="10">
        <v>45627</v>
      </c>
      <c r="C2665">
        <v>657</v>
      </c>
      <c r="D2665" s="8">
        <v>158100.48000000001</v>
      </c>
    </row>
    <row r="2666" spans="1:4" x14ac:dyDescent="0.3">
      <c r="A2666">
        <v>700</v>
      </c>
      <c r="B2666" s="10">
        <v>45292</v>
      </c>
      <c r="C2666">
        <v>302</v>
      </c>
      <c r="D2666" s="8">
        <v>73434.320000000007</v>
      </c>
    </row>
    <row r="2667" spans="1:4" x14ac:dyDescent="0.3">
      <c r="A2667">
        <v>700</v>
      </c>
      <c r="B2667" s="10">
        <v>45323</v>
      </c>
      <c r="C2667">
        <v>391</v>
      </c>
      <c r="D2667" s="8">
        <v>95075.56</v>
      </c>
    </row>
    <row r="2668" spans="1:4" x14ac:dyDescent="0.3">
      <c r="A2668">
        <v>700</v>
      </c>
      <c r="B2668" s="10">
        <v>45352</v>
      </c>
      <c r="C2668">
        <v>196</v>
      </c>
      <c r="D2668" s="8">
        <v>47659.360000000001</v>
      </c>
    </row>
    <row r="2669" spans="1:4" x14ac:dyDescent="0.3">
      <c r="A2669">
        <v>700</v>
      </c>
      <c r="B2669" s="10">
        <v>45383</v>
      </c>
      <c r="C2669">
        <v>419</v>
      </c>
      <c r="D2669" s="8">
        <v>101884.04</v>
      </c>
    </row>
    <row r="2670" spans="1:4" x14ac:dyDescent="0.3">
      <c r="A2670">
        <v>700</v>
      </c>
      <c r="B2670" s="10">
        <v>45413</v>
      </c>
      <c r="C2670">
        <v>151</v>
      </c>
      <c r="D2670" s="8">
        <v>36717.160000000003</v>
      </c>
    </row>
    <row r="2671" spans="1:4" x14ac:dyDescent="0.3">
      <c r="A2671">
        <v>700</v>
      </c>
      <c r="B2671" s="10">
        <v>45444</v>
      </c>
      <c r="C2671">
        <v>619</v>
      </c>
      <c r="D2671" s="8">
        <v>150516.04</v>
      </c>
    </row>
    <row r="2672" spans="1:4" x14ac:dyDescent="0.3">
      <c r="A2672">
        <v>700</v>
      </c>
      <c r="B2672" s="10">
        <v>45474</v>
      </c>
      <c r="C2672">
        <v>296</v>
      </c>
      <c r="D2672" s="8">
        <v>71975.360000000001</v>
      </c>
    </row>
    <row r="2673" spans="1:4" x14ac:dyDescent="0.3">
      <c r="A2673">
        <v>700</v>
      </c>
      <c r="B2673" s="10">
        <v>45505</v>
      </c>
      <c r="C2673">
        <v>330</v>
      </c>
      <c r="D2673" s="8">
        <v>80242.8</v>
      </c>
    </row>
    <row r="2674" spans="1:4" x14ac:dyDescent="0.3">
      <c r="A2674">
        <v>700</v>
      </c>
      <c r="B2674" s="10">
        <v>45536</v>
      </c>
      <c r="C2674">
        <v>267</v>
      </c>
      <c r="D2674" s="8">
        <v>64923.72</v>
      </c>
    </row>
    <row r="2675" spans="1:4" x14ac:dyDescent="0.3">
      <c r="A2675">
        <v>700</v>
      </c>
      <c r="B2675" s="10">
        <v>45566</v>
      </c>
      <c r="C2675">
        <v>306</v>
      </c>
      <c r="D2675" s="8">
        <v>74406.960000000006</v>
      </c>
    </row>
    <row r="2676" spans="1:4" x14ac:dyDescent="0.3">
      <c r="A2676">
        <v>700</v>
      </c>
      <c r="B2676" s="10">
        <v>45597</v>
      </c>
      <c r="C2676">
        <v>380</v>
      </c>
      <c r="D2676" s="8">
        <v>92400.8</v>
      </c>
    </row>
    <row r="2677" spans="1:4" x14ac:dyDescent="0.3">
      <c r="A2677">
        <v>700</v>
      </c>
      <c r="B2677" s="10">
        <v>45627</v>
      </c>
      <c r="C2677">
        <v>868</v>
      </c>
      <c r="D2677" s="8">
        <v>211062.88</v>
      </c>
    </row>
    <row r="2678" spans="1:4" x14ac:dyDescent="0.3">
      <c r="A2678">
        <v>624</v>
      </c>
      <c r="B2678" s="10">
        <v>45292</v>
      </c>
      <c r="C2678">
        <v>172</v>
      </c>
      <c r="D2678" s="8">
        <v>42112.480000000003</v>
      </c>
    </row>
    <row r="2679" spans="1:4" x14ac:dyDescent="0.3">
      <c r="A2679">
        <v>624</v>
      </c>
      <c r="B2679" s="10">
        <v>45323</v>
      </c>
      <c r="C2679">
        <v>937</v>
      </c>
      <c r="D2679" s="8">
        <v>229415.08</v>
      </c>
    </row>
    <row r="2680" spans="1:4" x14ac:dyDescent="0.3">
      <c r="A2680">
        <v>624</v>
      </c>
      <c r="B2680" s="10">
        <v>45352</v>
      </c>
      <c r="C2680">
        <v>574</v>
      </c>
      <c r="D2680" s="8">
        <v>140538.16</v>
      </c>
    </row>
    <row r="2681" spans="1:4" x14ac:dyDescent="0.3">
      <c r="A2681">
        <v>624</v>
      </c>
      <c r="B2681" s="10">
        <v>45383</v>
      </c>
      <c r="C2681">
        <v>479</v>
      </c>
      <c r="D2681" s="8">
        <v>117278.36</v>
      </c>
    </row>
    <row r="2682" spans="1:4" x14ac:dyDescent="0.3">
      <c r="A2682">
        <v>624</v>
      </c>
      <c r="B2682" s="10">
        <v>45413</v>
      </c>
      <c r="C2682">
        <v>73</v>
      </c>
      <c r="D2682" s="8">
        <v>17873.32</v>
      </c>
    </row>
    <row r="2683" spans="1:4" x14ac:dyDescent="0.3">
      <c r="A2683">
        <v>624</v>
      </c>
      <c r="B2683" s="10">
        <v>45444</v>
      </c>
      <c r="C2683">
        <v>108</v>
      </c>
      <c r="D2683" s="8">
        <v>26442.720000000001</v>
      </c>
    </row>
    <row r="2684" spans="1:4" x14ac:dyDescent="0.3">
      <c r="A2684">
        <v>624</v>
      </c>
      <c r="B2684" s="10">
        <v>45474</v>
      </c>
      <c r="C2684">
        <v>424</v>
      </c>
      <c r="D2684" s="8">
        <v>103812.16</v>
      </c>
    </row>
    <row r="2685" spans="1:4" x14ac:dyDescent="0.3">
      <c r="A2685">
        <v>624</v>
      </c>
      <c r="B2685" s="10">
        <v>45505</v>
      </c>
      <c r="C2685">
        <v>903</v>
      </c>
      <c r="D2685" s="8">
        <v>221090.52</v>
      </c>
    </row>
    <row r="2686" spans="1:4" x14ac:dyDescent="0.3">
      <c r="A2686">
        <v>624</v>
      </c>
      <c r="B2686" s="10">
        <v>45536</v>
      </c>
      <c r="C2686">
        <v>647</v>
      </c>
      <c r="D2686" s="8">
        <v>158411.48000000001</v>
      </c>
    </row>
    <row r="2687" spans="1:4" x14ac:dyDescent="0.3">
      <c r="A2687">
        <v>624</v>
      </c>
      <c r="B2687" s="10">
        <v>45566</v>
      </c>
      <c r="C2687">
        <v>686</v>
      </c>
      <c r="D2687" s="8">
        <v>167960.24</v>
      </c>
    </row>
    <row r="2688" spans="1:4" x14ac:dyDescent="0.3">
      <c r="A2688">
        <v>624</v>
      </c>
      <c r="B2688" s="10">
        <v>45597</v>
      </c>
      <c r="C2688">
        <v>204</v>
      </c>
      <c r="D2688" s="8">
        <v>49947.360000000001</v>
      </c>
    </row>
    <row r="2689" spans="1:4" x14ac:dyDescent="0.3">
      <c r="A2689">
        <v>624</v>
      </c>
      <c r="B2689" s="10">
        <v>45627</v>
      </c>
      <c r="C2689">
        <v>941</v>
      </c>
      <c r="D2689" s="8">
        <v>230394.44</v>
      </c>
    </row>
    <row r="2690" spans="1:4" x14ac:dyDescent="0.3">
      <c r="A2690">
        <v>154</v>
      </c>
      <c r="B2690" s="10">
        <v>45292</v>
      </c>
      <c r="C2690">
        <v>204</v>
      </c>
      <c r="D2690" s="8">
        <v>50445.120000000003</v>
      </c>
    </row>
    <row r="2691" spans="1:4" x14ac:dyDescent="0.3">
      <c r="A2691">
        <v>154</v>
      </c>
      <c r="B2691" s="10">
        <v>45323</v>
      </c>
      <c r="C2691">
        <v>340</v>
      </c>
      <c r="D2691" s="8">
        <v>84075.199999999997</v>
      </c>
    </row>
    <row r="2692" spans="1:4" x14ac:dyDescent="0.3">
      <c r="A2692">
        <v>154</v>
      </c>
      <c r="B2692" s="10">
        <v>45352</v>
      </c>
      <c r="C2692">
        <v>205</v>
      </c>
      <c r="D2692" s="8">
        <v>50692.4</v>
      </c>
    </row>
    <row r="2693" spans="1:4" x14ac:dyDescent="0.3">
      <c r="A2693">
        <v>154</v>
      </c>
      <c r="B2693" s="10">
        <v>45383</v>
      </c>
      <c r="C2693">
        <v>928</v>
      </c>
      <c r="D2693" s="8">
        <v>229475.84</v>
      </c>
    </row>
    <row r="2694" spans="1:4" x14ac:dyDescent="0.3">
      <c r="A2694">
        <v>154</v>
      </c>
      <c r="B2694" s="10">
        <v>45413</v>
      </c>
      <c r="C2694">
        <v>687</v>
      </c>
      <c r="D2694" s="8">
        <v>169881.36</v>
      </c>
    </row>
    <row r="2695" spans="1:4" x14ac:dyDescent="0.3">
      <c r="A2695">
        <v>154</v>
      </c>
      <c r="B2695" s="10">
        <v>45444</v>
      </c>
      <c r="C2695">
        <v>203</v>
      </c>
      <c r="D2695" s="8">
        <v>50197.84</v>
      </c>
    </row>
    <row r="2696" spans="1:4" x14ac:dyDescent="0.3">
      <c r="A2696">
        <v>154</v>
      </c>
      <c r="B2696" s="10">
        <v>45474</v>
      </c>
      <c r="C2696">
        <v>282</v>
      </c>
      <c r="D2696" s="8">
        <v>69732.960000000006</v>
      </c>
    </row>
    <row r="2697" spans="1:4" x14ac:dyDescent="0.3">
      <c r="A2697">
        <v>154</v>
      </c>
      <c r="B2697" s="10">
        <v>45505</v>
      </c>
      <c r="C2697">
        <v>967</v>
      </c>
      <c r="D2697" s="8">
        <v>239119.76</v>
      </c>
    </row>
    <row r="2698" spans="1:4" x14ac:dyDescent="0.3">
      <c r="A2698">
        <v>154</v>
      </c>
      <c r="B2698" s="10">
        <v>45536</v>
      </c>
      <c r="C2698">
        <v>663</v>
      </c>
      <c r="D2698" s="8">
        <v>163946.64000000001</v>
      </c>
    </row>
    <row r="2699" spans="1:4" x14ac:dyDescent="0.3">
      <c r="A2699">
        <v>154</v>
      </c>
      <c r="B2699" s="10">
        <v>45566</v>
      </c>
      <c r="C2699">
        <v>432</v>
      </c>
      <c r="D2699" s="8">
        <v>106824.96000000001</v>
      </c>
    </row>
    <row r="2700" spans="1:4" x14ac:dyDescent="0.3">
      <c r="A2700">
        <v>154</v>
      </c>
      <c r="B2700" s="10">
        <v>45597</v>
      </c>
      <c r="C2700">
        <v>719</v>
      </c>
      <c r="D2700" s="8">
        <v>177794.32</v>
      </c>
    </row>
    <row r="2701" spans="1:4" x14ac:dyDescent="0.3">
      <c r="A2701">
        <v>154</v>
      </c>
      <c r="B2701" s="10">
        <v>45627</v>
      </c>
      <c r="C2701">
        <v>318</v>
      </c>
      <c r="D2701" s="8">
        <v>78635.039999999994</v>
      </c>
    </row>
    <row r="2702" spans="1:4" x14ac:dyDescent="0.3">
      <c r="A2702">
        <v>456</v>
      </c>
      <c r="B2702" s="10">
        <v>45292</v>
      </c>
      <c r="C2702">
        <v>338</v>
      </c>
      <c r="D2702" s="8">
        <v>84111.3</v>
      </c>
    </row>
    <row r="2703" spans="1:4" x14ac:dyDescent="0.3">
      <c r="A2703">
        <v>456</v>
      </c>
      <c r="B2703" s="10">
        <v>45323</v>
      </c>
      <c r="C2703">
        <v>324</v>
      </c>
      <c r="D2703" s="8">
        <v>80627.399999999994</v>
      </c>
    </row>
    <row r="2704" spans="1:4" x14ac:dyDescent="0.3">
      <c r="A2704">
        <v>456</v>
      </c>
      <c r="B2704" s="10">
        <v>45352</v>
      </c>
      <c r="C2704">
        <v>974</v>
      </c>
      <c r="D2704" s="8">
        <v>242379.9</v>
      </c>
    </row>
    <row r="2705" spans="1:4" x14ac:dyDescent="0.3">
      <c r="A2705">
        <v>456</v>
      </c>
      <c r="B2705" s="10">
        <v>45383</v>
      </c>
      <c r="C2705">
        <v>948</v>
      </c>
      <c r="D2705" s="8">
        <v>235909.8</v>
      </c>
    </row>
    <row r="2706" spans="1:4" x14ac:dyDescent="0.3">
      <c r="A2706">
        <v>456</v>
      </c>
      <c r="B2706" s="10">
        <v>45413</v>
      </c>
      <c r="C2706">
        <v>125</v>
      </c>
      <c r="D2706" s="8">
        <v>31106.25</v>
      </c>
    </row>
    <row r="2707" spans="1:4" x14ac:dyDescent="0.3">
      <c r="A2707">
        <v>456</v>
      </c>
      <c r="B2707" s="10">
        <v>45444</v>
      </c>
      <c r="C2707">
        <v>696</v>
      </c>
      <c r="D2707" s="8">
        <v>173199.6</v>
      </c>
    </row>
    <row r="2708" spans="1:4" x14ac:dyDescent="0.3">
      <c r="A2708">
        <v>456</v>
      </c>
      <c r="B2708" s="10">
        <v>45474</v>
      </c>
      <c r="C2708">
        <v>385</v>
      </c>
      <c r="D2708" s="8">
        <v>95807.25</v>
      </c>
    </row>
    <row r="2709" spans="1:4" x14ac:dyDescent="0.3">
      <c r="A2709">
        <v>456</v>
      </c>
      <c r="B2709" s="10">
        <v>45505</v>
      </c>
      <c r="C2709">
        <v>777</v>
      </c>
      <c r="D2709" s="8">
        <v>193356.45</v>
      </c>
    </row>
    <row r="2710" spans="1:4" x14ac:dyDescent="0.3">
      <c r="A2710">
        <v>456</v>
      </c>
      <c r="B2710" s="10">
        <v>45536</v>
      </c>
      <c r="C2710">
        <v>908</v>
      </c>
      <c r="D2710" s="8">
        <v>225955.8</v>
      </c>
    </row>
    <row r="2711" spans="1:4" x14ac:dyDescent="0.3">
      <c r="A2711">
        <v>456</v>
      </c>
      <c r="B2711" s="10">
        <v>45566</v>
      </c>
      <c r="C2711">
        <v>821</v>
      </c>
      <c r="D2711" s="8">
        <v>204305.85</v>
      </c>
    </row>
    <row r="2712" spans="1:4" x14ac:dyDescent="0.3">
      <c r="A2712">
        <v>456</v>
      </c>
      <c r="B2712" s="10">
        <v>45597</v>
      </c>
      <c r="C2712">
        <v>232</v>
      </c>
      <c r="D2712" s="8">
        <v>57733.2</v>
      </c>
    </row>
    <row r="2713" spans="1:4" x14ac:dyDescent="0.3">
      <c r="A2713">
        <v>456</v>
      </c>
      <c r="B2713" s="10">
        <v>45627</v>
      </c>
      <c r="C2713">
        <v>703</v>
      </c>
      <c r="D2713" s="8">
        <v>174941.55</v>
      </c>
    </row>
    <row r="2714" spans="1:4" x14ac:dyDescent="0.3">
      <c r="A2714">
        <v>583</v>
      </c>
      <c r="B2714" s="10">
        <v>45292</v>
      </c>
      <c r="C2714">
        <v>832</v>
      </c>
      <c r="D2714" s="8">
        <v>207043.20000000001</v>
      </c>
    </row>
    <row r="2715" spans="1:4" x14ac:dyDescent="0.3">
      <c r="A2715">
        <v>583</v>
      </c>
      <c r="B2715" s="10">
        <v>45323</v>
      </c>
      <c r="C2715">
        <v>200</v>
      </c>
      <c r="D2715" s="8">
        <v>49770</v>
      </c>
    </row>
    <row r="2716" spans="1:4" x14ac:dyDescent="0.3">
      <c r="A2716">
        <v>583</v>
      </c>
      <c r="B2716" s="10">
        <v>45352</v>
      </c>
      <c r="C2716">
        <v>654</v>
      </c>
      <c r="D2716" s="8">
        <v>162747.9</v>
      </c>
    </row>
    <row r="2717" spans="1:4" x14ac:dyDescent="0.3">
      <c r="A2717">
        <v>583</v>
      </c>
      <c r="B2717" s="10">
        <v>45383</v>
      </c>
      <c r="C2717">
        <v>522</v>
      </c>
      <c r="D2717" s="8">
        <v>129899.7</v>
      </c>
    </row>
    <row r="2718" spans="1:4" x14ac:dyDescent="0.3">
      <c r="A2718">
        <v>583</v>
      </c>
      <c r="B2718" s="10">
        <v>45413</v>
      </c>
      <c r="C2718">
        <v>719</v>
      </c>
      <c r="D2718" s="8">
        <v>178923.15</v>
      </c>
    </row>
    <row r="2719" spans="1:4" x14ac:dyDescent="0.3">
      <c r="A2719">
        <v>583</v>
      </c>
      <c r="B2719" s="10">
        <v>45444</v>
      </c>
      <c r="C2719">
        <v>195</v>
      </c>
      <c r="D2719" s="8">
        <v>48525.75</v>
      </c>
    </row>
    <row r="2720" spans="1:4" x14ac:dyDescent="0.3">
      <c r="A2720">
        <v>583</v>
      </c>
      <c r="B2720" s="10">
        <v>45474</v>
      </c>
      <c r="C2720">
        <v>644</v>
      </c>
      <c r="D2720" s="8">
        <v>160259.4</v>
      </c>
    </row>
    <row r="2721" spans="1:4" x14ac:dyDescent="0.3">
      <c r="A2721">
        <v>583</v>
      </c>
      <c r="B2721" s="10">
        <v>45505</v>
      </c>
      <c r="C2721">
        <v>421</v>
      </c>
      <c r="D2721" s="8">
        <v>104765.85</v>
      </c>
    </row>
    <row r="2722" spans="1:4" x14ac:dyDescent="0.3">
      <c r="A2722">
        <v>583</v>
      </c>
      <c r="B2722" s="10">
        <v>45536</v>
      </c>
      <c r="C2722">
        <v>309</v>
      </c>
      <c r="D2722" s="8">
        <v>76894.649999999994</v>
      </c>
    </row>
    <row r="2723" spans="1:4" x14ac:dyDescent="0.3">
      <c r="A2723">
        <v>583</v>
      </c>
      <c r="B2723" s="10">
        <v>45566</v>
      </c>
      <c r="C2723">
        <v>825</v>
      </c>
      <c r="D2723" s="8">
        <v>205301.25</v>
      </c>
    </row>
    <row r="2724" spans="1:4" x14ac:dyDescent="0.3">
      <c r="A2724">
        <v>583</v>
      </c>
      <c r="B2724" s="10">
        <v>45597</v>
      </c>
      <c r="C2724">
        <v>712</v>
      </c>
      <c r="D2724" s="8">
        <v>177181.2</v>
      </c>
    </row>
    <row r="2725" spans="1:4" x14ac:dyDescent="0.3">
      <c r="A2725">
        <v>583</v>
      </c>
      <c r="B2725" s="10">
        <v>45627</v>
      </c>
      <c r="C2725">
        <v>185</v>
      </c>
      <c r="D2725" s="8">
        <v>46037.25</v>
      </c>
    </row>
    <row r="2726" spans="1:4" x14ac:dyDescent="0.3">
      <c r="A2726">
        <v>96</v>
      </c>
      <c r="B2726" s="10">
        <v>45292</v>
      </c>
      <c r="C2726">
        <v>183</v>
      </c>
      <c r="D2726" s="8">
        <v>45645.69</v>
      </c>
    </row>
    <row r="2727" spans="1:4" x14ac:dyDescent="0.3">
      <c r="A2727">
        <v>96</v>
      </c>
      <c r="B2727" s="10">
        <v>45323</v>
      </c>
      <c r="C2727">
        <v>744</v>
      </c>
      <c r="D2727" s="8">
        <v>185575.92</v>
      </c>
    </row>
    <row r="2728" spans="1:4" x14ac:dyDescent="0.3">
      <c r="A2728">
        <v>96</v>
      </c>
      <c r="B2728" s="10">
        <v>45352</v>
      </c>
      <c r="C2728">
        <v>210</v>
      </c>
      <c r="D2728" s="8">
        <v>52380.3</v>
      </c>
    </row>
    <row r="2729" spans="1:4" x14ac:dyDescent="0.3">
      <c r="A2729">
        <v>96</v>
      </c>
      <c r="B2729" s="10">
        <v>45383</v>
      </c>
      <c r="C2729">
        <v>587</v>
      </c>
      <c r="D2729" s="8">
        <v>146415.41</v>
      </c>
    </row>
    <row r="2730" spans="1:4" x14ac:dyDescent="0.3">
      <c r="A2730">
        <v>96</v>
      </c>
      <c r="B2730" s="10">
        <v>45413</v>
      </c>
      <c r="C2730">
        <v>182</v>
      </c>
      <c r="D2730" s="8">
        <v>45396.26</v>
      </c>
    </row>
    <row r="2731" spans="1:4" x14ac:dyDescent="0.3">
      <c r="A2731">
        <v>96</v>
      </c>
      <c r="B2731" s="10">
        <v>45444</v>
      </c>
      <c r="C2731">
        <v>163</v>
      </c>
      <c r="D2731" s="8">
        <v>40657.089999999997</v>
      </c>
    </row>
    <row r="2732" spans="1:4" x14ac:dyDescent="0.3">
      <c r="A2732">
        <v>96</v>
      </c>
      <c r="B2732" s="10">
        <v>45474</v>
      </c>
      <c r="C2732">
        <v>263</v>
      </c>
      <c r="D2732" s="8">
        <v>65600.09</v>
      </c>
    </row>
    <row r="2733" spans="1:4" x14ac:dyDescent="0.3">
      <c r="A2733">
        <v>96</v>
      </c>
      <c r="B2733" s="10">
        <v>45505</v>
      </c>
      <c r="C2733">
        <v>243</v>
      </c>
      <c r="D2733" s="8">
        <v>60611.49</v>
      </c>
    </row>
    <row r="2734" spans="1:4" x14ac:dyDescent="0.3">
      <c r="A2734">
        <v>96</v>
      </c>
      <c r="B2734" s="10">
        <v>45536</v>
      </c>
      <c r="C2734">
        <v>421</v>
      </c>
      <c r="D2734" s="8">
        <v>105010.03</v>
      </c>
    </row>
    <row r="2735" spans="1:4" x14ac:dyDescent="0.3">
      <c r="A2735">
        <v>96</v>
      </c>
      <c r="B2735" s="10">
        <v>45566</v>
      </c>
      <c r="C2735">
        <v>782</v>
      </c>
      <c r="D2735" s="8">
        <v>195054.26</v>
      </c>
    </row>
    <row r="2736" spans="1:4" x14ac:dyDescent="0.3">
      <c r="A2736">
        <v>96</v>
      </c>
      <c r="B2736" s="10">
        <v>45597</v>
      </c>
      <c r="C2736">
        <v>911</v>
      </c>
      <c r="D2736" s="8">
        <v>227230.73</v>
      </c>
    </row>
    <row r="2737" spans="1:4" x14ac:dyDescent="0.3">
      <c r="A2737">
        <v>96</v>
      </c>
      <c r="B2737" s="10">
        <v>45627</v>
      </c>
      <c r="C2737">
        <v>340</v>
      </c>
      <c r="D2737" s="8">
        <v>84806.2</v>
      </c>
    </row>
    <row r="2738" spans="1:4" x14ac:dyDescent="0.3">
      <c r="A2738">
        <v>424</v>
      </c>
      <c r="B2738" s="10">
        <v>45292</v>
      </c>
      <c r="C2738">
        <v>123</v>
      </c>
      <c r="D2738" s="8">
        <v>30718.02</v>
      </c>
    </row>
    <row r="2739" spans="1:4" x14ac:dyDescent="0.3">
      <c r="A2739">
        <v>424</v>
      </c>
      <c r="B2739" s="10">
        <v>45323</v>
      </c>
      <c r="C2739">
        <v>480</v>
      </c>
      <c r="D2739" s="8">
        <v>119875.2</v>
      </c>
    </row>
    <row r="2740" spans="1:4" x14ac:dyDescent="0.3">
      <c r="A2740">
        <v>424</v>
      </c>
      <c r="B2740" s="10">
        <v>45352</v>
      </c>
      <c r="C2740">
        <v>433</v>
      </c>
      <c r="D2740" s="8">
        <v>108137.42</v>
      </c>
    </row>
    <row r="2741" spans="1:4" x14ac:dyDescent="0.3">
      <c r="A2741">
        <v>424</v>
      </c>
      <c r="B2741" s="10">
        <v>45383</v>
      </c>
      <c r="C2741">
        <v>357</v>
      </c>
      <c r="D2741" s="8">
        <v>89157.18</v>
      </c>
    </row>
    <row r="2742" spans="1:4" x14ac:dyDescent="0.3">
      <c r="A2742">
        <v>424</v>
      </c>
      <c r="B2742" s="10">
        <v>45413</v>
      </c>
      <c r="C2742">
        <v>297</v>
      </c>
      <c r="D2742" s="8">
        <v>74172.78</v>
      </c>
    </row>
    <row r="2743" spans="1:4" x14ac:dyDescent="0.3">
      <c r="A2743">
        <v>424</v>
      </c>
      <c r="B2743" s="10">
        <v>45444</v>
      </c>
      <c r="C2743">
        <v>324</v>
      </c>
      <c r="D2743" s="8">
        <v>80915.759999999995</v>
      </c>
    </row>
    <row r="2744" spans="1:4" x14ac:dyDescent="0.3">
      <c r="A2744">
        <v>424</v>
      </c>
      <c r="B2744" s="10">
        <v>45474</v>
      </c>
      <c r="C2744">
        <v>886</v>
      </c>
      <c r="D2744" s="8">
        <v>221269.64</v>
      </c>
    </row>
    <row r="2745" spans="1:4" x14ac:dyDescent="0.3">
      <c r="A2745">
        <v>424</v>
      </c>
      <c r="B2745" s="10">
        <v>45505</v>
      </c>
      <c r="C2745">
        <v>560</v>
      </c>
      <c r="D2745" s="8">
        <v>139854.39999999999</v>
      </c>
    </row>
    <row r="2746" spans="1:4" x14ac:dyDescent="0.3">
      <c r="A2746">
        <v>424</v>
      </c>
      <c r="B2746" s="10">
        <v>45536</v>
      </c>
      <c r="C2746">
        <v>292</v>
      </c>
      <c r="D2746" s="8">
        <v>72924.08</v>
      </c>
    </row>
    <row r="2747" spans="1:4" x14ac:dyDescent="0.3">
      <c r="A2747">
        <v>424</v>
      </c>
      <c r="B2747" s="10">
        <v>45566</v>
      </c>
      <c r="C2747">
        <v>213</v>
      </c>
      <c r="D2747" s="8">
        <v>53194.62</v>
      </c>
    </row>
    <row r="2748" spans="1:4" x14ac:dyDescent="0.3">
      <c r="A2748">
        <v>424</v>
      </c>
      <c r="B2748" s="10">
        <v>45597</v>
      </c>
      <c r="C2748">
        <v>0</v>
      </c>
      <c r="D2748" s="8">
        <v>0</v>
      </c>
    </row>
    <row r="2749" spans="1:4" x14ac:dyDescent="0.3">
      <c r="A2749">
        <v>424</v>
      </c>
      <c r="B2749" s="10">
        <v>45627</v>
      </c>
      <c r="C2749">
        <v>372</v>
      </c>
      <c r="D2749" s="8">
        <v>92903.28</v>
      </c>
    </row>
    <row r="2750" spans="1:4" x14ac:dyDescent="0.3">
      <c r="A2750">
        <v>42</v>
      </c>
      <c r="B2750" s="10">
        <v>45292</v>
      </c>
      <c r="C2750">
        <v>140</v>
      </c>
      <c r="D2750" s="8">
        <v>35015.4</v>
      </c>
    </row>
    <row r="2751" spans="1:4" x14ac:dyDescent="0.3">
      <c r="A2751">
        <v>42</v>
      </c>
      <c r="B2751" s="10">
        <v>45323</v>
      </c>
      <c r="C2751">
        <v>81</v>
      </c>
      <c r="D2751" s="8">
        <v>20258.91</v>
      </c>
    </row>
    <row r="2752" spans="1:4" x14ac:dyDescent="0.3">
      <c r="A2752">
        <v>42</v>
      </c>
      <c r="B2752" s="10">
        <v>45352</v>
      </c>
      <c r="C2752">
        <v>237</v>
      </c>
      <c r="D2752" s="8">
        <v>59276.07</v>
      </c>
    </row>
    <row r="2753" spans="1:4" x14ac:dyDescent="0.3">
      <c r="A2753">
        <v>42</v>
      </c>
      <c r="B2753" s="10">
        <v>45383</v>
      </c>
      <c r="C2753">
        <v>817</v>
      </c>
      <c r="D2753" s="8">
        <v>204339.87</v>
      </c>
    </row>
    <row r="2754" spans="1:4" x14ac:dyDescent="0.3">
      <c r="A2754">
        <v>42</v>
      </c>
      <c r="B2754" s="10">
        <v>45413</v>
      </c>
      <c r="C2754">
        <v>831</v>
      </c>
      <c r="D2754" s="8">
        <v>207841.41</v>
      </c>
    </row>
    <row r="2755" spans="1:4" x14ac:dyDescent="0.3">
      <c r="A2755">
        <v>42</v>
      </c>
      <c r="B2755" s="10">
        <v>45444</v>
      </c>
      <c r="C2755">
        <v>815</v>
      </c>
      <c r="D2755" s="8">
        <v>203839.65</v>
      </c>
    </row>
    <row r="2756" spans="1:4" x14ac:dyDescent="0.3">
      <c r="A2756">
        <v>42</v>
      </c>
      <c r="B2756" s="10">
        <v>45474</v>
      </c>
      <c r="C2756">
        <v>388</v>
      </c>
      <c r="D2756" s="8">
        <v>97042.68</v>
      </c>
    </row>
    <row r="2757" spans="1:4" x14ac:dyDescent="0.3">
      <c r="A2757">
        <v>42</v>
      </c>
      <c r="B2757" s="10">
        <v>45505</v>
      </c>
      <c r="C2757">
        <v>23</v>
      </c>
      <c r="D2757" s="8">
        <v>5752.53</v>
      </c>
    </row>
    <row r="2758" spans="1:4" x14ac:dyDescent="0.3">
      <c r="A2758">
        <v>42</v>
      </c>
      <c r="B2758" s="10">
        <v>45536</v>
      </c>
      <c r="C2758">
        <v>175</v>
      </c>
      <c r="D2758" s="8">
        <v>43769.25</v>
      </c>
    </row>
    <row r="2759" spans="1:4" x14ac:dyDescent="0.3">
      <c r="A2759">
        <v>42</v>
      </c>
      <c r="B2759" s="10">
        <v>45566</v>
      </c>
      <c r="C2759">
        <v>838</v>
      </c>
      <c r="D2759" s="8">
        <v>209592.18</v>
      </c>
    </row>
    <row r="2760" spans="1:4" x14ac:dyDescent="0.3">
      <c r="A2760">
        <v>42</v>
      </c>
      <c r="B2760" s="10">
        <v>45597</v>
      </c>
      <c r="C2760">
        <v>783</v>
      </c>
      <c r="D2760" s="8">
        <v>195836.13</v>
      </c>
    </row>
    <row r="2761" spans="1:4" x14ac:dyDescent="0.3">
      <c r="A2761">
        <v>42</v>
      </c>
      <c r="B2761" s="10">
        <v>45627</v>
      </c>
      <c r="C2761">
        <v>945</v>
      </c>
      <c r="D2761" s="8">
        <v>236353.95</v>
      </c>
    </row>
    <row r="2762" spans="1:4" x14ac:dyDescent="0.3">
      <c r="A2762">
        <v>986</v>
      </c>
      <c r="B2762" s="10">
        <v>45292</v>
      </c>
      <c r="C2762">
        <v>923</v>
      </c>
      <c r="D2762" s="8">
        <v>230999.21</v>
      </c>
    </row>
    <row r="2763" spans="1:4" x14ac:dyDescent="0.3">
      <c r="A2763">
        <v>986</v>
      </c>
      <c r="B2763" s="10">
        <v>45323</v>
      </c>
      <c r="C2763">
        <v>83</v>
      </c>
      <c r="D2763" s="8">
        <v>20772.41</v>
      </c>
    </row>
    <row r="2764" spans="1:4" x14ac:dyDescent="0.3">
      <c r="A2764">
        <v>986</v>
      </c>
      <c r="B2764" s="10">
        <v>45352</v>
      </c>
      <c r="C2764">
        <v>852</v>
      </c>
      <c r="D2764" s="8">
        <v>213230.04</v>
      </c>
    </row>
    <row r="2765" spans="1:4" x14ac:dyDescent="0.3">
      <c r="A2765">
        <v>986</v>
      </c>
      <c r="B2765" s="10">
        <v>45383</v>
      </c>
      <c r="C2765">
        <v>387</v>
      </c>
      <c r="D2765" s="8">
        <v>96854.49</v>
      </c>
    </row>
    <row r="2766" spans="1:4" x14ac:dyDescent="0.3">
      <c r="A2766">
        <v>986</v>
      </c>
      <c r="B2766" s="10">
        <v>45413</v>
      </c>
      <c r="C2766">
        <v>525</v>
      </c>
      <c r="D2766" s="8">
        <v>131391.75</v>
      </c>
    </row>
    <row r="2767" spans="1:4" x14ac:dyDescent="0.3">
      <c r="A2767">
        <v>986</v>
      </c>
      <c r="B2767" s="10">
        <v>45444</v>
      </c>
      <c r="C2767">
        <v>410</v>
      </c>
      <c r="D2767" s="8">
        <v>102610.7</v>
      </c>
    </row>
    <row r="2768" spans="1:4" x14ac:dyDescent="0.3">
      <c r="A2768">
        <v>986</v>
      </c>
      <c r="B2768" s="10">
        <v>45474</v>
      </c>
      <c r="C2768">
        <v>752</v>
      </c>
      <c r="D2768" s="8">
        <v>188203.04</v>
      </c>
    </row>
    <row r="2769" spans="1:4" x14ac:dyDescent="0.3">
      <c r="A2769">
        <v>986</v>
      </c>
      <c r="B2769" s="10">
        <v>45505</v>
      </c>
      <c r="C2769">
        <v>750</v>
      </c>
      <c r="D2769" s="8">
        <v>187702.5</v>
      </c>
    </row>
    <row r="2770" spans="1:4" x14ac:dyDescent="0.3">
      <c r="A2770">
        <v>986</v>
      </c>
      <c r="B2770" s="10">
        <v>45536</v>
      </c>
      <c r="C2770">
        <v>52</v>
      </c>
      <c r="D2770" s="8">
        <v>13014.04</v>
      </c>
    </row>
    <row r="2771" spans="1:4" x14ac:dyDescent="0.3">
      <c r="A2771">
        <v>986</v>
      </c>
      <c r="B2771" s="10">
        <v>45566</v>
      </c>
      <c r="C2771">
        <v>159</v>
      </c>
      <c r="D2771" s="8">
        <v>39792.93</v>
      </c>
    </row>
    <row r="2772" spans="1:4" x14ac:dyDescent="0.3">
      <c r="A2772">
        <v>986</v>
      </c>
      <c r="B2772" s="10">
        <v>45597</v>
      </c>
      <c r="C2772">
        <v>596</v>
      </c>
      <c r="D2772" s="8">
        <v>149160.92000000001</v>
      </c>
    </row>
    <row r="2773" spans="1:4" x14ac:dyDescent="0.3">
      <c r="A2773">
        <v>986</v>
      </c>
      <c r="B2773" s="10">
        <v>45627</v>
      </c>
      <c r="C2773">
        <v>476</v>
      </c>
      <c r="D2773" s="8">
        <v>119128.52</v>
      </c>
    </row>
    <row r="2774" spans="1:4" x14ac:dyDescent="0.3">
      <c r="A2774">
        <v>143</v>
      </c>
      <c r="B2774" s="10">
        <v>45292</v>
      </c>
      <c r="C2774">
        <v>13</v>
      </c>
      <c r="D2774" s="8">
        <v>3264.82</v>
      </c>
    </row>
    <row r="2775" spans="1:4" x14ac:dyDescent="0.3">
      <c r="A2775">
        <v>143</v>
      </c>
      <c r="B2775" s="10">
        <v>45323</v>
      </c>
      <c r="C2775">
        <v>175</v>
      </c>
      <c r="D2775" s="8">
        <v>43949.5</v>
      </c>
    </row>
    <row r="2776" spans="1:4" x14ac:dyDescent="0.3">
      <c r="A2776">
        <v>143</v>
      </c>
      <c r="B2776" s="10">
        <v>45352</v>
      </c>
      <c r="C2776">
        <v>737</v>
      </c>
      <c r="D2776" s="8">
        <v>185090.18</v>
      </c>
    </row>
    <row r="2777" spans="1:4" x14ac:dyDescent="0.3">
      <c r="A2777">
        <v>143</v>
      </c>
      <c r="B2777" s="10">
        <v>45383</v>
      </c>
      <c r="C2777">
        <v>684</v>
      </c>
      <c r="D2777" s="8">
        <v>171779.76</v>
      </c>
    </row>
    <row r="2778" spans="1:4" x14ac:dyDescent="0.3">
      <c r="A2778">
        <v>143</v>
      </c>
      <c r="B2778" s="10">
        <v>45413</v>
      </c>
      <c r="C2778">
        <v>114</v>
      </c>
      <c r="D2778" s="8">
        <v>28629.96</v>
      </c>
    </row>
    <row r="2779" spans="1:4" x14ac:dyDescent="0.3">
      <c r="A2779">
        <v>143</v>
      </c>
      <c r="B2779" s="10">
        <v>45444</v>
      </c>
      <c r="C2779">
        <v>588</v>
      </c>
      <c r="D2779" s="8">
        <v>147670.32</v>
      </c>
    </row>
    <row r="2780" spans="1:4" x14ac:dyDescent="0.3">
      <c r="A2780">
        <v>143</v>
      </c>
      <c r="B2780" s="10">
        <v>45474</v>
      </c>
      <c r="C2780">
        <v>987</v>
      </c>
      <c r="D2780" s="8">
        <v>247875.18</v>
      </c>
    </row>
    <row r="2781" spans="1:4" x14ac:dyDescent="0.3">
      <c r="A2781">
        <v>143</v>
      </c>
      <c r="B2781" s="10">
        <v>45505</v>
      </c>
      <c r="C2781">
        <v>148</v>
      </c>
      <c r="D2781" s="8">
        <v>37168.720000000001</v>
      </c>
    </row>
    <row r="2782" spans="1:4" x14ac:dyDescent="0.3">
      <c r="A2782">
        <v>143</v>
      </c>
      <c r="B2782" s="10">
        <v>45536</v>
      </c>
      <c r="C2782">
        <v>291</v>
      </c>
      <c r="D2782" s="8">
        <v>73081.740000000005</v>
      </c>
    </row>
    <row r="2783" spans="1:4" x14ac:dyDescent="0.3">
      <c r="A2783">
        <v>143</v>
      </c>
      <c r="B2783" s="10">
        <v>45566</v>
      </c>
      <c r="C2783">
        <v>572</v>
      </c>
      <c r="D2783" s="8">
        <v>143652.07999999999</v>
      </c>
    </row>
    <row r="2784" spans="1:4" x14ac:dyDescent="0.3">
      <c r="A2784">
        <v>143</v>
      </c>
      <c r="B2784" s="10">
        <v>45597</v>
      </c>
      <c r="C2784">
        <v>146</v>
      </c>
      <c r="D2784" s="8">
        <v>36666.44</v>
      </c>
    </row>
    <row r="2785" spans="1:4" x14ac:dyDescent="0.3">
      <c r="A2785">
        <v>143</v>
      </c>
      <c r="B2785" s="10">
        <v>45627</v>
      </c>
      <c r="C2785">
        <v>800</v>
      </c>
      <c r="D2785" s="8">
        <v>200912</v>
      </c>
    </row>
    <row r="2786" spans="1:4" x14ac:dyDescent="0.3">
      <c r="A2786">
        <v>835</v>
      </c>
      <c r="B2786" s="10">
        <v>45292</v>
      </c>
      <c r="C2786">
        <v>725</v>
      </c>
      <c r="D2786" s="8">
        <v>182475.25</v>
      </c>
    </row>
    <row r="2787" spans="1:4" x14ac:dyDescent="0.3">
      <c r="A2787">
        <v>835</v>
      </c>
      <c r="B2787" s="10">
        <v>45323</v>
      </c>
      <c r="C2787">
        <v>906</v>
      </c>
      <c r="D2787" s="8">
        <v>228031.14</v>
      </c>
    </row>
    <row r="2788" spans="1:4" x14ac:dyDescent="0.3">
      <c r="A2788">
        <v>835</v>
      </c>
      <c r="B2788" s="10">
        <v>45352</v>
      </c>
      <c r="C2788">
        <v>482</v>
      </c>
      <c r="D2788" s="8">
        <v>121314.58</v>
      </c>
    </row>
    <row r="2789" spans="1:4" x14ac:dyDescent="0.3">
      <c r="A2789">
        <v>835</v>
      </c>
      <c r="B2789" s="10">
        <v>45383</v>
      </c>
      <c r="C2789">
        <v>662</v>
      </c>
      <c r="D2789" s="8">
        <v>166618.78</v>
      </c>
    </row>
    <row r="2790" spans="1:4" x14ac:dyDescent="0.3">
      <c r="A2790">
        <v>835</v>
      </c>
      <c r="B2790" s="10">
        <v>45413</v>
      </c>
      <c r="C2790">
        <v>745</v>
      </c>
      <c r="D2790" s="8">
        <v>187509.05</v>
      </c>
    </row>
    <row r="2791" spans="1:4" x14ac:dyDescent="0.3">
      <c r="A2791">
        <v>835</v>
      </c>
      <c r="B2791" s="10">
        <v>45444</v>
      </c>
      <c r="C2791">
        <v>969</v>
      </c>
      <c r="D2791" s="8">
        <v>243887.61</v>
      </c>
    </row>
    <row r="2792" spans="1:4" x14ac:dyDescent="0.3">
      <c r="A2792">
        <v>835</v>
      </c>
      <c r="B2792" s="10">
        <v>45474</v>
      </c>
      <c r="C2792">
        <v>818</v>
      </c>
      <c r="D2792" s="8">
        <v>205882.42</v>
      </c>
    </row>
    <row r="2793" spans="1:4" x14ac:dyDescent="0.3">
      <c r="A2793">
        <v>835</v>
      </c>
      <c r="B2793" s="10">
        <v>45505</v>
      </c>
      <c r="C2793">
        <v>127</v>
      </c>
      <c r="D2793" s="8">
        <v>31964.63</v>
      </c>
    </row>
    <row r="2794" spans="1:4" x14ac:dyDescent="0.3">
      <c r="A2794">
        <v>835</v>
      </c>
      <c r="B2794" s="10">
        <v>45536</v>
      </c>
      <c r="C2794">
        <v>652</v>
      </c>
      <c r="D2794" s="8">
        <v>164101.88</v>
      </c>
    </row>
    <row r="2795" spans="1:4" x14ac:dyDescent="0.3">
      <c r="A2795">
        <v>835</v>
      </c>
      <c r="B2795" s="10">
        <v>45566</v>
      </c>
      <c r="C2795">
        <v>84</v>
      </c>
      <c r="D2795" s="8">
        <v>21141.96</v>
      </c>
    </row>
    <row r="2796" spans="1:4" x14ac:dyDescent="0.3">
      <c r="A2796">
        <v>835</v>
      </c>
      <c r="B2796" s="10">
        <v>45597</v>
      </c>
      <c r="C2796">
        <v>544</v>
      </c>
      <c r="D2796" s="8">
        <v>136919.35999999999</v>
      </c>
    </row>
    <row r="2797" spans="1:4" x14ac:dyDescent="0.3">
      <c r="A2797">
        <v>835</v>
      </c>
      <c r="B2797" s="10">
        <v>45627</v>
      </c>
      <c r="C2797">
        <v>297</v>
      </c>
      <c r="D2797" s="8">
        <v>74751.929999999993</v>
      </c>
    </row>
    <row r="2798" spans="1:4" x14ac:dyDescent="0.3">
      <c r="A2798">
        <v>650</v>
      </c>
      <c r="B2798" s="10">
        <v>45292</v>
      </c>
      <c r="C2798">
        <v>857</v>
      </c>
      <c r="D2798" s="8">
        <v>215732.61</v>
      </c>
    </row>
    <row r="2799" spans="1:4" x14ac:dyDescent="0.3">
      <c r="A2799">
        <v>650</v>
      </c>
      <c r="B2799" s="10">
        <v>45323</v>
      </c>
      <c r="C2799">
        <v>513</v>
      </c>
      <c r="D2799" s="8">
        <v>129137.49</v>
      </c>
    </row>
    <row r="2800" spans="1:4" x14ac:dyDescent="0.3">
      <c r="A2800">
        <v>650</v>
      </c>
      <c r="B2800" s="10">
        <v>45352</v>
      </c>
      <c r="C2800">
        <v>140</v>
      </c>
      <c r="D2800" s="8">
        <v>35242.199999999997</v>
      </c>
    </row>
    <row r="2801" spans="1:4" x14ac:dyDescent="0.3">
      <c r="A2801">
        <v>650</v>
      </c>
      <c r="B2801" s="10">
        <v>45383</v>
      </c>
      <c r="C2801">
        <v>903</v>
      </c>
      <c r="D2801" s="8">
        <v>227312.19</v>
      </c>
    </row>
    <row r="2802" spans="1:4" x14ac:dyDescent="0.3">
      <c r="A2802">
        <v>650</v>
      </c>
      <c r="B2802" s="10">
        <v>45413</v>
      </c>
      <c r="C2802">
        <v>12</v>
      </c>
      <c r="D2802" s="8">
        <v>3020.76</v>
      </c>
    </row>
    <row r="2803" spans="1:4" x14ac:dyDescent="0.3">
      <c r="A2803">
        <v>650</v>
      </c>
      <c r="B2803" s="10">
        <v>45444</v>
      </c>
      <c r="C2803">
        <v>765</v>
      </c>
      <c r="D2803" s="8">
        <v>192573.45</v>
      </c>
    </row>
    <row r="2804" spans="1:4" x14ac:dyDescent="0.3">
      <c r="A2804">
        <v>650</v>
      </c>
      <c r="B2804" s="10">
        <v>45474</v>
      </c>
      <c r="C2804">
        <v>600</v>
      </c>
      <c r="D2804" s="8">
        <v>151038</v>
      </c>
    </row>
    <row r="2805" spans="1:4" x14ac:dyDescent="0.3">
      <c r="A2805">
        <v>650</v>
      </c>
      <c r="B2805" s="10">
        <v>45505</v>
      </c>
      <c r="C2805">
        <v>517</v>
      </c>
      <c r="D2805" s="8">
        <v>130144.41</v>
      </c>
    </row>
    <row r="2806" spans="1:4" x14ac:dyDescent="0.3">
      <c r="A2806">
        <v>650</v>
      </c>
      <c r="B2806" s="10">
        <v>45536</v>
      </c>
      <c r="C2806">
        <v>767</v>
      </c>
      <c r="D2806" s="8">
        <v>193076.91</v>
      </c>
    </row>
    <row r="2807" spans="1:4" x14ac:dyDescent="0.3">
      <c r="A2807">
        <v>650</v>
      </c>
      <c r="B2807" s="10">
        <v>45566</v>
      </c>
      <c r="C2807">
        <v>240</v>
      </c>
      <c r="D2807" s="8">
        <v>60415.199999999997</v>
      </c>
    </row>
    <row r="2808" spans="1:4" x14ac:dyDescent="0.3">
      <c r="A2808">
        <v>650</v>
      </c>
      <c r="B2808" s="10">
        <v>45597</v>
      </c>
      <c r="C2808">
        <v>769</v>
      </c>
      <c r="D2808" s="8">
        <v>193580.37</v>
      </c>
    </row>
    <row r="2809" spans="1:4" x14ac:dyDescent="0.3">
      <c r="A2809">
        <v>650</v>
      </c>
      <c r="B2809" s="10">
        <v>45627</v>
      </c>
      <c r="C2809">
        <v>7</v>
      </c>
      <c r="D2809" s="8">
        <v>1762.11</v>
      </c>
    </row>
    <row r="2810" spans="1:4" x14ac:dyDescent="0.3">
      <c r="A2810">
        <v>276</v>
      </c>
      <c r="B2810" s="10">
        <v>45292</v>
      </c>
      <c r="C2810">
        <v>396</v>
      </c>
      <c r="D2810" s="8">
        <v>100287</v>
      </c>
    </row>
    <row r="2811" spans="1:4" x14ac:dyDescent="0.3">
      <c r="A2811">
        <v>276</v>
      </c>
      <c r="B2811" s="10">
        <v>45323</v>
      </c>
      <c r="C2811">
        <v>874</v>
      </c>
      <c r="D2811" s="8">
        <v>221340.5</v>
      </c>
    </row>
    <row r="2812" spans="1:4" x14ac:dyDescent="0.3">
      <c r="A2812">
        <v>276</v>
      </c>
      <c r="B2812" s="10">
        <v>45352</v>
      </c>
      <c r="C2812">
        <v>952</v>
      </c>
      <c r="D2812" s="8">
        <v>241094</v>
      </c>
    </row>
    <row r="2813" spans="1:4" x14ac:dyDescent="0.3">
      <c r="A2813">
        <v>276</v>
      </c>
      <c r="B2813" s="10">
        <v>45383</v>
      </c>
      <c r="C2813">
        <v>474</v>
      </c>
      <c r="D2813" s="8">
        <v>120040.5</v>
      </c>
    </row>
    <row r="2814" spans="1:4" x14ac:dyDescent="0.3">
      <c r="A2814">
        <v>276</v>
      </c>
      <c r="B2814" s="10">
        <v>45413</v>
      </c>
      <c r="C2814">
        <v>920</v>
      </c>
      <c r="D2814" s="8">
        <v>232990</v>
      </c>
    </row>
    <row r="2815" spans="1:4" x14ac:dyDescent="0.3">
      <c r="A2815">
        <v>276</v>
      </c>
      <c r="B2815" s="10">
        <v>45444</v>
      </c>
      <c r="C2815">
        <v>999</v>
      </c>
      <c r="D2815" s="8">
        <v>252996.75</v>
      </c>
    </row>
    <row r="2816" spans="1:4" x14ac:dyDescent="0.3">
      <c r="A2816">
        <v>276</v>
      </c>
      <c r="B2816" s="10">
        <v>45474</v>
      </c>
      <c r="C2816">
        <v>187</v>
      </c>
      <c r="D2816" s="8">
        <v>47357.75</v>
      </c>
    </row>
    <row r="2817" spans="1:4" x14ac:dyDescent="0.3">
      <c r="A2817">
        <v>276</v>
      </c>
      <c r="B2817" s="10">
        <v>45505</v>
      </c>
      <c r="C2817">
        <v>643</v>
      </c>
      <c r="D2817" s="8">
        <v>162839.75</v>
      </c>
    </row>
    <row r="2818" spans="1:4" x14ac:dyDescent="0.3">
      <c r="A2818">
        <v>276</v>
      </c>
      <c r="B2818" s="10">
        <v>45536</v>
      </c>
      <c r="C2818">
        <v>569</v>
      </c>
      <c r="D2818" s="8">
        <v>144099.25</v>
      </c>
    </row>
    <row r="2819" spans="1:4" x14ac:dyDescent="0.3">
      <c r="A2819">
        <v>276</v>
      </c>
      <c r="B2819" s="10">
        <v>45566</v>
      </c>
      <c r="C2819">
        <v>156</v>
      </c>
      <c r="D2819" s="8">
        <v>39507</v>
      </c>
    </row>
    <row r="2820" spans="1:4" x14ac:dyDescent="0.3">
      <c r="A2820">
        <v>276</v>
      </c>
      <c r="B2820" s="10">
        <v>45597</v>
      </c>
      <c r="C2820">
        <v>627</v>
      </c>
      <c r="D2820" s="8">
        <v>158787.75</v>
      </c>
    </row>
    <row r="2821" spans="1:4" x14ac:dyDescent="0.3">
      <c r="A2821">
        <v>276</v>
      </c>
      <c r="B2821" s="10">
        <v>45627</v>
      </c>
      <c r="C2821">
        <v>326</v>
      </c>
      <c r="D2821" s="8">
        <v>82559.5</v>
      </c>
    </row>
    <row r="2822" spans="1:4" x14ac:dyDescent="0.3">
      <c r="A2822">
        <v>849</v>
      </c>
      <c r="B2822" s="10">
        <v>45292</v>
      </c>
      <c r="C2822">
        <v>190</v>
      </c>
      <c r="D2822" s="8">
        <v>48182.1</v>
      </c>
    </row>
    <row r="2823" spans="1:4" x14ac:dyDescent="0.3">
      <c r="A2823">
        <v>849</v>
      </c>
      <c r="B2823" s="10">
        <v>45323</v>
      </c>
      <c r="C2823">
        <v>424</v>
      </c>
      <c r="D2823" s="8">
        <v>107522.16</v>
      </c>
    </row>
    <row r="2824" spans="1:4" x14ac:dyDescent="0.3">
      <c r="A2824">
        <v>849</v>
      </c>
      <c r="B2824" s="10">
        <v>45352</v>
      </c>
      <c r="C2824">
        <v>332</v>
      </c>
      <c r="D2824" s="8">
        <v>84191.88</v>
      </c>
    </row>
    <row r="2825" spans="1:4" x14ac:dyDescent="0.3">
      <c r="A2825">
        <v>849</v>
      </c>
      <c r="B2825" s="10">
        <v>45383</v>
      </c>
      <c r="C2825">
        <v>224</v>
      </c>
      <c r="D2825" s="8">
        <v>56804.160000000003</v>
      </c>
    </row>
    <row r="2826" spans="1:4" x14ac:dyDescent="0.3">
      <c r="A2826">
        <v>849</v>
      </c>
      <c r="B2826" s="10">
        <v>45413</v>
      </c>
      <c r="C2826">
        <v>557</v>
      </c>
      <c r="D2826" s="8">
        <v>141249.63</v>
      </c>
    </row>
    <row r="2827" spans="1:4" x14ac:dyDescent="0.3">
      <c r="A2827">
        <v>849</v>
      </c>
      <c r="B2827" s="10">
        <v>45444</v>
      </c>
      <c r="C2827">
        <v>893</v>
      </c>
      <c r="D2827" s="8">
        <v>226455.87</v>
      </c>
    </row>
    <row r="2828" spans="1:4" x14ac:dyDescent="0.3">
      <c r="A2828">
        <v>849</v>
      </c>
      <c r="B2828" s="10">
        <v>45474</v>
      </c>
      <c r="C2828">
        <v>789</v>
      </c>
      <c r="D2828" s="8">
        <v>200082.51</v>
      </c>
    </row>
    <row r="2829" spans="1:4" x14ac:dyDescent="0.3">
      <c r="A2829">
        <v>849</v>
      </c>
      <c r="B2829" s="10">
        <v>45505</v>
      </c>
      <c r="C2829">
        <v>705</v>
      </c>
      <c r="D2829" s="8">
        <v>178780.95</v>
      </c>
    </row>
    <row r="2830" spans="1:4" x14ac:dyDescent="0.3">
      <c r="A2830">
        <v>849</v>
      </c>
      <c r="B2830" s="10">
        <v>45536</v>
      </c>
      <c r="C2830">
        <v>616</v>
      </c>
      <c r="D2830" s="8">
        <v>156211.44</v>
      </c>
    </row>
    <row r="2831" spans="1:4" x14ac:dyDescent="0.3">
      <c r="A2831">
        <v>849</v>
      </c>
      <c r="B2831" s="10">
        <v>45566</v>
      </c>
      <c r="C2831">
        <v>19</v>
      </c>
      <c r="D2831" s="8">
        <v>4818.21</v>
      </c>
    </row>
    <row r="2832" spans="1:4" x14ac:dyDescent="0.3">
      <c r="A2832">
        <v>849</v>
      </c>
      <c r="B2832" s="10">
        <v>45597</v>
      </c>
      <c r="C2832">
        <v>568</v>
      </c>
      <c r="D2832" s="8">
        <v>144039.12</v>
      </c>
    </row>
    <row r="2833" spans="1:4" x14ac:dyDescent="0.3">
      <c r="A2833">
        <v>849</v>
      </c>
      <c r="B2833" s="10">
        <v>45627</v>
      </c>
      <c r="C2833">
        <v>180</v>
      </c>
      <c r="D2833" s="8">
        <v>45646.2</v>
      </c>
    </row>
    <row r="2834" spans="1:4" x14ac:dyDescent="0.3">
      <c r="A2834">
        <v>232</v>
      </c>
      <c r="B2834" s="10">
        <v>45292</v>
      </c>
      <c r="C2834">
        <v>724</v>
      </c>
      <c r="D2834" s="8">
        <v>183758.44</v>
      </c>
    </row>
    <row r="2835" spans="1:4" x14ac:dyDescent="0.3">
      <c r="A2835">
        <v>232</v>
      </c>
      <c r="B2835" s="10">
        <v>45323</v>
      </c>
      <c r="C2835">
        <v>389</v>
      </c>
      <c r="D2835" s="8">
        <v>98732.09</v>
      </c>
    </row>
    <row r="2836" spans="1:4" x14ac:dyDescent="0.3">
      <c r="A2836">
        <v>232</v>
      </c>
      <c r="B2836" s="10">
        <v>45352</v>
      </c>
      <c r="C2836">
        <v>237</v>
      </c>
      <c r="D2836" s="8">
        <v>60152.97</v>
      </c>
    </row>
    <row r="2837" spans="1:4" x14ac:dyDescent="0.3">
      <c r="A2837">
        <v>232</v>
      </c>
      <c r="B2837" s="10">
        <v>45383</v>
      </c>
      <c r="C2837">
        <v>836</v>
      </c>
      <c r="D2837" s="8">
        <v>212185.16</v>
      </c>
    </row>
    <row r="2838" spans="1:4" x14ac:dyDescent="0.3">
      <c r="A2838">
        <v>232</v>
      </c>
      <c r="B2838" s="10">
        <v>45413</v>
      </c>
      <c r="C2838">
        <v>717</v>
      </c>
      <c r="D2838" s="8">
        <v>181981.77</v>
      </c>
    </row>
    <row r="2839" spans="1:4" x14ac:dyDescent="0.3">
      <c r="A2839">
        <v>232</v>
      </c>
      <c r="B2839" s="10">
        <v>45444</v>
      </c>
      <c r="C2839">
        <v>283</v>
      </c>
      <c r="D2839" s="8">
        <v>71828.23</v>
      </c>
    </row>
    <row r="2840" spans="1:4" x14ac:dyDescent="0.3">
      <c r="A2840">
        <v>232</v>
      </c>
      <c r="B2840" s="10">
        <v>45474</v>
      </c>
      <c r="C2840">
        <v>778</v>
      </c>
      <c r="D2840" s="8">
        <v>197464.18</v>
      </c>
    </row>
    <row r="2841" spans="1:4" x14ac:dyDescent="0.3">
      <c r="A2841">
        <v>232</v>
      </c>
      <c r="B2841" s="10">
        <v>45505</v>
      </c>
      <c r="C2841">
        <v>604</v>
      </c>
      <c r="D2841" s="8">
        <v>153301.24</v>
      </c>
    </row>
    <row r="2842" spans="1:4" x14ac:dyDescent="0.3">
      <c r="A2842">
        <v>232</v>
      </c>
      <c r="B2842" s="10">
        <v>45536</v>
      </c>
      <c r="C2842">
        <v>238</v>
      </c>
      <c r="D2842" s="8">
        <v>60406.78</v>
      </c>
    </row>
    <row r="2843" spans="1:4" x14ac:dyDescent="0.3">
      <c r="A2843">
        <v>232</v>
      </c>
      <c r="B2843" s="10">
        <v>45566</v>
      </c>
      <c r="C2843">
        <v>624</v>
      </c>
      <c r="D2843" s="8">
        <v>158377.44</v>
      </c>
    </row>
    <row r="2844" spans="1:4" x14ac:dyDescent="0.3">
      <c r="A2844">
        <v>232</v>
      </c>
      <c r="B2844" s="10">
        <v>45597</v>
      </c>
      <c r="C2844">
        <v>570</v>
      </c>
      <c r="D2844" s="8">
        <v>144671.70000000001</v>
      </c>
    </row>
    <row r="2845" spans="1:4" x14ac:dyDescent="0.3">
      <c r="A2845">
        <v>232</v>
      </c>
      <c r="B2845" s="10">
        <v>45627</v>
      </c>
      <c r="C2845">
        <v>484</v>
      </c>
      <c r="D2845" s="8">
        <v>122844.04</v>
      </c>
    </row>
    <row r="2846" spans="1:4" x14ac:dyDescent="0.3">
      <c r="A2846">
        <v>148</v>
      </c>
      <c r="B2846" s="10">
        <v>45292</v>
      </c>
      <c r="C2846">
        <v>407</v>
      </c>
      <c r="D2846" s="8">
        <v>103308.81</v>
      </c>
    </row>
    <row r="2847" spans="1:4" x14ac:dyDescent="0.3">
      <c r="A2847">
        <v>148</v>
      </c>
      <c r="B2847" s="10">
        <v>45323</v>
      </c>
      <c r="C2847">
        <v>794</v>
      </c>
      <c r="D2847" s="8">
        <v>201541.02</v>
      </c>
    </row>
    <row r="2848" spans="1:4" x14ac:dyDescent="0.3">
      <c r="A2848">
        <v>148</v>
      </c>
      <c r="B2848" s="10">
        <v>45352</v>
      </c>
      <c r="C2848">
        <v>711</v>
      </c>
      <c r="D2848" s="8">
        <v>180473.13</v>
      </c>
    </row>
    <row r="2849" spans="1:4" x14ac:dyDescent="0.3">
      <c r="A2849">
        <v>148</v>
      </c>
      <c r="B2849" s="10">
        <v>45383</v>
      </c>
      <c r="C2849">
        <v>847</v>
      </c>
      <c r="D2849" s="8">
        <v>214994.01</v>
      </c>
    </row>
    <row r="2850" spans="1:4" x14ac:dyDescent="0.3">
      <c r="A2850">
        <v>148</v>
      </c>
      <c r="B2850" s="10">
        <v>45413</v>
      </c>
      <c r="C2850">
        <v>74</v>
      </c>
      <c r="D2850" s="8">
        <v>18783.419999999998</v>
      </c>
    </row>
    <row r="2851" spans="1:4" x14ac:dyDescent="0.3">
      <c r="A2851">
        <v>148</v>
      </c>
      <c r="B2851" s="10">
        <v>45444</v>
      </c>
      <c r="C2851">
        <v>638</v>
      </c>
      <c r="D2851" s="8">
        <v>161943.54</v>
      </c>
    </row>
    <row r="2852" spans="1:4" x14ac:dyDescent="0.3">
      <c r="A2852">
        <v>148</v>
      </c>
      <c r="B2852" s="10">
        <v>45474</v>
      </c>
      <c r="C2852">
        <v>388</v>
      </c>
      <c r="D2852" s="8">
        <v>98486.04</v>
      </c>
    </row>
    <row r="2853" spans="1:4" x14ac:dyDescent="0.3">
      <c r="A2853">
        <v>148</v>
      </c>
      <c r="B2853" s="10">
        <v>45505</v>
      </c>
      <c r="C2853">
        <v>150</v>
      </c>
      <c r="D2853" s="8">
        <v>38074.5</v>
      </c>
    </row>
    <row r="2854" spans="1:4" x14ac:dyDescent="0.3">
      <c r="A2854">
        <v>148</v>
      </c>
      <c r="B2854" s="10">
        <v>45536</v>
      </c>
      <c r="C2854">
        <v>862</v>
      </c>
      <c r="D2854" s="8">
        <v>218801.46</v>
      </c>
    </row>
    <row r="2855" spans="1:4" x14ac:dyDescent="0.3">
      <c r="A2855">
        <v>148</v>
      </c>
      <c r="B2855" s="10">
        <v>45566</v>
      </c>
      <c r="C2855">
        <v>408</v>
      </c>
      <c r="D2855" s="8">
        <v>103562.64</v>
      </c>
    </row>
    <row r="2856" spans="1:4" x14ac:dyDescent="0.3">
      <c r="A2856">
        <v>148</v>
      </c>
      <c r="B2856" s="10">
        <v>45597</v>
      </c>
      <c r="C2856">
        <v>992</v>
      </c>
      <c r="D2856" s="8">
        <v>251799.36</v>
      </c>
    </row>
    <row r="2857" spans="1:4" x14ac:dyDescent="0.3">
      <c r="A2857">
        <v>148</v>
      </c>
      <c r="B2857" s="10">
        <v>45627</v>
      </c>
      <c r="C2857">
        <v>740</v>
      </c>
      <c r="D2857" s="8">
        <v>187834.2</v>
      </c>
    </row>
    <row r="2858" spans="1:4" x14ac:dyDescent="0.3">
      <c r="A2858">
        <v>351</v>
      </c>
      <c r="B2858" s="10">
        <v>45292</v>
      </c>
      <c r="C2858">
        <v>739</v>
      </c>
      <c r="D2858" s="8">
        <v>187742.95</v>
      </c>
    </row>
    <row r="2859" spans="1:4" x14ac:dyDescent="0.3">
      <c r="A2859">
        <v>351</v>
      </c>
      <c r="B2859" s="10">
        <v>45323</v>
      </c>
      <c r="C2859">
        <v>425</v>
      </c>
      <c r="D2859" s="8">
        <v>107971.25</v>
      </c>
    </row>
    <row r="2860" spans="1:4" x14ac:dyDescent="0.3">
      <c r="A2860">
        <v>351</v>
      </c>
      <c r="B2860" s="10">
        <v>45352</v>
      </c>
      <c r="C2860">
        <v>104</v>
      </c>
      <c r="D2860" s="8">
        <v>26421.200000000001</v>
      </c>
    </row>
    <row r="2861" spans="1:4" x14ac:dyDescent="0.3">
      <c r="A2861">
        <v>351</v>
      </c>
      <c r="B2861" s="10">
        <v>45383</v>
      </c>
      <c r="C2861">
        <v>942</v>
      </c>
      <c r="D2861" s="8">
        <v>239315.1</v>
      </c>
    </row>
    <row r="2862" spans="1:4" x14ac:dyDescent="0.3">
      <c r="A2862">
        <v>351</v>
      </c>
      <c r="B2862" s="10">
        <v>45413</v>
      </c>
      <c r="C2862">
        <v>215</v>
      </c>
      <c r="D2862" s="8">
        <v>54620.75</v>
      </c>
    </row>
    <row r="2863" spans="1:4" x14ac:dyDescent="0.3">
      <c r="A2863">
        <v>351</v>
      </c>
      <c r="B2863" s="10">
        <v>45444</v>
      </c>
      <c r="C2863">
        <v>50</v>
      </c>
      <c r="D2863" s="8">
        <v>12702.5</v>
      </c>
    </row>
    <row r="2864" spans="1:4" x14ac:dyDescent="0.3">
      <c r="A2864">
        <v>351</v>
      </c>
      <c r="B2864" s="10">
        <v>45474</v>
      </c>
      <c r="C2864">
        <v>122</v>
      </c>
      <c r="D2864" s="8">
        <v>30994.1</v>
      </c>
    </row>
    <row r="2865" spans="1:4" x14ac:dyDescent="0.3">
      <c r="A2865">
        <v>351</v>
      </c>
      <c r="B2865" s="10">
        <v>45505</v>
      </c>
      <c r="C2865">
        <v>821</v>
      </c>
      <c r="D2865" s="8">
        <v>208575.05</v>
      </c>
    </row>
    <row r="2866" spans="1:4" x14ac:dyDescent="0.3">
      <c r="A2866">
        <v>351</v>
      </c>
      <c r="B2866" s="10">
        <v>45536</v>
      </c>
      <c r="C2866">
        <v>521</v>
      </c>
      <c r="D2866" s="8">
        <v>132360.04999999999</v>
      </c>
    </row>
    <row r="2867" spans="1:4" x14ac:dyDescent="0.3">
      <c r="A2867">
        <v>351</v>
      </c>
      <c r="B2867" s="10">
        <v>45566</v>
      </c>
      <c r="C2867">
        <v>430</v>
      </c>
      <c r="D2867" s="8">
        <v>109241.5</v>
      </c>
    </row>
    <row r="2868" spans="1:4" x14ac:dyDescent="0.3">
      <c r="A2868">
        <v>351</v>
      </c>
      <c r="B2868" s="10">
        <v>45597</v>
      </c>
      <c r="C2868">
        <v>438</v>
      </c>
      <c r="D2868" s="8">
        <v>111273.9</v>
      </c>
    </row>
    <row r="2869" spans="1:4" x14ac:dyDescent="0.3">
      <c r="A2869">
        <v>351</v>
      </c>
      <c r="B2869" s="10">
        <v>45627</v>
      </c>
      <c r="C2869">
        <v>786</v>
      </c>
      <c r="D2869" s="8">
        <v>199683.3</v>
      </c>
    </row>
    <row r="2870" spans="1:4" x14ac:dyDescent="0.3">
      <c r="A2870">
        <v>609</v>
      </c>
      <c r="B2870" s="10">
        <v>45292</v>
      </c>
      <c r="C2870">
        <v>763</v>
      </c>
      <c r="D2870" s="8">
        <v>193946.97</v>
      </c>
    </row>
    <row r="2871" spans="1:4" x14ac:dyDescent="0.3">
      <c r="A2871">
        <v>609</v>
      </c>
      <c r="B2871" s="10">
        <v>45323</v>
      </c>
      <c r="C2871">
        <v>441</v>
      </c>
      <c r="D2871" s="8">
        <v>112097.79</v>
      </c>
    </row>
    <row r="2872" spans="1:4" x14ac:dyDescent="0.3">
      <c r="A2872">
        <v>609</v>
      </c>
      <c r="B2872" s="10">
        <v>45352</v>
      </c>
      <c r="C2872">
        <v>447</v>
      </c>
      <c r="D2872" s="8">
        <v>113622.93</v>
      </c>
    </row>
    <row r="2873" spans="1:4" x14ac:dyDescent="0.3">
      <c r="A2873">
        <v>609</v>
      </c>
      <c r="B2873" s="10">
        <v>45383</v>
      </c>
      <c r="C2873">
        <v>223</v>
      </c>
      <c r="D2873" s="8">
        <v>56684.37</v>
      </c>
    </row>
    <row r="2874" spans="1:4" x14ac:dyDescent="0.3">
      <c r="A2874">
        <v>609</v>
      </c>
      <c r="B2874" s="10">
        <v>45413</v>
      </c>
      <c r="C2874">
        <v>179</v>
      </c>
      <c r="D2874" s="8">
        <v>45500.01</v>
      </c>
    </row>
    <row r="2875" spans="1:4" x14ac:dyDescent="0.3">
      <c r="A2875">
        <v>609</v>
      </c>
      <c r="B2875" s="10">
        <v>45444</v>
      </c>
      <c r="C2875">
        <v>264</v>
      </c>
      <c r="D2875" s="8">
        <v>67106.16</v>
      </c>
    </row>
    <row r="2876" spans="1:4" x14ac:dyDescent="0.3">
      <c r="A2876">
        <v>609</v>
      </c>
      <c r="B2876" s="10">
        <v>45474</v>
      </c>
      <c r="C2876">
        <v>665</v>
      </c>
      <c r="D2876" s="8">
        <v>169036.35</v>
      </c>
    </row>
    <row r="2877" spans="1:4" x14ac:dyDescent="0.3">
      <c r="A2877">
        <v>609</v>
      </c>
      <c r="B2877" s="10">
        <v>45505</v>
      </c>
      <c r="C2877">
        <v>361</v>
      </c>
      <c r="D2877" s="8">
        <v>91762.59</v>
      </c>
    </row>
    <row r="2878" spans="1:4" x14ac:dyDescent="0.3">
      <c r="A2878">
        <v>609</v>
      </c>
      <c r="B2878" s="10">
        <v>45536</v>
      </c>
      <c r="C2878">
        <v>520</v>
      </c>
      <c r="D2878" s="8">
        <v>132178.79999999999</v>
      </c>
    </row>
    <row r="2879" spans="1:4" x14ac:dyDescent="0.3">
      <c r="A2879">
        <v>609</v>
      </c>
      <c r="B2879" s="10">
        <v>45566</v>
      </c>
      <c r="C2879">
        <v>974</v>
      </c>
      <c r="D2879" s="8">
        <v>247581.06</v>
      </c>
    </row>
    <row r="2880" spans="1:4" x14ac:dyDescent="0.3">
      <c r="A2880">
        <v>609</v>
      </c>
      <c r="B2880" s="10">
        <v>45597</v>
      </c>
      <c r="C2880">
        <v>679</v>
      </c>
      <c r="D2880" s="8">
        <v>172595.01</v>
      </c>
    </row>
    <row r="2881" spans="1:4" x14ac:dyDescent="0.3">
      <c r="A2881">
        <v>609</v>
      </c>
      <c r="B2881" s="10">
        <v>45627</v>
      </c>
      <c r="C2881">
        <v>474</v>
      </c>
      <c r="D2881" s="8">
        <v>120486.06</v>
      </c>
    </row>
    <row r="2882" spans="1:4" x14ac:dyDescent="0.3">
      <c r="A2882">
        <v>693</v>
      </c>
      <c r="B2882" s="10">
        <v>45292</v>
      </c>
      <c r="C2882">
        <v>587</v>
      </c>
      <c r="D2882" s="8">
        <v>150430.49</v>
      </c>
    </row>
    <row r="2883" spans="1:4" x14ac:dyDescent="0.3">
      <c r="A2883">
        <v>693</v>
      </c>
      <c r="B2883" s="10">
        <v>45323</v>
      </c>
      <c r="C2883">
        <v>983</v>
      </c>
      <c r="D2883" s="8">
        <v>251913.41</v>
      </c>
    </row>
    <row r="2884" spans="1:4" x14ac:dyDescent="0.3">
      <c r="A2884">
        <v>693</v>
      </c>
      <c r="B2884" s="10">
        <v>45352</v>
      </c>
      <c r="C2884">
        <v>975</v>
      </c>
      <c r="D2884" s="8">
        <v>249863.25</v>
      </c>
    </row>
    <row r="2885" spans="1:4" x14ac:dyDescent="0.3">
      <c r="A2885">
        <v>693</v>
      </c>
      <c r="B2885" s="10">
        <v>45383</v>
      </c>
      <c r="C2885">
        <v>464</v>
      </c>
      <c r="D2885" s="8">
        <v>118909.28</v>
      </c>
    </row>
    <row r="2886" spans="1:4" x14ac:dyDescent="0.3">
      <c r="A2886">
        <v>693</v>
      </c>
      <c r="B2886" s="10">
        <v>45413</v>
      </c>
      <c r="C2886">
        <v>953</v>
      </c>
      <c r="D2886" s="8">
        <v>244225.31</v>
      </c>
    </row>
    <row r="2887" spans="1:4" x14ac:dyDescent="0.3">
      <c r="A2887">
        <v>693</v>
      </c>
      <c r="B2887" s="10">
        <v>45444</v>
      </c>
      <c r="C2887">
        <v>0</v>
      </c>
      <c r="D2887" s="8">
        <v>0</v>
      </c>
    </row>
    <row r="2888" spans="1:4" x14ac:dyDescent="0.3">
      <c r="A2888">
        <v>693</v>
      </c>
      <c r="B2888" s="10">
        <v>45474</v>
      </c>
      <c r="C2888">
        <v>90</v>
      </c>
      <c r="D2888" s="8">
        <v>23064.3</v>
      </c>
    </row>
    <row r="2889" spans="1:4" x14ac:dyDescent="0.3">
      <c r="A2889">
        <v>693</v>
      </c>
      <c r="B2889" s="10">
        <v>45505</v>
      </c>
      <c r="C2889">
        <v>787</v>
      </c>
      <c r="D2889" s="8">
        <v>201684.49</v>
      </c>
    </row>
    <row r="2890" spans="1:4" x14ac:dyDescent="0.3">
      <c r="A2890">
        <v>693</v>
      </c>
      <c r="B2890" s="10">
        <v>45536</v>
      </c>
      <c r="C2890">
        <v>720</v>
      </c>
      <c r="D2890" s="8">
        <v>184514.4</v>
      </c>
    </row>
    <row r="2891" spans="1:4" x14ac:dyDescent="0.3">
      <c r="A2891">
        <v>693</v>
      </c>
      <c r="B2891" s="10">
        <v>45566</v>
      </c>
      <c r="C2891">
        <v>143</v>
      </c>
      <c r="D2891" s="8">
        <v>36646.61</v>
      </c>
    </row>
    <row r="2892" spans="1:4" x14ac:dyDescent="0.3">
      <c r="A2892">
        <v>693</v>
      </c>
      <c r="B2892" s="10">
        <v>45597</v>
      </c>
      <c r="C2892">
        <v>948</v>
      </c>
      <c r="D2892" s="8">
        <v>242943.96</v>
      </c>
    </row>
    <row r="2893" spans="1:4" x14ac:dyDescent="0.3">
      <c r="A2893">
        <v>693</v>
      </c>
      <c r="B2893" s="10">
        <v>45627</v>
      </c>
      <c r="C2893">
        <v>520</v>
      </c>
      <c r="D2893" s="8">
        <v>133260.4</v>
      </c>
    </row>
    <row r="2894" spans="1:4" x14ac:dyDescent="0.3">
      <c r="A2894">
        <v>104</v>
      </c>
      <c r="B2894" s="10">
        <v>45292</v>
      </c>
      <c r="C2894">
        <v>214</v>
      </c>
      <c r="D2894" s="8">
        <v>54942.36</v>
      </c>
    </row>
    <row r="2895" spans="1:4" x14ac:dyDescent="0.3">
      <c r="A2895">
        <v>104</v>
      </c>
      <c r="B2895" s="10">
        <v>45323</v>
      </c>
      <c r="C2895">
        <v>64</v>
      </c>
      <c r="D2895" s="8">
        <v>16431.36</v>
      </c>
    </row>
    <row r="2896" spans="1:4" x14ac:dyDescent="0.3">
      <c r="A2896">
        <v>104</v>
      </c>
      <c r="B2896" s="10">
        <v>45352</v>
      </c>
      <c r="C2896">
        <v>438</v>
      </c>
      <c r="D2896" s="8">
        <v>112452.12</v>
      </c>
    </row>
    <row r="2897" spans="1:4" x14ac:dyDescent="0.3">
      <c r="A2897">
        <v>104</v>
      </c>
      <c r="B2897" s="10">
        <v>45383</v>
      </c>
      <c r="C2897">
        <v>787</v>
      </c>
      <c r="D2897" s="8">
        <v>202054.38</v>
      </c>
    </row>
    <row r="2898" spans="1:4" x14ac:dyDescent="0.3">
      <c r="A2898">
        <v>104</v>
      </c>
      <c r="B2898" s="10">
        <v>45413</v>
      </c>
      <c r="C2898">
        <v>466</v>
      </c>
      <c r="D2898" s="8">
        <v>119640.84</v>
      </c>
    </row>
    <row r="2899" spans="1:4" x14ac:dyDescent="0.3">
      <c r="A2899">
        <v>104</v>
      </c>
      <c r="B2899" s="10">
        <v>45444</v>
      </c>
      <c r="C2899">
        <v>914</v>
      </c>
      <c r="D2899" s="8">
        <v>234660.36</v>
      </c>
    </row>
    <row r="2900" spans="1:4" x14ac:dyDescent="0.3">
      <c r="A2900">
        <v>104</v>
      </c>
      <c r="B2900" s="10">
        <v>45474</v>
      </c>
      <c r="C2900">
        <v>270</v>
      </c>
      <c r="D2900" s="8">
        <v>69319.8</v>
      </c>
    </row>
    <row r="2901" spans="1:4" x14ac:dyDescent="0.3">
      <c r="A2901">
        <v>104</v>
      </c>
      <c r="B2901" s="10">
        <v>45505</v>
      </c>
      <c r="C2901">
        <v>882</v>
      </c>
      <c r="D2901" s="8">
        <v>226444.68</v>
      </c>
    </row>
    <row r="2902" spans="1:4" x14ac:dyDescent="0.3">
      <c r="A2902">
        <v>104</v>
      </c>
      <c r="B2902" s="10">
        <v>45536</v>
      </c>
      <c r="C2902">
        <v>371</v>
      </c>
      <c r="D2902" s="8">
        <v>95250.54</v>
      </c>
    </row>
    <row r="2903" spans="1:4" x14ac:dyDescent="0.3">
      <c r="A2903">
        <v>104</v>
      </c>
      <c r="B2903" s="10">
        <v>45566</v>
      </c>
      <c r="C2903">
        <v>537</v>
      </c>
      <c r="D2903" s="8">
        <v>137869.38</v>
      </c>
    </row>
    <row r="2904" spans="1:4" x14ac:dyDescent="0.3">
      <c r="A2904">
        <v>104</v>
      </c>
      <c r="B2904" s="10">
        <v>45597</v>
      </c>
      <c r="C2904">
        <v>199</v>
      </c>
      <c r="D2904" s="8">
        <v>51091.26</v>
      </c>
    </row>
    <row r="2905" spans="1:4" x14ac:dyDescent="0.3">
      <c r="A2905">
        <v>104</v>
      </c>
      <c r="B2905" s="10">
        <v>45627</v>
      </c>
      <c r="C2905">
        <v>82</v>
      </c>
      <c r="D2905" s="8">
        <v>21052.68</v>
      </c>
    </row>
    <row r="2906" spans="1:4" x14ac:dyDescent="0.3">
      <c r="A2906">
        <v>275</v>
      </c>
      <c r="B2906" s="10">
        <v>45292</v>
      </c>
      <c r="C2906">
        <v>740</v>
      </c>
      <c r="D2906" s="8">
        <v>191001.4</v>
      </c>
    </row>
    <row r="2907" spans="1:4" x14ac:dyDescent="0.3">
      <c r="A2907">
        <v>275</v>
      </c>
      <c r="B2907" s="10">
        <v>45323</v>
      </c>
      <c r="C2907">
        <v>572</v>
      </c>
      <c r="D2907" s="8">
        <v>147638.92000000001</v>
      </c>
    </row>
    <row r="2908" spans="1:4" x14ac:dyDescent="0.3">
      <c r="A2908">
        <v>275</v>
      </c>
      <c r="B2908" s="10">
        <v>45352</v>
      </c>
      <c r="C2908">
        <v>973</v>
      </c>
      <c r="D2908" s="8">
        <v>251141.03</v>
      </c>
    </row>
    <row r="2909" spans="1:4" x14ac:dyDescent="0.3">
      <c r="A2909">
        <v>275</v>
      </c>
      <c r="B2909" s="10">
        <v>45383</v>
      </c>
      <c r="C2909">
        <v>708</v>
      </c>
      <c r="D2909" s="8">
        <v>182741.88</v>
      </c>
    </row>
    <row r="2910" spans="1:4" x14ac:dyDescent="0.3">
      <c r="A2910">
        <v>275</v>
      </c>
      <c r="B2910" s="10">
        <v>45413</v>
      </c>
      <c r="C2910">
        <v>764</v>
      </c>
      <c r="D2910" s="8">
        <v>197196.04</v>
      </c>
    </row>
    <row r="2911" spans="1:4" x14ac:dyDescent="0.3">
      <c r="A2911">
        <v>275</v>
      </c>
      <c r="B2911" s="10">
        <v>45444</v>
      </c>
      <c r="C2911">
        <v>847</v>
      </c>
      <c r="D2911" s="8">
        <v>218619.17</v>
      </c>
    </row>
    <row r="2912" spans="1:4" x14ac:dyDescent="0.3">
      <c r="A2912">
        <v>275</v>
      </c>
      <c r="B2912" s="10">
        <v>45474</v>
      </c>
      <c r="C2912">
        <v>0</v>
      </c>
      <c r="D2912" s="8">
        <v>0</v>
      </c>
    </row>
    <row r="2913" spans="1:4" x14ac:dyDescent="0.3">
      <c r="A2913">
        <v>275</v>
      </c>
      <c r="B2913" s="10">
        <v>45505</v>
      </c>
      <c r="C2913">
        <v>485</v>
      </c>
      <c r="D2913" s="8">
        <v>125183.35</v>
      </c>
    </row>
    <row r="2914" spans="1:4" x14ac:dyDescent="0.3">
      <c r="A2914">
        <v>275</v>
      </c>
      <c r="B2914" s="10">
        <v>45536</v>
      </c>
      <c r="C2914">
        <v>544</v>
      </c>
      <c r="D2914" s="8">
        <v>140411.84</v>
      </c>
    </row>
    <row r="2915" spans="1:4" x14ac:dyDescent="0.3">
      <c r="A2915">
        <v>275</v>
      </c>
      <c r="B2915" s="10">
        <v>45566</v>
      </c>
      <c r="C2915">
        <v>515</v>
      </c>
      <c r="D2915" s="8">
        <v>132926.65</v>
      </c>
    </row>
    <row r="2916" spans="1:4" x14ac:dyDescent="0.3">
      <c r="A2916">
        <v>275</v>
      </c>
      <c r="B2916" s="10">
        <v>45597</v>
      </c>
      <c r="C2916">
        <v>337</v>
      </c>
      <c r="D2916" s="8">
        <v>86983.07</v>
      </c>
    </row>
    <row r="2917" spans="1:4" x14ac:dyDescent="0.3">
      <c r="A2917">
        <v>275</v>
      </c>
      <c r="B2917" s="10">
        <v>45627</v>
      </c>
      <c r="C2917">
        <v>232</v>
      </c>
      <c r="D2917" s="8">
        <v>59881.52</v>
      </c>
    </row>
    <row r="2918" spans="1:4" x14ac:dyDescent="0.3">
      <c r="A2918">
        <v>633</v>
      </c>
      <c r="B2918" s="10">
        <v>45292</v>
      </c>
      <c r="C2918">
        <v>498</v>
      </c>
      <c r="D2918" s="8">
        <v>128623.44</v>
      </c>
    </row>
    <row r="2919" spans="1:4" x14ac:dyDescent="0.3">
      <c r="A2919">
        <v>633</v>
      </c>
      <c r="B2919" s="10">
        <v>45323</v>
      </c>
      <c r="C2919">
        <v>615</v>
      </c>
      <c r="D2919" s="8">
        <v>158842.20000000001</v>
      </c>
    </row>
    <row r="2920" spans="1:4" x14ac:dyDescent="0.3">
      <c r="A2920">
        <v>633</v>
      </c>
      <c r="B2920" s="10">
        <v>45352</v>
      </c>
      <c r="C2920">
        <v>674</v>
      </c>
      <c r="D2920" s="8">
        <v>174080.72</v>
      </c>
    </row>
    <row r="2921" spans="1:4" x14ac:dyDescent="0.3">
      <c r="A2921">
        <v>633</v>
      </c>
      <c r="B2921" s="10">
        <v>45383</v>
      </c>
      <c r="C2921">
        <v>122</v>
      </c>
      <c r="D2921" s="8">
        <v>31510.16</v>
      </c>
    </row>
    <row r="2922" spans="1:4" x14ac:dyDescent="0.3">
      <c r="A2922">
        <v>633</v>
      </c>
      <c r="B2922" s="10">
        <v>45413</v>
      </c>
      <c r="C2922">
        <v>552</v>
      </c>
      <c r="D2922" s="8">
        <v>142570.56</v>
      </c>
    </row>
    <row r="2923" spans="1:4" x14ac:dyDescent="0.3">
      <c r="A2923">
        <v>633</v>
      </c>
      <c r="B2923" s="10">
        <v>45444</v>
      </c>
      <c r="C2923">
        <v>891</v>
      </c>
      <c r="D2923" s="8">
        <v>230127.48</v>
      </c>
    </row>
    <row r="2924" spans="1:4" x14ac:dyDescent="0.3">
      <c r="A2924">
        <v>633</v>
      </c>
      <c r="B2924" s="10">
        <v>45474</v>
      </c>
      <c r="C2924">
        <v>69</v>
      </c>
      <c r="D2924" s="8">
        <v>17821.32</v>
      </c>
    </row>
    <row r="2925" spans="1:4" x14ac:dyDescent="0.3">
      <c r="A2925">
        <v>633</v>
      </c>
      <c r="B2925" s="10">
        <v>45505</v>
      </c>
      <c r="C2925">
        <v>811</v>
      </c>
      <c r="D2925" s="8">
        <v>209465.08</v>
      </c>
    </row>
    <row r="2926" spans="1:4" x14ac:dyDescent="0.3">
      <c r="A2926">
        <v>633</v>
      </c>
      <c r="B2926" s="10">
        <v>45536</v>
      </c>
      <c r="C2926">
        <v>559</v>
      </c>
      <c r="D2926" s="8">
        <v>144378.51999999999</v>
      </c>
    </row>
    <row r="2927" spans="1:4" x14ac:dyDescent="0.3">
      <c r="A2927">
        <v>633</v>
      </c>
      <c r="B2927" s="10">
        <v>45566</v>
      </c>
      <c r="C2927">
        <v>478</v>
      </c>
      <c r="D2927" s="8">
        <v>123457.84</v>
      </c>
    </row>
    <row r="2928" spans="1:4" x14ac:dyDescent="0.3">
      <c r="A2928">
        <v>633</v>
      </c>
      <c r="B2928" s="10">
        <v>45597</v>
      </c>
      <c r="C2928">
        <v>265</v>
      </c>
      <c r="D2928" s="8">
        <v>68444.2</v>
      </c>
    </row>
    <row r="2929" spans="1:4" x14ac:dyDescent="0.3">
      <c r="A2929">
        <v>633</v>
      </c>
      <c r="B2929" s="10">
        <v>45627</v>
      </c>
      <c r="C2929">
        <v>718</v>
      </c>
      <c r="D2929" s="8">
        <v>185445.04</v>
      </c>
    </row>
    <row r="2930" spans="1:4" x14ac:dyDescent="0.3">
      <c r="A2930">
        <v>173</v>
      </c>
      <c r="B2930" s="10">
        <v>45292</v>
      </c>
      <c r="C2930">
        <v>440</v>
      </c>
      <c r="D2930" s="8">
        <v>113735.6</v>
      </c>
    </row>
    <row r="2931" spans="1:4" x14ac:dyDescent="0.3">
      <c r="A2931">
        <v>173</v>
      </c>
      <c r="B2931" s="10">
        <v>45323</v>
      </c>
      <c r="C2931">
        <v>169</v>
      </c>
      <c r="D2931" s="8">
        <v>43684.81</v>
      </c>
    </row>
    <row r="2932" spans="1:4" x14ac:dyDescent="0.3">
      <c r="A2932">
        <v>173</v>
      </c>
      <c r="B2932" s="10">
        <v>45352</v>
      </c>
      <c r="C2932">
        <v>286</v>
      </c>
      <c r="D2932" s="8">
        <v>73928.14</v>
      </c>
    </row>
    <row r="2933" spans="1:4" x14ac:dyDescent="0.3">
      <c r="A2933">
        <v>173</v>
      </c>
      <c r="B2933" s="10">
        <v>45383</v>
      </c>
      <c r="C2933">
        <v>742</v>
      </c>
      <c r="D2933" s="8">
        <v>191799.58</v>
      </c>
    </row>
    <row r="2934" spans="1:4" x14ac:dyDescent="0.3">
      <c r="A2934">
        <v>173</v>
      </c>
      <c r="B2934" s="10">
        <v>45413</v>
      </c>
      <c r="C2934">
        <v>190</v>
      </c>
      <c r="D2934" s="8">
        <v>49113.1</v>
      </c>
    </row>
    <row r="2935" spans="1:4" x14ac:dyDescent="0.3">
      <c r="A2935">
        <v>173</v>
      </c>
      <c r="B2935" s="10">
        <v>45444</v>
      </c>
      <c r="C2935">
        <v>177</v>
      </c>
      <c r="D2935" s="8">
        <v>45752.73</v>
      </c>
    </row>
    <row r="2936" spans="1:4" x14ac:dyDescent="0.3">
      <c r="A2936">
        <v>173</v>
      </c>
      <c r="B2936" s="10">
        <v>45474</v>
      </c>
      <c r="C2936">
        <v>313</v>
      </c>
      <c r="D2936" s="8">
        <v>80907.37</v>
      </c>
    </row>
    <row r="2937" spans="1:4" x14ac:dyDescent="0.3">
      <c r="A2937">
        <v>173</v>
      </c>
      <c r="B2937" s="10">
        <v>45505</v>
      </c>
      <c r="C2937">
        <v>213</v>
      </c>
      <c r="D2937" s="8">
        <v>55058.37</v>
      </c>
    </row>
    <row r="2938" spans="1:4" x14ac:dyDescent="0.3">
      <c r="A2938">
        <v>173</v>
      </c>
      <c r="B2938" s="10">
        <v>45536</v>
      </c>
      <c r="C2938">
        <v>41</v>
      </c>
      <c r="D2938" s="8">
        <v>10598.09</v>
      </c>
    </row>
    <row r="2939" spans="1:4" x14ac:dyDescent="0.3">
      <c r="A2939">
        <v>173</v>
      </c>
      <c r="B2939" s="10">
        <v>45566</v>
      </c>
      <c r="C2939">
        <v>270</v>
      </c>
      <c r="D2939" s="8">
        <v>69792.3</v>
      </c>
    </row>
    <row r="2940" spans="1:4" x14ac:dyDescent="0.3">
      <c r="A2940">
        <v>173</v>
      </c>
      <c r="B2940" s="10">
        <v>45597</v>
      </c>
      <c r="C2940">
        <v>477</v>
      </c>
      <c r="D2940" s="8">
        <v>123299.73</v>
      </c>
    </row>
    <row r="2941" spans="1:4" x14ac:dyDescent="0.3">
      <c r="A2941">
        <v>173</v>
      </c>
      <c r="B2941" s="10">
        <v>45627</v>
      </c>
      <c r="C2941">
        <v>722</v>
      </c>
      <c r="D2941" s="8">
        <v>186629.78</v>
      </c>
    </row>
    <row r="2942" spans="1:4" x14ac:dyDescent="0.3">
      <c r="A2942">
        <v>571</v>
      </c>
      <c r="B2942" s="10">
        <v>45292</v>
      </c>
      <c r="C2942">
        <v>449</v>
      </c>
      <c r="D2942" s="8">
        <v>116479.58</v>
      </c>
    </row>
    <row r="2943" spans="1:4" x14ac:dyDescent="0.3">
      <c r="A2943">
        <v>571</v>
      </c>
      <c r="B2943" s="10">
        <v>45323</v>
      </c>
      <c r="C2943">
        <v>904</v>
      </c>
      <c r="D2943" s="8">
        <v>234515.68</v>
      </c>
    </row>
    <row r="2944" spans="1:4" x14ac:dyDescent="0.3">
      <c r="A2944">
        <v>571</v>
      </c>
      <c r="B2944" s="10">
        <v>45352</v>
      </c>
      <c r="C2944">
        <v>165</v>
      </c>
      <c r="D2944" s="8">
        <v>42804.3</v>
      </c>
    </row>
    <row r="2945" spans="1:4" x14ac:dyDescent="0.3">
      <c r="A2945">
        <v>571</v>
      </c>
      <c r="B2945" s="10">
        <v>45383</v>
      </c>
      <c r="C2945">
        <v>134</v>
      </c>
      <c r="D2945" s="8">
        <v>34762.28</v>
      </c>
    </row>
    <row r="2946" spans="1:4" x14ac:dyDescent="0.3">
      <c r="A2946">
        <v>571</v>
      </c>
      <c r="B2946" s="10">
        <v>45413</v>
      </c>
      <c r="C2946">
        <v>218</v>
      </c>
      <c r="D2946" s="8">
        <v>56553.56</v>
      </c>
    </row>
    <row r="2947" spans="1:4" x14ac:dyDescent="0.3">
      <c r="A2947">
        <v>571</v>
      </c>
      <c r="B2947" s="10">
        <v>45444</v>
      </c>
      <c r="C2947">
        <v>966</v>
      </c>
      <c r="D2947" s="8">
        <v>250599.72</v>
      </c>
    </row>
    <row r="2948" spans="1:4" x14ac:dyDescent="0.3">
      <c r="A2948">
        <v>571</v>
      </c>
      <c r="B2948" s="10">
        <v>45474</v>
      </c>
      <c r="C2948">
        <v>978</v>
      </c>
      <c r="D2948" s="8">
        <v>253712.76</v>
      </c>
    </row>
    <row r="2949" spans="1:4" x14ac:dyDescent="0.3">
      <c r="A2949">
        <v>571</v>
      </c>
      <c r="B2949" s="10">
        <v>45505</v>
      </c>
      <c r="C2949">
        <v>362</v>
      </c>
      <c r="D2949" s="8">
        <v>93910.04</v>
      </c>
    </row>
    <row r="2950" spans="1:4" x14ac:dyDescent="0.3">
      <c r="A2950">
        <v>571</v>
      </c>
      <c r="B2950" s="10">
        <v>45536</v>
      </c>
      <c r="C2950">
        <v>449</v>
      </c>
      <c r="D2950" s="8">
        <v>116479.58</v>
      </c>
    </row>
    <row r="2951" spans="1:4" x14ac:dyDescent="0.3">
      <c r="A2951">
        <v>571</v>
      </c>
      <c r="B2951" s="10">
        <v>45566</v>
      </c>
      <c r="C2951">
        <v>606</v>
      </c>
      <c r="D2951" s="8">
        <v>157208.51999999999</v>
      </c>
    </row>
    <row r="2952" spans="1:4" x14ac:dyDescent="0.3">
      <c r="A2952">
        <v>571</v>
      </c>
      <c r="B2952" s="10">
        <v>45597</v>
      </c>
      <c r="C2952">
        <v>463</v>
      </c>
      <c r="D2952" s="8">
        <v>120111.46</v>
      </c>
    </row>
    <row r="2953" spans="1:4" x14ac:dyDescent="0.3">
      <c r="A2953">
        <v>571</v>
      </c>
      <c r="B2953" s="10">
        <v>45627</v>
      </c>
      <c r="C2953">
        <v>936</v>
      </c>
      <c r="D2953" s="8">
        <v>242817.12</v>
      </c>
    </row>
    <row r="2954" spans="1:4" x14ac:dyDescent="0.3">
      <c r="A2954">
        <v>28</v>
      </c>
      <c r="B2954" s="10">
        <v>45292</v>
      </c>
      <c r="C2954">
        <v>793</v>
      </c>
      <c r="D2954" s="8">
        <v>205823.15</v>
      </c>
    </row>
    <row r="2955" spans="1:4" x14ac:dyDescent="0.3">
      <c r="A2955">
        <v>28</v>
      </c>
      <c r="B2955" s="10">
        <v>45323</v>
      </c>
      <c r="C2955">
        <v>391</v>
      </c>
      <c r="D2955" s="8">
        <v>101484.05</v>
      </c>
    </row>
    <row r="2956" spans="1:4" x14ac:dyDescent="0.3">
      <c r="A2956">
        <v>28</v>
      </c>
      <c r="B2956" s="10">
        <v>45352</v>
      </c>
      <c r="C2956">
        <v>641</v>
      </c>
      <c r="D2956" s="8">
        <v>166371.54999999999</v>
      </c>
    </row>
    <row r="2957" spans="1:4" x14ac:dyDescent="0.3">
      <c r="A2957">
        <v>28</v>
      </c>
      <c r="B2957" s="10">
        <v>45383</v>
      </c>
      <c r="C2957">
        <v>558</v>
      </c>
      <c r="D2957" s="8">
        <v>144828.9</v>
      </c>
    </row>
    <row r="2958" spans="1:4" x14ac:dyDescent="0.3">
      <c r="A2958">
        <v>28</v>
      </c>
      <c r="B2958" s="10">
        <v>45413</v>
      </c>
      <c r="C2958">
        <v>267</v>
      </c>
      <c r="D2958" s="8">
        <v>69299.850000000006</v>
      </c>
    </row>
    <row r="2959" spans="1:4" x14ac:dyDescent="0.3">
      <c r="A2959">
        <v>28</v>
      </c>
      <c r="B2959" s="10">
        <v>45444</v>
      </c>
      <c r="C2959">
        <v>852</v>
      </c>
      <c r="D2959" s="8">
        <v>221136.6</v>
      </c>
    </row>
    <row r="2960" spans="1:4" x14ac:dyDescent="0.3">
      <c r="A2960">
        <v>28</v>
      </c>
      <c r="B2960" s="10">
        <v>45474</v>
      </c>
      <c r="C2960">
        <v>188</v>
      </c>
      <c r="D2960" s="8">
        <v>48795.4</v>
      </c>
    </row>
    <row r="2961" spans="1:4" x14ac:dyDescent="0.3">
      <c r="A2961">
        <v>28</v>
      </c>
      <c r="B2961" s="10">
        <v>45505</v>
      </c>
      <c r="C2961">
        <v>542</v>
      </c>
      <c r="D2961" s="8">
        <v>140676.1</v>
      </c>
    </row>
    <row r="2962" spans="1:4" x14ac:dyDescent="0.3">
      <c r="A2962">
        <v>28</v>
      </c>
      <c r="B2962" s="10">
        <v>45536</v>
      </c>
      <c r="C2962">
        <v>133</v>
      </c>
      <c r="D2962" s="8">
        <v>34520.15</v>
      </c>
    </row>
    <row r="2963" spans="1:4" x14ac:dyDescent="0.3">
      <c r="A2963">
        <v>28</v>
      </c>
      <c r="B2963" s="10">
        <v>45566</v>
      </c>
      <c r="C2963">
        <v>811</v>
      </c>
      <c r="D2963" s="8">
        <v>210495.05</v>
      </c>
    </row>
    <row r="2964" spans="1:4" x14ac:dyDescent="0.3">
      <c r="A2964">
        <v>28</v>
      </c>
      <c r="B2964" s="10">
        <v>45597</v>
      </c>
      <c r="C2964">
        <v>653</v>
      </c>
      <c r="D2964" s="8">
        <v>169486.15</v>
      </c>
    </row>
    <row r="2965" spans="1:4" x14ac:dyDescent="0.3">
      <c r="A2965">
        <v>28</v>
      </c>
      <c r="B2965" s="10">
        <v>45627</v>
      </c>
      <c r="C2965">
        <v>317</v>
      </c>
      <c r="D2965" s="8">
        <v>82277.350000000006</v>
      </c>
    </row>
    <row r="2966" spans="1:4" x14ac:dyDescent="0.3">
      <c r="A2966">
        <v>307</v>
      </c>
      <c r="B2966" s="10">
        <v>45292</v>
      </c>
      <c r="C2966">
        <v>487</v>
      </c>
      <c r="D2966" s="8">
        <v>126897.59</v>
      </c>
    </row>
    <row r="2967" spans="1:4" x14ac:dyDescent="0.3">
      <c r="A2967">
        <v>307</v>
      </c>
      <c r="B2967" s="10">
        <v>45323</v>
      </c>
      <c r="C2967">
        <v>68</v>
      </c>
      <c r="D2967" s="8">
        <v>17718.759999999998</v>
      </c>
    </row>
    <row r="2968" spans="1:4" x14ac:dyDescent="0.3">
      <c r="A2968">
        <v>307</v>
      </c>
      <c r="B2968" s="10">
        <v>45352</v>
      </c>
      <c r="C2968">
        <v>492</v>
      </c>
      <c r="D2968" s="8">
        <v>128200.44</v>
      </c>
    </row>
    <row r="2969" spans="1:4" x14ac:dyDescent="0.3">
      <c r="A2969">
        <v>307</v>
      </c>
      <c r="B2969" s="10">
        <v>45383</v>
      </c>
      <c r="C2969">
        <v>857</v>
      </c>
      <c r="D2969" s="8">
        <v>223308.49</v>
      </c>
    </row>
    <row r="2970" spans="1:4" x14ac:dyDescent="0.3">
      <c r="A2970">
        <v>307</v>
      </c>
      <c r="B2970" s="10">
        <v>45413</v>
      </c>
      <c r="C2970">
        <v>129</v>
      </c>
      <c r="D2970" s="8">
        <v>33613.53</v>
      </c>
    </row>
    <row r="2971" spans="1:4" x14ac:dyDescent="0.3">
      <c r="A2971">
        <v>307</v>
      </c>
      <c r="B2971" s="10">
        <v>45444</v>
      </c>
      <c r="C2971">
        <v>587</v>
      </c>
      <c r="D2971" s="8">
        <v>152954.59</v>
      </c>
    </row>
    <row r="2972" spans="1:4" x14ac:dyDescent="0.3">
      <c r="A2972">
        <v>307</v>
      </c>
      <c r="B2972" s="10">
        <v>45474</v>
      </c>
      <c r="C2972">
        <v>463</v>
      </c>
      <c r="D2972" s="8">
        <v>120643.91</v>
      </c>
    </row>
    <row r="2973" spans="1:4" x14ac:dyDescent="0.3">
      <c r="A2973">
        <v>307</v>
      </c>
      <c r="B2973" s="10">
        <v>45505</v>
      </c>
      <c r="C2973">
        <v>57</v>
      </c>
      <c r="D2973" s="8">
        <v>14852.49</v>
      </c>
    </row>
    <row r="2974" spans="1:4" x14ac:dyDescent="0.3">
      <c r="A2974">
        <v>307</v>
      </c>
      <c r="B2974" s="10">
        <v>45536</v>
      </c>
      <c r="C2974">
        <v>901</v>
      </c>
      <c r="D2974" s="8">
        <v>234773.57</v>
      </c>
    </row>
    <row r="2975" spans="1:4" x14ac:dyDescent="0.3">
      <c r="A2975">
        <v>307</v>
      </c>
      <c r="B2975" s="10">
        <v>45566</v>
      </c>
      <c r="C2975">
        <v>804</v>
      </c>
      <c r="D2975" s="8">
        <v>209498.28</v>
      </c>
    </row>
    <row r="2976" spans="1:4" x14ac:dyDescent="0.3">
      <c r="A2976">
        <v>307</v>
      </c>
      <c r="B2976" s="10">
        <v>45597</v>
      </c>
      <c r="C2976">
        <v>502</v>
      </c>
      <c r="D2976" s="8">
        <v>130806.14</v>
      </c>
    </row>
    <row r="2977" spans="1:4" x14ac:dyDescent="0.3">
      <c r="A2977">
        <v>307</v>
      </c>
      <c r="B2977" s="10">
        <v>45627</v>
      </c>
      <c r="C2977">
        <v>498</v>
      </c>
      <c r="D2977" s="8">
        <v>129763.86</v>
      </c>
    </row>
    <row r="2978" spans="1:4" x14ac:dyDescent="0.3">
      <c r="A2978">
        <v>264</v>
      </c>
      <c r="B2978" s="10">
        <v>45292</v>
      </c>
      <c r="C2978">
        <v>657</v>
      </c>
      <c r="D2978" s="8">
        <v>171851.49</v>
      </c>
    </row>
    <row r="2979" spans="1:4" x14ac:dyDescent="0.3">
      <c r="A2979">
        <v>264</v>
      </c>
      <c r="B2979" s="10">
        <v>45323</v>
      </c>
      <c r="C2979">
        <v>62</v>
      </c>
      <c r="D2979" s="8">
        <v>16217.34</v>
      </c>
    </row>
    <row r="2980" spans="1:4" x14ac:dyDescent="0.3">
      <c r="A2980">
        <v>264</v>
      </c>
      <c r="B2980" s="10">
        <v>45352</v>
      </c>
      <c r="C2980">
        <v>43</v>
      </c>
      <c r="D2980" s="8">
        <v>11247.51</v>
      </c>
    </row>
    <row r="2981" spans="1:4" x14ac:dyDescent="0.3">
      <c r="A2981">
        <v>264</v>
      </c>
      <c r="B2981" s="10">
        <v>45383</v>
      </c>
      <c r="C2981">
        <v>924</v>
      </c>
      <c r="D2981" s="8">
        <v>241690.68</v>
      </c>
    </row>
    <row r="2982" spans="1:4" x14ac:dyDescent="0.3">
      <c r="A2982">
        <v>264</v>
      </c>
      <c r="B2982" s="10">
        <v>45413</v>
      </c>
      <c r="C2982">
        <v>235</v>
      </c>
      <c r="D2982" s="8">
        <v>61468.95</v>
      </c>
    </row>
    <row r="2983" spans="1:4" x14ac:dyDescent="0.3">
      <c r="A2983">
        <v>264</v>
      </c>
      <c r="B2983" s="10">
        <v>45444</v>
      </c>
      <c r="C2983">
        <v>398</v>
      </c>
      <c r="D2983" s="8">
        <v>104104.86</v>
      </c>
    </row>
    <row r="2984" spans="1:4" x14ac:dyDescent="0.3">
      <c r="A2984">
        <v>264</v>
      </c>
      <c r="B2984" s="10">
        <v>45474</v>
      </c>
      <c r="C2984">
        <v>894</v>
      </c>
      <c r="D2984" s="8">
        <v>233843.58</v>
      </c>
    </row>
    <row r="2985" spans="1:4" x14ac:dyDescent="0.3">
      <c r="A2985">
        <v>264</v>
      </c>
      <c r="B2985" s="10">
        <v>45505</v>
      </c>
      <c r="C2985">
        <v>638</v>
      </c>
      <c r="D2985" s="8">
        <v>166881.66</v>
      </c>
    </row>
    <row r="2986" spans="1:4" x14ac:dyDescent="0.3">
      <c r="A2986">
        <v>264</v>
      </c>
      <c r="B2986" s="10">
        <v>45536</v>
      </c>
      <c r="C2986">
        <v>643</v>
      </c>
      <c r="D2986" s="8">
        <v>168189.51</v>
      </c>
    </row>
    <row r="2987" spans="1:4" x14ac:dyDescent="0.3">
      <c r="A2987">
        <v>264</v>
      </c>
      <c r="B2987" s="10">
        <v>45566</v>
      </c>
      <c r="C2987">
        <v>666</v>
      </c>
      <c r="D2987" s="8">
        <v>174205.62</v>
      </c>
    </row>
    <row r="2988" spans="1:4" x14ac:dyDescent="0.3">
      <c r="A2988">
        <v>264</v>
      </c>
      <c r="B2988" s="10">
        <v>45597</v>
      </c>
      <c r="C2988">
        <v>475</v>
      </c>
      <c r="D2988" s="8">
        <v>124245.75</v>
      </c>
    </row>
    <row r="2989" spans="1:4" x14ac:dyDescent="0.3">
      <c r="A2989">
        <v>264</v>
      </c>
      <c r="B2989" s="10">
        <v>45627</v>
      </c>
      <c r="C2989">
        <v>175</v>
      </c>
      <c r="D2989" s="8">
        <v>45774.75</v>
      </c>
    </row>
    <row r="2990" spans="1:4" x14ac:dyDescent="0.3">
      <c r="A2990">
        <v>816</v>
      </c>
      <c r="B2990" s="10">
        <v>45292</v>
      </c>
      <c r="C2990">
        <v>309</v>
      </c>
      <c r="D2990" s="8">
        <v>80902.38</v>
      </c>
    </row>
    <row r="2991" spans="1:4" x14ac:dyDescent="0.3">
      <c r="A2991">
        <v>816</v>
      </c>
      <c r="B2991" s="10">
        <v>45323</v>
      </c>
      <c r="C2991">
        <v>539</v>
      </c>
      <c r="D2991" s="8">
        <v>141120.98000000001</v>
      </c>
    </row>
    <row r="2992" spans="1:4" x14ac:dyDescent="0.3">
      <c r="A2992">
        <v>816</v>
      </c>
      <c r="B2992" s="10">
        <v>45352</v>
      </c>
      <c r="C2992">
        <v>213</v>
      </c>
      <c r="D2992" s="8">
        <v>55767.66</v>
      </c>
    </row>
    <row r="2993" spans="1:4" x14ac:dyDescent="0.3">
      <c r="A2993">
        <v>816</v>
      </c>
      <c r="B2993" s="10">
        <v>45383</v>
      </c>
      <c r="C2993">
        <v>661</v>
      </c>
      <c r="D2993" s="8">
        <v>173063.02</v>
      </c>
    </row>
    <row r="2994" spans="1:4" x14ac:dyDescent="0.3">
      <c r="A2994">
        <v>816</v>
      </c>
      <c r="B2994" s="10">
        <v>45413</v>
      </c>
      <c r="C2994">
        <v>285</v>
      </c>
      <c r="D2994" s="8">
        <v>74618.7</v>
      </c>
    </row>
    <row r="2995" spans="1:4" x14ac:dyDescent="0.3">
      <c r="A2995">
        <v>816</v>
      </c>
      <c r="B2995" s="10">
        <v>45444</v>
      </c>
      <c r="C2995">
        <v>438</v>
      </c>
      <c r="D2995" s="8">
        <v>114677.16</v>
      </c>
    </row>
    <row r="2996" spans="1:4" x14ac:dyDescent="0.3">
      <c r="A2996">
        <v>816</v>
      </c>
      <c r="B2996" s="10">
        <v>45474</v>
      </c>
      <c r="C2996">
        <v>691</v>
      </c>
      <c r="D2996" s="8">
        <v>180917.62</v>
      </c>
    </row>
    <row r="2997" spans="1:4" x14ac:dyDescent="0.3">
      <c r="A2997">
        <v>816</v>
      </c>
      <c r="B2997" s="10">
        <v>45505</v>
      </c>
      <c r="C2997">
        <v>446</v>
      </c>
      <c r="D2997" s="8">
        <v>116771.72</v>
      </c>
    </row>
    <row r="2998" spans="1:4" x14ac:dyDescent="0.3">
      <c r="A2998">
        <v>816</v>
      </c>
      <c r="B2998" s="10">
        <v>45536</v>
      </c>
      <c r="C2998">
        <v>278</v>
      </c>
      <c r="D2998" s="8">
        <v>72785.960000000006</v>
      </c>
    </row>
    <row r="2999" spans="1:4" x14ac:dyDescent="0.3">
      <c r="A2999">
        <v>816</v>
      </c>
      <c r="B2999" s="10">
        <v>45566</v>
      </c>
      <c r="C2999">
        <v>480</v>
      </c>
      <c r="D2999" s="8">
        <v>125673.60000000001</v>
      </c>
    </row>
    <row r="3000" spans="1:4" x14ac:dyDescent="0.3">
      <c r="A3000">
        <v>816</v>
      </c>
      <c r="B3000" s="10">
        <v>45597</v>
      </c>
      <c r="C3000">
        <v>493</v>
      </c>
      <c r="D3000" s="8">
        <v>129077.26</v>
      </c>
    </row>
    <row r="3001" spans="1:4" x14ac:dyDescent="0.3">
      <c r="A3001">
        <v>816</v>
      </c>
      <c r="B3001" s="10">
        <v>45627</v>
      </c>
      <c r="C3001">
        <v>803</v>
      </c>
      <c r="D3001" s="8">
        <v>210241.46</v>
      </c>
    </row>
    <row r="3002" spans="1:4" x14ac:dyDescent="0.3">
      <c r="A3002">
        <v>957</v>
      </c>
      <c r="B3002" s="10">
        <v>45292</v>
      </c>
      <c r="C3002">
        <v>839</v>
      </c>
      <c r="D3002" s="8">
        <v>219700.54</v>
      </c>
    </row>
    <row r="3003" spans="1:4" x14ac:dyDescent="0.3">
      <c r="A3003">
        <v>957</v>
      </c>
      <c r="B3003" s="10">
        <v>45323</v>
      </c>
      <c r="C3003">
        <v>742</v>
      </c>
      <c r="D3003" s="8">
        <v>194300.12</v>
      </c>
    </row>
    <row r="3004" spans="1:4" x14ac:dyDescent="0.3">
      <c r="A3004">
        <v>957</v>
      </c>
      <c r="B3004" s="10">
        <v>45352</v>
      </c>
      <c r="C3004">
        <v>387</v>
      </c>
      <c r="D3004" s="8">
        <v>101339.82</v>
      </c>
    </row>
    <row r="3005" spans="1:4" x14ac:dyDescent="0.3">
      <c r="A3005">
        <v>957</v>
      </c>
      <c r="B3005" s="10">
        <v>45383</v>
      </c>
      <c r="C3005">
        <v>44</v>
      </c>
      <c r="D3005" s="8">
        <v>11521.84</v>
      </c>
    </row>
    <row r="3006" spans="1:4" x14ac:dyDescent="0.3">
      <c r="A3006">
        <v>957</v>
      </c>
      <c r="B3006" s="10">
        <v>45413</v>
      </c>
      <c r="C3006">
        <v>329</v>
      </c>
      <c r="D3006" s="8">
        <v>86151.94</v>
      </c>
    </row>
    <row r="3007" spans="1:4" x14ac:dyDescent="0.3">
      <c r="A3007">
        <v>957</v>
      </c>
      <c r="B3007" s="10">
        <v>45444</v>
      </c>
      <c r="C3007">
        <v>452</v>
      </c>
      <c r="D3007" s="8">
        <v>118360.72</v>
      </c>
    </row>
    <row r="3008" spans="1:4" x14ac:dyDescent="0.3">
      <c r="A3008">
        <v>957</v>
      </c>
      <c r="B3008" s="10">
        <v>45474</v>
      </c>
      <c r="C3008">
        <v>325</v>
      </c>
      <c r="D3008" s="8">
        <v>85104.5</v>
      </c>
    </row>
    <row r="3009" spans="1:4" x14ac:dyDescent="0.3">
      <c r="A3009">
        <v>957</v>
      </c>
      <c r="B3009" s="10">
        <v>45505</v>
      </c>
      <c r="C3009">
        <v>412</v>
      </c>
      <c r="D3009" s="8">
        <v>107886.32</v>
      </c>
    </row>
    <row r="3010" spans="1:4" x14ac:dyDescent="0.3">
      <c r="A3010">
        <v>957</v>
      </c>
      <c r="B3010" s="10">
        <v>45536</v>
      </c>
      <c r="C3010">
        <v>10</v>
      </c>
      <c r="D3010" s="8">
        <v>2618.6</v>
      </c>
    </row>
    <row r="3011" spans="1:4" x14ac:dyDescent="0.3">
      <c r="A3011">
        <v>957</v>
      </c>
      <c r="B3011" s="10">
        <v>45566</v>
      </c>
      <c r="C3011">
        <v>386</v>
      </c>
      <c r="D3011" s="8">
        <v>101077.96</v>
      </c>
    </row>
    <row r="3012" spans="1:4" x14ac:dyDescent="0.3">
      <c r="A3012">
        <v>957</v>
      </c>
      <c r="B3012" s="10">
        <v>45597</v>
      </c>
      <c r="C3012">
        <v>905</v>
      </c>
      <c r="D3012" s="8">
        <v>236983.3</v>
      </c>
    </row>
    <row r="3013" spans="1:4" x14ac:dyDescent="0.3">
      <c r="A3013">
        <v>957</v>
      </c>
      <c r="B3013" s="10">
        <v>45627</v>
      </c>
      <c r="C3013">
        <v>26</v>
      </c>
      <c r="D3013" s="8">
        <v>6808.36</v>
      </c>
    </row>
    <row r="3014" spans="1:4" x14ac:dyDescent="0.3">
      <c r="A3014">
        <v>48</v>
      </c>
      <c r="B3014" s="10">
        <v>45292</v>
      </c>
      <c r="C3014">
        <v>200</v>
      </c>
      <c r="D3014" s="8">
        <v>52486</v>
      </c>
    </row>
    <row r="3015" spans="1:4" x14ac:dyDescent="0.3">
      <c r="A3015">
        <v>48</v>
      </c>
      <c r="B3015" s="10">
        <v>45323</v>
      </c>
      <c r="C3015">
        <v>688</v>
      </c>
      <c r="D3015" s="8">
        <v>180551.84</v>
      </c>
    </row>
    <row r="3016" spans="1:4" x14ac:dyDescent="0.3">
      <c r="A3016">
        <v>48</v>
      </c>
      <c r="B3016" s="10">
        <v>45352</v>
      </c>
      <c r="C3016">
        <v>445</v>
      </c>
      <c r="D3016" s="8">
        <v>116781.35</v>
      </c>
    </row>
    <row r="3017" spans="1:4" x14ac:dyDescent="0.3">
      <c r="A3017">
        <v>48</v>
      </c>
      <c r="B3017" s="10">
        <v>45383</v>
      </c>
      <c r="C3017">
        <v>194</v>
      </c>
      <c r="D3017" s="8">
        <v>50911.42</v>
      </c>
    </row>
    <row r="3018" spans="1:4" x14ac:dyDescent="0.3">
      <c r="A3018">
        <v>48</v>
      </c>
      <c r="B3018" s="10">
        <v>45413</v>
      </c>
      <c r="C3018">
        <v>985</v>
      </c>
      <c r="D3018" s="8">
        <v>258493.55</v>
      </c>
    </row>
    <row r="3019" spans="1:4" x14ac:dyDescent="0.3">
      <c r="A3019">
        <v>48</v>
      </c>
      <c r="B3019" s="10">
        <v>45444</v>
      </c>
      <c r="C3019">
        <v>937</v>
      </c>
      <c r="D3019" s="8">
        <v>245896.91</v>
      </c>
    </row>
    <row r="3020" spans="1:4" x14ac:dyDescent="0.3">
      <c r="A3020">
        <v>48</v>
      </c>
      <c r="B3020" s="10">
        <v>45474</v>
      </c>
      <c r="C3020">
        <v>254</v>
      </c>
      <c r="D3020" s="8">
        <v>66657.22</v>
      </c>
    </row>
    <row r="3021" spans="1:4" x14ac:dyDescent="0.3">
      <c r="A3021">
        <v>48</v>
      </c>
      <c r="B3021" s="10">
        <v>45505</v>
      </c>
      <c r="C3021">
        <v>186</v>
      </c>
      <c r="D3021" s="8">
        <v>48811.98</v>
      </c>
    </row>
    <row r="3022" spans="1:4" x14ac:dyDescent="0.3">
      <c r="A3022">
        <v>48</v>
      </c>
      <c r="B3022" s="10">
        <v>45536</v>
      </c>
      <c r="C3022">
        <v>105</v>
      </c>
      <c r="D3022" s="8">
        <v>27555.15</v>
      </c>
    </row>
    <row r="3023" spans="1:4" x14ac:dyDescent="0.3">
      <c r="A3023">
        <v>48</v>
      </c>
      <c r="B3023" s="10">
        <v>45566</v>
      </c>
      <c r="C3023">
        <v>358</v>
      </c>
      <c r="D3023" s="8">
        <v>93949.94</v>
      </c>
    </row>
    <row r="3024" spans="1:4" x14ac:dyDescent="0.3">
      <c r="A3024">
        <v>48</v>
      </c>
      <c r="B3024" s="10">
        <v>45597</v>
      </c>
      <c r="C3024">
        <v>316</v>
      </c>
      <c r="D3024" s="8">
        <v>82927.88</v>
      </c>
    </row>
    <row r="3025" spans="1:4" x14ac:dyDescent="0.3">
      <c r="A3025">
        <v>48</v>
      </c>
      <c r="B3025" s="10">
        <v>45627</v>
      </c>
      <c r="C3025">
        <v>375</v>
      </c>
      <c r="D3025" s="8">
        <v>98411.25</v>
      </c>
    </row>
    <row r="3026" spans="1:4" x14ac:dyDescent="0.3">
      <c r="A3026">
        <v>551</v>
      </c>
      <c r="B3026" s="10">
        <v>45292</v>
      </c>
      <c r="C3026">
        <v>18</v>
      </c>
      <c r="D3026" s="8">
        <v>4724.6400000000003</v>
      </c>
    </row>
    <row r="3027" spans="1:4" x14ac:dyDescent="0.3">
      <c r="A3027">
        <v>551</v>
      </c>
      <c r="B3027" s="10">
        <v>45323</v>
      </c>
      <c r="C3027">
        <v>39</v>
      </c>
      <c r="D3027" s="8">
        <v>10236.719999999999</v>
      </c>
    </row>
    <row r="3028" spans="1:4" x14ac:dyDescent="0.3">
      <c r="A3028">
        <v>551</v>
      </c>
      <c r="B3028" s="10">
        <v>45352</v>
      </c>
      <c r="C3028">
        <v>760</v>
      </c>
      <c r="D3028" s="8">
        <v>199484.79999999999</v>
      </c>
    </row>
    <row r="3029" spans="1:4" x14ac:dyDescent="0.3">
      <c r="A3029">
        <v>551</v>
      </c>
      <c r="B3029" s="10">
        <v>45383</v>
      </c>
      <c r="C3029">
        <v>422</v>
      </c>
      <c r="D3029" s="8">
        <v>110766.56</v>
      </c>
    </row>
    <row r="3030" spans="1:4" x14ac:dyDescent="0.3">
      <c r="A3030">
        <v>551</v>
      </c>
      <c r="B3030" s="10">
        <v>45413</v>
      </c>
      <c r="C3030">
        <v>210</v>
      </c>
      <c r="D3030" s="8">
        <v>55120.800000000003</v>
      </c>
    </row>
    <row r="3031" spans="1:4" x14ac:dyDescent="0.3">
      <c r="A3031">
        <v>551</v>
      </c>
      <c r="B3031" s="10">
        <v>45444</v>
      </c>
      <c r="C3031">
        <v>553</v>
      </c>
      <c r="D3031" s="8">
        <v>145151.44</v>
      </c>
    </row>
    <row r="3032" spans="1:4" x14ac:dyDescent="0.3">
      <c r="A3032">
        <v>551</v>
      </c>
      <c r="B3032" s="10">
        <v>45474</v>
      </c>
      <c r="C3032">
        <v>718</v>
      </c>
      <c r="D3032" s="8">
        <v>188460.64</v>
      </c>
    </row>
    <row r="3033" spans="1:4" x14ac:dyDescent="0.3">
      <c r="A3033">
        <v>551</v>
      </c>
      <c r="B3033" s="10">
        <v>45505</v>
      </c>
      <c r="C3033">
        <v>544</v>
      </c>
      <c r="D3033" s="8">
        <v>142789.12</v>
      </c>
    </row>
    <row r="3034" spans="1:4" x14ac:dyDescent="0.3">
      <c r="A3034">
        <v>551</v>
      </c>
      <c r="B3034" s="10">
        <v>45536</v>
      </c>
      <c r="C3034">
        <v>155</v>
      </c>
      <c r="D3034" s="8">
        <v>40684.400000000001</v>
      </c>
    </row>
    <row r="3035" spans="1:4" x14ac:dyDescent="0.3">
      <c r="A3035">
        <v>551</v>
      </c>
      <c r="B3035" s="10">
        <v>45566</v>
      </c>
      <c r="C3035">
        <v>798</v>
      </c>
      <c r="D3035" s="8">
        <v>209459.04</v>
      </c>
    </row>
    <row r="3036" spans="1:4" x14ac:dyDescent="0.3">
      <c r="A3036">
        <v>551</v>
      </c>
      <c r="B3036" s="10">
        <v>45597</v>
      </c>
      <c r="C3036">
        <v>819</v>
      </c>
      <c r="D3036" s="8">
        <v>214971.12</v>
      </c>
    </row>
    <row r="3037" spans="1:4" x14ac:dyDescent="0.3">
      <c r="A3037">
        <v>551</v>
      </c>
      <c r="B3037" s="10">
        <v>45627</v>
      </c>
      <c r="C3037">
        <v>982</v>
      </c>
      <c r="D3037" s="8">
        <v>257755.36</v>
      </c>
    </row>
    <row r="3038" spans="1:4" x14ac:dyDescent="0.3">
      <c r="A3038">
        <v>549</v>
      </c>
      <c r="B3038" s="10">
        <v>45292</v>
      </c>
      <c r="C3038">
        <v>600</v>
      </c>
      <c r="D3038" s="8">
        <v>157530</v>
      </c>
    </row>
    <row r="3039" spans="1:4" x14ac:dyDescent="0.3">
      <c r="A3039">
        <v>549</v>
      </c>
      <c r="B3039" s="10">
        <v>45323</v>
      </c>
      <c r="C3039">
        <v>205</v>
      </c>
      <c r="D3039" s="8">
        <v>53822.75</v>
      </c>
    </row>
    <row r="3040" spans="1:4" x14ac:dyDescent="0.3">
      <c r="A3040">
        <v>549</v>
      </c>
      <c r="B3040" s="10">
        <v>45352</v>
      </c>
      <c r="C3040">
        <v>384</v>
      </c>
      <c r="D3040" s="8">
        <v>100819.2</v>
      </c>
    </row>
    <row r="3041" spans="1:4" x14ac:dyDescent="0.3">
      <c r="A3041">
        <v>549</v>
      </c>
      <c r="B3041" s="10">
        <v>45383</v>
      </c>
      <c r="C3041">
        <v>861</v>
      </c>
      <c r="D3041" s="8">
        <v>226055.55</v>
      </c>
    </row>
    <row r="3042" spans="1:4" x14ac:dyDescent="0.3">
      <c r="A3042">
        <v>549</v>
      </c>
      <c r="B3042" s="10">
        <v>45413</v>
      </c>
      <c r="C3042">
        <v>57</v>
      </c>
      <c r="D3042" s="8">
        <v>14965.35</v>
      </c>
    </row>
    <row r="3043" spans="1:4" x14ac:dyDescent="0.3">
      <c r="A3043">
        <v>549</v>
      </c>
      <c r="B3043" s="10">
        <v>45444</v>
      </c>
      <c r="C3043">
        <v>117</v>
      </c>
      <c r="D3043" s="8">
        <v>30718.35</v>
      </c>
    </row>
    <row r="3044" spans="1:4" x14ac:dyDescent="0.3">
      <c r="A3044">
        <v>549</v>
      </c>
      <c r="B3044" s="10">
        <v>45474</v>
      </c>
      <c r="C3044">
        <v>772</v>
      </c>
      <c r="D3044" s="8">
        <v>202688.6</v>
      </c>
    </row>
    <row r="3045" spans="1:4" x14ac:dyDescent="0.3">
      <c r="A3045">
        <v>549</v>
      </c>
      <c r="B3045" s="10">
        <v>45505</v>
      </c>
      <c r="C3045">
        <v>743</v>
      </c>
      <c r="D3045" s="8">
        <v>195074.65</v>
      </c>
    </row>
    <row r="3046" spans="1:4" x14ac:dyDescent="0.3">
      <c r="A3046">
        <v>549</v>
      </c>
      <c r="B3046" s="10">
        <v>45536</v>
      </c>
      <c r="C3046">
        <v>679</v>
      </c>
      <c r="D3046" s="8">
        <v>178271.45</v>
      </c>
    </row>
    <row r="3047" spans="1:4" x14ac:dyDescent="0.3">
      <c r="A3047">
        <v>549</v>
      </c>
      <c r="B3047" s="10">
        <v>45566</v>
      </c>
      <c r="C3047">
        <v>390</v>
      </c>
      <c r="D3047" s="8">
        <v>102394.5</v>
      </c>
    </row>
    <row r="3048" spans="1:4" x14ac:dyDescent="0.3">
      <c r="A3048">
        <v>549</v>
      </c>
      <c r="B3048" s="10">
        <v>45597</v>
      </c>
      <c r="C3048">
        <v>910</v>
      </c>
      <c r="D3048" s="8">
        <v>238920.5</v>
      </c>
    </row>
    <row r="3049" spans="1:4" x14ac:dyDescent="0.3">
      <c r="A3049">
        <v>549</v>
      </c>
      <c r="B3049" s="10">
        <v>45627</v>
      </c>
      <c r="C3049">
        <v>564</v>
      </c>
      <c r="D3049" s="8">
        <v>148078.20000000001</v>
      </c>
    </row>
    <row r="3050" spans="1:4" x14ac:dyDescent="0.3">
      <c r="A3050">
        <v>296</v>
      </c>
      <c r="B3050" s="10">
        <v>45292</v>
      </c>
      <c r="C3050">
        <v>727</v>
      </c>
      <c r="D3050" s="8">
        <v>191571.77</v>
      </c>
    </row>
    <row r="3051" spans="1:4" x14ac:dyDescent="0.3">
      <c r="A3051">
        <v>296</v>
      </c>
      <c r="B3051" s="10">
        <v>45323</v>
      </c>
      <c r="C3051">
        <v>859</v>
      </c>
      <c r="D3051" s="8">
        <v>226355.09</v>
      </c>
    </row>
    <row r="3052" spans="1:4" x14ac:dyDescent="0.3">
      <c r="A3052">
        <v>296</v>
      </c>
      <c r="B3052" s="10">
        <v>45352</v>
      </c>
      <c r="C3052">
        <v>732</v>
      </c>
      <c r="D3052" s="8">
        <v>192889.32</v>
      </c>
    </row>
    <row r="3053" spans="1:4" x14ac:dyDescent="0.3">
      <c r="A3053">
        <v>296</v>
      </c>
      <c r="B3053" s="10">
        <v>45383</v>
      </c>
      <c r="C3053">
        <v>475</v>
      </c>
      <c r="D3053" s="8">
        <v>125167.25</v>
      </c>
    </row>
    <row r="3054" spans="1:4" x14ac:dyDescent="0.3">
      <c r="A3054">
        <v>296</v>
      </c>
      <c r="B3054" s="10">
        <v>45413</v>
      </c>
      <c r="C3054">
        <v>484</v>
      </c>
      <c r="D3054" s="8">
        <v>127538.84</v>
      </c>
    </row>
    <row r="3055" spans="1:4" x14ac:dyDescent="0.3">
      <c r="A3055">
        <v>296</v>
      </c>
      <c r="B3055" s="10">
        <v>45444</v>
      </c>
      <c r="C3055">
        <v>973</v>
      </c>
      <c r="D3055" s="8">
        <v>256395.23</v>
      </c>
    </row>
    <row r="3056" spans="1:4" x14ac:dyDescent="0.3">
      <c r="A3056">
        <v>296</v>
      </c>
      <c r="B3056" s="10">
        <v>45474</v>
      </c>
      <c r="C3056">
        <v>371</v>
      </c>
      <c r="D3056" s="8">
        <v>97762.21</v>
      </c>
    </row>
    <row r="3057" spans="1:4" x14ac:dyDescent="0.3">
      <c r="A3057">
        <v>296</v>
      </c>
      <c r="B3057" s="10">
        <v>45505</v>
      </c>
      <c r="C3057">
        <v>871</v>
      </c>
      <c r="D3057" s="8">
        <v>229517.21</v>
      </c>
    </row>
    <row r="3058" spans="1:4" x14ac:dyDescent="0.3">
      <c r="A3058">
        <v>296</v>
      </c>
      <c r="B3058" s="10">
        <v>45536</v>
      </c>
      <c r="C3058">
        <v>917</v>
      </c>
      <c r="D3058" s="8">
        <v>241638.67</v>
      </c>
    </row>
    <row r="3059" spans="1:4" x14ac:dyDescent="0.3">
      <c r="A3059">
        <v>296</v>
      </c>
      <c r="B3059" s="10">
        <v>45566</v>
      </c>
      <c r="C3059">
        <v>138</v>
      </c>
      <c r="D3059" s="8">
        <v>36364.379999999997</v>
      </c>
    </row>
    <row r="3060" spans="1:4" x14ac:dyDescent="0.3">
      <c r="A3060">
        <v>296</v>
      </c>
      <c r="B3060" s="10">
        <v>45597</v>
      </c>
      <c r="C3060">
        <v>86</v>
      </c>
      <c r="D3060" s="8">
        <v>22661.86</v>
      </c>
    </row>
    <row r="3061" spans="1:4" x14ac:dyDescent="0.3">
      <c r="A3061">
        <v>296</v>
      </c>
      <c r="B3061" s="10">
        <v>45627</v>
      </c>
      <c r="C3061">
        <v>352</v>
      </c>
      <c r="D3061" s="8">
        <v>92755.520000000004</v>
      </c>
    </row>
    <row r="3062" spans="1:4" x14ac:dyDescent="0.3">
      <c r="A3062">
        <v>97</v>
      </c>
      <c r="B3062" s="10">
        <v>45292</v>
      </c>
      <c r="C3062">
        <v>110</v>
      </c>
      <c r="D3062" s="8">
        <v>29012.5</v>
      </c>
    </row>
    <row r="3063" spans="1:4" x14ac:dyDescent="0.3">
      <c r="A3063">
        <v>97</v>
      </c>
      <c r="B3063" s="10">
        <v>45323</v>
      </c>
      <c r="C3063">
        <v>442</v>
      </c>
      <c r="D3063" s="8">
        <v>116577.5</v>
      </c>
    </row>
    <row r="3064" spans="1:4" x14ac:dyDescent="0.3">
      <c r="A3064">
        <v>97</v>
      </c>
      <c r="B3064" s="10">
        <v>45352</v>
      </c>
      <c r="C3064">
        <v>443</v>
      </c>
      <c r="D3064" s="8">
        <v>116841.25</v>
      </c>
    </row>
    <row r="3065" spans="1:4" x14ac:dyDescent="0.3">
      <c r="A3065">
        <v>97</v>
      </c>
      <c r="B3065" s="10">
        <v>45383</v>
      </c>
      <c r="C3065">
        <v>857</v>
      </c>
      <c r="D3065" s="8">
        <v>226033.75</v>
      </c>
    </row>
    <row r="3066" spans="1:4" x14ac:dyDescent="0.3">
      <c r="A3066">
        <v>97</v>
      </c>
      <c r="B3066" s="10">
        <v>45413</v>
      </c>
      <c r="C3066">
        <v>269</v>
      </c>
      <c r="D3066" s="8">
        <v>70948.75</v>
      </c>
    </row>
    <row r="3067" spans="1:4" x14ac:dyDescent="0.3">
      <c r="A3067">
        <v>97</v>
      </c>
      <c r="B3067" s="10">
        <v>45444</v>
      </c>
      <c r="C3067">
        <v>160</v>
      </c>
      <c r="D3067" s="8">
        <v>42200</v>
      </c>
    </row>
    <row r="3068" spans="1:4" x14ac:dyDescent="0.3">
      <c r="A3068">
        <v>97</v>
      </c>
      <c r="B3068" s="10">
        <v>45474</v>
      </c>
      <c r="C3068">
        <v>57</v>
      </c>
      <c r="D3068" s="8">
        <v>15033.75</v>
      </c>
    </row>
    <row r="3069" spans="1:4" x14ac:dyDescent="0.3">
      <c r="A3069">
        <v>97</v>
      </c>
      <c r="B3069" s="10">
        <v>45505</v>
      </c>
      <c r="C3069">
        <v>387</v>
      </c>
      <c r="D3069" s="8">
        <v>102071.25</v>
      </c>
    </row>
    <row r="3070" spans="1:4" x14ac:dyDescent="0.3">
      <c r="A3070">
        <v>97</v>
      </c>
      <c r="B3070" s="10">
        <v>45536</v>
      </c>
      <c r="C3070">
        <v>814</v>
      </c>
      <c r="D3070" s="8">
        <v>214692.5</v>
      </c>
    </row>
    <row r="3071" spans="1:4" x14ac:dyDescent="0.3">
      <c r="A3071">
        <v>97</v>
      </c>
      <c r="B3071" s="10">
        <v>45566</v>
      </c>
      <c r="C3071">
        <v>389</v>
      </c>
      <c r="D3071" s="8">
        <v>102598.75</v>
      </c>
    </row>
    <row r="3072" spans="1:4" x14ac:dyDescent="0.3">
      <c r="A3072">
        <v>97</v>
      </c>
      <c r="B3072" s="10">
        <v>45597</v>
      </c>
      <c r="C3072">
        <v>292</v>
      </c>
      <c r="D3072" s="8">
        <v>77015</v>
      </c>
    </row>
    <row r="3073" spans="1:4" x14ac:dyDescent="0.3">
      <c r="A3073">
        <v>97</v>
      </c>
      <c r="B3073" s="10">
        <v>45627</v>
      </c>
      <c r="C3073">
        <v>471</v>
      </c>
      <c r="D3073" s="8">
        <v>124226.25</v>
      </c>
    </row>
    <row r="3074" spans="1:4" x14ac:dyDescent="0.3">
      <c r="A3074">
        <v>734</v>
      </c>
      <c r="B3074" s="10">
        <v>45292</v>
      </c>
      <c r="C3074">
        <v>366</v>
      </c>
      <c r="D3074" s="8">
        <v>96594.72</v>
      </c>
    </row>
    <row r="3075" spans="1:4" x14ac:dyDescent="0.3">
      <c r="A3075">
        <v>734</v>
      </c>
      <c r="B3075" s="10">
        <v>45323</v>
      </c>
      <c r="C3075">
        <v>992</v>
      </c>
      <c r="D3075" s="8">
        <v>261808.64000000001</v>
      </c>
    </row>
    <row r="3076" spans="1:4" x14ac:dyDescent="0.3">
      <c r="A3076">
        <v>734</v>
      </c>
      <c r="B3076" s="10">
        <v>45352</v>
      </c>
      <c r="C3076">
        <v>375</v>
      </c>
      <c r="D3076" s="8">
        <v>98970</v>
      </c>
    </row>
    <row r="3077" spans="1:4" x14ac:dyDescent="0.3">
      <c r="A3077">
        <v>734</v>
      </c>
      <c r="B3077" s="10">
        <v>45383</v>
      </c>
      <c r="C3077">
        <v>993</v>
      </c>
      <c r="D3077" s="8">
        <v>262072.56</v>
      </c>
    </row>
    <row r="3078" spans="1:4" x14ac:dyDescent="0.3">
      <c r="A3078">
        <v>734</v>
      </c>
      <c r="B3078" s="10">
        <v>45413</v>
      </c>
      <c r="C3078">
        <v>857</v>
      </c>
      <c r="D3078" s="8">
        <v>226179.44</v>
      </c>
    </row>
    <row r="3079" spans="1:4" x14ac:dyDescent="0.3">
      <c r="A3079">
        <v>734</v>
      </c>
      <c r="B3079" s="10">
        <v>45444</v>
      </c>
      <c r="C3079">
        <v>782</v>
      </c>
      <c r="D3079" s="8">
        <v>206385.44</v>
      </c>
    </row>
    <row r="3080" spans="1:4" x14ac:dyDescent="0.3">
      <c r="A3080">
        <v>734</v>
      </c>
      <c r="B3080" s="10">
        <v>45474</v>
      </c>
      <c r="C3080">
        <v>165</v>
      </c>
      <c r="D3080" s="8">
        <v>43546.8</v>
      </c>
    </row>
    <row r="3081" spans="1:4" x14ac:dyDescent="0.3">
      <c r="A3081">
        <v>734</v>
      </c>
      <c r="B3081" s="10">
        <v>45505</v>
      </c>
      <c r="C3081">
        <v>851</v>
      </c>
      <c r="D3081" s="8">
        <v>224595.92</v>
      </c>
    </row>
    <row r="3082" spans="1:4" x14ac:dyDescent="0.3">
      <c r="A3082">
        <v>734</v>
      </c>
      <c r="B3082" s="10">
        <v>45536</v>
      </c>
      <c r="C3082">
        <v>941</v>
      </c>
      <c r="D3082" s="8">
        <v>248348.72</v>
      </c>
    </row>
    <row r="3083" spans="1:4" x14ac:dyDescent="0.3">
      <c r="A3083">
        <v>734</v>
      </c>
      <c r="B3083" s="10">
        <v>45566</v>
      </c>
      <c r="C3083">
        <v>908</v>
      </c>
      <c r="D3083" s="8">
        <v>239639.36</v>
      </c>
    </row>
    <row r="3084" spans="1:4" x14ac:dyDescent="0.3">
      <c r="A3084">
        <v>734</v>
      </c>
      <c r="B3084" s="10">
        <v>45597</v>
      </c>
      <c r="C3084">
        <v>715</v>
      </c>
      <c r="D3084" s="8">
        <v>188702.8</v>
      </c>
    </row>
    <row r="3085" spans="1:4" x14ac:dyDescent="0.3">
      <c r="A3085">
        <v>734</v>
      </c>
      <c r="B3085" s="10">
        <v>45627</v>
      </c>
      <c r="C3085">
        <v>969</v>
      </c>
      <c r="D3085" s="8">
        <v>255738.48</v>
      </c>
    </row>
    <row r="3086" spans="1:4" x14ac:dyDescent="0.3">
      <c r="A3086">
        <v>480</v>
      </c>
      <c r="B3086" s="10">
        <v>45292</v>
      </c>
      <c r="C3086">
        <v>241</v>
      </c>
      <c r="D3086" s="8">
        <v>63607.13</v>
      </c>
    </row>
    <row r="3087" spans="1:4" x14ac:dyDescent="0.3">
      <c r="A3087">
        <v>480</v>
      </c>
      <c r="B3087" s="10">
        <v>45323</v>
      </c>
      <c r="C3087">
        <v>143</v>
      </c>
      <c r="D3087" s="8">
        <v>37741.99</v>
      </c>
    </row>
    <row r="3088" spans="1:4" x14ac:dyDescent="0.3">
      <c r="A3088">
        <v>480</v>
      </c>
      <c r="B3088" s="10">
        <v>45352</v>
      </c>
      <c r="C3088">
        <v>191</v>
      </c>
      <c r="D3088" s="8">
        <v>50410.63</v>
      </c>
    </row>
    <row r="3089" spans="1:4" x14ac:dyDescent="0.3">
      <c r="A3089">
        <v>480</v>
      </c>
      <c r="B3089" s="10">
        <v>45383</v>
      </c>
      <c r="C3089">
        <v>634</v>
      </c>
      <c r="D3089" s="8">
        <v>167331.62</v>
      </c>
    </row>
    <row r="3090" spans="1:4" x14ac:dyDescent="0.3">
      <c r="A3090">
        <v>480</v>
      </c>
      <c r="B3090" s="10">
        <v>45413</v>
      </c>
      <c r="C3090">
        <v>886</v>
      </c>
      <c r="D3090" s="8">
        <v>233841.98</v>
      </c>
    </row>
    <row r="3091" spans="1:4" x14ac:dyDescent="0.3">
      <c r="A3091">
        <v>480</v>
      </c>
      <c r="B3091" s="10">
        <v>45444</v>
      </c>
      <c r="C3091">
        <v>94</v>
      </c>
      <c r="D3091" s="8">
        <v>24809.42</v>
      </c>
    </row>
    <row r="3092" spans="1:4" x14ac:dyDescent="0.3">
      <c r="A3092">
        <v>480</v>
      </c>
      <c r="B3092" s="10">
        <v>45474</v>
      </c>
      <c r="C3092">
        <v>977</v>
      </c>
      <c r="D3092" s="8">
        <v>257859.61</v>
      </c>
    </row>
    <row r="3093" spans="1:4" x14ac:dyDescent="0.3">
      <c r="A3093">
        <v>480</v>
      </c>
      <c r="B3093" s="10">
        <v>45505</v>
      </c>
      <c r="C3093">
        <v>10</v>
      </c>
      <c r="D3093" s="8">
        <v>2639.3</v>
      </c>
    </row>
    <row r="3094" spans="1:4" x14ac:dyDescent="0.3">
      <c r="A3094">
        <v>480</v>
      </c>
      <c r="B3094" s="10">
        <v>45536</v>
      </c>
      <c r="C3094">
        <v>925</v>
      </c>
      <c r="D3094" s="8">
        <v>244135.25</v>
      </c>
    </row>
    <row r="3095" spans="1:4" x14ac:dyDescent="0.3">
      <c r="A3095">
        <v>480</v>
      </c>
      <c r="B3095" s="10">
        <v>45566</v>
      </c>
      <c r="C3095">
        <v>921</v>
      </c>
      <c r="D3095" s="8">
        <v>243079.53</v>
      </c>
    </row>
    <row r="3096" spans="1:4" x14ac:dyDescent="0.3">
      <c r="A3096">
        <v>480</v>
      </c>
      <c r="B3096" s="10">
        <v>45597</v>
      </c>
      <c r="C3096">
        <v>427</v>
      </c>
      <c r="D3096" s="8">
        <v>112698.11</v>
      </c>
    </row>
    <row r="3097" spans="1:4" x14ac:dyDescent="0.3">
      <c r="A3097">
        <v>480</v>
      </c>
      <c r="B3097" s="10">
        <v>45627</v>
      </c>
      <c r="C3097">
        <v>797</v>
      </c>
      <c r="D3097" s="8">
        <v>210352.21</v>
      </c>
    </row>
    <row r="3098" spans="1:4" x14ac:dyDescent="0.3">
      <c r="A3098">
        <v>863</v>
      </c>
      <c r="B3098" s="10">
        <v>45292</v>
      </c>
      <c r="C3098">
        <v>197</v>
      </c>
      <c r="D3098" s="8">
        <v>52120.29</v>
      </c>
    </row>
    <row r="3099" spans="1:4" x14ac:dyDescent="0.3">
      <c r="A3099">
        <v>863</v>
      </c>
      <c r="B3099" s="10">
        <v>45323</v>
      </c>
      <c r="C3099">
        <v>654</v>
      </c>
      <c r="D3099" s="8">
        <v>173028.78</v>
      </c>
    </row>
    <row r="3100" spans="1:4" x14ac:dyDescent="0.3">
      <c r="A3100">
        <v>863</v>
      </c>
      <c r="B3100" s="10">
        <v>45352</v>
      </c>
      <c r="C3100">
        <v>886</v>
      </c>
      <c r="D3100" s="8">
        <v>234409.02</v>
      </c>
    </row>
    <row r="3101" spans="1:4" x14ac:dyDescent="0.3">
      <c r="A3101">
        <v>863</v>
      </c>
      <c r="B3101" s="10">
        <v>45383</v>
      </c>
      <c r="C3101">
        <v>681</v>
      </c>
      <c r="D3101" s="8">
        <v>180172.17</v>
      </c>
    </row>
    <row r="3102" spans="1:4" x14ac:dyDescent="0.3">
      <c r="A3102">
        <v>863</v>
      </c>
      <c r="B3102" s="10">
        <v>45413</v>
      </c>
      <c r="C3102">
        <v>237</v>
      </c>
      <c r="D3102" s="8">
        <v>62703.09</v>
      </c>
    </row>
    <row r="3103" spans="1:4" x14ac:dyDescent="0.3">
      <c r="A3103">
        <v>863</v>
      </c>
      <c r="B3103" s="10">
        <v>45444</v>
      </c>
      <c r="C3103">
        <v>65</v>
      </c>
      <c r="D3103" s="8">
        <v>17197.05</v>
      </c>
    </row>
    <row r="3104" spans="1:4" x14ac:dyDescent="0.3">
      <c r="A3104">
        <v>863</v>
      </c>
      <c r="B3104" s="10">
        <v>45474</v>
      </c>
      <c r="C3104">
        <v>757</v>
      </c>
      <c r="D3104" s="8">
        <v>200279.49</v>
      </c>
    </row>
    <row r="3105" spans="1:4" x14ac:dyDescent="0.3">
      <c r="A3105">
        <v>863</v>
      </c>
      <c r="B3105" s="10">
        <v>45505</v>
      </c>
      <c r="C3105">
        <v>228</v>
      </c>
      <c r="D3105" s="8">
        <v>60321.96</v>
      </c>
    </row>
    <row r="3106" spans="1:4" x14ac:dyDescent="0.3">
      <c r="A3106">
        <v>863</v>
      </c>
      <c r="B3106" s="10">
        <v>45536</v>
      </c>
      <c r="C3106">
        <v>574</v>
      </c>
      <c r="D3106" s="8">
        <v>151863.18</v>
      </c>
    </row>
    <row r="3107" spans="1:4" x14ac:dyDescent="0.3">
      <c r="A3107">
        <v>863</v>
      </c>
      <c r="B3107" s="10">
        <v>45566</v>
      </c>
      <c r="C3107">
        <v>86</v>
      </c>
      <c r="D3107" s="8">
        <v>22753.02</v>
      </c>
    </row>
    <row r="3108" spans="1:4" x14ac:dyDescent="0.3">
      <c r="A3108">
        <v>863</v>
      </c>
      <c r="B3108" s="10">
        <v>45597</v>
      </c>
      <c r="C3108">
        <v>85</v>
      </c>
      <c r="D3108" s="8">
        <v>22488.45</v>
      </c>
    </row>
    <row r="3109" spans="1:4" x14ac:dyDescent="0.3">
      <c r="A3109">
        <v>863</v>
      </c>
      <c r="B3109" s="10">
        <v>45627</v>
      </c>
      <c r="C3109">
        <v>1000</v>
      </c>
      <c r="D3109" s="8">
        <v>264570</v>
      </c>
    </row>
    <row r="3110" spans="1:4" x14ac:dyDescent="0.3">
      <c r="A3110">
        <v>674</v>
      </c>
      <c r="B3110" s="10">
        <v>45292</v>
      </c>
      <c r="C3110">
        <v>40</v>
      </c>
      <c r="D3110" s="8">
        <v>10585.2</v>
      </c>
    </row>
    <row r="3111" spans="1:4" x14ac:dyDescent="0.3">
      <c r="A3111">
        <v>674</v>
      </c>
      <c r="B3111" s="10">
        <v>45323</v>
      </c>
      <c r="C3111">
        <v>155</v>
      </c>
      <c r="D3111" s="8">
        <v>41017.65</v>
      </c>
    </row>
    <row r="3112" spans="1:4" x14ac:dyDescent="0.3">
      <c r="A3112">
        <v>674</v>
      </c>
      <c r="B3112" s="10">
        <v>45352</v>
      </c>
      <c r="C3112">
        <v>770</v>
      </c>
      <c r="D3112" s="8">
        <v>203765.1</v>
      </c>
    </row>
    <row r="3113" spans="1:4" x14ac:dyDescent="0.3">
      <c r="A3113">
        <v>674</v>
      </c>
      <c r="B3113" s="10">
        <v>45383</v>
      </c>
      <c r="C3113">
        <v>225</v>
      </c>
      <c r="D3113" s="8">
        <v>59541.75</v>
      </c>
    </row>
    <row r="3114" spans="1:4" x14ac:dyDescent="0.3">
      <c r="A3114">
        <v>674</v>
      </c>
      <c r="B3114" s="10">
        <v>45413</v>
      </c>
      <c r="C3114">
        <v>608</v>
      </c>
      <c r="D3114" s="8">
        <v>160895.04000000001</v>
      </c>
    </row>
    <row r="3115" spans="1:4" x14ac:dyDescent="0.3">
      <c r="A3115">
        <v>674</v>
      </c>
      <c r="B3115" s="10">
        <v>45444</v>
      </c>
      <c r="C3115">
        <v>959</v>
      </c>
      <c r="D3115" s="8">
        <v>253780.17</v>
      </c>
    </row>
    <row r="3116" spans="1:4" x14ac:dyDescent="0.3">
      <c r="A3116">
        <v>674</v>
      </c>
      <c r="B3116" s="10">
        <v>45474</v>
      </c>
      <c r="C3116">
        <v>758</v>
      </c>
      <c r="D3116" s="8">
        <v>200589.54</v>
      </c>
    </row>
    <row r="3117" spans="1:4" x14ac:dyDescent="0.3">
      <c r="A3117">
        <v>674</v>
      </c>
      <c r="B3117" s="10">
        <v>45505</v>
      </c>
      <c r="C3117">
        <v>632</v>
      </c>
      <c r="D3117" s="8">
        <v>167246.16</v>
      </c>
    </row>
    <row r="3118" spans="1:4" x14ac:dyDescent="0.3">
      <c r="A3118">
        <v>674</v>
      </c>
      <c r="B3118" s="10">
        <v>45536</v>
      </c>
      <c r="C3118">
        <v>736</v>
      </c>
      <c r="D3118" s="8">
        <v>194767.68</v>
      </c>
    </row>
    <row r="3119" spans="1:4" x14ac:dyDescent="0.3">
      <c r="A3119">
        <v>674</v>
      </c>
      <c r="B3119" s="10">
        <v>45566</v>
      </c>
      <c r="C3119">
        <v>1000</v>
      </c>
      <c r="D3119" s="8">
        <v>264630</v>
      </c>
    </row>
    <row r="3120" spans="1:4" x14ac:dyDescent="0.3">
      <c r="A3120">
        <v>674</v>
      </c>
      <c r="B3120" s="10">
        <v>45597</v>
      </c>
      <c r="C3120">
        <v>755</v>
      </c>
      <c r="D3120" s="8">
        <v>199795.65</v>
      </c>
    </row>
    <row r="3121" spans="1:4" x14ac:dyDescent="0.3">
      <c r="A3121">
        <v>674</v>
      </c>
      <c r="B3121" s="10">
        <v>45627</v>
      </c>
      <c r="C3121">
        <v>17</v>
      </c>
      <c r="D3121" s="8">
        <v>4498.71</v>
      </c>
    </row>
    <row r="3122" spans="1:4" x14ac:dyDescent="0.3">
      <c r="A3122">
        <v>18</v>
      </c>
      <c r="B3122" s="10">
        <v>45292</v>
      </c>
      <c r="C3122">
        <v>546</v>
      </c>
      <c r="D3122" s="8">
        <v>144553.5</v>
      </c>
    </row>
    <row r="3123" spans="1:4" x14ac:dyDescent="0.3">
      <c r="A3123">
        <v>18</v>
      </c>
      <c r="B3123" s="10">
        <v>45323</v>
      </c>
      <c r="C3123">
        <v>476</v>
      </c>
      <c r="D3123" s="8">
        <v>126021</v>
      </c>
    </row>
    <row r="3124" spans="1:4" x14ac:dyDescent="0.3">
      <c r="A3124">
        <v>18</v>
      </c>
      <c r="B3124" s="10">
        <v>45352</v>
      </c>
      <c r="C3124">
        <v>222</v>
      </c>
      <c r="D3124" s="8">
        <v>58774.5</v>
      </c>
    </row>
    <row r="3125" spans="1:4" x14ac:dyDescent="0.3">
      <c r="A3125">
        <v>18</v>
      </c>
      <c r="B3125" s="10">
        <v>45383</v>
      </c>
      <c r="C3125">
        <v>878</v>
      </c>
      <c r="D3125" s="8">
        <v>232450.5</v>
      </c>
    </row>
    <row r="3126" spans="1:4" x14ac:dyDescent="0.3">
      <c r="A3126">
        <v>18</v>
      </c>
      <c r="B3126" s="10">
        <v>45413</v>
      </c>
      <c r="C3126">
        <v>116</v>
      </c>
      <c r="D3126" s="8">
        <v>30711</v>
      </c>
    </row>
    <row r="3127" spans="1:4" x14ac:dyDescent="0.3">
      <c r="A3127">
        <v>18</v>
      </c>
      <c r="B3127" s="10">
        <v>45444</v>
      </c>
      <c r="C3127">
        <v>241</v>
      </c>
      <c r="D3127" s="8">
        <v>63804.75</v>
      </c>
    </row>
    <row r="3128" spans="1:4" x14ac:dyDescent="0.3">
      <c r="A3128">
        <v>18</v>
      </c>
      <c r="B3128" s="10">
        <v>45474</v>
      </c>
      <c r="C3128">
        <v>491</v>
      </c>
      <c r="D3128" s="8">
        <v>129992.25</v>
      </c>
    </row>
    <row r="3129" spans="1:4" x14ac:dyDescent="0.3">
      <c r="A3129">
        <v>18</v>
      </c>
      <c r="B3129" s="10">
        <v>45505</v>
      </c>
      <c r="C3129">
        <v>236</v>
      </c>
      <c r="D3129" s="8">
        <v>62481</v>
      </c>
    </row>
    <row r="3130" spans="1:4" x14ac:dyDescent="0.3">
      <c r="A3130">
        <v>18</v>
      </c>
      <c r="B3130" s="10">
        <v>45536</v>
      </c>
      <c r="C3130">
        <v>215</v>
      </c>
      <c r="D3130" s="8">
        <v>56921.25</v>
      </c>
    </row>
    <row r="3131" spans="1:4" x14ac:dyDescent="0.3">
      <c r="A3131">
        <v>18</v>
      </c>
      <c r="B3131" s="10">
        <v>45566</v>
      </c>
      <c r="C3131">
        <v>392</v>
      </c>
      <c r="D3131" s="8">
        <v>103782</v>
      </c>
    </row>
    <row r="3132" spans="1:4" x14ac:dyDescent="0.3">
      <c r="A3132">
        <v>18</v>
      </c>
      <c r="B3132" s="10">
        <v>45597</v>
      </c>
      <c r="C3132">
        <v>38</v>
      </c>
      <c r="D3132" s="8">
        <v>10060.5</v>
      </c>
    </row>
    <row r="3133" spans="1:4" x14ac:dyDescent="0.3">
      <c r="A3133">
        <v>18</v>
      </c>
      <c r="B3133" s="10">
        <v>45627</v>
      </c>
      <c r="C3133">
        <v>661</v>
      </c>
      <c r="D3133" s="8">
        <v>174999.75</v>
      </c>
    </row>
    <row r="3134" spans="1:4" x14ac:dyDescent="0.3">
      <c r="A3134">
        <v>934</v>
      </c>
      <c r="B3134" s="10">
        <v>45292</v>
      </c>
      <c r="C3134">
        <v>524</v>
      </c>
      <c r="D3134" s="8">
        <v>138975.28</v>
      </c>
    </row>
    <row r="3135" spans="1:4" x14ac:dyDescent="0.3">
      <c r="A3135">
        <v>934</v>
      </c>
      <c r="B3135" s="10">
        <v>45323</v>
      </c>
      <c r="C3135">
        <v>214</v>
      </c>
      <c r="D3135" s="8">
        <v>56757.08</v>
      </c>
    </row>
    <row r="3136" spans="1:4" x14ac:dyDescent="0.3">
      <c r="A3136">
        <v>934</v>
      </c>
      <c r="B3136" s="10">
        <v>45352</v>
      </c>
      <c r="C3136">
        <v>652</v>
      </c>
      <c r="D3136" s="8">
        <v>172923.44</v>
      </c>
    </row>
    <row r="3137" spans="1:4" x14ac:dyDescent="0.3">
      <c r="A3137">
        <v>934</v>
      </c>
      <c r="B3137" s="10">
        <v>45383</v>
      </c>
      <c r="C3137">
        <v>737</v>
      </c>
      <c r="D3137" s="8">
        <v>195467.14</v>
      </c>
    </row>
    <row r="3138" spans="1:4" x14ac:dyDescent="0.3">
      <c r="A3138">
        <v>934</v>
      </c>
      <c r="B3138" s="10">
        <v>45413</v>
      </c>
      <c r="C3138">
        <v>656</v>
      </c>
      <c r="D3138" s="8">
        <v>173984.32</v>
      </c>
    </row>
    <row r="3139" spans="1:4" x14ac:dyDescent="0.3">
      <c r="A3139">
        <v>934</v>
      </c>
      <c r="B3139" s="10">
        <v>45444</v>
      </c>
      <c r="C3139">
        <v>826</v>
      </c>
      <c r="D3139" s="8">
        <v>219071.72</v>
      </c>
    </row>
    <row r="3140" spans="1:4" x14ac:dyDescent="0.3">
      <c r="A3140">
        <v>934</v>
      </c>
      <c r="B3140" s="10">
        <v>45474</v>
      </c>
      <c r="C3140">
        <v>787</v>
      </c>
      <c r="D3140" s="8">
        <v>208728.14</v>
      </c>
    </row>
    <row r="3141" spans="1:4" x14ac:dyDescent="0.3">
      <c r="A3141">
        <v>934</v>
      </c>
      <c r="B3141" s="10">
        <v>45505</v>
      </c>
      <c r="C3141">
        <v>5</v>
      </c>
      <c r="D3141" s="8">
        <v>1326.1</v>
      </c>
    </row>
    <row r="3142" spans="1:4" x14ac:dyDescent="0.3">
      <c r="A3142">
        <v>934</v>
      </c>
      <c r="B3142" s="10">
        <v>45536</v>
      </c>
      <c r="C3142">
        <v>92</v>
      </c>
      <c r="D3142" s="8">
        <v>24400.240000000002</v>
      </c>
    </row>
    <row r="3143" spans="1:4" x14ac:dyDescent="0.3">
      <c r="A3143">
        <v>934</v>
      </c>
      <c r="B3143" s="10">
        <v>45566</v>
      </c>
      <c r="C3143">
        <v>812</v>
      </c>
      <c r="D3143" s="8">
        <v>215358.64</v>
      </c>
    </row>
    <row r="3144" spans="1:4" x14ac:dyDescent="0.3">
      <c r="A3144">
        <v>934</v>
      </c>
      <c r="B3144" s="10">
        <v>45597</v>
      </c>
      <c r="C3144">
        <v>330</v>
      </c>
      <c r="D3144" s="8">
        <v>87522.6</v>
      </c>
    </row>
    <row r="3145" spans="1:4" x14ac:dyDescent="0.3">
      <c r="A3145">
        <v>934</v>
      </c>
      <c r="B3145" s="10">
        <v>45627</v>
      </c>
      <c r="C3145">
        <v>319</v>
      </c>
      <c r="D3145" s="8">
        <v>84605.18</v>
      </c>
    </row>
    <row r="3146" spans="1:4" x14ac:dyDescent="0.3">
      <c r="A3146">
        <v>475</v>
      </c>
      <c r="B3146" s="10">
        <v>45292</v>
      </c>
      <c r="C3146">
        <v>568</v>
      </c>
      <c r="D3146" s="8">
        <v>151207.28</v>
      </c>
    </row>
    <row r="3147" spans="1:4" x14ac:dyDescent="0.3">
      <c r="A3147">
        <v>475</v>
      </c>
      <c r="B3147" s="10">
        <v>45323</v>
      </c>
      <c r="C3147">
        <v>540</v>
      </c>
      <c r="D3147" s="8">
        <v>143753.4</v>
      </c>
    </row>
    <row r="3148" spans="1:4" x14ac:dyDescent="0.3">
      <c r="A3148">
        <v>475</v>
      </c>
      <c r="B3148" s="10">
        <v>45352</v>
      </c>
      <c r="C3148">
        <v>987</v>
      </c>
      <c r="D3148" s="8">
        <v>262749.27</v>
      </c>
    </row>
    <row r="3149" spans="1:4" x14ac:dyDescent="0.3">
      <c r="A3149">
        <v>475</v>
      </c>
      <c r="B3149" s="10">
        <v>45383</v>
      </c>
      <c r="C3149">
        <v>919</v>
      </c>
      <c r="D3149" s="8">
        <v>244646.99</v>
      </c>
    </row>
    <row r="3150" spans="1:4" x14ac:dyDescent="0.3">
      <c r="A3150">
        <v>475</v>
      </c>
      <c r="B3150" s="10">
        <v>45413</v>
      </c>
      <c r="C3150">
        <v>109</v>
      </c>
      <c r="D3150" s="8">
        <v>29016.89</v>
      </c>
    </row>
    <row r="3151" spans="1:4" x14ac:dyDescent="0.3">
      <c r="A3151">
        <v>475</v>
      </c>
      <c r="B3151" s="10">
        <v>45444</v>
      </c>
      <c r="C3151">
        <v>944</v>
      </c>
      <c r="D3151" s="8">
        <v>251302.24</v>
      </c>
    </row>
    <row r="3152" spans="1:4" x14ac:dyDescent="0.3">
      <c r="A3152">
        <v>475</v>
      </c>
      <c r="B3152" s="10">
        <v>45474</v>
      </c>
      <c r="C3152">
        <v>575</v>
      </c>
      <c r="D3152" s="8">
        <v>153070.75</v>
      </c>
    </row>
    <row r="3153" spans="1:4" x14ac:dyDescent="0.3">
      <c r="A3153">
        <v>475</v>
      </c>
      <c r="B3153" s="10">
        <v>45505</v>
      </c>
      <c r="C3153">
        <v>905</v>
      </c>
      <c r="D3153" s="8">
        <v>240920.05</v>
      </c>
    </row>
    <row r="3154" spans="1:4" x14ac:dyDescent="0.3">
      <c r="A3154">
        <v>475</v>
      </c>
      <c r="B3154" s="10">
        <v>45536</v>
      </c>
      <c r="C3154">
        <v>824</v>
      </c>
      <c r="D3154" s="8">
        <v>219357.04</v>
      </c>
    </row>
    <row r="3155" spans="1:4" x14ac:dyDescent="0.3">
      <c r="A3155">
        <v>475</v>
      </c>
      <c r="B3155" s="10">
        <v>45566</v>
      </c>
      <c r="C3155">
        <v>546</v>
      </c>
      <c r="D3155" s="8">
        <v>145350.66</v>
      </c>
    </row>
    <row r="3156" spans="1:4" x14ac:dyDescent="0.3">
      <c r="A3156">
        <v>475</v>
      </c>
      <c r="B3156" s="10">
        <v>45597</v>
      </c>
      <c r="C3156">
        <v>734</v>
      </c>
      <c r="D3156" s="8">
        <v>195398.14</v>
      </c>
    </row>
    <row r="3157" spans="1:4" x14ac:dyDescent="0.3">
      <c r="A3157">
        <v>475</v>
      </c>
      <c r="B3157" s="10">
        <v>45627</v>
      </c>
      <c r="C3157">
        <v>434</v>
      </c>
      <c r="D3157" s="8">
        <v>115535.14</v>
      </c>
    </row>
    <row r="3158" spans="1:4" x14ac:dyDescent="0.3">
      <c r="A3158">
        <v>189</v>
      </c>
      <c r="B3158" s="10">
        <v>45292</v>
      </c>
      <c r="C3158">
        <v>324</v>
      </c>
      <c r="D3158" s="8">
        <v>86566.32</v>
      </c>
    </row>
    <row r="3159" spans="1:4" x14ac:dyDescent="0.3">
      <c r="A3159">
        <v>189</v>
      </c>
      <c r="B3159" s="10">
        <v>45323</v>
      </c>
      <c r="C3159">
        <v>68</v>
      </c>
      <c r="D3159" s="8">
        <v>18168.240000000002</v>
      </c>
    </row>
    <row r="3160" spans="1:4" x14ac:dyDescent="0.3">
      <c r="A3160">
        <v>189</v>
      </c>
      <c r="B3160" s="10">
        <v>45352</v>
      </c>
      <c r="C3160">
        <v>499</v>
      </c>
      <c r="D3160" s="8">
        <v>133322.82</v>
      </c>
    </row>
    <row r="3161" spans="1:4" x14ac:dyDescent="0.3">
      <c r="A3161">
        <v>189</v>
      </c>
      <c r="B3161" s="10">
        <v>45383</v>
      </c>
      <c r="C3161">
        <v>680</v>
      </c>
      <c r="D3161" s="8">
        <v>181682.4</v>
      </c>
    </row>
    <row r="3162" spans="1:4" x14ac:dyDescent="0.3">
      <c r="A3162">
        <v>189</v>
      </c>
      <c r="B3162" s="10">
        <v>45413</v>
      </c>
      <c r="C3162">
        <v>966</v>
      </c>
      <c r="D3162" s="8">
        <v>258095.88</v>
      </c>
    </row>
    <row r="3163" spans="1:4" x14ac:dyDescent="0.3">
      <c r="A3163">
        <v>189</v>
      </c>
      <c r="B3163" s="10">
        <v>45444</v>
      </c>
      <c r="C3163">
        <v>576</v>
      </c>
      <c r="D3163" s="8">
        <v>153895.67999999999</v>
      </c>
    </row>
    <row r="3164" spans="1:4" x14ac:dyDescent="0.3">
      <c r="A3164">
        <v>189</v>
      </c>
      <c r="B3164" s="10">
        <v>45474</v>
      </c>
      <c r="C3164">
        <v>211</v>
      </c>
      <c r="D3164" s="8">
        <v>56374.98</v>
      </c>
    </row>
    <row r="3165" spans="1:4" x14ac:dyDescent="0.3">
      <c r="A3165">
        <v>189</v>
      </c>
      <c r="B3165" s="10">
        <v>45505</v>
      </c>
      <c r="C3165">
        <v>155</v>
      </c>
      <c r="D3165" s="8">
        <v>41412.9</v>
      </c>
    </row>
    <row r="3166" spans="1:4" x14ac:dyDescent="0.3">
      <c r="A3166">
        <v>189</v>
      </c>
      <c r="B3166" s="10">
        <v>45536</v>
      </c>
      <c r="C3166">
        <v>25</v>
      </c>
      <c r="D3166" s="8">
        <v>6679.5</v>
      </c>
    </row>
    <row r="3167" spans="1:4" x14ac:dyDescent="0.3">
      <c r="A3167">
        <v>189</v>
      </c>
      <c r="B3167" s="10">
        <v>45566</v>
      </c>
      <c r="C3167">
        <v>260</v>
      </c>
      <c r="D3167" s="8">
        <v>69466.8</v>
      </c>
    </row>
    <row r="3168" spans="1:4" x14ac:dyDescent="0.3">
      <c r="A3168">
        <v>189</v>
      </c>
      <c r="B3168" s="10">
        <v>45597</v>
      </c>
      <c r="C3168">
        <v>278</v>
      </c>
      <c r="D3168" s="8">
        <v>74276.039999999994</v>
      </c>
    </row>
    <row r="3169" spans="1:4" x14ac:dyDescent="0.3">
      <c r="A3169">
        <v>189</v>
      </c>
      <c r="B3169" s="10">
        <v>45627</v>
      </c>
      <c r="C3169">
        <v>473</v>
      </c>
      <c r="D3169" s="8">
        <v>126376.14</v>
      </c>
    </row>
    <row r="3170" spans="1:4" x14ac:dyDescent="0.3">
      <c r="A3170">
        <v>302</v>
      </c>
      <c r="B3170" s="10">
        <v>45292</v>
      </c>
      <c r="C3170">
        <v>27</v>
      </c>
      <c r="D3170" s="8">
        <v>7236.54</v>
      </c>
    </row>
    <row r="3171" spans="1:4" x14ac:dyDescent="0.3">
      <c r="A3171">
        <v>302</v>
      </c>
      <c r="B3171" s="10">
        <v>45323</v>
      </c>
      <c r="C3171">
        <v>302</v>
      </c>
      <c r="D3171" s="8">
        <v>80942.039999999994</v>
      </c>
    </row>
    <row r="3172" spans="1:4" x14ac:dyDescent="0.3">
      <c r="A3172">
        <v>302</v>
      </c>
      <c r="B3172" s="10">
        <v>45352</v>
      </c>
      <c r="C3172">
        <v>389</v>
      </c>
      <c r="D3172" s="8">
        <v>104259.78</v>
      </c>
    </row>
    <row r="3173" spans="1:4" x14ac:dyDescent="0.3">
      <c r="A3173">
        <v>302</v>
      </c>
      <c r="B3173" s="10">
        <v>45383</v>
      </c>
      <c r="C3173">
        <v>42</v>
      </c>
      <c r="D3173" s="8">
        <v>11256.84</v>
      </c>
    </row>
    <row r="3174" spans="1:4" x14ac:dyDescent="0.3">
      <c r="A3174">
        <v>302</v>
      </c>
      <c r="B3174" s="10">
        <v>45413</v>
      </c>
      <c r="C3174">
        <v>938</v>
      </c>
      <c r="D3174" s="8">
        <v>251402.76</v>
      </c>
    </row>
    <row r="3175" spans="1:4" x14ac:dyDescent="0.3">
      <c r="A3175">
        <v>302</v>
      </c>
      <c r="B3175" s="10">
        <v>45444</v>
      </c>
      <c r="C3175">
        <v>433</v>
      </c>
      <c r="D3175" s="8">
        <v>116052.66</v>
      </c>
    </row>
    <row r="3176" spans="1:4" x14ac:dyDescent="0.3">
      <c r="A3176">
        <v>302</v>
      </c>
      <c r="B3176" s="10">
        <v>45474</v>
      </c>
      <c r="C3176">
        <v>291</v>
      </c>
      <c r="D3176" s="8">
        <v>77993.820000000007</v>
      </c>
    </row>
    <row r="3177" spans="1:4" x14ac:dyDescent="0.3">
      <c r="A3177">
        <v>302</v>
      </c>
      <c r="B3177" s="10">
        <v>45505</v>
      </c>
      <c r="C3177">
        <v>454</v>
      </c>
      <c r="D3177" s="8">
        <v>121681.08</v>
      </c>
    </row>
    <row r="3178" spans="1:4" x14ac:dyDescent="0.3">
      <c r="A3178">
        <v>302</v>
      </c>
      <c r="B3178" s="10">
        <v>45536</v>
      </c>
      <c r="C3178">
        <v>918</v>
      </c>
      <c r="D3178" s="8">
        <v>246042.36</v>
      </c>
    </row>
    <row r="3179" spans="1:4" x14ac:dyDescent="0.3">
      <c r="A3179">
        <v>302</v>
      </c>
      <c r="B3179" s="10">
        <v>45566</v>
      </c>
      <c r="C3179">
        <v>204</v>
      </c>
      <c r="D3179" s="8">
        <v>54676.08</v>
      </c>
    </row>
    <row r="3180" spans="1:4" x14ac:dyDescent="0.3">
      <c r="A3180">
        <v>302</v>
      </c>
      <c r="B3180" s="10">
        <v>45597</v>
      </c>
      <c r="C3180">
        <v>796</v>
      </c>
      <c r="D3180" s="8">
        <v>213343.92</v>
      </c>
    </row>
    <row r="3181" spans="1:4" x14ac:dyDescent="0.3">
      <c r="A3181">
        <v>302</v>
      </c>
      <c r="B3181" s="10">
        <v>45627</v>
      </c>
      <c r="C3181">
        <v>655</v>
      </c>
      <c r="D3181" s="8">
        <v>175553.1</v>
      </c>
    </row>
    <row r="3182" spans="1:4" x14ac:dyDescent="0.3">
      <c r="A3182">
        <v>701</v>
      </c>
      <c r="B3182" s="10">
        <v>45292</v>
      </c>
      <c r="C3182">
        <v>326</v>
      </c>
      <c r="D3182" s="8">
        <v>87573.38</v>
      </c>
    </row>
    <row r="3183" spans="1:4" x14ac:dyDescent="0.3">
      <c r="A3183">
        <v>701</v>
      </c>
      <c r="B3183" s="10">
        <v>45323</v>
      </c>
      <c r="C3183">
        <v>768</v>
      </c>
      <c r="D3183" s="8">
        <v>206307.84</v>
      </c>
    </row>
    <row r="3184" spans="1:4" x14ac:dyDescent="0.3">
      <c r="A3184">
        <v>701</v>
      </c>
      <c r="B3184" s="10">
        <v>45352</v>
      </c>
      <c r="C3184">
        <v>884</v>
      </c>
      <c r="D3184" s="8">
        <v>237468.92</v>
      </c>
    </row>
    <row r="3185" spans="1:4" x14ac:dyDescent="0.3">
      <c r="A3185">
        <v>701</v>
      </c>
      <c r="B3185" s="10">
        <v>45383</v>
      </c>
      <c r="C3185">
        <v>888</v>
      </c>
      <c r="D3185" s="8">
        <v>238543.44</v>
      </c>
    </row>
    <row r="3186" spans="1:4" x14ac:dyDescent="0.3">
      <c r="A3186">
        <v>701</v>
      </c>
      <c r="B3186" s="10">
        <v>45413</v>
      </c>
      <c r="C3186">
        <v>585</v>
      </c>
      <c r="D3186" s="8">
        <v>157148.54999999999</v>
      </c>
    </row>
    <row r="3187" spans="1:4" x14ac:dyDescent="0.3">
      <c r="A3187">
        <v>701</v>
      </c>
      <c r="B3187" s="10">
        <v>45444</v>
      </c>
      <c r="C3187">
        <v>177</v>
      </c>
      <c r="D3187" s="8">
        <v>47547.51</v>
      </c>
    </row>
    <row r="3188" spans="1:4" x14ac:dyDescent="0.3">
      <c r="A3188">
        <v>701</v>
      </c>
      <c r="B3188" s="10">
        <v>45474</v>
      </c>
      <c r="C3188">
        <v>129</v>
      </c>
      <c r="D3188" s="8">
        <v>34653.269999999997</v>
      </c>
    </row>
    <row r="3189" spans="1:4" x14ac:dyDescent="0.3">
      <c r="A3189">
        <v>701</v>
      </c>
      <c r="B3189" s="10">
        <v>45505</v>
      </c>
      <c r="C3189">
        <v>885</v>
      </c>
      <c r="D3189" s="8">
        <v>237737.55</v>
      </c>
    </row>
    <row r="3190" spans="1:4" x14ac:dyDescent="0.3">
      <c r="A3190">
        <v>701</v>
      </c>
      <c r="B3190" s="10">
        <v>45536</v>
      </c>
      <c r="C3190">
        <v>595</v>
      </c>
      <c r="D3190" s="8">
        <v>159834.85</v>
      </c>
    </row>
    <row r="3191" spans="1:4" x14ac:dyDescent="0.3">
      <c r="A3191">
        <v>701</v>
      </c>
      <c r="B3191" s="10">
        <v>45566</v>
      </c>
      <c r="C3191">
        <v>869</v>
      </c>
      <c r="D3191" s="8">
        <v>233439.47</v>
      </c>
    </row>
    <row r="3192" spans="1:4" x14ac:dyDescent="0.3">
      <c r="A3192">
        <v>701</v>
      </c>
      <c r="B3192" s="10">
        <v>45597</v>
      </c>
      <c r="C3192">
        <v>560</v>
      </c>
      <c r="D3192" s="8">
        <v>150432.79999999999</v>
      </c>
    </row>
    <row r="3193" spans="1:4" x14ac:dyDescent="0.3">
      <c r="A3193">
        <v>701</v>
      </c>
      <c r="B3193" s="10">
        <v>45627</v>
      </c>
      <c r="C3193">
        <v>326</v>
      </c>
      <c r="D3193" s="8">
        <v>87573.38</v>
      </c>
    </row>
    <row r="3194" spans="1:4" x14ac:dyDescent="0.3">
      <c r="A3194">
        <v>637</v>
      </c>
      <c r="B3194" s="10">
        <v>45292</v>
      </c>
      <c r="C3194">
        <v>604</v>
      </c>
      <c r="D3194" s="8">
        <v>162264.6</v>
      </c>
    </row>
    <row r="3195" spans="1:4" x14ac:dyDescent="0.3">
      <c r="A3195">
        <v>637</v>
      </c>
      <c r="B3195" s="10">
        <v>45323</v>
      </c>
      <c r="C3195">
        <v>236</v>
      </c>
      <c r="D3195" s="8">
        <v>63401.4</v>
      </c>
    </row>
    <row r="3196" spans="1:4" x14ac:dyDescent="0.3">
      <c r="A3196">
        <v>637</v>
      </c>
      <c r="B3196" s="10">
        <v>45352</v>
      </c>
      <c r="C3196">
        <v>43</v>
      </c>
      <c r="D3196" s="8">
        <v>11551.95</v>
      </c>
    </row>
    <row r="3197" spans="1:4" x14ac:dyDescent="0.3">
      <c r="A3197">
        <v>637</v>
      </c>
      <c r="B3197" s="10">
        <v>45383</v>
      </c>
      <c r="C3197">
        <v>777</v>
      </c>
      <c r="D3197" s="8">
        <v>208741.05</v>
      </c>
    </row>
    <row r="3198" spans="1:4" x14ac:dyDescent="0.3">
      <c r="A3198">
        <v>637</v>
      </c>
      <c r="B3198" s="10">
        <v>45413</v>
      </c>
      <c r="C3198">
        <v>666</v>
      </c>
      <c r="D3198" s="8">
        <v>178920.9</v>
      </c>
    </row>
    <row r="3199" spans="1:4" x14ac:dyDescent="0.3">
      <c r="A3199">
        <v>637</v>
      </c>
      <c r="B3199" s="10">
        <v>45444</v>
      </c>
      <c r="C3199">
        <v>941</v>
      </c>
      <c r="D3199" s="8">
        <v>252799.65</v>
      </c>
    </row>
    <row r="3200" spans="1:4" x14ac:dyDescent="0.3">
      <c r="A3200">
        <v>637</v>
      </c>
      <c r="B3200" s="10">
        <v>45474</v>
      </c>
      <c r="C3200">
        <v>773</v>
      </c>
      <c r="D3200" s="8">
        <v>207666.45</v>
      </c>
    </row>
    <row r="3201" spans="1:4" x14ac:dyDescent="0.3">
      <c r="A3201">
        <v>637</v>
      </c>
      <c r="B3201" s="10">
        <v>45505</v>
      </c>
      <c r="C3201">
        <v>912</v>
      </c>
      <c r="D3201" s="8">
        <v>245008.8</v>
      </c>
    </row>
    <row r="3202" spans="1:4" x14ac:dyDescent="0.3">
      <c r="A3202">
        <v>637</v>
      </c>
      <c r="B3202" s="10">
        <v>45536</v>
      </c>
      <c r="C3202">
        <v>435</v>
      </c>
      <c r="D3202" s="8">
        <v>116862.75</v>
      </c>
    </row>
    <row r="3203" spans="1:4" x14ac:dyDescent="0.3">
      <c r="A3203">
        <v>637</v>
      </c>
      <c r="B3203" s="10">
        <v>45566</v>
      </c>
      <c r="C3203">
        <v>642</v>
      </c>
      <c r="D3203" s="8">
        <v>172473.3</v>
      </c>
    </row>
    <row r="3204" spans="1:4" x14ac:dyDescent="0.3">
      <c r="A3204">
        <v>637</v>
      </c>
      <c r="B3204" s="10">
        <v>45597</v>
      </c>
      <c r="C3204">
        <v>432</v>
      </c>
      <c r="D3204" s="8">
        <v>116056.8</v>
      </c>
    </row>
    <row r="3205" spans="1:4" x14ac:dyDescent="0.3">
      <c r="A3205">
        <v>637</v>
      </c>
      <c r="B3205" s="10">
        <v>45627</v>
      </c>
      <c r="C3205">
        <v>242</v>
      </c>
      <c r="D3205" s="8">
        <v>65013.3</v>
      </c>
    </row>
    <row r="3206" spans="1:4" x14ac:dyDescent="0.3">
      <c r="A3206">
        <v>502</v>
      </c>
      <c r="B3206" s="10">
        <v>45292</v>
      </c>
      <c r="C3206">
        <v>452</v>
      </c>
      <c r="D3206" s="8">
        <v>122207.24</v>
      </c>
    </row>
    <row r="3207" spans="1:4" x14ac:dyDescent="0.3">
      <c r="A3207">
        <v>502</v>
      </c>
      <c r="B3207" s="10">
        <v>45323</v>
      </c>
      <c r="C3207">
        <v>658</v>
      </c>
      <c r="D3207" s="8">
        <v>177903.46</v>
      </c>
    </row>
    <row r="3208" spans="1:4" x14ac:dyDescent="0.3">
      <c r="A3208">
        <v>502</v>
      </c>
      <c r="B3208" s="10">
        <v>45352</v>
      </c>
      <c r="C3208">
        <v>860</v>
      </c>
      <c r="D3208" s="8">
        <v>232518.2</v>
      </c>
    </row>
    <row r="3209" spans="1:4" x14ac:dyDescent="0.3">
      <c r="A3209">
        <v>502</v>
      </c>
      <c r="B3209" s="10">
        <v>45383</v>
      </c>
      <c r="C3209">
        <v>985</v>
      </c>
      <c r="D3209" s="8">
        <v>266314.45</v>
      </c>
    </row>
    <row r="3210" spans="1:4" x14ac:dyDescent="0.3">
      <c r="A3210">
        <v>502</v>
      </c>
      <c r="B3210" s="10">
        <v>45413</v>
      </c>
      <c r="C3210">
        <v>890</v>
      </c>
      <c r="D3210" s="8">
        <v>240629.3</v>
      </c>
    </row>
    <row r="3211" spans="1:4" x14ac:dyDescent="0.3">
      <c r="A3211">
        <v>502</v>
      </c>
      <c r="B3211" s="10">
        <v>45444</v>
      </c>
      <c r="C3211">
        <v>788</v>
      </c>
      <c r="D3211" s="8">
        <v>213051.56</v>
      </c>
    </row>
    <row r="3212" spans="1:4" x14ac:dyDescent="0.3">
      <c r="A3212">
        <v>502</v>
      </c>
      <c r="B3212" s="10">
        <v>45474</v>
      </c>
      <c r="C3212">
        <v>396</v>
      </c>
      <c r="D3212" s="8">
        <v>107066.52</v>
      </c>
    </row>
    <row r="3213" spans="1:4" x14ac:dyDescent="0.3">
      <c r="A3213">
        <v>502</v>
      </c>
      <c r="B3213" s="10">
        <v>45505</v>
      </c>
      <c r="C3213">
        <v>869</v>
      </c>
      <c r="D3213" s="8">
        <v>234951.53</v>
      </c>
    </row>
    <row r="3214" spans="1:4" x14ac:dyDescent="0.3">
      <c r="A3214">
        <v>502</v>
      </c>
      <c r="B3214" s="10">
        <v>45536</v>
      </c>
      <c r="C3214">
        <v>837</v>
      </c>
      <c r="D3214" s="8">
        <v>226299.69</v>
      </c>
    </row>
    <row r="3215" spans="1:4" x14ac:dyDescent="0.3">
      <c r="A3215">
        <v>502</v>
      </c>
      <c r="B3215" s="10">
        <v>45566</v>
      </c>
      <c r="C3215">
        <v>165</v>
      </c>
      <c r="D3215" s="8">
        <v>44611.05</v>
      </c>
    </row>
    <row r="3216" spans="1:4" x14ac:dyDescent="0.3">
      <c r="A3216">
        <v>502</v>
      </c>
      <c r="B3216" s="10">
        <v>45597</v>
      </c>
      <c r="C3216">
        <v>705</v>
      </c>
      <c r="D3216" s="8">
        <v>190610.85</v>
      </c>
    </row>
    <row r="3217" spans="1:4" x14ac:dyDescent="0.3">
      <c r="A3217">
        <v>502</v>
      </c>
      <c r="B3217" s="10">
        <v>45627</v>
      </c>
      <c r="C3217">
        <v>651</v>
      </c>
      <c r="D3217" s="8">
        <v>176010.87</v>
      </c>
    </row>
    <row r="3218" spans="1:4" x14ac:dyDescent="0.3">
      <c r="A3218">
        <v>652</v>
      </c>
      <c r="B3218" s="10">
        <v>45292</v>
      </c>
      <c r="C3218">
        <v>16</v>
      </c>
      <c r="D3218" s="8">
        <v>4333.92</v>
      </c>
    </row>
    <row r="3219" spans="1:4" x14ac:dyDescent="0.3">
      <c r="A3219">
        <v>652</v>
      </c>
      <c r="B3219" s="10">
        <v>45323</v>
      </c>
      <c r="C3219">
        <v>395</v>
      </c>
      <c r="D3219" s="8">
        <v>106993.65</v>
      </c>
    </row>
    <row r="3220" spans="1:4" x14ac:dyDescent="0.3">
      <c r="A3220">
        <v>652</v>
      </c>
      <c r="B3220" s="10">
        <v>45352</v>
      </c>
      <c r="C3220">
        <v>825</v>
      </c>
      <c r="D3220" s="8">
        <v>223467.75</v>
      </c>
    </row>
    <row r="3221" spans="1:4" x14ac:dyDescent="0.3">
      <c r="A3221">
        <v>652</v>
      </c>
      <c r="B3221" s="10">
        <v>45383</v>
      </c>
      <c r="C3221">
        <v>121</v>
      </c>
      <c r="D3221" s="8">
        <v>32775.269999999997</v>
      </c>
    </row>
    <row r="3222" spans="1:4" x14ac:dyDescent="0.3">
      <c r="A3222">
        <v>652</v>
      </c>
      <c r="B3222" s="10">
        <v>45413</v>
      </c>
      <c r="C3222">
        <v>600</v>
      </c>
      <c r="D3222" s="8">
        <v>162522</v>
      </c>
    </row>
    <row r="3223" spans="1:4" x14ac:dyDescent="0.3">
      <c r="A3223">
        <v>652</v>
      </c>
      <c r="B3223" s="10">
        <v>45444</v>
      </c>
      <c r="C3223">
        <v>838</v>
      </c>
      <c r="D3223" s="8">
        <v>226989.06</v>
      </c>
    </row>
    <row r="3224" spans="1:4" x14ac:dyDescent="0.3">
      <c r="A3224">
        <v>652</v>
      </c>
      <c r="B3224" s="10">
        <v>45474</v>
      </c>
      <c r="C3224">
        <v>724</v>
      </c>
      <c r="D3224" s="8">
        <v>196109.88</v>
      </c>
    </row>
    <row r="3225" spans="1:4" x14ac:dyDescent="0.3">
      <c r="A3225">
        <v>652</v>
      </c>
      <c r="B3225" s="10">
        <v>45505</v>
      </c>
      <c r="C3225">
        <v>235</v>
      </c>
      <c r="D3225" s="8">
        <v>63654.45</v>
      </c>
    </row>
    <row r="3226" spans="1:4" x14ac:dyDescent="0.3">
      <c r="A3226">
        <v>652</v>
      </c>
      <c r="B3226" s="10">
        <v>45536</v>
      </c>
      <c r="C3226">
        <v>613</v>
      </c>
      <c r="D3226" s="8">
        <v>166043.31</v>
      </c>
    </row>
    <row r="3227" spans="1:4" x14ac:dyDescent="0.3">
      <c r="A3227">
        <v>652</v>
      </c>
      <c r="B3227" s="10">
        <v>45566</v>
      </c>
      <c r="C3227">
        <v>730</v>
      </c>
      <c r="D3227" s="8">
        <v>197735.1</v>
      </c>
    </row>
    <row r="3228" spans="1:4" x14ac:dyDescent="0.3">
      <c r="A3228">
        <v>652</v>
      </c>
      <c r="B3228" s="10">
        <v>45597</v>
      </c>
      <c r="C3228">
        <v>658</v>
      </c>
      <c r="D3228" s="8">
        <v>178232.46</v>
      </c>
    </row>
    <row r="3229" spans="1:4" x14ac:dyDescent="0.3">
      <c r="A3229">
        <v>652</v>
      </c>
      <c r="B3229" s="10">
        <v>45627</v>
      </c>
      <c r="C3229">
        <v>214</v>
      </c>
      <c r="D3229" s="8">
        <v>57966.18</v>
      </c>
    </row>
    <row r="3230" spans="1:4" x14ac:dyDescent="0.3">
      <c r="A3230">
        <v>825</v>
      </c>
      <c r="B3230" s="10">
        <v>45292</v>
      </c>
      <c r="C3230">
        <v>31</v>
      </c>
      <c r="D3230" s="8">
        <v>8401.31</v>
      </c>
    </row>
    <row r="3231" spans="1:4" x14ac:dyDescent="0.3">
      <c r="A3231">
        <v>825</v>
      </c>
      <c r="B3231" s="10">
        <v>45323</v>
      </c>
      <c r="C3231">
        <v>899</v>
      </c>
      <c r="D3231" s="8">
        <v>243637.99</v>
      </c>
    </row>
    <row r="3232" spans="1:4" x14ac:dyDescent="0.3">
      <c r="A3232">
        <v>825</v>
      </c>
      <c r="B3232" s="10">
        <v>45352</v>
      </c>
      <c r="C3232">
        <v>843</v>
      </c>
      <c r="D3232" s="8">
        <v>228461.43</v>
      </c>
    </row>
    <row r="3233" spans="1:4" x14ac:dyDescent="0.3">
      <c r="A3233">
        <v>825</v>
      </c>
      <c r="B3233" s="10">
        <v>45383</v>
      </c>
      <c r="C3233">
        <v>438</v>
      </c>
      <c r="D3233" s="8">
        <v>118702.38</v>
      </c>
    </row>
    <row r="3234" spans="1:4" x14ac:dyDescent="0.3">
      <c r="A3234">
        <v>825</v>
      </c>
      <c r="B3234" s="10">
        <v>45413</v>
      </c>
      <c r="C3234">
        <v>893</v>
      </c>
      <c r="D3234" s="8">
        <v>242011.93</v>
      </c>
    </row>
    <row r="3235" spans="1:4" x14ac:dyDescent="0.3">
      <c r="A3235">
        <v>825</v>
      </c>
      <c r="B3235" s="10">
        <v>45444</v>
      </c>
      <c r="C3235">
        <v>614</v>
      </c>
      <c r="D3235" s="8">
        <v>166400.14000000001</v>
      </c>
    </row>
    <row r="3236" spans="1:4" x14ac:dyDescent="0.3">
      <c r="A3236">
        <v>825</v>
      </c>
      <c r="B3236" s="10">
        <v>45474</v>
      </c>
      <c r="C3236">
        <v>536</v>
      </c>
      <c r="D3236" s="8">
        <v>145261.35999999999</v>
      </c>
    </row>
    <row r="3237" spans="1:4" x14ac:dyDescent="0.3">
      <c r="A3237">
        <v>825</v>
      </c>
      <c r="B3237" s="10">
        <v>45505</v>
      </c>
      <c r="C3237">
        <v>934</v>
      </c>
      <c r="D3237" s="8">
        <v>253123.34</v>
      </c>
    </row>
    <row r="3238" spans="1:4" x14ac:dyDescent="0.3">
      <c r="A3238">
        <v>825</v>
      </c>
      <c r="B3238" s="10">
        <v>45536</v>
      </c>
      <c r="C3238">
        <v>831</v>
      </c>
      <c r="D3238" s="8">
        <v>225209.31</v>
      </c>
    </row>
    <row r="3239" spans="1:4" x14ac:dyDescent="0.3">
      <c r="A3239">
        <v>825</v>
      </c>
      <c r="B3239" s="10">
        <v>45566</v>
      </c>
      <c r="C3239">
        <v>20</v>
      </c>
      <c r="D3239" s="8">
        <v>5420.2</v>
      </c>
    </row>
    <row r="3240" spans="1:4" x14ac:dyDescent="0.3">
      <c r="A3240">
        <v>825</v>
      </c>
      <c r="B3240" s="10">
        <v>45597</v>
      </c>
      <c r="C3240">
        <v>262</v>
      </c>
      <c r="D3240" s="8">
        <v>71004.62</v>
      </c>
    </row>
    <row r="3241" spans="1:4" x14ac:dyDescent="0.3">
      <c r="A3241">
        <v>825</v>
      </c>
      <c r="B3241" s="10">
        <v>45627</v>
      </c>
      <c r="C3241">
        <v>427</v>
      </c>
      <c r="D3241" s="8">
        <v>115721.27</v>
      </c>
    </row>
    <row r="3242" spans="1:4" x14ac:dyDescent="0.3">
      <c r="A3242">
        <v>120</v>
      </c>
      <c r="B3242" s="10">
        <v>45292</v>
      </c>
      <c r="C3242">
        <v>780</v>
      </c>
      <c r="D3242" s="8">
        <v>212136.6</v>
      </c>
    </row>
    <row r="3243" spans="1:4" x14ac:dyDescent="0.3">
      <c r="A3243">
        <v>120</v>
      </c>
      <c r="B3243" s="10">
        <v>45323</v>
      </c>
      <c r="C3243">
        <v>609</v>
      </c>
      <c r="D3243" s="8">
        <v>165629.73000000001</v>
      </c>
    </row>
    <row r="3244" spans="1:4" x14ac:dyDescent="0.3">
      <c r="A3244">
        <v>120</v>
      </c>
      <c r="B3244" s="10">
        <v>45352</v>
      </c>
      <c r="C3244">
        <v>857</v>
      </c>
      <c r="D3244" s="8">
        <v>233078.29</v>
      </c>
    </row>
    <row r="3245" spans="1:4" x14ac:dyDescent="0.3">
      <c r="A3245">
        <v>120</v>
      </c>
      <c r="B3245" s="10">
        <v>45383</v>
      </c>
      <c r="C3245">
        <v>526</v>
      </c>
      <c r="D3245" s="8">
        <v>143056.22</v>
      </c>
    </row>
    <row r="3246" spans="1:4" x14ac:dyDescent="0.3">
      <c r="A3246">
        <v>120</v>
      </c>
      <c r="B3246" s="10">
        <v>45413</v>
      </c>
      <c r="C3246">
        <v>172</v>
      </c>
      <c r="D3246" s="8">
        <v>46778.84</v>
      </c>
    </row>
    <row r="3247" spans="1:4" x14ac:dyDescent="0.3">
      <c r="A3247">
        <v>120</v>
      </c>
      <c r="B3247" s="10">
        <v>45444</v>
      </c>
      <c r="C3247">
        <v>529</v>
      </c>
      <c r="D3247" s="8">
        <v>143872.13</v>
      </c>
    </row>
    <row r="3248" spans="1:4" x14ac:dyDescent="0.3">
      <c r="A3248">
        <v>120</v>
      </c>
      <c r="B3248" s="10">
        <v>45474</v>
      </c>
      <c r="C3248">
        <v>743</v>
      </c>
      <c r="D3248" s="8">
        <v>202073.71</v>
      </c>
    </row>
    <row r="3249" spans="1:4" x14ac:dyDescent="0.3">
      <c r="A3249">
        <v>120</v>
      </c>
      <c r="B3249" s="10">
        <v>45505</v>
      </c>
      <c r="C3249">
        <v>994</v>
      </c>
      <c r="D3249" s="8">
        <v>270338.18</v>
      </c>
    </row>
    <row r="3250" spans="1:4" x14ac:dyDescent="0.3">
      <c r="A3250">
        <v>120</v>
      </c>
      <c r="B3250" s="10">
        <v>45536</v>
      </c>
      <c r="C3250">
        <v>289</v>
      </c>
      <c r="D3250" s="8">
        <v>78599.33</v>
      </c>
    </row>
    <row r="3251" spans="1:4" x14ac:dyDescent="0.3">
      <c r="A3251">
        <v>120</v>
      </c>
      <c r="B3251" s="10">
        <v>45566</v>
      </c>
      <c r="C3251">
        <v>252</v>
      </c>
      <c r="D3251" s="8">
        <v>68536.44</v>
      </c>
    </row>
    <row r="3252" spans="1:4" x14ac:dyDescent="0.3">
      <c r="A3252">
        <v>120</v>
      </c>
      <c r="B3252" s="10">
        <v>45597</v>
      </c>
      <c r="C3252">
        <v>578</v>
      </c>
      <c r="D3252" s="8">
        <v>157198.66</v>
      </c>
    </row>
    <row r="3253" spans="1:4" x14ac:dyDescent="0.3">
      <c r="A3253">
        <v>120</v>
      </c>
      <c r="B3253" s="10">
        <v>45627</v>
      </c>
      <c r="C3253">
        <v>315</v>
      </c>
      <c r="D3253" s="8">
        <v>85670.55</v>
      </c>
    </row>
    <row r="3254" spans="1:4" x14ac:dyDescent="0.3">
      <c r="A3254">
        <v>303</v>
      </c>
      <c r="B3254" s="10">
        <v>45292</v>
      </c>
      <c r="C3254">
        <v>325</v>
      </c>
      <c r="D3254" s="8">
        <v>88598.25</v>
      </c>
    </row>
    <row r="3255" spans="1:4" x14ac:dyDescent="0.3">
      <c r="A3255">
        <v>303</v>
      </c>
      <c r="B3255" s="10">
        <v>45323</v>
      </c>
      <c r="C3255">
        <v>595</v>
      </c>
      <c r="D3255" s="8">
        <v>162202.95000000001</v>
      </c>
    </row>
    <row r="3256" spans="1:4" x14ac:dyDescent="0.3">
      <c r="A3256">
        <v>303</v>
      </c>
      <c r="B3256" s="10">
        <v>45352</v>
      </c>
      <c r="C3256">
        <v>341</v>
      </c>
      <c r="D3256" s="8">
        <v>92960.01</v>
      </c>
    </row>
    <row r="3257" spans="1:4" x14ac:dyDescent="0.3">
      <c r="A3257">
        <v>303</v>
      </c>
      <c r="B3257" s="10">
        <v>45383</v>
      </c>
      <c r="C3257">
        <v>210</v>
      </c>
      <c r="D3257" s="8">
        <v>57248.1</v>
      </c>
    </row>
    <row r="3258" spans="1:4" x14ac:dyDescent="0.3">
      <c r="A3258">
        <v>303</v>
      </c>
      <c r="B3258" s="10">
        <v>45413</v>
      </c>
      <c r="C3258">
        <v>272</v>
      </c>
      <c r="D3258" s="8">
        <v>74149.919999999998</v>
      </c>
    </row>
    <row r="3259" spans="1:4" x14ac:dyDescent="0.3">
      <c r="A3259">
        <v>303</v>
      </c>
      <c r="B3259" s="10">
        <v>45444</v>
      </c>
      <c r="C3259">
        <v>206</v>
      </c>
      <c r="D3259" s="8">
        <v>56157.66</v>
      </c>
    </row>
    <row r="3260" spans="1:4" x14ac:dyDescent="0.3">
      <c r="A3260">
        <v>303</v>
      </c>
      <c r="B3260" s="10">
        <v>45474</v>
      </c>
      <c r="C3260">
        <v>691</v>
      </c>
      <c r="D3260" s="8">
        <v>188373.51</v>
      </c>
    </row>
    <row r="3261" spans="1:4" x14ac:dyDescent="0.3">
      <c r="A3261">
        <v>303</v>
      </c>
      <c r="B3261" s="10">
        <v>45505</v>
      </c>
      <c r="C3261">
        <v>365</v>
      </c>
      <c r="D3261" s="8">
        <v>99502.65</v>
      </c>
    </row>
    <row r="3262" spans="1:4" x14ac:dyDescent="0.3">
      <c r="A3262">
        <v>303</v>
      </c>
      <c r="B3262" s="10">
        <v>45536</v>
      </c>
      <c r="C3262">
        <v>235</v>
      </c>
      <c r="D3262" s="8">
        <v>64063.35</v>
      </c>
    </row>
    <row r="3263" spans="1:4" x14ac:dyDescent="0.3">
      <c r="A3263">
        <v>303</v>
      </c>
      <c r="B3263" s="10">
        <v>45566</v>
      </c>
      <c r="C3263">
        <v>725</v>
      </c>
      <c r="D3263" s="8">
        <v>197642.25</v>
      </c>
    </row>
    <row r="3264" spans="1:4" x14ac:dyDescent="0.3">
      <c r="A3264">
        <v>303</v>
      </c>
      <c r="B3264" s="10">
        <v>45597</v>
      </c>
      <c r="C3264">
        <v>559</v>
      </c>
      <c r="D3264" s="8">
        <v>152388.99</v>
      </c>
    </row>
    <row r="3265" spans="1:4" x14ac:dyDescent="0.3">
      <c r="A3265">
        <v>303</v>
      </c>
      <c r="B3265" s="10">
        <v>45627</v>
      </c>
      <c r="C3265">
        <v>18</v>
      </c>
      <c r="D3265" s="8">
        <v>4906.9799999999996</v>
      </c>
    </row>
    <row r="3266" spans="1:4" x14ac:dyDescent="0.3">
      <c r="A3266">
        <v>928</v>
      </c>
      <c r="B3266" s="10">
        <v>45292</v>
      </c>
      <c r="C3266">
        <v>192</v>
      </c>
      <c r="D3266" s="8">
        <v>52437.120000000003</v>
      </c>
    </row>
    <row r="3267" spans="1:4" x14ac:dyDescent="0.3">
      <c r="A3267">
        <v>928</v>
      </c>
      <c r="B3267" s="10">
        <v>45323</v>
      </c>
      <c r="C3267">
        <v>954</v>
      </c>
      <c r="D3267" s="8">
        <v>260546.94</v>
      </c>
    </row>
    <row r="3268" spans="1:4" x14ac:dyDescent="0.3">
      <c r="A3268">
        <v>928</v>
      </c>
      <c r="B3268" s="10">
        <v>45352</v>
      </c>
      <c r="C3268">
        <v>867</v>
      </c>
      <c r="D3268" s="8">
        <v>236786.37</v>
      </c>
    </row>
    <row r="3269" spans="1:4" x14ac:dyDescent="0.3">
      <c r="A3269">
        <v>928</v>
      </c>
      <c r="B3269" s="10">
        <v>45383</v>
      </c>
      <c r="C3269">
        <v>507</v>
      </c>
      <c r="D3269" s="8">
        <v>138466.76999999999</v>
      </c>
    </row>
    <row r="3270" spans="1:4" x14ac:dyDescent="0.3">
      <c r="A3270">
        <v>928</v>
      </c>
      <c r="B3270" s="10">
        <v>45413</v>
      </c>
      <c r="C3270">
        <v>237</v>
      </c>
      <c r="D3270" s="8">
        <v>64727.07</v>
      </c>
    </row>
    <row r="3271" spans="1:4" x14ac:dyDescent="0.3">
      <c r="A3271">
        <v>928</v>
      </c>
      <c r="B3271" s="10">
        <v>45444</v>
      </c>
      <c r="C3271">
        <v>667</v>
      </c>
      <c r="D3271" s="8">
        <v>182164.37</v>
      </c>
    </row>
    <row r="3272" spans="1:4" x14ac:dyDescent="0.3">
      <c r="A3272">
        <v>928</v>
      </c>
      <c r="B3272" s="10">
        <v>45474</v>
      </c>
      <c r="C3272">
        <v>278</v>
      </c>
      <c r="D3272" s="8">
        <v>75924.58</v>
      </c>
    </row>
    <row r="3273" spans="1:4" x14ac:dyDescent="0.3">
      <c r="A3273">
        <v>928</v>
      </c>
      <c r="B3273" s="10">
        <v>45505</v>
      </c>
      <c r="C3273">
        <v>513</v>
      </c>
      <c r="D3273" s="8">
        <v>140105.43</v>
      </c>
    </row>
    <row r="3274" spans="1:4" x14ac:dyDescent="0.3">
      <c r="A3274">
        <v>928</v>
      </c>
      <c r="B3274" s="10">
        <v>45536</v>
      </c>
      <c r="C3274">
        <v>534</v>
      </c>
      <c r="D3274" s="8">
        <v>145840.74</v>
      </c>
    </row>
    <row r="3275" spans="1:4" x14ac:dyDescent="0.3">
      <c r="A3275">
        <v>928</v>
      </c>
      <c r="B3275" s="10">
        <v>45566</v>
      </c>
      <c r="C3275">
        <v>264</v>
      </c>
      <c r="D3275" s="8">
        <v>72101.039999999994</v>
      </c>
    </row>
    <row r="3276" spans="1:4" x14ac:dyDescent="0.3">
      <c r="A3276">
        <v>928</v>
      </c>
      <c r="B3276" s="10">
        <v>45597</v>
      </c>
      <c r="C3276">
        <v>207</v>
      </c>
      <c r="D3276" s="8">
        <v>56533.77</v>
      </c>
    </row>
    <row r="3277" spans="1:4" x14ac:dyDescent="0.3">
      <c r="A3277">
        <v>928</v>
      </c>
      <c r="B3277" s="10">
        <v>45627</v>
      </c>
      <c r="C3277">
        <v>790</v>
      </c>
      <c r="D3277" s="8">
        <v>215756.9</v>
      </c>
    </row>
    <row r="3278" spans="1:4" x14ac:dyDescent="0.3">
      <c r="A3278">
        <v>288</v>
      </c>
      <c r="B3278" s="10">
        <v>45292</v>
      </c>
      <c r="C3278">
        <v>992</v>
      </c>
      <c r="D3278" s="8">
        <v>271421.12</v>
      </c>
    </row>
    <row r="3279" spans="1:4" x14ac:dyDescent="0.3">
      <c r="A3279">
        <v>288</v>
      </c>
      <c r="B3279" s="10">
        <v>45323</v>
      </c>
      <c r="C3279">
        <v>120</v>
      </c>
      <c r="D3279" s="8">
        <v>32833.199999999997</v>
      </c>
    </row>
    <row r="3280" spans="1:4" x14ac:dyDescent="0.3">
      <c r="A3280">
        <v>288</v>
      </c>
      <c r="B3280" s="10">
        <v>45352</v>
      </c>
      <c r="C3280">
        <v>138</v>
      </c>
      <c r="D3280" s="8">
        <v>37758.18</v>
      </c>
    </row>
    <row r="3281" spans="1:4" x14ac:dyDescent="0.3">
      <c r="A3281">
        <v>288</v>
      </c>
      <c r="B3281" s="10">
        <v>45383</v>
      </c>
      <c r="C3281">
        <v>986</v>
      </c>
      <c r="D3281" s="8">
        <v>269779.46000000002</v>
      </c>
    </row>
    <row r="3282" spans="1:4" x14ac:dyDescent="0.3">
      <c r="A3282">
        <v>288</v>
      </c>
      <c r="B3282" s="10">
        <v>45413</v>
      </c>
      <c r="C3282">
        <v>93</v>
      </c>
      <c r="D3282" s="8">
        <v>25445.73</v>
      </c>
    </row>
    <row r="3283" spans="1:4" x14ac:dyDescent="0.3">
      <c r="A3283">
        <v>288</v>
      </c>
      <c r="B3283" s="10">
        <v>45444</v>
      </c>
      <c r="C3283">
        <v>657</v>
      </c>
      <c r="D3283" s="8">
        <v>179761.77</v>
      </c>
    </row>
    <row r="3284" spans="1:4" x14ac:dyDescent="0.3">
      <c r="A3284">
        <v>288</v>
      </c>
      <c r="B3284" s="10">
        <v>45474</v>
      </c>
      <c r="C3284">
        <v>576</v>
      </c>
      <c r="D3284" s="8">
        <v>157599.35999999999</v>
      </c>
    </row>
    <row r="3285" spans="1:4" x14ac:dyDescent="0.3">
      <c r="A3285">
        <v>288</v>
      </c>
      <c r="B3285" s="10">
        <v>45505</v>
      </c>
      <c r="C3285">
        <v>734</v>
      </c>
      <c r="D3285" s="8">
        <v>200829.74</v>
      </c>
    </row>
    <row r="3286" spans="1:4" x14ac:dyDescent="0.3">
      <c r="A3286">
        <v>288</v>
      </c>
      <c r="B3286" s="10">
        <v>45536</v>
      </c>
      <c r="C3286">
        <v>699</v>
      </c>
      <c r="D3286" s="8">
        <v>191253.39</v>
      </c>
    </row>
    <row r="3287" spans="1:4" x14ac:dyDescent="0.3">
      <c r="A3287">
        <v>288</v>
      </c>
      <c r="B3287" s="10">
        <v>45566</v>
      </c>
      <c r="C3287">
        <v>675</v>
      </c>
      <c r="D3287" s="8">
        <v>184686.75</v>
      </c>
    </row>
    <row r="3288" spans="1:4" x14ac:dyDescent="0.3">
      <c r="A3288">
        <v>288</v>
      </c>
      <c r="B3288" s="10">
        <v>45597</v>
      </c>
      <c r="C3288">
        <v>433</v>
      </c>
      <c r="D3288" s="8">
        <v>118473.13</v>
      </c>
    </row>
    <row r="3289" spans="1:4" x14ac:dyDescent="0.3">
      <c r="A3289">
        <v>288</v>
      </c>
      <c r="B3289" s="10">
        <v>45627</v>
      </c>
      <c r="C3289">
        <v>687</v>
      </c>
      <c r="D3289" s="8">
        <v>187970.07</v>
      </c>
    </row>
    <row r="3290" spans="1:4" x14ac:dyDescent="0.3">
      <c r="A3290">
        <v>782</v>
      </c>
      <c r="B3290" s="10">
        <v>45292</v>
      </c>
      <c r="C3290">
        <v>814</v>
      </c>
      <c r="D3290" s="8">
        <v>222751.1</v>
      </c>
    </row>
    <row r="3291" spans="1:4" x14ac:dyDescent="0.3">
      <c r="A3291">
        <v>782</v>
      </c>
      <c r="B3291" s="10">
        <v>45323</v>
      </c>
      <c r="C3291">
        <v>694</v>
      </c>
      <c r="D3291" s="8">
        <v>189913.1</v>
      </c>
    </row>
    <row r="3292" spans="1:4" x14ac:dyDescent="0.3">
      <c r="A3292">
        <v>782</v>
      </c>
      <c r="B3292" s="10">
        <v>45352</v>
      </c>
      <c r="C3292">
        <v>46</v>
      </c>
      <c r="D3292" s="8">
        <v>12587.9</v>
      </c>
    </row>
    <row r="3293" spans="1:4" x14ac:dyDescent="0.3">
      <c r="A3293">
        <v>782</v>
      </c>
      <c r="B3293" s="10">
        <v>45383</v>
      </c>
      <c r="C3293">
        <v>886</v>
      </c>
      <c r="D3293" s="8">
        <v>242453.9</v>
      </c>
    </row>
    <row r="3294" spans="1:4" x14ac:dyDescent="0.3">
      <c r="A3294">
        <v>782</v>
      </c>
      <c r="B3294" s="10">
        <v>45413</v>
      </c>
      <c r="C3294">
        <v>463</v>
      </c>
      <c r="D3294" s="8">
        <v>126699.95</v>
      </c>
    </row>
    <row r="3295" spans="1:4" x14ac:dyDescent="0.3">
      <c r="A3295">
        <v>782</v>
      </c>
      <c r="B3295" s="10">
        <v>45444</v>
      </c>
      <c r="C3295">
        <v>687</v>
      </c>
      <c r="D3295" s="8">
        <v>187997.55</v>
      </c>
    </row>
    <row r="3296" spans="1:4" x14ac:dyDescent="0.3">
      <c r="A3296">
        <v>782</v>
      </c>
      <c r="B3296" s="10">
        <v>45474</v>
      </c>
      <c r="C3296">
        <v>157</v>
      </c>
      <c r="D3296" s="8">
        <v>42963.05</v>
      </c>
    </row>
    <row r="3297" spans="1:4" x14ac:dyDescent="0.3">
      <c r="A3297">
        <v>782</v>
      </c>
      <c r="B3297" s="10">
        <v>45505</v>
      </c>
      <c r="C3297">
        <v>294</v>
      </c>
      <c r="D3297" s="8">
        <v>80453.100000000006</v>
      </c>
    </row>
    <row r="3298" spans="1:4" x14ac:dyDescent="0.3">
      <c r="A3298">
        <v>782</v>
      </c>
      <c r="B3298" s="10">
        <v>45536</v>
      </c>
      <c r="C3298">
        <v>578</v>
      </c>
      <c r="D3298" s="8">
        <v>158169.70000000001</v>
      </c>
    </row>
    <row r="3299" spans="1:4" x14ac:dyDescent="0.3">
      <c r="A3299">
        <v>782</v>
      </c>
      <c r="B3299" s="10">
        <v>45566</v>
      </c>
      <c r="C3299">
        <v>160</v>
      </c>
      <c r="D3299" s="8">
        <v>43784</v>
      </c>
    </row>
    <row r="3300" spans="1:4" x14ac:dyDescent="0.3">
      <c r="A3300">
        <v>782</v>
      </c>
      <c r="B3300" s="10">
        <v>45597</v>
      </c>
      <c r="C3300">
        <v>501</v>
      </c>
      <c r="D3300" s="8">
        <v>137098.65</v>
      </c>
    </row>
    <row r="3301" spans="1:4" x14ac:dyDescent="0.3">
      <c r="A3301">
        <v>782</v>
      </c>
      <c r="B3301" s="10">
        <v>45627</v>
      </c>
      <c r="C3301">
        <v>532</v>
      </c>
      <c r="D3301" s="8">
        <v>145581.79999999999</v>
      </c>
    </row>
    <row r="3302" spans="1:4" x14ac:dyDescent="0.3">
      <c r="A3302">
        <v>364</v>
      </c>
      <c r="B3302" s="10">
        <v>45292</v>
      </c>
      <c r="C3302">
        <v>603</v>
      </c>
      <c r="D3302" s="8">
        <v>165873.24</v>
      </c>
    </row>
    <row r="3303" spans="1:4" x14ac:dyDescent="0.3">
      <c r="A3303">
        <v>364</v>
      </c>
      <c r="B3303" s="10">
        <v>45323</v>
      </c>
      <c r="C3303">
        <v>238</v>
      </c>
      <c r="D3303" s="8">
        <v>65469.04</v>
      </c>
    </row>
    <row r="3304" spans="1:4" x14ac:dyDescent="0.3">
      <c r="A3304">
        <v>364</v>
      </c>
      <c r="B3304" s="10">
        <v>45352</v>
      </c>
      <c r="C3304">
        <v>896</v>
      </c>
      <c r="D3304" s="8">
        <v>246471.67999999999</v>
      </c>
    </row>
    <row r="3305" spans="1:4" x14ac:dyDescent="0.3">
      <c r="A3305">
        <v>364</v>
      </c>
      <c r="B3305" s="10">
        <v>45383</v>
      </c>
      <c r="C3305">
        <v>938</v>
      </c>
      <c r="D3305" s="8">
        <v>258025.04</v>
      </c>
    </row>
    <row r="3306" spans="1:4" x14ac:dyDescent="0.3">
      <c r="A3306">
        <v>364</v>
      </c>
      <c r="B3306" s="10">
        <v>45413</v>
      </c>
      <c r="C3306">
        <v>438</v>
      </c>
      <c r="D3306" s="8">
        <v>120485.04</v>
      </c>
    </row>
    <row r="3307" spans="1:4" x14ac:dyDescent="0.3">
      <c r="A3307">
        <v>364</v>
      </c>
      <c r="B3307" s="10">
        <v>45444</v>
      </c>
      <c r="C3307">
        <v>538</v>
      </c>
      <c r="D3307" s="8">
        <v>147993.04</v>
      </c>
    </row>
    <row r="3308" spans="1:4" x14ac:dyDescent="0.3">
      <c r="A3308">
        <v>364</v>
      </c>
      <c r="B3308" s="10">
        <v>45474</v>
      </c>
      <c r="C3308">
        <v>336</v>
      </c>
      <c r="D3308" s="8">
        <v>92426.880000000005</v>
      </c>
    </row>
    <row r="3309" spans="1:4" x14ac:dyDescent="0.3">
      <c r="A3309">
        <v>364</v>
      </c>
      <c r="B3309" s="10">
        <v>45505</v>
      </c>
      <c r="C3309">
        <v>224</v>
      </c>
      <c r="D3309" s="8">
        <v>61617.919999999998</v>
      </c>
    </row>
    <row r="3310" spans="1:4" x14ac:dyDescent="0.3">
      <c r="A3310">
        <v>364</v>
      </c>
      <c r="B3310" s="10">
        <v>45536</v>
      </c>
      <c r="C3310">
        <v>137</v>
      </c>
      <c r="D3310" s="8">
        <v>37685.96</v>
      </c>
    </row>
    <row r="3311" spans="1:4" x14ac:dyDescent="0.3">
      <c r="A3311">
        <v>364</v>
      </c>
      <c r="B3311" s="10">
        <v>45566</v>
      </c>
      <c r="C3311">
        <v>745</v>
      </c>
      <c r="D3311" s="8">
        <v>204934.6</v>
      </c>
    </row>
    <row r="3312" spans="1:4" x14ac:dyDescent="0.3">
      <c r="A3312">
        <v>364</v>
      </c>
      <c r="B3312" s="10">
        <v>45597</v>
      </c>
      <c r="C3312">
        <v>843</v>
      </c>
      <c r="D3312" s="8">
        <v>231892.44</v>
      </c>
    </row>
    <row r="3313" spans="1:4" x14ac:dyDescent="0.3">
      <c r="A3313">
        <v>364</v>
      </c>
      <c r="B3313" s="10">
        <v>45627</v>
      </c>
      <c r="C3313">
        <v>322</v>
      </c>
      <c r="D3313" s="8">
        <v>88575.76</v>
      </c>
    </row>
    <row r="3314" spans="1:4" x14ac:dyDescent="0.3">
      <c r="A3314">
        <v>49</v>
      </c>
      <c r="B3314" s="10">
        <v>45292</v>
      </c>
      <c r="C3314">
        <v>126</v>
      </c>
      <c r="D3314" s="8">
        <v>34728.120000000003</v>
      </c>
    </row>
    <row r="3315" spans="1:4" x14ac:dyDescent="0.3">
      <c r="A3315">
        <v>49</v>
      </c>
      <c r="B3315" s="10">
        <v>45323</v>
      </c>
      <c r="C3315">
        <v>203</v>
      </c>
      <c r="D3315" s="8">
        <v>55950.86</v>
      </c>
    </row>
    <row r="3316" spans="1:4" x14ac:dyDescent="0.3">
      <c r="A3316">
        <v>49</v>
      </c>
      <c r="B3316" s="10">
        <v>45352</v>
      </c>
      <c r="C3316">
        <v>342</v>
      </c>
      <c r="D3316" s="8">
        <v>94262.04</v>
      </c>
    </row>
    <row r="3317" spans="1:4" x14ac:dyDescent="0.3">
      <c r="A3317">
        <v>49</v>
      </c>
      <c r="B3317" s="10">
        <v>45383</v>
      </c>
      <c r="C3317">
        <v>489</v>
      </c>
      <c r="D3317" s="8">
        <v>134778.18</v>
      </c>
    </row>
    <row r="3318" spans="1:4" x14ac:dyDescent="0.3">
      <c r="A3318">
        <v>49</v>
      </c>
      <c r="B3318" s="10">
        <v>45413</v>
      </c>
      <c r="C3318">
        <v>178</v>
      </c>
      <c r="D3318" s="8">
        <v>49060.36</v>
      </c>
    </row>
    <row r="3319" spans="1:4" x14ac:dyDescent="0.3">
      <c r="A3319">
        <v>49</v>
      </c>
      <c r="B3319" s="10">
        <v>45444</v>
      </c>
      <c r="C3319">
        <v>543</v>
      </c>
      <c r="D3319" s="8">
        <v>149661.66</v>
      </c>
    </row>
    <row r="3320" spans="1:4" x14ac:dyDescent="0.3">
      <c r="A3320">
        <v>49</v>
      </c>
      <c r="B3320" s="10">
        <v>45474</v>
      </c>
      <c r="C3320">
        <v>235</v>
      </c>
      <c r="D3320" s="8">
        <v>64770.7</v>
      </c>
    </row>
    <row r="3321" spans="1:4" x14ac:dyDescent="0.3">
      <c r="A3321">
        <v>49</v>
      </c>
      <c r="B3321" s="10">
        <v>45505</v>
      </c>
      <c r="C3321">
        <v>287</v>
      </c>
      <c r="D3321" s="8">
        <v>79102.94</v>
      </c>
    </row>
    <row r="3322" spans="1:4" x14ac:dyDescent="0.3">
      <c r="A3322">
        <v>49</v>
      </c>
      <c r="B3322" s="10">
        <v>45536</v>
      </c>
      <c r="C3322">
        <v>192</v>
      </c>
      <c r="D3322" s="8">
        <v>52919.040000000001</v>
      </c>
    </row>
    <row r="3323" spans="1:4" x14ac:dyDescent="0.3">
      <c r="A3323">
        <v>49</v>
      </c>
      <c r="B3323" s="10">
        <v>45566</v>
      </c>
      <c r="C3323">
        <v>918</v>
      </c>
      <c r="D3323" s="8">
        <v>253019.16</v>
      </c>
    </row>
    <row r="3324" spans="1:4" x14ac:dyDescent="0.3">
      <c r="A3324">
        <v>49</v>
      </c>
      <c r="B3324" s="10">
        <v>45597</v>
      </c>
      <c r="C3324">
        <v>597</v>
      </c>
      <c r="D3324" s="8">
        <v>164545.14000000001</v>
      </c>
    </row>
    <row r="3325" spans="1:4" x14ac:dyDescent="0.3">
      <c r="A3325">
        <v>49</v>
      </c>
      <c r="B3325" s="10">
        <v>45627</v>
      </c>
      <c r="C3325">
        <v>690</v>
      </c>
      <c r="D3325" s="8">
        <v>190177.8</v>
      </c>
    </row>
    <row r="3326" spans="1:4" x14ac:dyDescent="0.3">
      <c r="A3326">
        <v>211</v>
      </c>
      <c r="B3326" s="10">
        <v>45292</v>
      </c>
      <c r="C3326">
        <v>176</v>
      </c>
      <c r="D3326" s="8">
        <v>48685.120000000003</v>
      </c>
    </row>
    <row r="3327" spans="1:4" x14ac:dyDescent="0.3">
      <c r="A3327">
        <v>211</v>
      </c>
      <c r="B3327" s="10">
        <v>45323</v>
      </c>
      <c r="C3327">
        <v>274</v>
      </c>
      <c r="D3327" s="8">
        <v>75793.88</v>
      </c>
    </row>
    <row r="3328" spans="1:4" x14ac:dyDescent="0.3">
      <c r="A3328">
        <v>211</v>
      </c>
      <c r="B3328" s="10">
        <v>45352</v>
      </c>
      <c r="C3328">
        <v>698</v>
      </c>
      <c r="D3328" s="8">
        <v>193080.76</v>
      </c>
    </row>
    <row r="3329" spans="1:4" x14ac:dyDescent="0.3">
      <c r="A3329">
        <v>211</v>
      </c>
      <c r="B3329" s="10">
        <v>45383</v>
      </c>
      <c r="C3329">
        <v>82</v>
      </c>
      <c r="D3329" s="8">
        <v>22682.84</v>
      </c>
    </row>
    <row r="3330" spans="1:4" x14ac:dyDescent="0.3">
      <c r="A3330">
        <v>211</v>
      </c>
      <c r="B3330" s="10">
        <v>45413</v>
      </c>
      <c r="C3330">
        <v>2</v>
      </c>
      <c r="D3330" s="8">
        <v>553.24</v>
      </c>
    </row>
    <row r="3331" spans="1:4" x14ac:dyDescent="0.3">
      <c r="A3331">
        <v>211</v>
      </c>
      <c r="B3331" s="10">
        <v>45444</v>
      </c>
      <c r="C3331">
        <v>254</v>
      </c>
      <c r="D3331" s="8">
        <v>70261.48</v>
      </c>
    </row>
    <row r="3332" spans="1:4" x14ac:dyDescent="0.3">
      <c r="A3332">
        <v>211</v>
      </c>
      <c r="B3332" s="10">
        <v>45474</v>
      </c>
      <c r="C3332">
        <v>844</v>
      </c>
      <c r="D3332" s="8">
        <v>233467.28</v>
      </c>
    </row>
    <row r="3333" spans="1:4" x14ac:dyDescent="0.3">
      <c r="A3333">
        <v>211</v>
      </c>
      <c r="B3333" s="10">
        <v>45505</v>
      </c>
      <c r="C3333">
        <v>213</v>
      </c>
      <c r="D3333" s="8">
        <v>58920.06</v>
      </c>
    </row>
    <row r="3334" spans="1:4" x14ac:dyDescent="0.3">
      <c r="A3334">
        <v>211</v>
      </c>
      <c r="B3334" s="10">
        <v>45536</v>
      </c>
      <c r="C3334">
        <v>339</v>
      </c>
      <c r="D3334" s="8">
        <v>93774.18</v>
      </c>
    </row>
    <row r="3335" spans="1:4" x14ac:dyDescent="0.3">
      <c r="A3335">
        <v>211</v>
      </c>
      <c r="B3335" s="10">
        <v>45566</v>
      </c>
      <c r="C3335">
        <v>824</v>
      </c>
      <c r="D3335" s="8">
        <v>227934.88</v>
      </c>
    </row>
    <row r="3336" spans="1:4" x14ac:dyDescent="0.3">
      <c r="A3336">
        <v>211</v>
      </c>
      <c r="B3336" s="10">
        <v>45597</v>
      </c>
      <c r="C3336">
        <v>694</v>
      </c>
      <c r="D3336" s="8">
        <v>191974.28</v>
      </c>
    </row>
    <row r="3337" spans="1:4" x14ac:dyDescent="0.3">
      <c r="A3337">
        <v>211</v>
      </c>
      <c r="B3337" s="10">
        <v>45627</v>
      </c>
      <c r="C3337">
        <v>308</v>
      </c>
      <c r="D3337" s="8">
        <v>85198.96</v>
      </c>
    </row>
    <row r="3338" spans="1:4" x14ac:dyDescent="0.3">
      <c r="A3338">
        <v>426</v>
      </c>
      <c r="B3338" s="10">
        <v>45292</v>
      </c>
      <c r="C3338">
        <v>939</v>
      </c>
      <c r="D3338" s="8">
        <v>260121.78</v>
      </c>
    </row>
    <row r="3339" spans="1:4" x14ac:dyDescent="0.3">
      <c r="A3339">
        <v>426</v>
      </c>
      <c r="B3339" s="10">
        <v>45323</v>
      </c>
      <c r="C3339">
        <v>194</v>
      </c>
      <c r="D3339" s="8">
        <v>53741.88</v>
      </c>
    </row>
    <row r="3340" spans="1:4" x14ac:dyDescent="0.3">
      <c r="A3340">
        <v>426</v>
      </c>
      <c r="B3340" s="10">
        <v>45352</v>
      </c>
      <c r="C3340">
        <v>139</v>
      </c>
      <c r="D3340" s="8">
        <v>38505.78</v>
      </c>
    </row>
    <row r="3341" spans="1:4" x14ac:dyDescent="0.3">
      <c r="A3341">
        <v>426</v>
      </c>
      <c r="B3341" s="10">
        <v>45383</v>
      </c>
      <c r="C3341">
        <v>506</v>
      </c>
      <c r="D3341" s="8">
        <v>140172.12</v>
      </c>
    </row>
    <row r="3342" spans="1:4" x14ac:dyDescent="0.3">
      <c r="A3342">
        <v>426</v>
      </c>
      <c r="B3342" s="10">
        <v>45413</v>
      </c>
      <c r="C3342">
        <v>695</v>
      </c>
      <c r="D3342" s="8">
        <v>192528.9</v>
      </c>
    </row>
    <row r="3343" spans="1:4" x14ac:dyDescent="0.3">
      <c r="A3343">
        <v>426</v>
      </c>
      <c r="B3343" s="10">
        <v>45444</v>
      </c>
      <c r="C3343">
        <v>777</v>
      </c>
      <c r="D3343" s="8">
        <v>215244.54</v>
      </c>
    </row>
    <row r="3344" spans="1:4" x14ac:dyDescent="0.3">
      <c r="A3344">
        <v>426</v>
      </c>
      <c r="B3344" s="10">
        <v>45474</v>
      </c>
      <c r="C3344">
        <v>864</v>
      </c>
      <c r="D3344" s="8">
        <v>239345.28</v>
      </c>
    </row>
    <row r="3345" spans="1:4" x14ac:dyDescent="0.3">
      <c r="A3345">
        <v>426</v>
      </c>
      <c r="B3345" s="10">
        <v>45505</v>
      </c>
      <c r="C3345">
        <v>37</v>
      </c>
      <c r="D3345" s="8">
        <v>10249.74</v>
      </c>
    </row>
    <row r="3346" spans="1:4" x14ac:dyDescent="0.3">
      <c r="A3346">
        <v>426</v>
      </c>
      <c r="B3346" s="10">
        <v>45536</v>
      </c>
      <c r="C3346">
        <v>131</v>
      </c>
      <c r="D3346" s="8">
        <v>36289.620000000003</v>
      </c>
    </row>
    <row r="3347" spans="1:4" x14ac:dyDescent="0.3">
      <c r="A3347">
        <v>426</v>
      </c>
      <c r="B3347" s="10">
        <v>45566</v>
      </c>
      <c r="C3347">
        <v>60</v>
      </c>
      <c r="D3347" s="8">
        <v>16621.2</v>
      </c>
    </row>
    <row r="3348" spans="1:4" x14ac:dyDescent="0.3">
      <c r="A3348">
        <v>426</v>
      </c>
      <c r="B3348" s="10">
        <v>45597</v>
      </c>
      <c r="C3348">
        <v>740</v>
      </c>
      <c r="D3348" s="8">
        <v>204994.8</v>
      </c>
    </row>
    <row r="3349" spans="1:4" x14ac:dyDescent="0.3">
      <c r="A3349">
        <v>426</v>
      </c>
      <c r="B3349" s="10">
        <v>45627</v>
      </c>
      <c r="C3349">
        <v>30</v>
      </c>
      <c r="D3349" s="8">
        <v>8310.6</v>
      </c>
    </row>
    <row r="3350" spans="1:4" x14ac:dyDescent="0.3">
      <c r="A3350">
        <v>553</v>
      </c>
      <c r="B3350" s="10">
        <v>45292</v>
      </c>
      <c r="C3350">
        <v>310</v>
      </c>
      <c r="D3350" s="8">
        <v>86238.9</v>
      </c>
    </row>
    <row r="3351" spans="1:4" x14ac:dyDescent="0.3">
      <c r="A3351">
        <v>553</v>
      </c>
      <c r="B3351" s="10">
        <v>45323</v>
      </c>
      <c r="C3351">
        <v>950</v>
      </c>
      <c r="D3351" s="8">
        <v>264280.5</v>
      </c>
    </row>
    <row r="3352" spans="1:4" x14ac:dyDescent="0.3">
      <c r="A3352">
        <v>553</v>
      </c>
      <c r="B3352" s="10">
        <v>45352</v>
      </c>
      <c r="C3352">
        <v>489</v>
      </c>
      <c r="D3352" s="8">
        <v>136034.91</v>
      </c>
    </row>
    <row r="3353" spans="1:4" x14ac:dyDescent="0.3">
      <c r="A3353">
        <v>553</v>
      </c>
      <c r="B3353" s="10">
        <v>45383</v>
      </c>
      <c r="C3353">
        <v>245</v>
      </c>
      <c r="D3353" s="8">
        <v>68156.55</v>
      </c>
    </row>
    <row r="3354" spans="1:4" x14ac:dyDescent="0.3">
      <c r="A3354">
        <v>553</v>
      </c>
      <c r="B3354" s="10">
        <v>45413</v>
      </c>
      <c r="C3354">
        <v>901</v>
      </c>
      <c r="D3354" s="8">
        <v>250649.19</v>
      </c>
    </row>
    <row r="3355" spans="1:4" x14ac:dyDescent="0.3">
      <c r="A3355">
        <v>553</v>
      </c>
      <c r="B3355" s="10">
        <v>45444</v>
      </c>
      <c r="C3355">
        <v>314</v>
      </c>
      <c r="D3355" s="8">
        <v>87351.66</v>
      </c>
    </row>
    <row r="3356" spans="1:4" x14ac:dyDescent="0.3">
      <c r="A3356">
        <v>553</v>
      </c>
      <c r="B3356" s="10">
        <v>45474</v>
      </c>
      <c r="C3356">
        <v>327</v>
      </c>
      <c r="D3356" s="8">
        <v>90968.13</v>
      </c>
    </row>
    <row r="3357" spans="1:4" x14ac:dyDescent="0.3">
      <c r="A3357">
        <v>553</v>
      </c>
      <c r="B3357" s="10">
        <v>45505</v>
      </c>
      <c r="C3357">
        <v>681</v>
      </c>
      <c r="D3357" s="8">
        <v>189447.39</v>
      </c>
    </row>
    <row r="3358" spans="1:4" x14ac:dyDescent="0.3">
      <c r="A3358">
        <v>553</v>
      </c>
      <c r="B3358" s="10">
        <v>45536</v>
      </c>
      <c r="C3358">
        <v>104</v>
      </c>
      <c r="D3358" s="8">
        <v>28931.759999999998</v>
      </c>
    </row>
    <row r="3359" spans="1:4" x14ac:dyDescent="0.3">
      <c r="A3359">
        <v>553</v>
      </c>
      <c r="B3359" s="10">
        <v>45566</v>
      </c>
      <c r="C3359">
        <v>125</v>
      </c>
      <c r="D3359" s="8">
        <v>34773.75</v>
      </c>
    </row>
    <row r="3360" spans="1:4" x14ac:dyDescent="0.3">
      <c r="A3360">
        <v>553</v>
      </c>
      <c r="B3360" s="10">
        <v>45597</v>
      </c>
      <c r="C3360">
        <v>608</v>
      </c>
      <c r="D3360" s="8">
        <v>169139.52</v>
      </c>
    </row>
    <row r="3361" spans="1:4" x14ac:dyDescent="0.3">
      <c r="A3361">
        <v>553</v>
      </c>
      <c r="B3361" s="10">
        <v>45627</v>
      </c>
      <c r="C3361">
        <v>549</v>
      </c>
      <c r="D3361" s="8">
        <v>152726.31</v>
      </c>
    </row>
    <row r="3362" spans="1:4" x14ac:dyDescent="0.3">
      <c r="A3362">
        <v>915</v>
      </c>
      <c r="B3362" s="10">
        <v>45292</v>
      </c>
      <c r="C3362">
        <v>700</v>
      </c>
      <c r="D3362" s="8">
        <v>194782</v>
      </c>
    </row>
    <row r="3363" spans="1:4" x14ac:dyDescent="0.3">
      <c r="A3363">
        <v>915</v>
      </c>
      <c r="B3363" s="10">
        <v>45323</v>
      </c>
      <c r="C3363">
        <v>925</v>
      </c>
      <c r="D3363" s="8">
        <v>257390.5</v>
      </c>
    </row>
    <row r="3364" spans="1:4" x14ac:dyDescent="0.3">
      <c r="A3364">
        <v>915</v>
      </c>
      <c r="B3364" s="10">
        <v>45352</v>
      </c>
      <c r="C3364">
        <v>284</v>
      </c>
      <c r="D3364" s="8">
        <v>79025.84</v>
      </c>
    </row>
    <row r="3365" spans="1:4" x14ac:dyDescent="0.3">
      <c r="A3365">
        <v>915</v>
      </c>
      <c r="B3365" s="10">
        <v>45383</v>
      </c>
      <c r="C3365">
        <v>959</v>
      </c>
      <c r="D3365" s="8">
        <v>266851.34000000003</v>
      </c>
    </row>
    <row r="3366" spans="1:4" x14ac:dyDescent="0.3">
      <c r="A3366">
        <v>915</v>
      </c>
      <c r="B3366" s="10">
        <v>45413</v>
      </c>
      <c r="C3366">
        <v>617</v>
      </c>
      <c r="D3366" s="8">
        <v>171686.42</v>
      </c>
    </row>
    <row r="3367" spans="1:4" x14ac:dyDescent="0.3">
      <c r="A3367">
        <v>915</v>
      </c>
      <c r="B3367" s="10">
        <v>45444</v>
      </c>
      <c r="C3367">
        <v>590</v>
      </c>
      <c r="D3367" s="8">
        <v>164173.4</v>
      </c>
    </row>
    <row r="3368" spans="1:4" x14ac:dyDescent="0.3">
      <c r="A3368">
        <v>915</v>
      </c>
      <c r="B3368" s="10">
        <v>45474</v>
      </c>
      <c r="C3368">
        <v>226</v>
      </c>
      <c r="D3368" s="8">
        <v>62886.76</v>
      </c>
    </row>
    <row r="3369" spans="1:4" x14ac:dyDescent="0.3">
      <c r="A3369">
        <v>915</v>
      </c>
      <c r="B3369" s="10">
        <v>45505</v>
      </c>
      <c r="C3369">
        <v>474</v>
      </c>
      <c r="D3369" s="8">
        <v>131895.24</v>
      </c>
    </row>
    <row r="3370" spans="1:4" x14ac:dyDescent="0.3">
      <c r="A3370">
        <v>915</v>
      </c>
      <c r="B3370" s="10">
        <v>45536</v>
      </c>
      <c r="C3370">
        <v>182</v>
      </c>
      <c r="D3370" s="8">
        <v>50643.32</v>
      </c>
    </row>
    <row r="3371" spans="1:4" x14ac:dyDescent="0.3">
      <c r="A3371">
        <v>915</v>
      </c>
      <c r="B3371" s="10">
        <v>45566</v>
      </c>
      <c r="C3371">
        <v>579</v>
      </c>
      <c r="D3371" s="8">
        <v>161112.54</v>
      </c>
    </row>
    <row r="3372" spans="1:4" x14ac:dyDescent="0.3">
      <c r="A3372">
        <v>915</v>
      </c>
      <c r="B3372" s="10">
        <v>45597</v>
      </c>
      <c r="C3372">
        <v>803</v>
      </c>
      <c r="D3372" s="8">
        <v>223442.78</v>
      </c>
    </row>
    <row r="3373" spans="1:4" x14ac:dyDescent="0.3">
      <c r="A3373">
        <v>915</v>
      </c>
      <c r="B3373" s="10">
        <v>45627</v>
      </c>
      <c r="C3373">
        <v>330</v>
      </c>
      <c r="D3373" s="8">
        <v>91825.8</v>
      </c>
    </row>
    <row r="3374" spans="1:4" x14ac:dyDescent="0.3">
      <c r="A3374">
        <v>942</v>
      </c>
      <c r="B3374" s="10">
        <v>45292</v>
      </c>
      <c r="C3374">
        <v>890</v>
      </c>
      <c r="D3374" s="8">
        <v>248594.8</v>
      </c>
    </row>
    <row r="3375" spans="1:4" x14ac:dyDescent="0.3">
      <c r="A3375">
        <v>942</v>
      </c>
      <c r="B3375" s="10">
        <v>45323</v>
      </c>
      <c r="C3375">
        <v>804</v>
      </c>
      <c r="D3375" s="8">
        <v>224573.28</v>
      </c>
    </row>
    <row r="3376" spans="1:4" x14ac:dyDescent="0.3">
      <c r="A3376">
        <v>942</v>
      </c>
      <c r="B3376" s="10">
        <v>45352</v>
      </c>
      <c r="C3376">
        <v>947</v>
      </c>
      <c r="D3376" s="8">
        <v>264516.03999999998</v>
      </c>
    </row>
    <row r="3377" spans="1:4" x14ac:dyDescent="0.3">
      <c r="A3377">
        <v>942</v>
      </c>
      <c r="B3377" s="10">
        <v>45383</v>
      </c>
      <c r="C3377">
        <v>498</v>
      </c>
      <c r="D3377" s="8">
        <v>139101.35999999999</v>
      </c>
    </row>
    <row r="3378" spans="1:4" x14ac:dyDescent="0.3">
      <c r="A3378">
        <v>942</v>
      </c>
      <c r="B3378" s="10">
        <v>45413</v>
      </c>
      <c r="C3378">
        <v>515</v>
      </c>
      <c r="D3378" s="8">
        <v>143849.79999999999</v>
      </c>
    </row>
    <row r="3379" spans="1:4" x14ac:dyDescent="0.3">
      <c r="A3379">
        <v>942</v>
      </c>
      <c r="B3379" s="10">
        <v>45444</v>
      </c>
      <c r="C3379">
        <v>791</v>
      </c>
      <c r="D3379" s="8">
        <v>220942.12</v>
      </c>
    </row>
    <row r="3380" spans="1:4" x14ac:dyDescent="0.3">
      <c r="A3380">
        <v>942</v>
      </c>
      <c r="B3380" s="10">
        <v>45474</v>
      </c>
      <c r="C3380">
        <v>662</v>
      </c>
      <c r="D3380" s="8">
        <v>184909.84</v>
      </c>
    </row>
    <row r="3381" spans="1:4" x14ac:dyDescent="0.3">
      <c r="A3381">
        <v>942</v>
      </c>
      <c r="B3381" s="10">
        <v>45505</v>
      </c>
      <c r="C3381">
        <v>950</v>
      </c>
      <c r="D3381" s="8">
        <v>265354</v>
      </c>
    </row>
    <row r="3382" spans="1:4" x14ac:dyDescent="0.3">
      <c r="A3382">
        <v>942</v>
      </c>
      <c r="B3382" s="10">
        <v>45536</v>
      </c>
      <c r="C3382">
        <v>345</v>
      </c>
      <c r="D3382" s="8">
        <v>96365.4</v>
      </c>
    </row>
    <row r="3383" spans="1:4" x14ac:dyDescent="0.3">
      <c r="A3383">
        <v>942</v>
      </c>
      <c r="B3383" s="10">
        <v>45566</v>
      </c>
      <c r="C3383">
        <v>203</v>
      </c>
      <c r="D3383" s="8">
        <v>56701.96</v>
      </c>
    </row>
    <row r="3384" spans="1:4" x14ac:dyDescent="0.3">
      <c r="A3384">
        <v>942</v>
      </c>
      <c r="B3384" s="10">
        <v>45597</v>
      </c>
      <c r="C3384">
        <v>253</v>
      </c>
      <c r="D3384" s="8">
        <v>70667.960000000006</v>
      </c>
    </row>
    <row r="3385" spans="1:4" x14ac:dyDescent="0.3">
      <c r="A3385">
        <v>942</v>
      </c>
      <c r="B3385" s="10">
        <v>45627</v>
      </c>
      <c r="C3385">
        <v>616</v>
      </c>
      <c r="D3385" s="8">
        <v>172061.12</v>
      </c>
    </row>
    <row r="3386" spans="1:4" x14ac:dyDescent="0.3">
      <c r="A3386">
        <v>327</v>
      </c>
      <c r="B3386" s="10">
        <v>45292</v>
      </c>
      <c r="C3386">
        <v>557</v>
      </c>
      <c r="D3386" s="8">
        <v>155631.37</v>
      </c>
    </row>
    <row r="3387" spans="1:4" x14ac:dyDescent="0.3">
      <c r="A3387">
        <v>327</v>
      </c>
      <c r="B3387" s="10">
        <v>45323</v>
      </c>
      <c r="C3387">
        <v>543</v>
      </c>
      <c r="D3387" s="8">
        <v>151719.63</v>
      </c>
    </row>
    <row r="3388" spans="1:4" x14ac:dyDescent="0.3">
      <c r="A3388">
        <v>327</v>
      </c>
      <c r="B3388" s="10">
        <v>45352</v>
      </c>
      <c r="C3388">
        <v>272</v>
      </c>
      <c r="D3388" s="8">
        <v>75999.520000000004</v>
      </c>
    </row>
    <row r="3389" spans="1:4" x14ac:dyDescent="0.3">
      <c r="A3389">
        <v>327</v>
      </c>
      <c r="B3389" s="10">
        <v>45383</v>
      </c>
      <c r="C3389">
        <v>778</v>
      </c>
      <c r="D3389" s="8">
        <v>217380.98</v>
      </c>
    </row>
    <row r="3390" spans="1:4" x14ac:dyDescent="0.3">
      <c r="A3390">
        <v>327</v>
      </c>
      <c r="B3390" s="10">
        <v>45413</v>
      </c>
      <c r="C3390">
        <v>708</v>
      </c>
      <c r="D3390" s="8">
        <v>197822.28</v>
      </c>
    </row>
    <row r="3391" spans="1:4" x14ac:dyDescent="0.3">
      <c r="A3391">
        <v>327</v>
      </c>
      <c r="B3391" s="10">
        <v>45444</v>
      </c>
      <c r="C3391">
        <v>560</v>
      </c>
      <c r="D3391" s="8">
        <v>156469.6</v>
      </c>
    </row>
    <row r="3392" spans="1:4" x14ac:dyDescent="0.3">
      <c r="A3392">
        <v>327</v>
      </c>
      <c r="B3392" s="10">
        <v>45474</v>
      </c>
      <c r="C3392">
        <v>242</v>
      </c>
      <c r="D3392" s="8">
        <v>67617.22</v>
      </c>
    </row>
    <row r="3393" spans="1:4" x14ac:dyDescent="0.3">
      <c r="A3393">
        <v>327</v>
      </c>
      <c r="B3393" s="10">
        <v>45505</v>
      </c>
      <c r="C3393">
        <v>615</v>
      </c>
      <c r="D3393" s="8">
        <v>171837.15</v>
      </c>
    </row>
    <row r="3394" spans="1:4" x14ac:dyDescent="0.3">
      <c r="A3394">
        <v>327</v>
      </c>
      <c r="B3394" s="10">
        <v>45536</v>
      </c>
      <c r="C3394">
        <v>163</v>
      </c>
      <c r="D3394" s="8">
        <v>45543.83</v>
      </c>
    </row>
    <row r="3395" spans="1:4" x14ac:dyDescent="0.3">
      <c r="A3395">
        <v>327</v>
      </c>
      <c r="B3395" s="10">
        <v>45566</v>
      </c>
      <c r="C3395">
        <v>925</v>
      </c>
      <c r="D3395" s="8">
        <v>258454.25</v>
      </c>
    </row>
    <row r="3396" spans="1:4" x14ac:dyDescent="0.3">
      <c r="A3396">
        <v>327</v>
      </c>
      <c r="B3396" s="10">
        <v>45597</v>
      </c>
      <c r="C3396">
        <v>685</v>
      </c>
      <c r="D3396" s="8">
        <v>191395.85</v>
      </c>
    </row>
    <row r="3397" spans="1:4" x14ac:dyDescent="0.3">
      <c r="A3397">
        <v>327</v>
      </c>
      <c r="B3397" s="10">
        <v>45627</v>
      </c>
      <c r="C3397">
        <v>763</v>
      </c>
      <c r="D3397" s="8">
        <v>213189.83</v>
      </c>
    </row>
    <row r="3398" spans="1:4" x14ac:dyDescent="0.3">
      <c r="A3398">
        <v>188</v>
      </c>
      <c r="B3398" s="10">
        <v>45292</v>
      </c>
      <c r="C3398">
        <v>389</v>
      </c>
      <c r="D3398" s="8">
        <v>108849.98</v>
      </c>
    </row>
    <row r="3399" spans="1:4" x14ac:dyDescent="0.3">
      <c r="A3399">
        <v>188</v>
      </c>
      <c r="B3399" s="10">
        <v>45323</v>
      </c>
      <c r="C3399">
        <v>365</v>
      </c>
      <c r="D3399" s="8">
        <v>102134.3</v>
      </c>
    </row>
    <row r="3400" spans="1:4" x14ac:dyDescent="0.3">
      <c r="A3400">
        <v>188</v>
      </c>
      <c r="B3400" s="10">
        <v>45352</v>
      </c>
      <c r="C3400">
        <v>275</v>
      </c>
      <c r="D3400" s="8">
        <v>76950.5</v>
      </c>
    </row>
    <row r="3401" spans="1:4" x14ac:dyDescent="0.3">
      <c r="A3401">
        <v>188</v>
      </c>
      <c r="B3401" s="10">
        <v>45383</v>
      </c>
      <c r="C3401">
        <v>400</v>
      </c>
      <c r="D3401" s="8">
        <v>111928</v>
      </c>
    </row>
    <row r="3402" spans="1:4" x14ac:dyDescent="0.3">
      <c r="A3402">
        <v>188</v>
      </c>
      <c r="B3402" s="10">
        <v>45413</v>
      </c>
      <c r="C3402">
        <v>229</v>
      </c>
      <c r="D3402" s="8">
        <v>64078.78</v>
      </c>
    </row>
    <row r="3403" spans="1:4" x14ac:dyDescent="0.3">
      <c r="A3403">
        <v>188</v>
      </c>
      <c r="B3403" s="10">
        <v>45444</v>
      </c>
      <c r="C3403">
        <v>709</v>
      </c>
      <c r="D3403" s="8">
        <v>198392.38</v>
      </c>
    </row>
    <row r="3404" spans="1:4" x14ac:dyDescent="0.3">
      <c r="A3404">
        <v>188</v>
      </c>
      <c r="B3404" s="10">
        <v>45474</v>
      </c>
      <c r="C3404">
        <v>367</v>
      </c>
      <c r="D3404" s="8">
        <v>102693.94</v>
      </c>
    </row>
    <row r="3405" spans="1:4" x14ac:dyDescent="0.3">
      <c r="A3405">
        <v>188</v>
      </c>
      <c r="B3405" s="10">
        <v>45505</v>
      </c>
      <c r="C3405">
        <v>221</v>
      </c>
      <c r="D3405" s="8">
        <v>61840.22</v>
      </c>
    </row>
    <row r="3406" spans="1:4" x14ac:dyDescent="0.3">
      <c r="A3406">
        <v>188</v>
      </c>
      <c r="B3406" s="10">
        <v>45536</v>
      </c>
      <c r="C3406">
        <v>415</v>
      </c>
      <c r="D3406" s="8">
        <v>116125.3</v>
      </c>
    </row>
    <row r="3407" spans="1:4" x14ac:dyDescent="0.3">
      <c r="A3407">
        <v>188</v>
      </c>
      <c r="B3407" s="10">
        <v>45566</v>
      </c>
      <c r="C3407">
        <v>797</v>
      </c>
      <c r="D3407" s="8">
        <v>223016.54</v>
      </c>
    </row>
    <row r="3408" spans="1:4" x14ac:dyDescent="0.3">
      <c r="A3408">
        <v>188</v>
      </c>
      <c r="B3408" s="10">
        <v>45597</v>
      </c>
      <c r="C3408">
        <v>164</v>
      </c>
      <c r="D3408" s="8">
        <v>45890.48</v>
      </c>
    </row>
    <row r="3409" spans="1:4" x14ac:dyDescent="0.3">
      <c r="A3409">
        <v>188</v>
      </c>
      <c r="B3409" s="10">
        <v>45627</v>
      </c>
      <c r="C3409">
        <v>960</v>
      </c>
      <c r="D3409" s="8">
        <v>268627.20000000001</v>
      </c>
    </row>
    <row r="3410" spans="1:4" x14ac:dyDescent="0.3">
      <c r="A3410">
        <v>534</v>
      </c>
      <c r="B3410" s="10">
        <v>45292</v>
      </c>
      <c r="C3410">
        <v>581</v>
      </c>
      <c r="D3410" s="8">
        <v>162645.14000000001</v>
      </c>
    </row>
    <row r="3411" spans="1:4" x14ac:dyDescent="0.3">
      <c r="A3411">
        <v>534</v>
      </c>
      <c r="B3411" s="10">
        <v>45323</v>
      </c>
      <c r="C3411">
        <v>81</v>
      </c>
      <c r="D3411" s="8">
        <v>22675.14</v>
      </c>
    </row>
    <row r="3412" spans="1:4" x14ac:dyDescent="0.3">
      <c r="A3412">
        <v>534</v>
      </c>
      <c r="B3412" s="10">
        <v>45352</v>
      </c>
      <c r="C3412">
        <v>980</v>
      </c>
      <c r="D3412" s="8">
        <v>274341.2</v>
      </c>
    </row>
    <row r="3413" spans="1:4" x14ac:dyDescent="0.3">
      <c r="A3413">
        <v>534</v>
      </c>
      <c r="B3413" s="10">
        <v>45383</v>
      </c>
      <c r="C3413">
        <v>597</v>
      </c>
      <c r="D3413" s="8">
        <v>167124.18</v>
      </c>
    </row>
    <row r="3414" spans="1:4" x14ac:dyDescent="0.3">
      <c r="A3414">
        <v>534</v>
      </c>
      <c r="B3414" s="10">
        <v>45413</v>
      </c>
      <c r="C3414">
        <v>9</v>
      </c>
      <c r="D3414" s="8">
        <v>2519.46</v>
      </c>
    </row>
    <row r="3415" spans="1:4" x14ac:dyDescent="0.3">
      <c r="A3415">
        <v>534</v>
      </c>
      <c r="B3415" s="10">
        <v>45444</v>
      </c>
      <c r="C3415">
        <v>982</v>
      </c>
      <c r="D3415" s="8">
        <v>274901.08</v>
      </c>
    </row>
    <row r="3416" spans="1:4" x14ac:dyDescent="0.3">
      <c r="A3416">
        <v>534</v>
      </c>
      <c r="B3416" s="10">
        <v>45474</v>
      </c>
      <c r="C3416">
        <v>490</v>
      </c>
      <c r="D3416" s="8">
        <v>137170.6</v>
      </c>
    </row>
    <row r="3417" spans="1:4" x14ac:dyDescent="0.3">
      <c r="A3417">
        <v>534</v>
      </c>
      <c r="B3417" s="10">
        <v>45505</v>
      </c>
      <c r="C3417">
        <v>291</v>
      </c>
      <c r="D3417" s="8">
        <v>81462.539999999994</v>
      </c>
    </row>
    <row r="3418" spans="1:4" x14ac:dyDescent="0.3">
      <c r="A3418">
        <v>534</v>
      </c>
      <c r="B3418" s="10">
        <v>45536</v>
      </c>
      <c r="C3418">
        <v>680</v>
      </c>
      <c r="D3418" s="8">
        <v>190359.2</v>
      </c>
    </row>
    <row r="3419" spans="1:4" x14ac:dyDescent="0.3">
      <c r="A3419">
        <v>534</v>
      </c>
      <c r="B3419" s="10">
        <v>45566</v>
      </c>
      <c r="C3419">
        <v>849</v>
      </c>
      <c r="D3419" s="8">
        <v>237669.06</v>
      </c>
    </row>
    <row r="3420" spans="1:4" x14ac:dyDescent="0.3">
      <c r="A3420">
        <v>534</v>
      </c>
      <c r="B3420" s="10">
        <v>45597</v>
      </c>
      <c r="C3420">
        <v>240</v>
      </c>
      <c r="D3420" s="8">
        <v>67185.600000000006</v>
      </c>
    </row>
    <row r="3421" spans="1:4" x14ac:dyDescent="0.3">
      <c r="A3421">
        <v>534</v>
      </c>
      <c r="B3421" s="10">
        <v>45627</v>
      </c>
      <c r="C3421">
        <v>324</v>
      </c>
      <c r="D3421" s="8">
        <v>90700.56</v>
      </c>
    </row>
    <row r="3422" spans="1:4" x14ac:dyDescent="0.3">
      <c r="A3422">
        <v>256</v>
      </c>
      <c r="B3422" s="10">
        <v>45292</v>
      </c>
      <c r="C3422">
        <v>501</v>
      </c>
      <c r="D3422" s="8">
        <v>140590.62</v>
      </c>
    </row>
    <row r="3423" spans="1:4" x14ac:dyDescent="0.3">
      <c r="A3423">
        <v>256</v>
      </c>
      <c r="B3423" s="10">
        <v>45323</v>
      </c>
      <c r="C3423">
        <v>625</v>
      </c>
      <c r="D3423" s="8">
        <v>175387.5</v>
      </c>
    </row>
    <row r="3424" spans="1:4" x14ac:dyDescent="0.3">
      <c r="A3424">
        <v>256</v>
      </c>
      <c r="B3424" s="10">
        <v>45352</v>
      </c>
      <c r="C3424">
        <v>925</v>
      </c>
      <c r="D3424" s="8">
        <v>259573.5</v>
      </c>
    </row>
    <row r="3425" spans="1:4" x14ac:dyDescent="0.3">
      <c r="A3425">
        <v>256</v>
      </c>
      <c r="B3425" s="10">
        <v>45383</v>
      </c>
      <c r="C3425">
        <v>192</v>
      </c>
      <c r="D3425" s="8">
        <v>53879.040000000001</v>
      </c>
    </row>
    <row r="3426" spans="1:4" x14ac:dyDescent="0.3">
      <c r="A3426">
        <v>256</v>
      </c>
      <c r="B3426" s="10">
        <v>45413</v>
      </c>
      <c r="C3426">
        <v>221</v>
      </c>
      <c r="D3426" s="8">
        <v>62017.02</v>
      </c>
    </row>
    <row r="3427" spans="1:4" x14ac:dyDescent="0.3">
      <c r="A3427">
        <v>256</v>
      </c>
      <c r="B3427" s="10">
        <v>45444</v>
      </c>
      <c r="C3427">
        <v>100</v>
      </c>
      <c r="D3427" s="8">
        <v>28062</v>
      </c>
    </row>
    <row r="3428" spans="1:4" x14ac:dyDescent="0.3">
      <c r="A3428">
        <v>256</v>
      </c>
      <c r="B3428" s="10">
        <v>45474</v>
      </c>
      <c r="C3428">
        <v>48</v>
      </c>
      <c r="D3428" s="8">
        <v>13469.76</v>
      </c>
    </row>
    <row r="3429" spans="1:4" x14ac:dyDescent="0.3">
      <c r="A3429">
        <v>256</v>
      </c>
      <c r="B3429" s="10">
        <v>45505</v>
      </c>
      <c r="C3429">
        <v>102</v>
      </c>
      <c r="D3429" s="8">
        <v>28623.24</v>
      </c>
    </row>
    <row r="3430" spans="1:4" x14ac:dyDescent="0.3">
      <c r="A3430">
        <v>256</v>
      </c>
      <c r="B3430" s="10">
        <v>45536</v>
      </c>
      <c r="C3430">
        <v>531</v>
      </c>
      <c r="D3430" s="8">
        <v>149009.22</v>
      </c>
    </row>
    <row r="3431" spans="1:4" x14ac:dyDescent="0.3">
      <c r="A3431">
        <v>256</v>
      </c>
      <c r="B3431" s="10">
        <v>45566</v>
      </c>
      <c r="C3431">
        <v>1</v>
      </c>
      <c r="D3431" s="8">
        <v>280.62</v>
      </c>
    </row>
    <row r="3432" spans="1:4" x14ac:dyDescent="0.3">
      <c r="A3432">
        <v>256</v>
      </c>
      <c r="B3432" s="10">
        <v>45597</v>
      </c>
      <c r="C3432">
        <v>960</v>
      </c>
      <c r="D3432" s="8">
        <v>269395.20000000001</v>
      </c>
    </row>
    <row r="3433" spans="1:4" x14ac:dyDescent="0.3">
      <c r="A3433">
        <v>256</v>
      </c>
      <c r="B3433" s="10">
        <v>45627</v>
      </c>
      <c r="C3433">
        <v>127</v>
      </c>
      <c r="D3433" s="8">
        <v>35638.74</v>
      </c>
    </row>
    <row r="3434" spans="1:4" x14ac:dyDescent="0.3">
      <c r="A3434">
        <v>452</v>
      </c>
      <c r="B3434" s="10">
        <v>45292</v>
      </c>
      <c r="C3434">
        <v>24</v>
      </c>
      <c r="D3434" s="8">
        <v>6753.84</v>
      </c>
    </row>
    <row r="3435" spans="1:4" x14ac:dyDescent="0.3">
      <c r="A3435">
        <v>452</v>
      </c>
      <c r="B3435" s="10">
        <v>45323</v>
      </c>
      <c r="C3435">
        <v>281</v>
      </c>
      <c r="D3435" s="8">
        <v>79076.210000000006</v>
      </c>
    </row>
    <row r="3436" spans="1:4" x14ac:dyDescent="0.3">
      <c r="A3436">
        <v>452</v>
      </c>
      <c r="B3436" s="10">
        <v>45352</v>
      </c>
      <c r="C3436">
        <v>142</v>
      </c>
      <c r="D3436" s="8">
        <v>39960.22</v>
      </c>
    </row>
    <row r="3437" spans="1:4" x14ac:dyDescent="0.3">
      <c r="A3437">
        <v>452</v>
      </c>
      <c r="B3437" s="10">
        <v>45383</v>
      </c>
      <c r="C3437">
        <v>819</v>
      </c>
      <c r="D3437" s="8">
        <v>230474.79</v>
      </c>
    </row>
    <row r="3438" spans="1:4" x14ac:dyDescent="0.3">
      <c r="A3438">
        <v>452</v>
      </c>
      <c r="B3438" s="10">
        <v>45413</v>
      </c>
      <c r="C3438">
        <v>988</v>
      </c>
      <c r="D3438" s="8">
        <v>278033.08</v>
      </c>
    </row>
    <row r="3439" spans="1:4" x14ac:dyDescent="0.3">
      <c r="A3439">
        <v>452</v>
      </c>
      <c r="B3439" s="10">
        <v>45444</v>
      </c>
      <c r="C3439">
        <v>776</v>
      </c>
      <c r="D3439" s="8">
        <v>218374.16</v>
      </c>
    </row>
    <row r="3440" spans="1:4" x14ac:dyDescent="0.3">
      <c r="A3440">
        <v>452</v>
      </c>
      <c r="B3440" s="10">
        <v>45474</v>
      </c>
      <c r="C3440">
        <v>252</v>
      </c>
      <c r="D3440" s="8">
        <v>70915.320000000007</v>
      </c>
    </row>
    <row r="3441" spans="1:4" x14ac:dyDescent="0.3">
      <c r="A3441">
        <v>452</v>
      </c>
      <c r="B3441" s="10">
        <v>45505</v>
      </c>
      <c r="C3441">
        <v>404</v>
      </c>
      <c r="D3441" s="8">
        <v>113689.64</v>
      </c>
    </row>
    <row r="3442" spans="1:4" x14ac:dyDescent="0.3">
      <c r="A3442">
        <v>452</v>
      </c>
      <c r="B3442" s="10">
        <v>45536</v>
      </c>
      <c r="C3442">
        <v>756</v>
      </c>
      <c r="D3442" s="8">
        <v>212745.96</v>
      </c>
    </row>
    <row r="3443" spans="1:4" x14ac:dyDescent="0.3">
      <c r="A3443">
        <v>452</v>
      </c>
      <c r="B3443" s="10">
        <v>45566</v>
      </c>
      <c r="C3443">
        <v>111</v>
      </c>
      <c r="D3443" s="8">
        <v>31236.51</v>
      </c>
    </row>
    <row r="3444" spans="1:4" x14ac:dyDescent="0.3">
      <c r="A3444">
        <v>452</v>
      </c>
      <c r="B3444" s="10">
        <v>45597</v>
      </c>
      <c r="C3444">
        <v>675</v>
      </c>
      <c r="D3444" s="8">
        <v>189951.75</v>
      </c>
    </row>
    <row r="3445" spans="1:4" x14ac:dyDescent="0.3">
      <c r="A3445">
        <v>452</v>
      </c>
      <c r="B3445" s="10">
        <v>45627</v>
      </c>
      <c r="C3445">
        <v>453</v>
      </c>
      <c r="D3445" s="8">
        <v>127478.73</v>
      </c>
    </row>
    <row r="3446" spans="1:4" x14ac:dyDescent="0.3">
      <c r="A3446">
        <v>866</v>
      </c>
      <c r="B3446" s="10">
        <v>45292</v>
      </c>
      <c r="C3446">
        <v>377</v>
      </c>
      <c r="D3446" s="8">
        <v>106321.54</v>
      </c>
    </row>
    <row r="3447" spans="1:4" x14ac:dyDescent="0.3">
      <c r="A3447">
        <v>866</v>
      </c>
      <c r="B3447" s="10">
        <v>45323</v>
      </c>
      <c r="C3447">
        <v>405</v>
      </c>
      <c r="D3447" s="8">
        <v>114218.1</v>
      </c>
    </row>
    <row r="3448" spans="1:4" x14ac:dyDescent="0.3">
      <c r="A3448">
        <v>866</v>
      </c>
      <c r="B3448" s="10">
        <v>45352</v>
      </c>
      <c r="C3448">
        <v>999</v>
      </c>
      <c r="D3448" s="8">
        <v>281737.98</v>
      </c>
    </row>
    <row r="3449" spans="1:4" x14ac:dyDescent="0.3">
      <c r="A3449">
        <v>866</v>
      </c>
      <c r="B3449" s="10">
        <v>45383</v>
      </c>
      <c r="C3449">
        <v>431</v>
      </c>
      <c r="D3449" s="8">
        <v>121550.62</v>
      </c>
    </row>
    <row r="3450" spans="1:4" x14ac:dyDescent="0.3">
      <c r="A3450">
        <v>866</v>
      </c>
      <c r="B3450" s="10">
        <v>45413</v>
      </c>
      <c r="C3450">
        <v>191</v>
      </c>
      <c r="D3450" s="8">
        <v>53865.82</v>
      </c>
    </row>
    <row r="3451" spans="1:4" x14ac:dyDescent="0.3">
      <c r="A3451">
        <v>866</v>
      </c>
      <c r="B3451" s="10">
        <v>45444</v>
      </c>
      <c r="C3451">
        <v>446</v>
      </c>
      <c r="D3451" s="8">
        <v>125780.92</v>
      </c>
    </row>
    <row r="3452" spans="1:4" x14ac:dyDescent="0.3">
      <c r="A3452">
        <v>866</v>
      </c>
      <c r="B3452" s="10">
        <v>45474</v>
      </c>
      <c r="C3452">
        <v>215</v>
      </c>
      <c r="D3452" s="8">
        <v>60634.3</v>
      </c>
    </row>
    <row r="3453" spans="1:4" x14ac:dyDescent="0.3">
      <c r="A3453">
        <v>866</v>
      </c>
      <c r="B3453" s="10">
        <v>45505</v>
      </c>
      <c r="C3453">
        <v>509</v>
      </c>
      <c r="D3453" s="8">
        <v>143548.18</v>
      </c>
    </row>
    <row r="3454" spans="1:4" x14ac:dyDescent="0.3">
      <c r="A3454">
        <v>866</v>
      </c>
      <c r="B3454" s="10">
        <v>45536</v>
      </c>
      <c r="C3454">
        <v>267</v>
      </c>
      <c r="D3454" s="8">
        <v>75299.34</v>
      </c>
    </row>
    <row r="3455" spans="1:4" x14ac:dyDescent="0.3">
      <c r="A3455">
        <v>866</v>
      </c>
      <c r="B3455" s="10">
        <v>45566</v>
      </c>
      <c r="C3455">
        <v>153</v>
      </c>
      <c r="D3455" s="8">
        <v>43149.06</v>
      </c>
    </row>
    <row r="3456" spans="1:4" x14ac:dyDescent="0.3">
      <c r="A3456">
        <v>866</v>
      </c>
      <c r="B3456" s="10">
        <v>45597</v>
      </c>
      <c r="C3456">
        <v>790</v>
      </c>
      <c r="D3456" s="8">
        <v>222795.8</v>
      </c>
    </row>
    <row r="3457" spans="1:4" x14ac:dyDescent="0.3">
      <c r="A3457">
        <v>866</v>
      </c>
      <c r="B3457" s="10">
        <v>45627</v>
      </c>
      <c r="C3457">
        <v>552</v>
      </c>
      <c r="D3457" s="8">
        <v>155675.04</v>
      </c>
    </row>
    <row r="3458" spans="1:4" x14ac:dyDescent="0.3">
      <c r="A3458">
        <v>554</v>
      </c>
      <c r="B3458" s="10">
        <v>45292</v>
      </c>
      <c r="C3458">
        <v>869</v>
      </c>
      <c r="D3458" s="8">
        <v>245631.54</v>
      </c>
    </row>
    <row r="3459" spans="1:4" x14ac:dyDescent="0.3">
      <c r="A3459">
        <v>554</v>
      </c>
      <c r="B3459" s="10">
        <v>45323</v>
      </c>
      <c r="C3459">
        <v>573</v>
      </c>
      <c r="D3459" s="8">
        <v>161964.18</v>
      </c>
    </row>
    <row r="3460" spans="1:4" x14ac:dyDescent="0.3">
      <c r="A3460">
        <v>554</v>
      </c>
      <c r="B3460" s="10">
        <v>45352</v>
      </c>
      <c r="C3460">
        <v>693</v>
      </c>
      <c r="D3460" s="8">
        <v>195883.38</v>
      </c>
    </row>
    <row r="3461" spans="1:4" x14ac:dyDescent="0.3">
      <c r="A3461">
        <v>554</v>
      </c>
      <c r="B3461" s="10">
        <v>45383</v>
      </c>
      <c r="C3461">
        <v>404</v>
      </c>
      <c r="D3461" s="8">
        <v>114194.64</v>
      </c>
    </row>
    <row r="3462" spans="1:4" x14ac:dyDescent="0.3">
      <c r="A3462">
        <v>554</v>
      </c>
      <c r="B3462" s="10">
        <v>45413</v>
      </c>
      <c r="C3462">
        <v>44</v>
      </c>
      <c r="D3462" s="8">
        <v>12437.04</v>
      </c>
    </row>
    <row r="3463" spans="1:4" x14ac:dyDescent="0.3">
      <c r="A3463">
        <v>554</v>
      </c>
      <c r="B3463" s="10">
        <v>45444</v>
      </c>
      <c r="C3463">
        <v>787</v>
      </c>
      <c r="D3463" s="8">
        <v>222453.42</v>
      </c>
    </row>
    <row r="3464" spans="1:4" x14ac:dyDescent="0.3">
      <c r="A3464">
        <v>554</v>
      </c>
      <c r="B3464" s="10">
        <v>45474</v>
      </c>
      <c r="C3464">
        <v>210</v>
      </c>
      <c r="D3464" s="8">
        <v>59358.6</v>
      </c>
    </row>
    <row r="3465" spans="1:4" x14ac:dyDescent="0.3">
      <c r="A3465">
        <v>554</v>
      </c>
      <c r="B3465" s="10">
        <v>45505</v>
      </c>
      <c r="C3465">
        <v>139</v>
      </c>
      <c r="D3465" s="8">
        <v>39289.74</v>
      </c>
    </row>
    <row r="3466" spans="1:4" x14ac:dyDescent="0.3">
      <c r="A3466">
        <v>554</v>
      </c>
      <c r="B3466" s="10">
        <v>45536</v>
      </c>
      <c r="C3466">
        <v>704</v>
      </c>
      <c r="D3466" s="8">
        <v>198992.64000000001</v>
      </c>
    </row>
    <row r="3467" spans="1:4" x14ac:dyDescent="0.3">
      <c r="A3467">
        <v>554</v>
      </c>
      <c r="B3467" s="10">
        <v>45566</v>
      </c>
      <c r="C3467">
        <v>493</v>
      </c>
      <c r="D3467" s="8">
        <v>139351.38</v>
      </c>
    </row>
    <row r="3468" spans="1:4" x14ac:dyDescent="0.3">
      <c r="A3468">
        <v>554</v>
      </c>
      <c r="B3468" s="10">
        <v>45597</v>
      </c>
      <c r="C3468">
        <v>306</v>
      </c>
      <c r="D3468" s="8">
        <v>86493.96</v>
      </c>
    </row>
    <row r="3469" spans="1:4" x14ac:dyDescent="0.3">
      <c r="A3469">
        <v>554</v>
      </c>
      <c r="B3469" s="10">
        <v>45627</v>
      </c>
      <c r="C3469">
        <v>698</v>
      </c>
      <c r="D3469" s="8">
        <v>197296.68</v>
      </c>
    </row>
    <row r="3470" spans="1:4" x14ac:dyDescent="0.3">
      <c r="A3470">
        <v>94</v>
      </c>
      <c r="B3470" s="10">
        <v>45292</v>
      </c>
      <c r="C3470">
        <v>473</v>
      </c>
      <c r="D3470" s="8">
        <v>133778.59</v>
      </c>
    </row>
    <row r="3471" spans="1:4" x14ac:dyDescent="0.3">
      <c r="A3471">
        <v>94</v>
      </c>
      <c r="B3471" s="10">
        <v>45323</v>
      </c>
      <c r="C3471">
        <v>559</v>
      </c>
      <c r="D3471" s="8">
        <v>158101.97</v>
      </c>
    </row>
    <row r="3472" spans="1:4" x14ac:dyDescent="0.3">
      <c r="A3472">
        <v>94</v>
      </c>
      <c r="B3472" s="10">
        <v>45352</v>
      </c>
      <c r="C3472">
        <v>427</v>
      </c>
      <c r="D3472" s="8">
        <v>120768.41</v>
      </c>
    </row>
    <row r="3473" spans="1:4" x14ac:dyDescent="0.3">
      <c r="A3473">
        <v>94</v>
      </c>
      <c r="B3473" s="10">
        <v>45383</v>
      </c>
      <c r="C3473">
        <v>423</v>
      </c>
      <c r="D3473" s="8">
        <v>119637.09</v>
      </c>
    </row>
    <row r="3474" spans="1:4" x14ac:dyDescent="0.3">
      <c r="A3474">
        <v>94</v>
      </c>
      <c r="B3474" s="10">
        <v>45413</v>
      </c>
      <c r="C3474">
        <v>950</v>
      </c>
      <c r="D3474" s="8">
        <v>268688.5</v>
      </c>
    </row>
    <row r="3475" spans="1:4" x14ac:dyDescent="0.3">
      <c r="A3475">
        <v>94</v>
      </c>
      <c r="B3475" s="10">
        <v>45444</v>
      </c>
      <c r="C3475">
        <v>185</v>
      </c>
      <c r="D3475" s="8">
        <v>52323.55</v>
      </c>
    </row>
    <row r="3476" spans="1:4" x14ac:dyDescent="0.3">
      <c r="A3476">
        <v>94</v>
      </c>
      <c r="B3476" s="10">
        <v>45474</v>
      </c>
      <c r="C3476">
        <v>247</v>
      </c>
      <c r="D3476" s="8">
        <v>69859.009999999995</v>
      </c>
    </row>
    <row r="3477" spans="1:4" x14ac:dyDescent="0.3">
      <c r="A3477">
        <v>94</v>
      </c>
      <c r="B3477" s="10">
        <v>45505</v>
      </c>
      <c r="C3477">
        <v>83</v>
      </c>
      <c r="D3477" s="8">
        <v>23474.89</v>
      </c>
    </row>
    <row r="3478" spans="1:4" x14ac:dyDescent="0.3">
      <c r="A3478">
        <v>94</v>
      </c>
      <c r="B3478" s="10">
        <v>45536</v>
      </c>
      <c r="C3478">
        <v>603</v>
      </c>
      <c r="D3478" s="8">
        <v>170546.49</v>
      </c>
    </row>
    <row r="3479" spans="1:4" x14ac:dyDescent="0.3">
      <c r="A3479">
        <v>94</v>
      </c>
      <c r="B3479" s="10">
        <v>45566</v>
      </c>
      <c r="C3479">
        <v>106</v>
      </c>
      <c r="D3479" s="8">
        <v>29979.98</v>
      </c>
    </row>
    <row r="3480" spans="1:4" x14ac:dyDescent="0.3">
      <c r="A3480">
        <v>94</v>
      </c>
      <c r="B3480" s="10">
        <v>45597</v>
      </c>
      <c r="C3480">
        <v>833</v>
      </c>
      <c r="D3480" s="8">
        <v>235597.39</v>
      </c>
    </row>
    <row r="3481" spans="1:4" x14ac:dyDescent="0.3">
      <c r="A3481">
        <v>94</v>
      </c>
      <c r="B3481" s="10">
        <v>45627</v>
      </c>
      <c r="C3481">
        <v>562</v>
      </c>
      <c r="D3481" s="8">
        <v>158950.46</v>
      </c>
    </row>
    <row r="3482" spans="1:4" x14ac:dyDescent="0.3">
      <c r="A3482">
        <v>798</v>
      </c>
      <c r="B3482" s="10">
        <v>45292</v>
      </c>
      <c r="C3482">
        <v>868</v>
      </c>
      <c r="D3482" s="8">
        <v>247154.32</v>
      </c>
    </row>
    <row r="3483" spans="1:4" x14ac:dyDescent="0.3">
      <c r="A3483">
        <v>798</v>
      </c>
      <c r="B3483" s="10">
        <v>45323</v>
      </c>
      <c r="C3483">
        <v>540</v>
      </c>
      <c r="D3483" s="8">
        <v>153759.6</v>
      </c>
    </row>
    <row r="3484" spans="1:4" x14ac:dyDescent="0.3">
      <c r="A3484">
        <v>798</v>
      </c>
      <c r="B3484" s="10">
        <v>45352</v>
      </c>
      <c r="C3484">
        <v>493</v>
      </c>
      <c r="D3484" s="8">
        <v>140376.82</v>
      </c>
    </row>
    <row r="3485" spans="1:4" x14ac:dyDescent="0.3">
      <c r="A3485">
        <v>798</v>
      </c>
      <c r="B3485" s="10">
        <v>45383</v>
      </c>
      <c r="C3485">
        <v>890</v>
      </c>
      <c r="D3485" s="8">
        <v>253418.6</v>
      </c>
    </row>
    <row r="3486" spans="1:4" x14ac:dyDescent="0.3">
      <c r="A3486">
        <v>798</v>
      </c>
      <c r="B3486" s="10">
        <v>45413</v>
      </c>
      <c r="C3486">
        <v>89</v>
      </c>
      <c r="D3486" s="8">
        <v>25341.86</v>
      </c>
    </row>
    <row r="3487" spans="1:4" x14ac:dyDescent="0.3">
      <c r="A3487">
        <v>798</v>
      </c>
      <c r="B3487" s="10">
        <v>45444</v>
      </c>
      <c r="C3487">
        <v>419</v>
      </c>
      <c r="D3487" s="8">
        <v>119306.06</v>
      </c>
    </row>
    <row r="3488" spans="1:4" x14ac:dyDescent="0.3">
      <c r="A3488">
        <v>798</v>
      </c>
      <c r="B3488" s="10">
        <v>45474</v>
      </c>
      <c r="C3488">
        <v>114</v>
      </c>
      <c r="D3488" s="8">
        <v>32460.36</v>
      </c>
    </row>
    <row r="3489" spans="1:4" x14ac:dyDescent="0.3">
      <c r="A3489">
        <v>798</v>
      </c>
      <c r="B3489" s="10">
        <v>45505</v>
      </c>
      <c r="C3489">
        <v>535</v>
      </c>
      <c r="D3489" s="8">
        <v>152335.9</v>
      </c>
    </row>
    <row r="3490" spans="1:4" x14ac:dyDescent="0.3">
      <c r="A3490">
        <v>798</v>
      </c>
      <c r="B3490" s="10">
        <v>45536</v>
      </c>
      <c r="C3490">
        <v>348</v>
      </c>
      <c r="D3490" s="8">
        <v>99089.52</v>
      </c>
    </row>
    <row r="3491" spans="1:4" x14ac:dyDescent="0.3">
      <c r="A3491">
        <v>798</v>
      </c>
      <c r="B3491" s="10">
        <v>45566</v>
      </c>
      <c r="C3491">
        <v>41</v>
      </c>
      <c r="D3491" s="8">
        <v>11674.34</v>
      </c>
    </row>
    <row r="3492" spans="1:4" x14ac:dyDescent="0.3">
      <c r="A3492">
        <v>798</v>
      </c>
      <c r="B3492" s="10">
        <v>45597</v>
      </c>
      <c r="C3492">
        <v>161</v>
      </c>
      <c r="D3492" s="8">
        <v>45843.14</v>
      </c>
    </row>
    <row r="3493" spans="1:4" x14ac:dyDescent="0.3">
      <c r="A3493">
        <v>798</v>
      </c>
      <c r="B3493" s="10">
        <v>45627</v>
      </c>
      <c r="C3493">
        <v>603</v>
      </c>
      <c r="D3493" s="8">
        <v>171698.22</v>
      </c>
    </row>
    <row r="3494" spans="1:4" x14ac:dyDescent="0.3">
      <c r="A3494">
        <v>969</v>
      </c>
      <c r="B3494" s="10">
        <v>45292</v>
      </c>
      <c r="C3494">
        <v>463</v>
      </c>
      <c r="D3494" s="8">
        <v>132126.31</v>
      </c>
    </row>
    <row r="3495" spans="1:4" x14ac:dyDescent="0.3">
      <c r="A3495">
        <v>969</v>
      </c>
      <c r="B3495" s="10">
        <v>45323</v>
      </c>
      <c r="C3495">
        <v>522</v>
      </c>
      <c r="D3495" s="8">
        <v>148963.14000000001</v>
      </c>
    </row>
    <row r="3496" spans="1:4" x14ac:dyDescent="0.3">
      <c r="A3496">
        <v>969</v>
      </c>
      <c r="B3496" s="10">
        <v>45352</v>
      </c>
      <c r="C3496">
        <v>988</v>
      </c>
      <c r="D3496" s="8">
        <v>281945.56</v>
      </c>
    </row>
    <row r="3497" spans="1:4" x14ac:dyDescent="0.3">
      <c r="A3497">
        <v>969</v>
      </c>
      <c r="B3497" s="10">
        <v>45383</v>
      </c>
      <c r="C3497">
        <v>541</v>
      </c>
      <c r="D3497" s="8">
        <v>154385.17000000001</v>
      </c>
    </row>
    <row r="3498" spans="1:4" x14ac:dyDescent="0.3">
      <c r="A3498">
        <v>969</v>
      </c>
      <c r="B3498" s="10">
        <v>45413</v>
      </c>
      <c r="C3498">
        <v>1</v>
      </c>
      <c r="D3498" s="8">
        <v>285.37</v>
      </c>
    </row>
    <row r="3499" spans="1:4" x14ac:dyDescent="0.3">
      <c r="A3499">
        <v>969</v>
      </c>
      <c r="B3499" s="10">
        <v>45444</v>
      </c>
      <c r="C3499">
        <v>575</v>
      </c>
      <c r="D3499" s="8">
        <v>164087.75</v>
      </c>
    </row>
    <row r="3500" spans="1:4" x14ac:dyDescent="0.3">
      <c r="A3500">
        <v>969</v>
      </c>
      <c r="B3500" s="10">
        <v>45474</v>
      </c>
      <c r="C3500">
        <v>522</v>
      </c>
      <c r="D3500" s="8">
        <v>148963.14000000001</v>
      </c>
    </row>
    <row r="3501" spans="1:4" x14ac:dyDescent="0.3">
      <c r="A3501">
        <v>969</v>
      </c>
      <c r="B3501" s="10">
        <v>45505</v>
      </c>
      <c r="C3501">
        <v>201</v>
      </c>
      <c r="D3501" s="8">
        <v>57359.37</v>
      </c>
    </row>
    <row r="3502" spans="1:4" x14ac:dyDescent="0.3">
      <c r="A3502">
        <v>969</v>
      </c>
      <c r="B3502" s="10">
        <v>45536</v>
      </c>
      <c r="C3502">
        <v>576</v>
      </c>
      <c r="D3502" s="8">
        <v>164373.12</v>
      </c>
    </row>
    <row r="3503" spans="1:4" x14ac:dyDescent="0.3">
      <c r="A3503">
        <v>969</v>
      </c>
      <c r="B3503" s="10">
        <v>45566</v>
      </c>
      <c r="C3503">
        <v>622</v>
      </c>
      <c r="D3503" s="8">
        <v>177500.14</v>
      </c>
    </row>
    <row r="3504" spans="1:4" x14ac:dyDescent="0.3">
      <c r="A3504">
        <v>969</v>
      </c>
      <c r="B3504" s="10">
        <v>45597</v>
      </c>
      <c r="C3504">
        <v>41</v>
      </c>
      <c r="D3504" s="8">
        <v>11700.17</v>
      </c>
    </row>
    <row r="3505" spans="1:4" x14ac:dyDescent="0.3">
      <c r="A3505">
        <v>969</v>
      </c>
      <c r="B3505" s="10">
        <v>45627</v>
      </c>
      <c r="C3505">
        <v>882</v>
      </c>
      <c r="D3505" s="8">
        <v>251696.34</v>
      </c>
    </row>
    <row r="3506" spans="1:4" x14ac:dyDescent="0.3">
      <c r="A3506">
        <v>222</v>
      </c>
      <c r="B3506" s="10">
        <v>45292</v>
      </c>
      <c r="C3506">
        <v>924</v>
      </c>
      <c r="D3506" s="8">
        <v>264550.44</v>
      </c>
    </row>
    <row r="3507" spans="1:4" x14ac:dyDescent="0.3">
      <c r="A3507">
        <v>222</v>
      </c>
      <c r="B3507" s="10">
        <v>45323</v>
      </c>
      <c r="C3507">
        <v>887</v>
      </c>
      <c r="D3507" s="8">
        <v>253956.97</v>
      </c>
    </row>
    <row r="3508" spans="1:4" x14ac:dyDescent="0.3">
      <c r="A3508">
        <v>222</v>
      </c>
      <c r="B3508" s="10">
        <v>45352</v>
      </c>
      <c r="C3508">
        <v>757</v>
      </c>
      <c r="D3508" s="8">
        <v>216736.67</v>
      </c>
    </row>
    <row r="3509" spans="1:4" x14ac:dyDescent="0.3">
      <c r="A3509">
        <v>222</v>
      </c>
      <c r="B3509" s="10">
        <v>45383</v>
      </c>
      <c r="C3509">
        <v>644</v>
      </c>
      <c r="D3509" s="8">
        <v>184383.64</v>
      </c>
    </row>
    <row r="3510" spans="1:4" x14ac:dyDescent="0.3">
      <c r="A3510">
        <v>222</v>
      </c>
      <c r="B3510" s="10">
        <v>45413</v>
      </c>
      <c r="C3510">
        <v>414</v>
      </c>
      <c r="D3510" s="8">
        <v>118532.34</v>
      </c>
    </row>
    <row r="3511" spans="1:4" x14ac:dyDescent="0.3">
      <c r="A3511">
        <v>222</v>
      </c>
      <c r="B3511" s="10">
        <v>45444</v>
      </c>
      <c r="C3511">
        <v>356</v>
      </c>
      <c r="D3511" s="8">
        <v>101926.36</v>
      </c>
    </row>
    <row r="3512" spans="1:4" x14ac:dyDescent="0.3">
      <c r="A3512">
        <v>222</v>
      </c>
      <c r="B3512" s="10">
        <v>45474</v>
      </c>
      <c r="C3512">
        <v>15</v>
      </c>
      <c r="D3512" s="8">
        <v>4294.6499999999996</v>
      </c>
    </row>
    <row r="3513" spans="1:4" x14ac:dyDescent="0.3">
      <c r="A3513">
        <v>222</v>
      </c>
      <c r="B3513" s="10">
        <v>45505</v>
      </c>
      <c r="C3513">
        <v>379</v>
      </c>
      <c r="D3513" s="8">
        <v>108511.49</v>
      </c>
    </row>
    <row r="3514" spans="1:4" x14ac:dyDescent="0.3">
      <c r="A3514">
        <v>222</v>
      </c>
      <c r="B3514" s="10">
        <v>45536</v>
      </c>
      <c r="C3514">
        <v>145</v>
      </c>
      <c r="D3514" s="8">
        <v>41514.949999999997</v>
      </c>
    </row>
    <row r="3515" spans="1:4" x14ac:dyDescent="0.3">
      <c r="A3515">
        <v>222</v>
      </c>
      <c r="B3515" s="10">
        <v>45566</v>
      </c>
      <c r="C3515">
        <v>379</v>
      </c>
      <c r="D3515" s="8">
        <v>108511.49</v>
      </c>
    </row>
    <row r="3516" spans="1:4" x14ac:dyDescent="0.3">
      <c r="A3516">
        <v>222</v>
      </c>
      <c r="B3516" s="10">
        <v>45597</v>
      </c>
      <c r="C3516">
        <v>455</v>
      </c>
      <c r="D3516" s="8">
        <v>130271.05</v>
      </c>
    </row>
    <row r="3517" spans="1:4" x14ac:dyDescent="0.3">
      <c r="A3517">
        <v>222</v>
      </c>
      <c r="B3517" s="10">
        <v>45627</v>
      </c>
      <c r="C3517">
        <v>791</v>
      </c>
      <c r="D3517" s="8">
        <v>226471.21</v>
      </c>
    </row>
    <row r="3518" spans="1:4" x14ac:dyDescent="0.3">
      <c r="A3518">
        <v>259</v>
      </c>
      <c r="B3518" s="10">
        <v>45292</v>
      </c>
      <c r="C3518">
        <v>539</v>
      </c>
      <c r="D3518" s="8">
        <v>154790.01999999999</v>
      </c>
    </row>
    <row r="3519" spans="1:4" x14ac:dyDescent="0.3">
      <c r="A3519">
        <v>259</v>
      </c>
      <c r="B3519" s="10">
        <v>45323</v>
      </c>
      <c r="C3519">
        <v>548</v>
      </c>
      <c r="D3519" s="8">
        <v>157374.64000000001</v>
      </c>
    </row>
    <row r="3520" spans="1:4" x14ac:dyDescent="0.3">
      <c r="A3520">
        <v>259</v>
      </c>
      <c r="B3520" s="10">
        <v>45352</v>
      </c>
      <c r="C3520">
        <v>307</v>
      </c>
      <c r="D3520" s="8">
        <v>88164.26</v>
      </c>
    </row>
    <row r="3521" spans="1:4" x14ac:dyDescent="0.3">
      <c r="A3521">
        <v>259</v>
      </c>
      <c r="B3521" s="10">
        <v>45383</v>
      </c>
      <c r="C3521">
        <v>436</v>
      </c>
      <c r="D3521" s="8">
        <v>125210.48</v>
      </c>
    </row>
    <row r="3522" spans="1:4" x14ac:dyDescent="0.3">
      <c r="A3522">
        <v>259</v>
      </c>
      <c r="B3522" s="10">
        <v>45413</v>
      </c>
      <c r="C3522">
        <v>780</v>
      </c>
      <c r="D3522" s="8">
        <v>224000.4</v>
      </c>
    </row>
    <row r="3523" spans="1:4" x14ac:dyDescent="0.3">
      <c r="A3523">
        <v>259</v>
      </c>
      <c r="B3523" s="10">
        <v>45444</v>
      </c>
      <c r="C3523">
        <v>585</v>
      </c>
      <c r="D3523" s="8">
        <v>168000.3</v>
      </c>
    </row>
    <row r="3524" spans="1:4" x14ac:dyDescent="0.3">
      <c r="A3524">
        <v>259</v>
      </c>
      <c r="B3524" s="10">
        <v>45474</v>
      </c>
      <c r="C3524">
        <v>868</v>
      </c>
      <c r="D3524" s="8">
        <v>249272.24</v>
      </c>
    </row>
    <row r="3525" spans="1:4" x14ac:dyDescent="0.3">
      <c r="A3525">
        <v>259</v>
      </c>
      <c r="B3525" s="10">
        <v>45505</v>
      </c>
      <c r="C3525">
        <v>281</v>
      </c>
      <c r="D3525" s="8">
        <v>80697.58</v>
      </c>
    </row>
    <row r="3526" spans="1:4" x14ac:dyDescent="0.3">
      <c r="A3526">
        <v>259</v>
      </c>
      <c r="B3526" s="10">
        <v>45536</v>
      </c>
      <c r="C3526">
        <v>362</v>
      </c>
      <c r="D3526" s="8">
        <v>103959.16</v>
      </c>
    </row>
    <row r="3527" spans="1:4" x14ac:dyDescent="0.3">
      <c r="A3527">
        <v>259</v>
      </c>
      <c r="B3527" s="10">
        <v>45566</v>
      </c>
      <c r="C3527">
        <v>831</v>
      </c>
      <c r="D3527" s="8">
        <v>238646.58</v>
      </c>
    </row>
    <row r="3528" spans="1:4" x14ac:dyDescent="0.3">
      <c r="A3528">
        <v>259</v>
      </c>
      <c r="B3528" s="10">
        <v>45597</v>
      </c>
      <c r="C3528">
        <v>587</v>
      </c>
      <c r="D3528" s="8">
        <v>168574.66</v>
      </c>
    </row>
    <row r="3529" spans="1:4" x14ac:dyDescent="0.3">
      <c r="A3529">
        <v>259</v>
      </c>
      <c r="B3529" s="10">
        <v>45627</v>
      </c>
      <c r="C3529">
        <v>637</v>
      </c>
      <c r="D3529" s="8">
        <v>182933.66</v>
      </c>
    </row>
    <row r="3530" spans="1:4" x14ac:dyDescent="0.3">
      <c r="A3530">
        <v>660</v>
      </c>
      <c r="B3530" s="10">
        <v>45292</v>
      </c>
      <c r="C3530">
        <v>81</v>
      </c>
      <c r="D3530" s="8">
        <v>23290.74</v>
      </c>
    </row>
    <row r="3531" spans="1:4" x14ac:dyDescent="0.3">
      <c r="A3531">
        <v>660</v>
      </c>
      <c r="B3531" s="10">
        <v>45323</v>
      </c>
      <c r="C3531">
        <v>383</v>
      </c>
      <c r="D3531" s="8">
        <v>110127.82</v>
      </c>
    </row>
    <row r="3532" spans="1:4" x14ac:dyDescent="0.3">
      <c r="A3532">
        <v>660</v>
      </c>
      <c r="B3532" s="10">
        <v>45352</v>
      </c>
      <c r="C3532">
        <v>807</v>
      </c>
      <c r="D3532" s="8">
        <v>232044.78</v>
      </c>
    </row>
    <row r="3533" spans="1:4" x14ac:dyDescent="0.3">
      <c r="A3533">
        <v>660</v>
      </c>
      <c r="B3533" s="10">
        <v>45383</v>
      </c>
      <c r="C3533">
        <v>135</v>
      </c>
      <c r="D3533" s="8">
        <v>38817.9</v>
      </c>
    </row>
    <row r="3534" spans="1:4" x14ac:dyDescent="0.3">
      <c r="A3534">
        <v>660</v>
      </c>
      <c r="B3534" s="10">
        <v>45413</v>
      </c>
      <c r="C3534">
        <v>714</v>
      </c>
      <c r="D3534" s="8">
        <v>205303.56</v>
      </c>
    </row>
    <row r="3535" spans="1:4" x14ac:dyDescent="0.3">
      <c r="A3535">
        <v>660</v>
      </c>
      <c r="B3535" s="10">
        <v>45444</v>
      </c>
      <c r="C3535">
        <v>712</v>
      </c>
      <c r="D3535" s="8">
        <v>204728.48</v>
      </c>
    </row>
    <row r="3536" spans="1:4" x14ac:dyDescent="0.3">
      <c r="A3536">
        <v>660</v>
      </c>
      <c r="B3536" s="10">
        <v>45474</v>
      </c>
      <c r="C3536">
        <v>51</v>
      </c>
      <c r="D3536" s="8">
        <v>14664.54</v>
      </c>
    </row>
    <row r="3537" spans="1:4" x14ac:dyDescent="0.3">
      <c r="A3537">
        <v>660</v>
      </c>
      <c r="B3537" s="10">
        <v>45505</v>
      </c>
      <c r="C3537">
        <v>317</v>
      </c>
      <c r="D3537" s="8">
        <v>91150.18</v>
      </c>
    </row>
    <row r="3538" spans="1:4" x14ac:dyDescent="0.3">
      <c r="A3538">
        <v>660</v>
      </c>
      <c r="B3538" s="10">
        <v>45536</v>
      </c>
      <c r="C3538">
        <v>722</v>
      </c>
      <c r="D3538" s="8">
        <v>207603.88</v>
      </c>
    </row>
    <row r="3539" spans="1:4" x14ac:dyDescent="0.3">
      <c r="A3539">
        <v>660</v>
      </c>
      <c r="B3539" s="10">
        <v>45566</v>
      </c>
      <c r="C3539">
        <v>662</v>
      </c>
      <c r="D3539" s="8">
        <v>190351.48</v>
      </c>
    </row>
    <row r="3540" spans="1:4" x14ac:dyDescent="0.3">
      <c r="A3540">
        <v>660</v>
      </c>
      <c r="B3540" s="10">
        <v>45597</v>
      </c>
      <c r="C3540">
        <v>254</v>
      </c>
      <c r="D3540" s="8">
        <v>73035.16</v>
      </c>
    </row>
    <row r="3541" spans="1:4" x14ac:dyDescent="0.3">
      <c r="A3541">
        <v>660</v>
      </c>
      <c r="B3541" s="10">
        <v>45627</v>
      </c>
      <c r="C3541">
        <v>698</v>
      </c>
      <c r="D3541" s="8">
        <v>200702.92</v>
      </c>
    </row>
    <row r="3542" spans="1:4" x14ac:dyDescent="0.3">
      <c r="A3542">
        <v>687</v>
      </c>
      <c r="B3542" s="10">
        <v>45292</v>
      </c>
      <c r="C3542">
        <v>255</v>
      </c>
      <c r="D3542" s="8">
        <v>73427.25</v>
      </c>
    </row>
    <row r="3543" spans="1:4" x14ac:dyDescent="0.3">
      <c r="A3543">
        <v>687</v>
      </c>
      <c r="B3543" s="10">
        <v>45323</v>
      </c>
      <c r="C3543">
        <v>206</v>
      </c>
      <c r="D3543" s="8">
        <v>59317.7</v>
      </c>
    </row>
    <row r="3544" spans="1:4" x14ac:dyDescent="0.3">
      <c r="A3544">
        <v>687</v>
      </c>
      <c r="B3544" s="10">
        <v>45352</v>
      </c>
      <c r="C3544">
        <v>503</v>
      </c>
      <c r="D3544" s="8">
        <v>144838.85</v>
      </c>
    </row>
    <row r="3545" spans="1:4" x14ac:dyDescent="0.3">
      <c r="A3545">
        <v>687</v>
      </c>
      <c r="B3545" s="10">
        <v>45383</v>
      </c>
      <c r="C3545">
        <v>951</v>
      </c>
      <c r="D3545" s="8">
        <v>273840.45</v>
      </c>
    </row>
    <row r="3546" spans="1:4" x14ac:dyDescent="0.3">
      <c r="A3546">
        <v>687</v>
      </c>
      <c r="B3546" s="10">
        <v>45413</v>
      </c>
      <c r="C3546">
        <v>272</v>
      </c>
      <c r="D3546" s="8">
        <v>78322.399999999994</v>
      </c>
    </row>
    <row r="3547" spans="1:4" x14ac:dyDescent="0.3">
      <c r="A3547">
        <v>687</v>
      </c>
      <c r="B3547" s="10">
        <v>45444</v>
      </c>
      <c r="C3547">
        <v>677</v>
      </c>
      <c r="D3547" s="8">
        <v>194942.15</v>
      </c>
    </row>
    <row r="3548" spans="1:4" x14ac:dyDescent="0.3">
      <c r="A3548">
        <v>687</v>
      </c>
      <c r="B3548" s="10">
        <v>45474</v>
      </c>
      <c r="C3548">
        <v>650</v>
      </c>
      <c r="D3548" s="8">
        <v>187167.5</v>
      </c>
    </row>
    <row r="3549" spans="1:4" x14ac:dyDescent="0.3">
      <c r="A3549">
        <v>687</v>
      </c>
      <c r="B3549" s="10">
        <v>45505</v>
      </c>
      <c r="C3549">
        <v>437</v>
      </c>
      <c r="D3549" s="8">
        <v>125834.15</v>
      </c>
    </row>
    <row r="3550" spans="1:4" x14ac:dyDescent="0.3">
      <c r="A3550">
        <v>687</v>
      </c>
      <c r="B3550" s="10">
        <v>45536</v>
      </c>
      <c r="C3550">
        <v>957</v>
      </c>
      <c r="D3550" s="8">
        <v>275568.15000000002</v>
      </c>
    </row>
    <row r="3551" spans="1:4" x14ac:dyDescent="0.3">
      <c r="A3551">
        <v>687</v>
      </c>
      <c r="B3551" s="10">
        <v>45566</v>
      </c>
      <c r="C3551">
        <v>333</v>
      </c>
      <c r="D3551" s="8">
        <v>95887.35</v>
      </c>
    </row>
    <row r="3552" spans="1:4" x14ac:dyDescent="0.3">
      <c r="A3552">
        <v>687</v>
      </c>
      <c r="B3552" s="10">
        <v>45597</v>
      </c>
      <c r="C3552">
        <v>210</v>
      </c>
      <c r="D3552" s="8">
        <v>60469.5</v>
      </c>
    </row>
    <row r="3553" spans="1:4" x14ac:dyDescent="0.3">
      <c r="A3553">
        <v>687</v>
      </c>
      <c r="B3553" s="10">
        <v>45627</v>
      </c>
      <c r="C3553">
        <v>998</v>
      </c>
      <c r="D3553" s="8">
        <v>287374.09999999998</v>
      </c>
    </row>
    <row r="3554" spans="1:4" x14ac:dyDescent="0.3">
      <c r="A3554">
        <v>414</v>
      </c>
      <c r="B3554" s="10">
        <v>45292</v>
      </c>
      <c r="C3554">
        <v>615</v>
      </c>
      <c r="D3554" s="8">
        <v>177642.75</v>
      </c>
    </row>
    <row r="3555" spans="1:4" x14ac:dyDescent="0.3">
      <c r="A3555">
        <v>414</v>
      </c>
      <c r="B3555" s="10">
        <v>45323</v>
      </c>
      <c r="C3555">
        <v>381</v>
      </c>
      <c r="D3555" s="8">
        <v>110051.85</v>
      </c>
    </row>
    <row r="3556" spans="1:4" x14ac:dyDescent="0.3">
      <c r="A3556">
        <v>414</v>
      </c>
      <c r="B3556" s="10">
        <v>45352</v>
      </c>
      <c r="C3556">
        <v>162</v>
      </c>
      <c r="D3556" s="8">
        <v>46793.7</v>
      </c>
    </row>
    <row r="3557" spans="1:4" x14ac:dyDescent="0.3">
      <c r="A3557">
        <v>414</v>
      </c>
      <c r="B3557" s="10">
        <v>45383</v>
      </c>
      <c r="C3557">
        <v>719</v>
      </c>
      <c r="D3557" s="8">
        <v>207683.15</v>
      </c>
    </row>
    <row r="3558" spans="1:4" x14ac:dyDescent="0.3">
      <c r="A3558">
        <v>414</v>
      </c>
      <c r="B3558" s="10">
        <v>45413</v>
      </c>
      <c r="C3558">
        <v>881</v>
      </c>
      <c r="D3558" s="8">
        <v>254476.85</v>
      </c>
    </row>
    <row r="3559" spans="1:4" x14ac:dyDescent="0.3">
      <c r="A3559">
        <v>414</v>
      </c>
      <c r="B3559" s="10">
        <v>45444</v>
      </c>
      <c r="C3559">
        <v>364</v>
      </c>
      <c r="D3559" s="8">
        <v>105141.4</v>
      </c>
    </row>
    <row r="3560" spans="1:4" x14ac:dyDescent="0.3">
      <c r="A3560">
        <v>414</v>
      </c>
      <c r="B3560" s="10">
        <v>45474</v>
      </c>
      <c r="C3560">
        <v>953</v>
      </c>
      <c r="D3560" s="8">
        <v>275274.05</v>
      </c>
    </row>
    <row r="3561" spans="1:4" x14ac:dyDescent="0.3">
      <c r="A3561">
        <v>414</v>
      </c>
      <c r="B3561" s="10">
        <v>45505</v>
      </c>
      <c r="C3561">
        <v>151</v>
      </c>
      <c r="D3561" s="8">
        <v>43616.35</v>
      </c>
    </row>
    <row r="3562" spans="1:4" x14ac:dyDescent="0.3">
      <c r="A3562">
        <v>414</v>
      </c>
      <c r="B3562" s="10">
        <v>45536</v>
      </c>
      <c r="C3562">
        <v>708</v>
      </c>
      <c r="D3562" s="8">
        <v>204505.8</v>
      </c>
    </row>
    <row r="3563" spans="1:4" x14ac:dyDescent="0.3">
      <c r="A3563">
        <v>414</v>
      </c>
      <c r="B3563" s="10">
        <v>45566</v>
      </c>
      <c r="C3563">
        <v>203</v>
      </c>
      <c r="D3563" s="8">
        <v>58636.55</v>
      </c>
    </row>
    <row r="3564" spans="1:4" x14ac:dyDescent="0.3">
      <c r="A3564">
        <v>414</v>
      </c>
      <c r="B3564" s="10">
        <v>45597</v>
      </c>
      <c r="C3564">
        <v>431</v>
      </c>
      <c r="D3564" s="8">
        <v>124494.35</v>
      </c>
    </row>
    <row r="3565" spans="1:4" x14ac:dyDescent="0.3">
      <c r="A3565">
        <v>414</v>
      </c>
      <c r="B3565" s="10">
        <v>45627</v>
      </c>
      <c r="C3565">
        <v>56</v>
      </c>
      <c r="D3565" s="8">
        <v>16175.6</v>
      </c>
    </row>
    <row r="3566" spans="1:4" x14ac:dyDescent="0.3">
      <c r="A3566">
        <v>725</v>
      </c>
      <c r="B3566" s="10">
        <v>45292</v>
      </c>
      <c r="C3566">
        <v>504</v>
      </c>
      <c r="D3566" s="8">
        <v>145837.44</v>
      </c>
    </row>
    <row r="3567" spans="1:4" x14ac:dyDescent="0.3">
      <c r="A3567">
        <v>725</v>
      </c>
      <c r="B3567" s="10">
        <v>45323</v>
      </c>
      <c r="C3567">
        <v>924</v>
      </c>
      <c r="D3567" s="8">
        <v>267368.64</v>
      </c>
    </row>
    <row r="3568" spans="1:4" x14ac:dyDescent="0.3">
      <c r="A3568">
        <v>725</v>
      </c>
      <c r="B3568" s="10">
        <v>45352</v>
      </c>
      <c r="C3568">
        <v>423</v>
      </c>
      <c r="D3568" s="8">
        <v>122399.28</v>
      </c>
    </row>
    <row r="3569" spans="1:4" x14ac:dyDescent="0.3">
      <c r="A3569">
        <v>725</v>
      </c>
      <c r="B3569" s="10">
        <v>45383</v>
      </c>
      <c r="C3569">
        <v>136</v>
      </c>
      <c r="D3569" s="8">
        <v>39352.959999999999</v>
      </c>
    </row>
    <row r="3570" spans="1:4" x14ac:dyDescent="0.3">
      <c r="A3570">
        <v>725</v>
      </c>
      <c r="B3570" s="10">
        <v>45413</v>
      </c>
      <c r="C3570">
        <v>264</v>
      </c>
      <c r="D3570" s="8">
        <v>76391.039999999994</v>
      </c>
    </row>
    <row r="3571" spans="1:4" x14ac:dyDescent="0.3">
      <c r="A3571">
        <v>725</v>
      </c>
      <c r="B3571" s="10">
        <v>45444</v>
      </c>
      <c r="C3571">
        <v>709</v>
      </c>
      <c r="D3571" s="8">
        <v>205156.24</v>
      </c>
    </row>
    <row r="3572" spans="1:4" x14ac:dyDescent="0.3">
      <c r="A3572">
        <v>725</v>
      </c>
      <c r="B3572" s="10">
        <v>45474</v>
      </c>
      <c r="C3572">
        <v>944</v>
      </c>
      <c r="D3572" s="8">
        <v>273155.84000000003</v>
      </c>
    </row>
    <row r="3573" spans="1:4" x14ac:dyDescent="0.3">
      <c r="A3573">
        <v>725</v>
      </c>
      <c r="B3573" s="10">
        <v>45505</v>
      </c>
      <c r="C3573">
        <v>112</v>
      </c>
      <c r="D3573" s="8">
        <v>32408.32</v>
      </c>
    </row>
    <row r="3574" spans="1:4" x14ac:dyDescent="0.3">
      <c r="A3574">
        <v>725</v>
      </c>
      <c r="B3574" s="10">
        <v>45536</v>
      </c>
      <c r="C3574">
        <v>812</v>
      </c>
      <c r="D3574" s="8">
        <v>234960.32</v>
      </c>
    </row>
    <row r="3575" spans="1:4" x14ac:dyDescent="0.3">
      <c r="A3575">
        <v>725</v>
      </c>
      <c r="B3575" s="10">
        <v>45566</v>
      </c>
      <c r="C3575">
        <v>881</v>
      </c>
      <c r="D3575" s="8">
        <v>254926.16</v>
      </c>
    </row>
    <row r="3576" spans="1:4" x14ac:dyDescent="0.3">
      <c r="A3576">
        <v>725</v>
      </c>
      <c r="B3576" s="10">
        <v>45597</v>
      </c>
      <c r="C3576">
        <v>60</v>
      </c>
      <c r="D3576" s="8">
        <v>17361.599999999999</v>
      </c>
    </row>
    <row r="3577" spans="1:4" x14ac:dyDescent="0.3">
      <c r="A3577">
        <v>725</v>
      </c>
      <c r="B3577" s="10">
        <v>45627</v>
      </c>
      <c r="C3577">
        <v>390</v>
      </c>
      <c r="D3577" s="8">
        <v>112850.4</v>
      </c>
    </row>
    <row r="3578" spans="1:4" x14ac:dyDescent="0.3">
      <c r="A3578">
        <v>360</v>
      </c>
      <c r="B3578" s="10">
        <v>45292</v>
      </c>
      <c r="C3578">
        <v>783</v>
      </c>
      <c r="D3578" s="8">
        <v>226960.38</v>
      </c>
    </row>
    <row r="3579" spans="1:4" x14ac:dyDescent="0.3">
      <c r="A3579">
        <v>360</v>
      </c>
      <c r="B3579" s="10">
        <v>45323</v>
      </c>
      <c r="C3579">
        <v>894</v>
      </c>
      <c r="D3579" s="8">
        <v>259134.84</v>
      </c>
    </row>
    <row r="3580" spans="1:4" x14ac:dyDescent="0.3">
      <c r="A3580">
        <v>360</v>
      </c>
      <c r="B3580" s="10">
        <v>45352</v>
      </c>
      <c r="C3580">
        <v>749</v>
      </c>
      <c r="D3580" s="8">
        <v>217105.14</v>
      </c>
    </row>
    <row r="3581" spans="1:4" x14ac:dyDescent="0.3">
      <c r="A3581">
        <v>360</v>
      </c>
      <c r="B3581" s="10">
        <v>45383</v>
      </c>
      <c r="C3581">
        <v>665</v>
      </c>
      <c r="D3581" s="8">
        <v>192756.9</v>
      </c>
    </row>
    <row r="3582" spans="1:4" x14ac:dyDescent="0.3">
      <c r="A3582">
        <v>360</v>
      </c>
      <c r="B3582" s="10">
        <v>45413</v>
      </c>
      <c r="C3582">
        <v>160</v>
      </c>
      <c r="D3582" s="8">
        <v>46377.599999999999</v>
      </c>
    </row>
    <row r="3583" spans="1:4" x14ac:dyDescent="0.3">
      <c r="A3583">
        <v>360</v>
      </c>
      <c r="B3583" s="10">
        <v>45444</v>
      </c>
      <c r="C3583">
        <v>696</v>
      </c>
      <c r="D3583" s="8">
        <v>201742.56</v>
      </c>
    </row>
    <row r="3584" spans="1:4" x14ac:dyDescent="0.3">
      <c r="A3584">
        <v>360</v>
      </c>
      <c r="B3584" s="10">
        <v>45474</v>
      </c>
      <c r="C3584">
        <v>758</v>
      </c>
      <c r="D3584" s="8">
        <v>219713.88</v>
      </c>
    </row>
    <row r="3585" spans="1:4" x14ac:dyDescent="0.3">
      <c r="A3585">
        <v>360</v>
      </c>
      <c r="B3585" s="10">
        <v>45505</v>
      </c>
      <c r="C3585">
        <v>712</v>
      </c>
      <c r="D3585" s="8">
        <v>206380.32</v>
      </c>
    </row>
    <row r="3586" spans="1:4" x14ac:dyDescent="0.3">
      <c r="A3586">
        <v>360</v>
      </c>
      <c r="B3586" s="10">
        <v>45536</v>
      </c>
      <c r="C3586">
        <v>899</v>
      </c>
      <c r="D3586" s="8">
        <v>260584.14</v>
      </c>
    </row>
    <row r="3587" spans="1:4" x14ac:dyDescent="0.3">
      <c r="A3587">
        <v>360</v>
      </c>
      <c r="B3587" s="10">
        <v>45566</v>
      </c>
      <c r="C3587">
        <v>792</v>
      </c>
      <c r="D3587" s="8">
        <v>229569.12</v>
      </c>
    </row>
    <row r="3588" spans="1:4" x14ac:dyDescent="0.3">
      <c r="A3588">
        <v>360</v>
      </c>
      <c r="B3588" s="10">
        <v>45597</v>
      </c>
      <c r="C3588">
        <v>424</v>
      </c>
      <c r="D3588" s="8">
        <v>122900.64</v>
      </c>
    </row>
    <row r="3589" spans="1:4" x14ac:dyDescent="0.3">
      <c r="A3589">
        <v>360</v>
      </c>
      <c r="B3589" s="10">
        <v>45627</v>
      </c>
      <c r="C3589">
        <v>665</v>
      </c>
      <c r="D3589" s="8">
        <v>192756.9</v>
      </c>
    </row>
    <row r="3590" spans="1:4" x14ac:dyDescent="0.3">
      <c r="A3590">
        <v>803</v>
      </c>
      <c r="B3590" s="10">
        <v>45292</v>
      </c>
      <c r="C3590">
        <v>205</v>
      </c>
      <c r="D3590" s="8">
        <v>59503.3</v>
      </c>
    </row>
    <row r="3591" spans="1:4" x14ac:dyDescent="0.3">
      <c r="A3591">
        <v>803</v>
      </c>
      <c r="B3591" s="10">
        <v>45323</v>
      </c>
      <c r="C3591">
        <v>73</v>
      </c>
      <c r="D3591" s="8">
        <v>21188.98</v>
      </c>
    </row>
    <row r="3592" spans="1:4" x14ac:dyDescent="0.3">
      <c r="A3592">
        <v>803</v>
      </c>
      <c r="B3592" s="10">
        <v>45352</v>
      </c>
      <c r="C3592">
        <v>936</v>
      </c>
      <c r="D3592" s="8">
        <v>271683.36</v>
      </c>
    </row>
    <row r="3593" spans="1:4" x14ac:dyDescent="0.3">
      <c r="A3593">
        <v>803</v>
      </c>
      <c r="B3593" s="10">
        <v>45383</v>
      </c>
      <c r="C3593">
        <v>36</v>
      </c>
      <c r="D3593" s="8">
        <v>10449.36</v>
      </c>
    </row>
    <row r="3594" spans="1:4" x14ac:dyDescent="0.3">
      <c r="A3594">
        <v>803</v>
      </c>
      <c r="B3594" s="10">
        <v>45413</v>
      </c>
      <c r="C3594">
        <v>120</v>
      </c>
      <c r="D3594" s="8">
        <v>34831.199999999997</v>
      </c>
    </row>
    <row r="3595" spans="1:4" x14ac:dyDescent="0.3">
      <c r="A3595">
        <v>803</v>
      </c>
      <c r="B3595" s="10">
        <v>45444</v>
      </c>
      <c r="C3595">
        <v>1000</v>
      </c>
      <c r="D3595" s="8">
        <v>290260</v>
      </c>
    </row>
    <row r="3596" spans="1:4" x14ac:dyDescent="0.3">
      <c r="A3596">
        <v>803</v>
      </c>
      <c r="B3596" s="10">
        <v>45474</v>
      </c>
      <c r="C3596">
        <v>342</v>
      </c>
      <c r="D3596" s="8">
        <v>99268.92</v>
      </c>
    </row>
    <row r="3597" spans="1:4" x14ac:dyDescent="0.3">
      <c r="A3597">
        <v>803</v>
      </c>
      <c r="B3597" s="10">
        <v>45505</v>
      </c>
      <c r="C3597">
        <v>233</v>
      </c>
      <c r="D3597" s="8">
        <v>67630.58</v>
      </c>
    </row>
    <row r="3598" spans="1:4" x14ac:dyDescent="0.3">
      <c r="A3598">
        <v>803</v>
      </c>
      <c r="B3598" s="10">
        <v>45536</v>
      </c>
      <c r="C3598">
        <v>886</v>
      </c>
      <c r="D3598" s="8">
        <v>257170.36</v>
      </c>
    </row>
    <row r="3599" spans="1:4" x14ac:dyDescent="0.3">
      <c r="A3599">
        <v>803</v>
      </c>
      <c r="B3599" s="10">
        <v>45566</v>
      </c>
      <c r="C3599">
        <v>642</v>
      </c>
      <c r="D3599" s="8">
        <v>186346.92</v>
      </c>
    </row>
    <row r="3600" spans="1:4" x14ac:dyDescent="0.3">
      <c r="A3600">
        <v>803</v>
      </c>
      <c r="B3600" s="10">
        <v>45597</v>
      </c>
      <c r="C3600">
        <v>455</v>
      </c>
      <c r="D3600" s="8">
        <v>132068.29999999999</v>
      </c>
    </row>
    <row r="3601" spans="1:4" x14ac:dyDescent="0.3">
      <c r="A3601">
        <v>803</v>
      </c>
      <c r="B3601" s="10">
        <v>45627</v>
      </c>
      <c r="C3601">
        <v>595</v>
      </c>
      <c r="D3601" s="8">
        <v>172704.7</v>
      </c>
    </row>
    <row r="3602" spans="1:4" x14ac:dyDescent="0.3">
      <c r="A3602">
        <v>940</v>
      </c>
      <c r="B3602" s="10">
        <v>45292</v>
      </c>
      <c r="C3602">
        <v>715</v>
      </c>
      <c r="D3602" s="8">
        <v>207621.7</v>
      </c>
    </row>
    <row r="3603" spans="1:4" x14ac:dyDescent="0.3">
      <c r="A3603">
        <v>940</v>
      </c>
      <c r="B3603" s="10">
        <v>45323</v>
      </c>
      <c r="C3603">
        <v>178</v>
      </c>
      <c r="D3603" s="8">
        <v>51687.64</v>
      </c>
    </row>
    <row r="3604" spans="1:4" x14ac:dyDescent="0.3">
      <c r="A3604">
        <v>940</v>
      </c>
      <c r="B3604" s="10">
        <v>45352</v>
      </c>
      <c r="C3604">
        <v>533</v>
      </c>
      <c r="D3604" s="8">
        <v>154772.54</v>
      </c>
    </row>
    <row r="3605" spans="1:4" x14ac:dyDescent="0.3">
      <c r="A3605">
        <v>940</v>
      </c>
      <c r="B3605" s="10">
        <v>45383</v>
      </c>
      <c r="C3605">
        <v>527</v>
      </c>
      <c r="D3605" s="8">
        <v>153030.26</v>
      </c>
    </row>
    <row r="3606" spans="1:4" x14ac:dyDescent="0.3">
      <c r="A3606">
        <v>940</v>
      </c>
      <c r="B3606" s="10">
        <v>45413</v>
      </c>
      <c r="C3606">
        <v>779</v>
      </c>
      <c r="D3606" s="8">
        <v>226206.02</v>
      </c>
    </row>
    <row r="3607" spans="1:4" x14ac:dyDescent="0.3">
      <c r="A3607">
        <v>940</v>
      </c>
      <c r="B3607" s="10">
        <v>45444</v>
      </c>
      <c r="C3607">
        <v>300</v>
      </c>
      <c r="D3607" s="8">
        <v>87114</v>
      </c>
    </row>
    <row r="3608" spans="1:4" x14ac:dyDescent="0.3">
      <c r="A3608">
        <v>940</v>
      </c>
      <c r="B3608" s="10">
        <v>45474</v>
      </c>
      <c r="C3608">
        <v>588</v>
      </c>
      <c r="D3608" s="8">
        <v>170743.44</v>
      </c>
    </row>
    <row r="3609" spans="1:4" x14ac:dyDescent="0.3">
      <c r="A3609">
        <v>940</v>
      </c>
      <c r="B3609" s="10">
        <v>45505</v>
      </c>
      <c r="C3609">
        <v>600</v>
      </c>
      <c r="D3609" s="8">
        <v>174228</v>
      </c>
    </row>
    <row r="3610" spans="1:4" x14ac:dyDescent="0.3">
      <c r="A3610">
        <v>940</v>
      </c>
      <c r="B3610" s="10">
        <v>45536</v>
      </c>
      <c r="C3610">
        <v>736</v>
      </c>
      <c r="D3610" s="8">
        <v>213719.67999999999</v>
      </c>
    </row>
    <row r="3611" spans="1:4" x14ac:dyDescent="0.3">
      <c r="A3611">
        <v>940</v>
      </c>
      <c r="B3611" s="10">
        <v>45566</v>
      </c>
      <c r="C3611">
        <v>32</v>
      </c>
      <c r="D3611" s="8">
        <v>9292.16</v>
      </c>
    </row>
    <row r="3612" spans="1:4" x14ac:dyDescent="0.3">
      <c r="A3612">
        <v>940</v>
      </c>
      <c r="B3612" s="10">
        <v>45597</v>
      </c>
      <c r="C3612">
        <v>636</v>
      </c>
      <c r="D3612" s="8">
        <v>184681.68</v>
      </c>
    </row>
    <row r="3613" spans="1:4" x14ac:dyDescent="0.3">
      <c r="A3613">
        <v>940</v>
      </c>
      <c r="B3613" s="10">
        <v>45627</v>
      </c>
      <c r="C3613">
        <v>329</v>
      </c>
      <c r="D3613" s="8">
        <v>95535.02</v>
      </c>
    </row>
    <row r="3614" spans="1:4" x14ac:dyDescent="0.3">
      <c r="A3614">
        <v>233</v>
      </c>
      <c r="B3614" s="10">
        <v>45292</v>
      </c>
      <c r="C3614">
        <v>916</v>
      </c>
      <c r="D3614" s="8">
        <v>266162.12</v>
      </c>
    </row>
    <row r="3615" spans="1:4" x14ac:dyDescent="0.3">
      <c r="A3615">
        <v>233</v>
      </c>
      <c r="B3615" s="10">
        <v>45323</v>
      </c>
      <c r="C3615">
        <v>618</v>
      </c>
      <c r="D3615" s="8">
        <v>179572.26</v>
      </c>
    </row>
    <row r="3616" spans="1:4" x14ac:dyDescent="0.3">
      <c r="A3616">
        <v>233</v>
      </c>
      <c r="B3616" s="10">
        <v>45352</v>
      </c>
      <c r="C3616">
        <v>93</v>
      </c>
      <c r="D3616" s="8">
        <v>27023.01</v>
      </c>
    </row>
    <row r="3617" spans="1:4" x14ac:dyDescent="0.3">
      <c r="A3617">
        <v>233</v>
      </c>
      <c r="B3617" s="10">
        <v>45383</v>
      </c>
      <c r="C3617">
        <v>507</v>
      </c>
      <c r="D3617" s="8">
        <v>147318.99</v>
      </c>
    </row>
    <row r="3618" spans="1:4" x14ac:dyDescent="0.3">
      <c r="A3618">
        <v>233</v>
      </c>
      <c r="B3618" s="10">
        <v>45413</v>
      </c>
      <c r="C3618">
        <v>497</v>
      </c>
      <c r="D3618" s="8">
        <v>144413.29</v>
      </c>
    </row>
    <row r="3619" spans="1:4" x14ac:dyDescent="0.3">
      <c r="A3619">
        <v>233</v>
      </c>
      <c r="B3619" s="10">
        <v>45444</v>
      </c>
      <c r="C3619">
        <v>311</v>
      </c>
      <c r="D3619" s="8">
        <v>90367.27</v>
      </c>
    </row>
    <row r="3620" spans="1:4" x14ac:dyDescent="0.3">
      <c r="A3620">
        <v>233</v>
      </c>
      <c r="B3620" s="10">
        <v>45474</v>
      </c>
      <c r="C3620">
        <v>704</v>
      </c>
      <c r="D3620" s="8">
        <v>204561.28</v>
      </c>
    </row>
    <row r="3621" spans="1:4" x14ac:dyDescent="0.3">
      <c r="A3621">
        <v>233</v>
      </c>
      <c r="B3621" s="10">
        <v>45505</v>
      </c>
      <c r="C3621">
        <v>41</v>
      </c>
      <c r="D3621" s="8">
        <v>11913.37</v>
      </c>
    </row>
    <row r="3622" spans="1:4" x14ac:dyDescent="0.3">
      <c r="A3622">
        <v>233</v>
      </c>
      <c r="B3622" s="10">
        <v>45536</v>
      </c>
      <c r="C3622">
        <v>6</v>
      </c>
      <c r="D3622" s="8">
        <v>1743.42</v>
      </c>
    </row>
    <row r="3623" spans="1:4" x14ac:dyDescent="0.3">
      <c r="A3623">
        <v>233</v>
      </c>
      <c r="B3623" s="10">
        <v>45566</v>
      </c>
      <c r="C3623">
        <v>45</v>
      </c>
      <c r="D3623" s="8">
        <v>13075.65</v>
      </c>
    </row>
    <row r="3624" spans="1:4" x14ac:dyDescent="0.3">
      <c r="A3624">
        <v>233</v>
      </c>
      <c r="B3624" s="10">
        <v>45597</v>
      </c>
      <c r="C3624">
        <v>402</v>
      </c>
      <c r="D3624" s="8">
        <v>116809.14</v>
      </c>
    </row>
    <row r="3625" spans="1:4" x14ac:dyDescent="0.3">
      <c r="A3625">
        <v>233</v>
      </c>
      <c r="B3625" s="10">
        <v>45627</v>
      </c>
      <c r="C3625">
        <v>898</v>
      </c>
      <c r="D3625" s="8">
        <v>260931.86</v>
      </c>
    </row>
    <row r="3626" spans="1:4" x14ac:dyDescent="0.3">
      <c r="A3626">
        <v>285</v>
      </c>
      <c r="B3626" s="10">
        <v>45292</v>
      </c>
      <c r="C3626">
        <v>821</v>
      </c>
      <c r="D3626" s="8">
        <v>239116.25</v>
      </c>
    </row>
    <row r="3627" spans="1:4" x14ac:dyDescent="0.3">
      <c r="A3627">
        <v>285</v>
      </c>
      <c r="B3627" s="10">
        <v>45323</v>
      </c>
      <c r="C3627">
        <v>973</v>
      </c>
      <c r="D3627" s="8">
        <v>283386.25</v>
      </c>
    </row>
    <row r="3628" spans="1:4" x14ac:dyDescent="0.3">
      <c r="A3628">
        <v>285</v>
      </c>
      <c r="B3628" s="10">
        <v>45352</v>
      </c>
      <c r="C3628">
        <v>41</v>
      </c>
      <c r="D3628" s="8">
        <v>11941.25</v>
      </c>
    </row>
    <row r="3629" spans="1:4" x14ac:dyDescent="0.3">
      <c r="A3629">
        <v>285</v>
      </c>
      <c r="B3629" s="10">
        <v>45383</v>
      </c>
      <c r="C3629">
        <v>242</v>
      </c>
      <c r="D3629" s="8">
        <v>70482.5</v>
      </c>
    </row>
    <row r="3630" spans="1:4" x14ac:dyDescent="0.3">
      <c r="A3630">
        <v>285</v>
      </c>
      <c r="B3630" s="10">
        <v>45413</v>
      </c>
      <c r="C3630">
        <v>973</v>
      </c>
      <c r="D3630" s="8">
        <v>283386.25</v>
      </c>
    </row>
    <row r="3631" spans="1:4" x14ac:dyDescent="0.3">
      <c r="A3631">
        <v>285</v>
      </c>
      <c r="B3631" s="10">
        <v>45444</v>
      </c>
      <c r="C3631">
        <v>520</v>
      </c>
      <c r="D3631" s="8">
        <v>151450</v>
      </c>
    </row>
    <row r="3632" spans="1:4" x14ac:dyDescent="0.3">
      <c r="A3632">
        <v>285</v>
      </c>
      <c r="B3632" s="10">
        <v>45474</v>
      </c>
      <c r="C3632">
        <v>591</v>
      </c>
      <c r="D3632" s="8">
        <v>172128.75</v>
      </c>
    </row>
    <row r="3633" spans="1:4" x14ac:dyDescent="0.3">
      <c r="A3633">
        <v>285</v>
      </c>
      <c r="B3633" s="10">
        <v>45505</v>
      </c>
      <c r="C3633">
        <v>196</v>
      </c>
      <c r="D3633" s="8">
        <v>57085</v>
      </c>
    </row>
    <row r="3634" spans="1:4" x14ac:dyDescent="0.3">
      <c r="A3634">
        <v>285</v>
      </c>
      <c r="B3634" s="10">
        <v>45536</v>
      </c>
      <c r="C3634">
        <v>41</v>
      </c>
      <c r="D3634" s="8">
        <v>11941.25</v>
      </c>
    </row>
    <row r="3635" spans="1:4" x14ac:dyDescent="0.3">
      <c r="A3635">
        <v>285</v>
      </c>
      <c r="B3635" s="10">
        <v>45566</v>
      </c>
      <c r="C3635">
        <v>186</v>
      </c>
      <c r="D3635" s="8">
        <v>54172.5</v>
      </c>
    </row>
    <row r="3636" spans="1:4" x14ac:dyDescent="0.3">
      <c r="A3636">
        <v>285</v>
      </c>
      <c r="B3636" s="10">
        <v>45597</v>
      </c>
      <c r="C3636">
        <v>568</v>
      </c>
      <c r="D3636" s="8">
        <v>165430</v>
      </c>
    </row>
    <row r="3637" spans="1:4" x14ac:dyDescent="0.3">
      <c r="A3637">
        <v>285</v>
      </c>
      <c r="B3637" s="10">
        <v>45627</v>
      </c>
      <c r="C3637">
        <v>92</v>
      </c>
      <c r="D3637" s="8">
        <v>26795</v>
      </c>
    </row>
    <row r="3638" spans="1:4" x14ac:dyDescent="0.3">
      <c r="A3638">
        <v>839</v>
      </c>
      <c r="B3638" s="10">
        <v>45292</v>
      </c>
      <c r="C3638">
        <v>559</v>
      </c>
      <c r="D3638" s="8">
        <v>163446.01</v>
      </c>
    </row>
    <row r="3639" spans="1:4" x14ac:dyDescent="0.3">
      <c r="A3639">
        <v>839</v>
      </c>
      <c r="B3639" s="10">
        <v>45323</v>
      </c>
      <c r="C3639">
        <v>566</v>
      </c>
      <c r="D3639" s="8">
        <v>165492.74</v>
      </c>
    </row>
    <row r="3640" spans="1:4" x14ac:dyDescent="0.3">
      <c r="A3640">
        <v>839</v>
      </c>
      <c r="B3640" s="10">
        <v>45352</v>
      </c>
      <c r="C3640">
        <v>261</v>
      </c>
      <c r="D3640" s="8">
        <v>76313.789999999994</v>
      </c>
    </row>
    <row r="3641" spans="1:4" x14ac:dyDescent="0.3">
      <c r="A3641">
        <v>839</v>
      </c>
      <c r="B3641" s="10">
        <v>45383</v>
      </c>
      <c r="C3641">
        <v>938</v>
      </c>
      <c r="D3641" s="8">
        <v>274261.82</v>
      </c>
    </row>
    <row r="3642" spans="1:4" x14ac:dyDescent="0.3">
      <c r="A3642">
        <v>839</v>
      </c>
      <c r="B3642" s="10">
        <v>45413</v>
      </c>
      <c r="C3642">
        <v>204</v>
      </c>
      <c r="D3642" s="8">
        <v>59647.56</v>
      </c>
    </row>
    <row r="3643" spans="1:4" x14ac:dyDescent="0.3">
      <c r="A3643">
        <v>839</v>
      </c>
      <c r="B3643" s="10">
        <v>45444</v>
      </c>
      <c r="C3643">
        <v>885</v>
      </c>
      <c r="D3643" s="8">
        <v>258765.15</v>
      </c>
    </row>
    <row r="3644" spans="1:4" x14ac:dyDescent="0.3">
      <c r="A3644">
        <v>839</v>
      </c>
      <c r="B3644" s="10">
        <v>45474</v>
      </c>
      <c r="C3644">
        <v>907</v>
      </c>
      <c r="D3644" s="8">
        <v>265197.73</v>
      </c>
    </row>
    <row r="3645" spans="1:4" x14ac:dyDescent="0.3">
      <c r="A3645">
        <v>839</v>
      </c>
      <c r="B3645" s="10">
        <v>45505</v>
      </c>
      <c r="C3645">
        <v>897</v>
      </c>
      <c r="D3645" s="8">
        <v>262273.83</v>
      </c>
    </row>
    <row r="3646" spans="1:4" x14ac:dyDescent="0.3">
      <c r="A3646">
        <v>839</v>
      </c>
      <c r="B3646" s="10">
        <v>45536</v>
      </c>
      <c r="C3646">
        <v>718</v>
      </c>
      <c r="D3646" s="8">
        <v>209936.02</v>
      </c>
    </row>
    <row r="3647" spans="1:4" x14ac:dyDescent="0.3">
      <c r="A3647">
        <v>839</v>
      </c>
      <c r="B3647" s="10">
        <v>45566</v>
      </c>
      <c r="C3647">
        <v>71</v>
      </c>
      <c r="D3647" s="8">
        <v>20759.689999999999</v>
      </c>
    </row>
    <row r="3648" spans="1:4" x14ac:dyDescent="0.3">
      <c r="A3648">
        <v>839</v>
      </c>
      <c r="B3648" s="10">
        <v>45597</v>
      </c>
      <c r="C3648">
        <v>606</v>
      </c>
      <c r="D3648" s="8">
        <v>177188.34</v>
      </c>
    </row>
    <row r="3649" spans="1:4" x14ac:dyDescent="0.3">
      <c r="A3649">
        <v>839</v>
      </c>
      <c r="B3649" s="10">
        <v>45627</v>
      </c>
      <c r="C3649">
        <v>574</v>
      </c>
      <c r="D3649" s="8">
        <v>167831.86</v>
      </c>
    </row>
    <row r="3650" spans="1:4" x14ac:dyDescent="0.3">
      <c r="A3650">
        <v>698</v>
      </c>
      <c r="B3650" s="10">
        <v>45292</v>
      </c>
      <c r="C3650">
        <v>699</v>
      </c>
      <c r="D3650" s="8">
        <v>204604.29</v>
      </c>
    </row>
    <row r="3651" spans="1:4" x14ac:dyDescent="0.3">
      <c r="A3651">
        <v>698</v>
      </c>
      <c r="B3651" s="10">
        <v>45323</v>
      </c>
      <c r="C3651">
        <v>160</v>
      </c>
      <c r="D3651" s="8">
        <v>46833.599999999999</v>
      </c>
    </row>
    <row r="3652" spans="1:4" x14ac:dyDescent="0.3">
      <c r="A3652">
        <v>698</v>
      </c>
      <c r="B3652" s="10">
        <v>45352</v>
      </c>
      <c r="C3652">
        <v>657</v>
      </c>
      <c r="D3652" s="8">
        <v>192310.47</v>
      </c>
    </row>
    <row r="3653" spans="1:4" x14ac:dyDescent="0.3">
      <c r="A3653">
        <v>698</v>
      </c>
      <c r="B3653" s="10">
        <v>45383</v>
      </c>
      <c r="C3653">
        <v>845</v>
      </c>
      <c r="D3653" s="8">
        <v>247339.95</v>
      </c>
    </row>
    <row r="3654" spans="1:4" x14ac:dyDescent="0.3">
      <c r="A3654">
        <v>698</v>
      </c>
      <c r="B3654" s="10">
        <v>45413</v>
      </c>
      <c r="C3654">
        <v>694</v>
      </c>
      <c r="D3654" s="8">
        <v>203140.74</v>
      </c>
    </row>
    <row r="3655" spans="1:4" x14ac:dyDescent="0.3">
      <c r="A3655">
        <v>698</v>
      </c>
      <c r="B3655" s="10">
        <v>45444</v>
      </c>
      <c r="C3655">
        <v>617</v>
      </c>
      <c r="D3655" s="8">
        <v>180602.07</v>
      </c>
    </row>
    <row r="3656" spans="1:4" x14ac:dyDescent="0.3">
      <c r="A3656">
        <v>698</v>
      </c>
      <c r="B3656" s="10">
        <v>45474</v>
      </c>
      <c r="C3656">
        <v>523</v>
      </c>
      <c r="D3656" s="8">
        <v>153087.32999999999</v>
      </c>
    </row>
    <row r="3657" spans="1:4" x14ac:dyDescent="0.3">
      <c r="A3657">
        <v>698</v>
      </c>
      <c r="B3657" s="10">
        <v>45505</v>
      </c>
      <c r="C3657">
        <v>689</v>
      </c>
      <c r="D3657" s="8">
        <v>201677.19</v>
      </c>
    </row>
    <row r="3658" spans="1:4" x14ac:dyDescent="0.3">
      <c r="A3658">
        <v>698</v>
      </c>
      <c r="B3658" s="10">
        <v>45536</v>
      </c>
      <c r="C3658">
        <v>2</v>
      </c>
      <c r="D3658" s="8">
        <v>585.41999999999996</v>
      </c>
    </row>
    <row r="3659" spans="1:4" x14ac:dyDescent="0.3">
      <c r="A3659">
        <v>698</v>
      </c>
      <c r="B3659" s="10">
        <v>45566</v>
      </c>
      <c r="C3659">
        <v>395</v>
      </c>
      <c r="D3659" s="8">
        <v>115620.45</v>
      </c>
    </row>
    <row r="3660" spans="1:4" x14ac:dyDescent="0.3">
      <c r="A3660">
        <v>698</v>
      </c>
      <c r="B3660" s="10">
        <v>45597</v>
      </c>
      <c r="C3660">
        <v>298</v>
      </c>
      <c r="D3660" s="8">
        <v>87227.58</v>
      </c>
    </row>
    <row r="3661" spans="1:4" x14ac:dyDescent="0.3">
      <c r="A3661">
        <v>698</v>
      </c>
      <c r="B3661" s="10">
        <v>45627</v>
      </c>
      <c r="C3661">
        <v>346</v>
      </c>
      <c r="D3661" s="8">
        <v>101277.66</v>
      </c>
    </row>
    <row r="3662" spans="1:4" x14ac:dyDescent="0.3">
      <c r="A3662">
        <v>904</v>
      </c>
      <c r="B3662" s="10">
        <v>45292</v>
      </c>
      <c r="C3662">
        <v>368</v>
      </c>
      <c r="D3662" s="8">
        <v>108048.48</v>
      </c>
    </row>
    <row r="3663" spans="1:4" x14ac:dyDescent="0.3">
      <c r="A3663">
        <v>904</v>
      </c>
      <c r="B3663" s="10">
        <v>45323</v>
      </c>
      <c r="C3663">
        <v>586</v>
      </c>
      <c r="D3663" s="8">
        <v>172055.46</v>
      </c>
    </row>
    <row r="3664" spans="1:4" x14ac:dyDescent="0.3">
      <c r="A3664">
        <v>904</v>
      </c>
      <c r="B3664" s="10">
        <v>45352</v>
      </c>
      <c r="C3664">
        <v>430</v>
      </c>
      <c r="D3664" s="8">
        <v>126252.3</v>
      </c>
    </row>
    <row r="3665" spans="1:4" x14ac:dyDescent="0.3">
      <c r="A3665">
        <v>904</v>
      </c>
      <c r="B3665" s="10">
        <v>45383</v>
      </c>
      <c r="C3665">
        <v>653</v>
      </c>
      <c r="D3665" s="8">
        <v>191727.33</v>
      </c>
    </row>
    <row r="3666" spans="1:4" x14ac:dyDescent="0.3">
      <c r="A3666">
        <v>904</v>
      </c>
      <c r="B3666" s="10">
        <v>45413</v>
      </c>
      <c r="C3666">
        <v>92</v>
      </c>
      <c r="D3666" s="8">
        <v>27012.12</v>
      </c>
    </row>
    <row r="3667" spans="1:4" x14ac:dyDescent="0.3">
      <c r="A3667">
        <v>904</v>
      </c>
      <c r="B3667" s="10">
        <v>45444</v>
      </c>
      <c r="C3667">
        <v>998</v>
      </c>
      <c r="D3667" s="8">
        <v>293022.78000000003</v>
      </c>
    </row>
    <row r="3668" spans="1:4" x14ac:dyDescent="0.3">
      <c r="A3668">
        <v>904</v>
      </c>
      <c r="B3668" s="10">
        <v>45474</v>
      </c>
      <c r="C3668">
        <v>279</v>
      </c>
      <c r="D3668" s="8">
        <v>81917.19</v>
      </c>
    </row>
    <row r="3669" spans="1:4" x14ac:dyDescent="0.3">
      <c r="A3669">
        <v>904</v>
      </c>
      <c r="B3669" s="10">
        <v>45505</v>
      </c>
      <c r="C3669">
        <v>448</v>
      </c>
      <c r="D3669" s="8">
        <v>131537.28</v>
      </c>
    </row>
    <row r="3670" spans="1:4" x14ac:dyDescent="0.3">
      <c r="A3670">
        <v>904</v>
      </c>
      <c r="B3670" s="10">
        <v>45536</v>
      </c>
      <c r="C3670">
        <v>344</v>
      </c>
      <c r="D3670" s="8">
        <v>101001.84</v>
      </c>
    </row>
    <row r="3671" spans="1:4" x14ac:dyDescent="0.3">
      <c r="A3671">
        <v>904</v>
      </c>
      <c r="B3671" s="10">
        <v>45566</v>
      </c>
      <c r="C3671">
        <v>18</v>
      </c>
      <c r="D3671" s="8">
        <v>5284.98</v>
      </c>
    </row>
    <row r="3672" spans="1:4" x14ac:dyDescent="0.3">
      <c r="A3672">
        <v>904</v>
      </c>
      <c r="B3672" s="10">
        <v>45597</v>
      </c>
      <c r="C3672">
        <v>92</v>
      </c>
      <c r="D3672" s="8">
        <v>27012.12</v>
      </c>
    </row>
    <row r="3673" spans="1:4" x14ac:dyDescent="0.3">
      <c r="A3673">
        <v>904</v>
      </c>
      <c r="B3673" s="10">
        <v>45627</v>
      </c>
      <c r="C3673">
        <v>722</v>
      </c>
      <c r="D3673" s="8">
        <v>211986.42</v>
      </c>
    </row>
    <row r="3674" spans="1:4" x14ac:dyDescent="0.3">
      <c r="A3674">
        <v>464</v>
      </c>
      <c r="B3674" s="10">
        <v>45292</v>
      </c>
      <c r="C3674">
        <v>411</v>
      </c>
      <c r="D3674" s="8">
        <v>120739.47</v>
      </c>
    </row>
    <row r="3675" spans="1:4" x14ac:dyDescent="0.3">
      <c r="A3675">
        <v>464</v>
      </c>
      <c r="B3675" s="10">
        <v>45323</v>
      </c>
      <c r="C3675">
        <v>820</v>
      </c>
      <c r="D3675" s="8">
        <v>240891.4</v>
      </c>
    </row>
    <row r="3676" spans="1:4" x14ac:dyDescent="0.3">
      <c r="A3676">
        <v>464</v>
      </c>
      <c r="B3676" s="10">
        <v>45352</v>
      </c>
      <c r="C3676">
        <v>69</v>
      </c>
      <c r="D3676" s="8">
        <v>20270.13</v>
      </c>
    </row>
    <row r="3677" spans="1:4" x14ac:dyDescent="0.3">
      <c r="A3677">
        <v>464</v>
      </c>
      <c r="B3677" s="10">
        <v>45383</v>
      </c>
      <c r="C3677">
        <v>729</v>
      </c>
      <c r="D3677" s="8">
        <v>214158.33</v>
      </c>
    </row>
    <row r="3678" spans="1:4" x14ac:dyDescent="0.3">
      <c r="A3678">
        <v>464</v>
      </c>
      <c r="B3678" s="10">
        <v>45413</v>
      </c>
      <c r="C3678">
        <v>157</v>
      </c>
      <c r="D3678" s="8">
        <v>46121.89</v>
      </c>
    </row>
    <row r="3679" spans="1:4" x14ac:dyDescent="0.3">
      <c r="A3679">
        <v>464</v>
      </c>
      <c r="B3679" s="10">
        <v>45444</v>
      </c>
      <c r="C3679">
        <v>574</v>
      </c>
      <c r="D3679" s="8">
        <v>168623.98</v>
      </c>
    </row>
    <row r="3680" spans="1:4" x14ac:dyDescent="0.3">
      <c r="A3680">
        <v>464</v>
      </c>
      <c r="B3680" s="10">
        <v>45474</v>
      </c>
      <c r="C3680">
        <v>742</v>
      </c>
      <c r="D3680" s="8">
        <v>217977.34</v>
      </c>
    </row>
    <row r="3681" spans="1:4" x14ac:dyDescent="0.3">
      <c r="A3681">
        <v>464</v>
      </c>
      <c r="B3681" s="10">
        <v>45505</v>
      </c>
      <c r="C3681">
        <v>824</v>
      </c>
      <c r="D3681" s="8">
        <v>242066.48</v>
      </c>
    </row>
    <row r="3682" spans="1:4" x14ac:dyDescent="0.3">
      <c r="A3682">
        <v>464</v>
      </c>
      <c r="B3682" s="10">
        <v>45536</v>
      </c>
      <c r="C3682">
        <v>113</v>
      </c>
      <c r="D3682" s="8">
        <v>33196.01</v>
      </c>
    </row>
    <row r="3683" spans="1:4" x14ac:dyDescent="0.3">
      <c r="A3683">
        <v>464</v>
      </c>
      <c r="B3683" s="10">
        <v>45566</v>
      </c>
      <c r="C3683">
        <v>872</v>
      </c>
      <c r="D3683" s="8">
        <v>256167.44</v>
      </c>
    </row>
    <row r="3684" spans="1:4" x14ac:dyDescent="0.3">
      <c r="A3684">
        <v>464</v>
      </c>
      <c r="B3684" s="10">
        <v>45597</v>
      </c>
      <c r="C3684">
        <v>705</v>
      </c>
      <c r="D3684" s="8">
        <v>207107.85</v>
      </c>
    </row>
    <row r="3685" spans="1:4" x14ac:dyDescent="0.3">
      <c r="A3685">
        <v>464</v>
      </c>
      <c r="B3685" s="10">
        <v>45627</v>
      </c>
      <c r="C3685">
        <v>212</v>
      </c>
      <c r="D3685" s="8">
        <v>62279.24</v>
      </c>
    </row>
    <row r="3686" spans="1:4" x14ac:dyDescent="0.3">
      <c r="A3686">
        <v>787</v>
      </c>
      <c r="B3686" s="10">
        <v>45292</v>
      </c>
      <c r="C3686">
        <v>510</v>
      </c>
      <c r="D3686" s="8">
        <v>149827.79999999999</v>
      </c>
    </row>
    <row r="3687" spans="1:4" x14ac:dyDescent="0.3">
      <c r="A3687">
        <v>787</v>
      </c>
      <c r="B3687" s="10">
        <v>45323</v>
      </c>
      <c r="C3687">
        <v>354</v>
      </c>
      <c r="D3687" s="8">
        <v>103998.12</v>
      </c>
    </row>
    <row r="3688" spans="1:4" x14ac:dyDescent="0.3">
      <c r="A3688">
        <v>787</v>
      </c>
      <c r="B3688" s="10">
        <v>45352</v>
      </c>
      <c r="C3688">
        <v>280</v>
      </c>
      <c r="D3688" s="8">
        <v>82258.399999999994</v>
      </c>
    </row>
    <row r="3689" spans="1:4" x14ac:dyDescent="0.3">
      <c r="A3689">
        <v>787</v>
      </c>
      <c r="B3689" s="10">
        <v>45383</v>
      </c>
      <c r="C3689">
        <v>274</v>
      </c>
      <c r="D3689" s="8">
        <v>80495.72</v>
      </c>
    </row>
    <row r="3690" spans="1:4" x14ac:dyDescent="0.3">
      <c r="A3690">
        <v>787</v>
      </c>
      <c r="B3690" s="10">
        <v>45413</v>
      </c>
      <c r="C3690">
        <v>486</v>
      </c>
      <c r="D3690" s="8">
        <v>142777.07999999999</v>
      </c>
    </row>
    <row r="3691" spans="1:4" x14ac:dyDescent="0.3">
      <c r="A3691">
        <v>787</v>
      </c>
      <c r="B3691" s="10">
        <v>45444</v>
      </c>
      <c r="C3691">
        <v>619</v>
      </c>
      <c r="D3691" s="8">
        <v>181849.82</v>
      </c>
    </row>
    <row r="3692" spans="1:4" x14ac:dyDescent="0.3">
      <c r="A3692">
        <v>787</v>
      </c>
      <c r="B3692" s="10">
        <v>45474</v>
      </c>
      <c r="C3692">
        <v>68</v>
      </c>
      <c r="D3692" s="8">
        <v>19977.04</v>
      </c>
    </row>
    <row r="3693" spans="1:4" x14ac:dyDescent="0.3">
      <c r="A3693">
        <v>787</v>
      </c>
      <c r="B3693" s="10">
        <v>45505</v>
      </c>
      <c r="C3693">
        <v>748</v>
      </c>
      <c r="D3693" s="8">
        <v>219747.44</v>
      </c>
    </row>
    <row r="3694" spans="1:4" x14ac:dyDescent="0.3">
      <c r="A3694">
        <v>787</v>
      </c>
      <c r="B3694" s="10">
        <v>45536</v>
      </c>
      <c r="C3694">
        <v>320</v>
      </c>
      <c r="D3694" s="8">
        <v>94009.600000000006</v>
      </c>
    </row>
    <row r="3695" spans="1:4" x14ac:dyDescent="0.3">
      <c r="A3695">
        <v>787</v>
      </c>
      <c r="B3695" s="10">
        <v>45566</v>
      </c>
      <c r="C3695">
        <v>916</v>
      </c>
      <c r="D3695" s="8">
        <v>269102.48</v>
      </c>
    </row>
    <row r="3696" spans="1:4" x14ac:dyDescent="0.3">
      <c r="A3696">
        <v>787</v>
      </c>
      <c r="B3696" s="10">
        <v>45597</v>
      </c>
      <c r="C3696">
        <v>713</v>
      </c>
      <c r="D3696" s="8">
        <v>209465.14</v>
      </c>
    </row>
    <row r="3697" spans="1:4" x14ac:dyDescent="0.3">
      <c r="A3697">
        <v>787</v>
      </c>
      <c r="B3697" s="10">
        <v>45627</v>
      </c>
      <c r="C3697">
        <v>998</v>
      </c>
      <c r="D3697" s="8">
        <v>293192.44</v>
      </c>
    </row>
    <row r="3698" spans="1:4" x14ac:dyDescent="0.3">
      <c r="A3698">
        <v>497</v>
      </c>
      <c r="B3698" s="10">
        <v>45292</v>
      </c>
      <c r="C3698">
        <v>735</v>
      </c>
      <c r="D3698" s="8">
        <v>216023.85</v>
      </c>
    </row>
    <row r="3699" spans="1:4" x14ac:dyDescent="0.3">
      <c r="A3699">
        <v>497</v>
      </c>
      <c r="B3699" s="10">
        <v>45323</v>
      </c>
      <c r="C3699">
        <v>744</v>
      </c>
      <c r="D3699" s="8">
        <v>218669.04</v>
      </c>
    </row>
    <row r="3700" spans="1:4" x14ac:dyDescent="0.3">
      <c r="A3700">
        <v>497</v>
      </c>
      <c r="B3700" s="10">
        <v>45352</v>
      </c>
      <c r="C3700">
        <v>548</v>
      </c>
      <c r="D3700" s="8">
        <v>161062.68</v>
      </c>
    </row>
    <row r="3701" spans="1:4" x14ac:dyDescent="0.3">
      <c r="A3701">
        <v>497</v>
      </c>
      <c r="B3701" s="10">
        <v>45383</v>
      </c>
      <c r="C3701">
        <v>420</v>
      </c>
      <c r="D3701" s="8">
        <v>123442.2</v>
      </c>
    </row>
    <row r="3702" spans="1:4" x14ac:dyDescent="0.3">
      <c r="A3702">
        <v>497</v>
      </c>
      <c r="B3702" s="10">
        <v>45413</v>
      </c>
      <c r="C3702">
        <v>218</v>
      </c>
      <c r="D3702" s="8">
        <v>64072.38</v>
      </c>
    </row>
    <row r="3703" spans="1:4" x14ac:dyDescent="0.3">
      <c r="A3703">
        <v>497</v>
      </c>
      <c r="B3703" s="10">
        <v>45444</v>
      </c>
      <c r="C3703">
        <v>693</v>
      </c>
      <c r="D3703" s="8">
        <v>203679.63</v>
      </c>
    </row>
    <row r="3704" spans="1:4" x14ac:dyDescent="0.3">
      <c r="A3704">
        <v>497</v>
      </c>
      <c r="B3704" s="10">
        <v>45474</v>
      </c>
      <c r="C3704">
        <v>766</v>
      </c>
      <c r="D3704" s="8">
        <v>225135.06</v>
      </c>
    </row>
    <row r="3705" spans="1:4" x14ac:dyDescent="0.3">
      <c r="A3705">
        <v>497</v>
      </c>
      <c r="B3705" s="10">
        <v>45505</v>
      </c>
      <c r="C3705">
        <v>779</v>
      </c>
      <c r="D3705" s="8">
        <v>228955.89</v>
      </c>
    </row>
    <row r="3706" spans="1:4" x14ac:dyDescent="0.3">
      <c r="A3706">
        <v>497</v>
      </c>
      <c r="B3706" s="10">
        <v>45536</v>
      </c>
      <c r="C3706">
        <v>144</v>
      </c>
      <c r="D3706" s="8">
        <v>42323.040000000001</v>
      </c>
    </row>
    <row r="3707" spans="1:4" x14ac:dyDescent="0.3">
      <c r="A3707">
        <v>497</v>
      </c>
      <c r="B3707" s="10">
        <v>45566</v>
      </c>
      <c r="C3707">
        <v>426</v>
      </c>
      <c r="D3707" s="8">
        <v>125205.66</v>
      </c>
    </row>
    <row r="3708" spans="1:4" x14ac:dyDescent="0.3">
      <c r="A3708">
        <v>497</v>
      </c>
      <c r="B3708" s="10">
        <v>45597</v>
      </c>
      <c r="C3708">
        <v>646</v>
      </c>
      <c r="D3708" s="8">
        <v>189865.86</v>
      </c>
    </row>
    <row r="3709" spans="1:4" x14ac:dyDescent="0.3">
      <c r="A3709">
        <v>497</v>
      </c>
      <c r="B3709" s="10">
        <v>45627</v>
      </c>
      <c r="C3709">
        <v>588</v>
      </c>
      <c r="D3709" s="8">
        <v>172819.08</v>
      </c>
    </row>
    <row r="3710" spans="1:4" x14ac:dyDescent="0.3">
      <c r="A3710">
        <v>485</v>
      </c>
      <c r="B3710" s="10">
        <v>45292</v>
      </c>
      <c r="C3710">
        <v>595</v>
      </c>
      <c r="D3710" s="8">
        <v>175072.8</v>
      </c>
    </row>
    <row r="3711" spans="1:4" x14ac:dyDescent="0.3">
      <c r="A3711">
        <v>485</v>
      </c>
      <c r="B3711" s="10">
        <v>45323</v>
      </c>
      <c r="C3711">
        <v>631</v>
      </c>
      <c r="D3711" s="8">
        <v>185665.44</v>
      </c>
    </row>
    <row r="3712" spans="1:4" x14ac:dyDescent="0.3">
      <c r="A3712">
        <v>485</v>
      </c>
      <c r="B3712" s="10">
        <v>45352</v>
      </c>
      <c r="C3712">
        <v>344</v>
      </c>
      <c r="D3712" s="8">
        <v>101218.56</v>
      </c>
    </row>
    <row r="3713" spans="1:4" x14ac:dyDescent="0.3">
      <c r="A3713">
        <v>485</v>
      </c>
      <c r="B3713" s="10">
        <v>45383</v>
      </c>
      <c r="C3713">
        <v>376</v>
      </c>
      <c r="D3713" s="8">
        <v>110634.24000000001</v>
      </c>
    </row>
    <row r="3714" spans="1:4" x14ac:dyDescent="0.3">
      <c r="A3714">
        <v>485</v>
      </c>
      <c r="B3714" s="10">
        <v>45413</v>
      </c>
      <c r="C3714">
        <v>802</v>
      </c>
      <c r="D3714" s="8">
        <v>235980.48</v>
      </c>
    </row>
    <row r="3715" spans="1:4" x14ac:dyDescent="0.3">
      <c r="A3715">
        <v>485</v>
      </c>
      <c r="B3715" s="10">
        <v>45444</v>
      </c>
      <c r="C3715">
        <v>953</v>
      </c>
      <c r="D3715" s="8">
        <v>280410.71999999997</v>
      </c>
    </row>
    <row r="3716" spans="1:4" x14ac:dyDescent="0.3">
      <c r="A3716">
        <v>485</v>
      </c>
      <c r="B3716" s="10">
        <v>45474</v>
      </c>
      <c r="C3716">
        <v>105</v>
      </c>
      <c r="D3716" s="8">
        <v>30895.200000000001</v>
      </c>
    </row>
    <row r="3717" spans="1:4" x14ac:dyDescent="0.3">
      <c r="A3717">
        <v>485</v>
      </c>
      <c r="B3717" s="10">
        <v>45505</v>
      </c>
      <c r="C3717">
        <v>52</v>
      </c>
      <c r="D3717" s="8">
        <v>15300.48</v>
      </c>
    </row>
    <row r="3718" spans="1:4" x14ac:dyDescent="0.3">
      <c r="A3718">
        <v>485</v>
      </c>
      <c r="B3718" s="10">
        <v>45536</v>
      </c>
      <c r="C3718">
        <v>553</v>
      </c>
      <c r="D3718" s="8">
        <v>162714.72</v>
      </c>
    </row>
    <row r="3719" spans="1:4" x14ac:dyDescent="0.3">
      <c r="A3719">
        <v>485</v>
      </c>
      <c r="B3719" s="10">
        <v>45566</v>
      </c>
      <c r="C3719">
        <v>80</v>
      </c>
      <c r="D3719" s="8">
        <v>23539.200000000001</v>
      </c>
    </row>
    <row r="3720" spans="1:4" x14ac:dyDescent="0.3">
      <c r="A3720">
        <v>485</v>
      </c>
      <c r="B3720" s="10">
        <v>45597</v>
      </c>
      <c r="C3720">
        <v>363</v>
      </c>
      <c r="D3720" s="8">
        <v>106809.12</v>
      </c>
    </row>
    <row r="3721" spans="1:4" x14ac:dyDescent="0.3">
      <c r="A3721">
        <v>485</v>
      </c>
      <c r="B3721" s="10">
        <v>45627</v>
      </c>
      <c r="C3721">
        <v>241</v>
      </c>
      <c r="D3721" s="8">
        <v>70911.839999999997</v>
      </c>
    </row>
    <row r="3722" spans="1:4" x14ac:dyDescent="0.3">
      <c r="A3722">
        <v>358</v>
      </c>
      <c r="B3722" s="10">
        <v>45292</v>
      </c>
      <c r="C3722">
        <v>118</v>
      </c>
      <c r="D3722" s="8">
        <v>34805.279999999999</v>
      </c>
    </row>
    <row r="3723" spans="1:4" x14ac:dyDescent="0.3">
      <c r="A3723">
        <v>358</v>
      </c>
      <c r="B3723" s="10">
        <v>45323</v>
      </c>
      <c r="C3723">
        <v>413</v>
      </c>
      <c r="D3723" s="8">
        <v>121818.48</v>
      </c>
    </row>
    <row r="3724" spans="1:4" x14ac:dyDescent="0.3">
      <c r="A3724">
        <v>358</v>
      </c>
      <c r="B3724" s="10">
        <v>45352</v>
      </c>
      <c r="C3724">
        <v>251</v>
      </c>
      <c r="D3724" s="8">
        <v>74034.960000000006</v>
      </c>
    </row>
    <row r="3725" spans="1:4" x14ac:dyDescent="0.3">
      <c r="A3725">
        <v>358</v>
      </c>
      <c r="B3725" s="10">
        <v>45383</v>
      </c>
      <c r="C3725">
        <v>920</v>
      </c>
      <c r="D3725" s="8">
        <v>271363.20000000001</v>
      </c>
    </row>
    <row r="3726" spans="1:4" x14ac:dyDescent="0.3">
      <c r="A3726">
        <v>358</v>
      </c>
      <c r="B3726" s="10">
        <v>45413</v>
      </c>
      <c r="C3726">
        <v>58</v>
      </c>
      <c r="D3726" s="8">
        <v>17107.68</v>
      </c>
    </row>
    <row r="3727" spans="1:4" x14ac:dyDescent="0.3">
      <c r="A3727">
        <v>358</v>
      </c>
      <c r="B3727" s="10">
        <v>45444</v>
      </c>
      <c r="C3727">
        <v>473</v>
      </c>
      <c r="D3727" s="8">
        <v>139516.07999999999</v>
      </c>
    </row>
    <row r="3728" spans="1:4" x14ac:dyDescent="0.3">
      <c r="A3728">
        <v>358</v>
      </c>
      <c r="B3728" s="10">
        <v>45474</v>
      </c>
      <c r="C3728">
        <v>390</v>
      </c>
      <c r="D3728" s="8">
        <v>115034.4</v>
      </c>
    </row>
    <row r="3729" spans="1:4" x14ac:dyDescent="0.3">
      <c r="A3729">
        <v>358</v>
      </c>
      <c r="B3729" s="10">
        <v>45505</v>
      </c>
      <c r="C3729">
        <v>221</v>
      </c>
      <c r="D3729" s="8">
        <v>65186.16</v>
      </c>
    </row>
    <row r="3730" spans="1:4" x14ac:dyDescent="0.3">
      <c r="A3730">
        <v>358</v>
      </c>
      <c r="B3730" s="10">
        <v>45536</v>
      </c>
      <c r="C3730">
        <v>64</v>
      </c>
      <c r="D3730" s="8">
        <v>18877.439999999999</v>
      </c>
    </row>
    <row r="3731" spans="1:4" x14ac:dyDescent="0.3">
      <c r="A3731">
        <v>358</v>
      </c>
      <c r="B3731" s="10">
        <v>45566</v>
      </c>
      <c r="C3731">
        <v>600</v>
      </c>
      <c r="D3731" s="8">
        <v>176976</v>
      </c>
    </row>
    <row r="3732" spans="1:4" x14ac:dyDescent="0.3">
      <c r="A3732">
        <v>358</v>
      </c>
      <c r="B3732" s="10">
        <v>45597</v>
      </c>
      <c r="C3732">
        <v>23</v>
      </c>
      <c r="D3732" s="8">
        <v>6784.08</v>
      </c>
    </row>
    <row r="3733" spans="1:4" x14ac:dyDescent="0.3">
      <c r="A3733">
        <v>358</v>
      </c>
      <c r="B3733" s="10">
        <v>45627</v>
      </c>
      <c r="C3733">
        <v>378</v>
      </c>
      <c r="D3733" s="8">
        <v>111494.88</v>
      </c>
    </row>
    <row r="3734" spans="1:4" x14ac:dyDescent="0.3">
      <c r="A3734">
        <v>792</v>
      </c>
      <c r="B3734" s="10">
        <v>45292</v>
      </c>
      <c r="C3734">
        <v>908</v>
      </c>
      <c r="D3734" s="8">
        <v>268023.44</v>
      </c>
    </row>
    <row r="3735" spans="1:4" x14ac:dyDescent="0.3">
      <c r="A3735">
        <v>792</v>
      </c>
      <c r="B3735" s="10">
        <v>45323</v>
      </c>
      <c r="C3735">
        <v>124</v>
      </c>
      <c r="D3735" s="8">
        <v>36602.32</v>
      </c>
    </row>
    <row r="3736" spans="1:4" x14ac:dyDescent="0.3">
      <c r="A3736">
        <v>792</v>
      </c>
      <c r="B3736" s="10">
        <v>45352</v>
      </c>
      <c r="C3736">
        <v>367</v>
      </c>
      <c r="D3736" s="8">
        <v>108331.06</v>
      </c>
    </row>
    <row r="3737" spans="1:4" x14ac:dyDescent="0.3">
      <c r="A3737">
        <v>792</v>
      </c>
      <c r="B3737" s="10">
        <v>45383</v>
      </c>
      <c r="C3737">
        <v>859</v>
      </c>
      <c r="D3737" s="8">
        <v>253559.62</v>
      </c>
    </row>
    <row r="3738" spans="1:4" x14ac:dyDescent="0.3">
      <c r="A3738">
        <v>792</v>
      </c>
      <c r="B3738" s="10">
        <v>45413</v>
      </c>
      <c r="C3738">
        <v>335</v>
      </c>
      <c r="D3738" s="8">
        <v>98885.3</v>
      </c>
    </row>
    <row r="3739" spans="1:4" x14ac:dyDescent="0.3">
      <c r="A3739">
        <v>792</v>
      </c>
      <c r="B3739" s="10">
        <v>45444</v>
      </c>
      <c r="C3739">
        <v>813</v>
      </c>
      <c r="D3739" s="8">
        <v>239981.34</v>
      </c>
    </row>
    <row r="3740" spans="1:4" x14ac:dyDescent="0.3">
      <c r="A3740">
        <v>792</v>
      </c>
      <c r="B3740" s="10">
        <v>45474</v>
      </c>
      <c r="C3740">
        <v>926</v>
      </c>
      <c r="D3740" s="8">
        <v>273336.68</v>
      </c>
    </row>
    <row r="3741" spans="1:4" x14ac:dyDescent="0.3">
      <c r="A3741">
        <v>792</v>
      </c>
      <c r="B3741" s="10">
        <v>45505</v>
      </c>
      <c r="C3741">
        <v>128</v>
      </c>
      <c r="D3741" s="8">
        <v>37783.040000000001</v>
      </c>
    </row>
    <row r="3742" spans="1:4" x14ac:dyDescent="0.3">
      <c r="A3742">
        <v>792</v>
      </c>
      <c r="B3742" s="10">
        <v>45536</v>
      </c>
      <c r="C3742">
        <v>624</v>
      </c>
      <c r="D3742" s="8">
        <v>184192.32</v>
      </c>
    </row>
    <row r="3743" spans="1:4" x14ac:dyDescent="0.3">
      <c r="A3743">
        <v>792</v>
      </c>
      <c r="B3743" s="10">
        <v>45566</v>
      </c>
      <c r="C3743">
        <v>217</v>
      </c>
      <c r="D3743" s="8">
        <v>64054.06</v>
      </c>
    </row>
    <row r="3744" spans="1:4" x14ac:dyDescent="0.3">
      <c r="A3744">
        <v>792</v>
      </c>
      <c r="B3744" s="10">
        <v>45597</v>
      </c>
      <c r="C3744">
        <v>969</v>
      </c>
      <c r="D3744" s="8">
        <v>286029.42</v>
      </c>
    </row>
    <row r="3745" spans="1:4" x14ac:dyDescent="0.3">
      <c r="A3745">
        <v>792</v>
      </c>
      <c r="B3745" s="10">
        <v>45627</v>
      </c>
      <c r="C3745">
        <v>554</v>
      </c>
      <c r="D3745" s="8">
        <v>163529.72</v>
      </c>
    </row>
    <row r="3746" spans="1:4" x14ac:dyDescent="0.3">
      <c r="A3746">
        <v>653</v>
      </c>
      <c r="B3746" s="10">
        <v>45292</v>
      </c>
      <c r="C3746">
        <v>273</v>
      </c>
      <c r="D3746" s="8">
        <v>80668.77</v>
      </c>
    </row>
    <row r="3747" spans="1:4" x14ac:dyDescent="0.3">
      <c r="A3747">
        <v>653</v>
      </c>
      <c r="B3747" s="10">
        <v>45323</v>
      </c>
      <c r="C3747">
        <v>370</v>
      </c>
      <c r="D3747" s="8">
        <v>109331.3</v>
      </c>
    </row>
    <row r="3748" spans="1:4" x14ac:dyDescent="0.3">
      <c r="A3748">
        <v>653</v>
      </c>
      <c r="B3748" s="10">
        <v>45352</v>
      </c>
      <c r="C3748">
        <v>127</v>
      </c>
      <c r="D3748" s="8">
        <v>37527.230000000003</v>
      </c>
    </row>
    <row r="3749" spans="1:4" x14ac:dyDescent="0.3">
      <c r="A3749">
        <v>653</v>
      </c>
      <c r="B3749" s="10">
        <v>45383</v>
      </c>
      <c r="C3749">
        <v>339</v>
      </c>
      <c r="D3749" s="8">
        <v>100171.11</v>
      </c>
    </row>
    <row r="3750" spans="1:4" x14ac:dyDescent="0.3">
      <c r="A3750">
        <v>653</v>
      </c>
      <c r="B3750" s="10">
        <v>45413</v>
      </c>
      <c r="C3750">
        <v>214</v>
      </c>
      <c r="D3750" s="8">
        <v>63234.86</v>
      </c>
    </row>
    <row r="3751" spans="1:4" x14ac:dyDescent="0.3">
      <c r="A3751">
        <v>653</v>
      </c>
      <c r="B3751" s="10">
        <v>45444</v>
      </c>
      <c r="C3751">
        <v>931</v>
      </c>
      <c r="D3751" s="8">
        <v>275101.19</v>
      </c>
    </row>
    <row r="3752" spans="1:4" x14ac:dyDescent="0.3">
      <c r="A3752">
        <v>653</v>
      </c>
      <c r="B3752" s="10">
        <v>45474</v>
      </c>
      <c r="C3752">
        <v>232</v>
      </c>
      <c r="D3752" s="8">
        <v>68553.679999999993</v>
      </c>
    </row>
    <row r="3753" spans="1:4" x14ac:dyDescent="0.3">
      <c r="A3753">
        <v>653</v>
      </c>
      <c r="B3753" s="10">
        <v>45505</v>
      </c>
      <c r="C3753">
        <v>426</v>
      </c>
      <c r="D3753" s="8">
        <v>125878.74</v>
      </c>
    </row>
    <row r="3754" spans="1:4" x14ac:dyDescent="0.3">
      <c r="A3754">
        <v>653</v>
      </c>
      <c r="B3754" s="10">
        <v>45536</v>
      </c>
      <c r="C3754">
        <v>105</v>
      </c>
      <c r="D3754" s="8">
        <v>31026.45</v>
      </c>
    </row>
    <row r="3755" spans="1:4" x14ac:dyDescent="0.3">
      <c r="A3755">
        <v>653</v>
      </c>
      <c r="B3755" s="10">
        <v>45566</v>
      </c>
      <c r="C3755">
        <v>416</v>
      </c>
      <c r="D3755" s="8">
        <v>122923.84</v>
      </c>
    </row>
    <row r="3756" spans="1:4" x14ac:dyDescent="0.3">
      <c r="A3756">
        <v>653</v>
      </c>
      <c r="B3756" s="10">
        <v>45597</v>
      </c>
      <c r="C3756">
        <v>902</v>
      </c>
      <c r="D3756" s="8">
        <v>266531.98</v>
      </c>
    </row>
    <row r="3757" spans="1:4" x14ac:dyDescent="0.3">
      <c r="A3757">
        <v>653</v>
      </c>
      <c r="B3757" s="10">
        <v>45627</v>
      </c>
      <c r="C3757">
        <v>684</v>
      </c>
      <c r="D3757" s="8">
        <v>202115.16</v>
      </c>
    </row>
    <row r="3758" spans="1:4" x14ac:dyDescent="0.3">
      <c r="A3758">
        <v>566</v>
      </c>
      <c r="B3758" s="10">
        <v>45292</v>
      </c>
      <c r="C3758">
        <v>272</v>
      </c>
      <c r="D3758" s="8">
        <v>80786.720000000001</v>
      </c>
    </row>
    <row r="3759" spans="1:4" x14ac:dyDescent="0.3">
      <c r="A3759">
        <v>566</v>
      </c>
      <c r="B3759" s="10">
        <v>45323</v>
      </c>
      <c r="C3759">
        <v>234</v>
      </c>
      <c r="D3759" s="8">
        <v>69500.34</v>
      </c>
    </row>
    <row r="3760" spans="1:4" x14ac:dyDescent="0.3">
      <c r="A3760">
        <v>566</v>
      </c>
      <c r="B3760" s="10">
        <v>45352</v>
      </c>
      <c r="C3760">
        <v>784</v>
      </c>
      <c r="D3760" s="8">
        <v>232855.84</v>
      </c>
    </row>
    <row r="3761" spans="1:4" x14ac:dyDescent="0.3">
      <c r="A3761">
        <v>566</v>
      </c>
      <c r="B3761" s="10">
        <v>45383</v>
      </c>
      <c r="C3761">
        <v>884</v>
      </c>
      <c r="D3761" s="8">
        <v>262556.84000000003</v>
      </c>
    </row>
    <row r="3762" spans="1:4" x14ac:dyDescent="0.3">
      <c r="A3762">
        <v>566</v>
      </c>
      <c r="B3762" s="10">
        <v>45413</v>
      </c>
      <c r="C3762">
        <v>974</v>
      </c>
      <c r="D3762" s="8">
        <v>289287.74</v>
      </c>
    </row>
    <row r="3763" spans="1:4" x14ac:dyDescent="0.3">
      <c r="A3763">
        <v>566</v>
      </c>
      <c r="B3763" s="10">
        <v>45444</v>
      </c>
      <c r="C3763">
        <v>422</v>
      </c>
      <c r="D3763" s="8">
        <v>125338.22</v>
      </c>
    </row>
    <row r="3764" spans="1:4" x14ac:dyDescent="0.3">
      <c r="A3764">
        <v>566</v>
      </c>
      <c r="B3764" s="10">
        <v>45474</v>
      </c>
      <c r="C3764">
        <v>412</v>
      </c>
      <c r="D3764" s="8">
        <v>122368.12</v>
      </c>
    </row>
    <row r="3765" spans="1:4" x14ac:dyDescent="0.3">
      <c r="A3765">
        <v>566</v>
      </c>
      <c r="B3765" s="10">
        <v>45505</v>
      </c>
      <c r="C3765">
        <v>620</v>
      </c>
      <c r="D3765" s="8">
        <v>184146.2</v>
      </c>
    </row>
    <row r="3766" spans="1:4" x14ac:dyDescent="0.3">
      <c r="A3766">
        <v>566</v>
      </c>
      <c r="B3766" s="10">
        <v>45536</v>
      </c>
      <c r="C3766">
        <v>395</v>
      </c>
      <c r="D3766" s="8">
        <v>117318.95</v>
      </c>
    </row>
    <row r="3767" spans="1:4" x14ac:dyDescent="0.3">
      <c r="A3767">
        <v>566</v>
      </c>
      <c r="B3767" s="10">
        <v>45566</v>
      </c>
      <c r="C3767">
        <v>618</v>
      </c>
      <c r="D3767" s="8">
        <v>183552.18</v>
      </c>
    </row>
    <row r="3768" spans="1:4" x14ac:dyDescent="0.3">
      <c r="A3768">
        <v>566</v>
      </c>
      <c r="B3768" s="10">
        <v>45597</v>
      </c>
      <c r="C3768">
        <v>408</v>
      </c>
      <c r="D3768" s="8">
        <v>121180.08</v>
      </c>
    </row>
    <row r="3769" spans="1:4" x14ac:dyDescent="0.3">
      <c r="A3769">
        <v>566</v>
      </c>
      <c r="B3769" s="10">
        <v>45627</v>
      </c>
      <c r="C3769">
        <v>251</v>
      </c>
      <c r="D3769" s="8">
        <v>74549.509999999995</v>
      </c>
    </row>
    <row r="3770" spans="1:4" x14ac:dyDescent="0.3">
      <c r="A3770">
        <v>994</v>
      </c>
      <c r="B3770" s="10">
        <v>45292</v>
      </c>
      <c r="C3770">
        <v>49</v>
      </c>
      <c r="D3770" s="8">
        <v>14560.84</v>
      </c>
    </row>
    <row r="3771" spans="1:4" x14ac:dyDescent="0.3">
      <c r="A3771">
        <v>994</v>
      </c>
      <c r="B3771" s="10">
        <v>45323</v>
      </c>
      <c r="C3771">
        <v>55</v>
      </c>
      <c r="D3771" s="8">
        <v>16343.8</v>
      </c>
    </row>
    <row r="3772" spans="1:4" x14ac:dyDescent="0.3">
      <c r="A3772">
        <v>994</v>
      </c>
      <c r="B3772" s="10">
        <v>45352</v>
      </c>
      <c r="C3772">
        <v>186</v>
      </c>
      <c r="D3772" s="8">
        <v>55271.76</v>
      </c>
    </row>
    <row r="3773" spans="1:4" x14ac:dyDescent="0.3">
      <c r="A3773">
        <v>994</v>
      </c>
      <c r="B3773" s="10">
        <v>45383</v>
      </c>
      <c r="C3773">
        <v>246</v>
      </c>
      <c r="D3773" s="8">
        <v>73101.36</v>
      </c>
    </row>
    <row r="3774" spans="1:4" x14ac:dyDescent="0.3">
      <c r="A3774">
        <v>994</v>
      </c>
      <c r="B3774" s="10">
        <v>45413</v>
      </c>
      <c r="C3774">
        <v>305</v>
      </c>
      <c r="D3774" s="8">
        <v>90633.8</v>
      </c>
    </row>
    <row r="3775" spans="1:4" x14ac:dyDescent="0.3">
      <c r="A3775">
        <v>994</v>
      </c>
      <c r="B3775" s="10">
        <v>45444</v>
      </c>
      <c r="C3775">
        <v>602</v>
      </c>
      <c r="D3775" s="8">
        <v>178890.32</v>
      </c>
    </row>
    <row r="3776" spans="1:4" x14ac:dyDescent="0.3">
      <c r="A3776">
        <v>994</v>
      </c>
      <c r="B3776" s="10">
        <v>45474</v>
      </c>
      <c r="C3776">
        <v>133</v>
      </c>
      <c r="D3776" s="8">
        <v>39522.28</v>
      </c>
    </row>
    <row r="3777" spans="1:4" x14ac:dyDescent="0.3">
      <c r="A3777">
        <v>994</v>
      </c>
      <c r="B3777" s="10">
        <v>45505</v>
      </c>
      <c r="C3777">
        <v>461</v>
      </c>
      <c r="D3777" s="8">
        <v>136990.76</v>
      </c>
    </row>
    <row r="3778" spans="1:4" x14ac:dyDescent="0.3">
      <c r="A3778">
        <v>994</v>
      </c>
      <c r="B3778" s="10">
        <v>45536</v>
      </c>
      <c r="C3778">
        <v>30</v>
      </c>
      <c r="D3778" s="8">
        <v>8914.7999999999993</v>
      </c>
    </row>
    <row r="3779" spans="1:4" x14ac:dyDescent="0.3">
      <c r="A3779">
        <v>994</v>
      </c>
      <c r="B3779" s="10">
        <v>45566</v>
      </c>
      <c r="C3779">
        <v>656</v>
      </c>
      <c r="D3779" s="8">
        <v>194936.95999999999</v>
      </c>
    </row>
    <row r="3780" spans="1:4" x14ac:dyDescent="0.3">
      <c r="A3780">
        <v>994</v>
      </c>
      <c r="B3780" s="10">
        <v>45597</v>
      </c>
      <c r="C3780">
        <v>413</v>
      </c>
      <c r="D3780" s="8">
        <v>122727.08</v>
      </c>
    </row>
    <row r="3781" spans="1:4" x14ac:dyDescent="0.3">
      <c r="A3781">
        <v>994</v>
      </c>
      <c r="B3781" s="10">
        <v>45627</v>
      </c>
      <c r="C3781">
        <v>706</v>
      </c>
      <c r="D3781" s="8">
        <v>209794.96</v>
      </c>
    </row>
    <row r="3782" spans="1:4" x14ac:dyDescent="0.3">
      <c r="A3782">
        <v>290</v>
      </c>
      <c r="B3782" s="10">
        <v>45292</v>
      </c>
      <c r="C3782">
        <v>620</v>
      </c>
      <c r="D3782" s="8">
        <v>184425.2</v>
      </c>
    </row>
    <row r="3783" spans="1:4" x14ac:dyDescent="0.3">
      <c r="A3783">
        <v>290</v>
      </c>
      <c r="B3783" s="10">
        <v>45323</v>
      </c>
      <c r="C3783">
        <v>613</v>
      </c>
      <c r="D3783" s="8">
        <v>182342.98</v>
      </c>
    </row>
    <row r="3784" spans="1:4" x14ac:dyDescent="0.3">
      <c r="A3784">
        <v>290</v>
      </c>
      <c r="B3784" s="10">
        <v>45352</v>
      </c>
      <c r="C3784">
        <v>682</v>
      </c>
      <c r="D3784" s="8">
        <v>202867.72</v>
      </c>
    </row>
    <row r="3785" spans="1:4" x14ac:dyDescent="0.3">
      <c r="A3785">
        <v>290</v>
      </c>
      <c r="B3785" s="10">
        <v>45383</v>
      </c>
      <c r="C3785">
        <v>170</v>
      </c>
      <c r="D3785" s="8">
        <v>50568.2</v>
      </c>
    </row>
    <row r="3786" spans="1:4" x14ac:dyDescent="0.3">
      <c r="A3786">
        <v>290</v>
      </c>
      <c r="B3786" s="10">
        <v>45413</v>
      </c>
      <c r="C3786">
        <v>339</v>
      </c>
      <c r="D3786" s="8">
        <v>100838.94</v>
      </c>
    </row>
    <row r="3787" spans="1:4" x14ac:dyDescent="0.3">
      <c r="A3787">
        <v>290</v>
      </c>
      <c r="B3787" s="10">
        <v>45444</v>
      </c>
      <c r="C3787">
        <v>930</v>
      </c>
      <c r="D3787" s="8">
        <v>276637.8</v>
      </c>
    </row>
    <row r="3788" spans="1:4" x14ac:dyDescent="0.3">
      <c r="A3788">
        <v>290</v>
      </c>
      <c r="B3788" s="10">
        <v>45474</v>
      </c>
      <c r="C3788">
        <v>639</v>
      </c>
      <c r="D3788" s="8">
        <v>190076.94</v>
      </c>
    </row>
    <row r="3789" spans="1:4" x14ac:dyDescent="0.3">
      <c r="A3789">
        <v>290</v>
      </c>
      <c r="B3789" s="10">
        <v>45505</v>
      </c>
      <c r="C3789">
        <v>249</v>
      </c>
      <c r="D3789" s="8">
        <v>74067.539999999994</v>
      </c>
    </row>
    <row r="3790" spans="1:4" x14ac:dyDescent="0.3">
      <c r="A3790">
        <v>290</v>
      </c>
      <c r="B3790" s="10">
        <v>45536</v>
      </c>
      <c r="C3790">
        <v>782</v>
      </c>
      <c r="D3790" s="8">
        <v>232613.72</v>
      </c>
    </row>
    <row r="3791" spans="1:4" x14ac:dyDescent="0.3">
      <c r="A3791">
        <v>290</v>
      </c>
      <c r="B3791" s="10">
        <v>45566</v>
      </c>
      <c r="C3791">
        <v>622</v>
      </c>
      <c r="D3791" s="8">
        <v>185020.12</v>
      </c>
    </row>
    <row r="3792" spans="1:4" x14ac:dyDescent="0.3">
      <c r="A3792">
        <v>290</v>
      </c>
      <c r="B3792" s="10">
        <v>45597</v>
      </c>
      <c r="C3792">
        <v>917</v>
      </c>
      <c r="D3792" s="8">
        <v>272770.82</v>
      </c>
    </row>
    <row r="3793" spans="1:4" x14ac:dyDescent="0.3">
      <c r="A3793">
        <v>290</v>
      </c>
      <c r="B3793" s="10">
        <v>45627</v>
      </c>
      <c r="C3793">
        <v>722</v>
      </c>
      <c r="D3793" s="8">
        <v>214766.12</v>
      </c>
    </row>
    <row r="3794" spans="1:4" x14ac:dyDescent="0.3">
      <c r="A3794">
        <v>170</v>
      </c>
      <c r="B3794" s="10">
        <v>45292</v>
      </c>
      <c r="C3794">
        <v>715</v>
      </c>
      <c r="D3794" s="8">
        <v>212705.35</v>
      </c>
    </row>
    <row r="3795" spans="1:4" x14ac:dyDescent="0.3">
      <c r="A3795">
        <v>170</v>
      </c>
      <c r="B3795" s="10">
        <v>45323</v>
      </c>
      <c r="C3795">
        <v>42</v>
      </c>
      <c r="D3795" s="8">
        <v>12494.58</v>
      </c>
    </row>
    <row r="3796" spans="1:4" x14ac:dyDescent="0.3">
      <c r="A3796">
        <v>170</v>
      </c>
      <c r="B3796" s="10">
        <v>45352</v>
      </c>
      <c r="C3796">
        <v>344</v>
      </c>
      <c r="D3796" s="8">
        <v>102336.56</v>
      </c>
    </row>
    <row r="3797" spans="1:4" x14ac:dyDescent="0.3">
      <c r="A3797">
        <v>170</v>
      </c>
      <c r="B3797" s="10">
        <v>45383</v>
      </c>
      <c r="C3797">
        <v>103</v>
      </c>
      <c r="D3797" s="8">
        <v>30641.47</v>
      </c>
    </row>
    <row r="3798" spans="1:4" x14ac:dyDescent="0.3">
      <c r="A3798">
        <v>170</v>
      </c>
      <c r="B3798" s="10">
        <v>45413</v>
      </c>
      <c r="C3798">
        <v>620</v>
      </c>
      <c r="D3798" s="8">
        <v>184443.8</v>
      </c>
    </row>
    <row r="3799" spans="1:4" x14ac:dyDescent="0.3">
      <c r="A3799">
        <v>170</v>
      </c>
      <c r="B3799" s="10">
        <v>45444</v>
      </c>
      <c r="C3799">
        <v>168</v>
      </c>
      <c r="D3799" s="8">
        <v>49978.32</v>
      </c>
    </row>
    <row r="3800" spans="1:4" x14ac:dyDescent="0.3">
      <c r="A3800">
        <v>170</v>
      </c>
      <c r="B3800" s="10">
        <v>45474</v>
      </c>
      <c r="C3800">
        <v>66</v>
      </c>
      <c r="D3800" s="8">
        <v>19634.34</v>
      </c>
    </row>
    <row r="3801" spans="1:4" x14ac:dyDescent="0.3">
      <c r="A3801">
        <v>170</v>
      </c>
      <c r="B3801" s="10">
        <v>45505</v>
      </c>
      <c r="C3801">
        <v>94</v>
      </c>
      <c r="D3801" s="8">
        <v>27964.06</v>
      </c>
    </row>
    <row r="3802" spans="1:4" x14ac:dyDescent="0.3">
      <c r="A3802">
        <v>170</v>
      </c>
      <c r="B3802" s="10">
        <v>45536</v>
      </c>
      <c r="C3802">
        <v>697</v>
      </c>
      <c r="D3802" s="8">
        <v>207350.53</v>
      </c>
    </row>
    <row r="3803" spans="1:4" x14ac:dyDescent="0.3">
      <c r="A3803">
        <v>170</v>
      </c>
      <c r="B3803" s="10">
        <v>45566</v>
      </c>
      <c r="C3803">
        <v>808</v>
      </c>
      <c r="D3803" s="8">
        <v>240371.92</v>
      </c>
    </row>
    <row r="3804" spans="1:4" x14ac:dyDescent="0.3">
      <c r="A3804">
        <v>170</v>
      </c>
      <c r="B3804" s="10">
        <v>45597</v>
      </c>
      <c r="C3804">
        <v>686</v>
      </c>
      <c r="D3804" s="8">
        <v>204078.14</v>
      </c>
    </row>
    <row r="3805" spans="1:4" x14ac:dyDescent="0.3">
      <c r="A3805">
        <v>170</v>
      </c>
      <c r="B3805" s="10">
        <v>45627</v>
      </c>
      <c r="C3805">
        <v>723</v>
      </c>
      <c r="D3805" s="8">
        <v>215085.27</v>
      </c>
    </row>
    <row r="3806" spans="1:4" x14ac:dyDescent="0.3">
      <c r="A3806">
        <v>817</v>
      </c>
      <c r="B3806" s="10">
        <v>45292</v>
      </c>
      <c r="C3806">
        <v>660</v>
      </c>
      <c r="D3806" s="8">
        <v>196468.8</v>
      </c>
    </row>
    <row r="3807" spans="1:4" x14ac:dyDescent="0.3">
      <c r="A3807">
        <v>817</v>
      </c>
      <c r="B3807" s="10">
        <v>45323</v>
      </c>
      <c r="C3807">
        <v>708</v>
      </c>
      <c r="D3807" s="8">
        <v>210757.44</v>
      </c>
    </row>
    <row r="3808" spans="1:4" x14ac:dyDescent="0.3">
      <c r="A3808">
        <v>817</v>
      </c>
      <c r="B3808" s="10">
        <v>45352</v>
      </c>
      <c r="C3808">
        <v>684</v>
      </c>
      <c r="D3808" s="8">
        <v>203613.12</v>
      </c>
    </row>
    <row r="3809" spans="1:4" x14ac:dyDescent="0.3">
      <c r="A3809">
        <v>817</v>
      </c>
      <c r="B3809" s="10">
        <v>45383</v>
      </c>
      <c r="C3809">
        <v>527</v>
      </c>
      <c r="D3809" s="8">
        <v>156877.35999999999</v>
      </c>
    </row>
    <row r="3810" spans="1:4" x14ac:dyDescent="0.3">
      <c r="A3810">
        <v>817</v>
      </c>
      <c r="B3810" s="10">
        <v>45413</v>
      </c>
      <c r="C3810">
        <v>560</v>
      </c>
      <c r="D3810" s="8">
        <v>166700.79999999999</v>
      </c>
    </row>
    <row r="3811" spans="1:4" x14ac:dyDescent="0.3">
      <c r="A3811">
        <v>817</v>
      </c>
      <c r="B3811" s="10">
        <v>45444</v>
      </c>
      <c r="C3811">
        <v>834</v>
      </c>
      <c r="D3811" s="8">
        <v>248265.12</v>
      </c>
    </row>
    <row r="3812" spans="1:4" x14ac:dyDescent="0.3">
      <c r="A3812">
        <v>817</v>
      </c>
      <c r="B3812" s="10">
        <v>45474</v>
      </c>
      <c r="C3812">
        <v>940</v>
      </c>
      <c r="D3812" s="8">
        <v>279819.2</v>
      </c>
    </row>
    <row r="3813" spans="1:4" x14ac:dyDescent="0.3">
      <c r="A3813">
        <v>817</v>
      </c>
      <c r="B3813" s="10">
        <v>45505</v>
      </c>
      <c r="C3813">
        <v>451</v>
      </c>
      <c r="D3813" s="8">
        <v>134253.68</v>
      </c>
    </row>
    <row r="3814" spans="1:4" x14ac:dyDescent="0.3">
      <c r="A3814">
        <v>817</v>
      </c>
      <c r="B3814" s="10">
        <v>45536</v>
      </c>
      <c r="C3814">
        <v>762</v>
      </c>
      <c r="D3814" s="8">
        <v>226832.16</v>
      </c>
    </row>
    <row r="3815" spans="1:4" x14ac:dyDescent="0.3">
      <c r="A3815">
        <v>817</v>
      </c>
      <c r="B3815" s="10">
        <v>45566</v>
      </c>
      <c r="C3815">
        <v>753</v>
      </c>
      <c r="D3815" s="8">
        <v>224153.04</v>
      </c>
    </row>
    <row r="3816" spans="1:4" x14ac:dyDescent="0.3">
      <c r="A3816">
        <v>817</v>
      </c>
      <c r="B3816" s="10">
        <v>45597</v>
      </c>
      <c r="C3816">
        <v>898</v>
      </c>
      <c r="D3816" s="8">
        <v>267316.64</v>
      </c>
    </row>
    <row r="3817" spans="1:4" x14ac:dyDescent="0.3">
      <c r="A3817">
        <v>817</v>
      </c>
      <c r="B3817" s="10">
        <v>45627</v>
      </c>
      <c r="C3817">
        <v>549</v>
      </c>
      <c r="D3817" s="8">
        <v>163426.32</v>
      </c>
    </row>
    <row r="3818" spans="1:4" x14ac:dyDescent="0.3">
      <c r="A3818">
        <v>29</v>
      </c>
      <c r="B3818" s="10">
        <v>45292</v>
      </c>
      <c r="C3818">
        <v>112</v>
      </c>
      <c r="D3818" s="8">
        <v>33404</v>
      </c>
    </row>
    <row r="3819" spans="1:4" x14ac:dyDescent="0.3">
      <c r="A3819">
        <v>29</v>
      </c>
      <c r="B3819" s="10">
        <v>45323</v>
      </c>
      <c r="C3819">
        <v>217</v>
      </c>
      <c r="D3819" s="8">
        <v>64720.25</v>
      </c>
    </row>
    <row r="3820" spans="1:4" x14ac:dyDescent="0.3">
      <c r="A3820">
        <v>29</v>
      </c>
      <c r="B3820" s="10">
        <v>45352</v>
      </c>
      <c r="C3820">
        <v>30</v>
      </c>
      <c r="D3820" s="8">
        <v>8947.5</v>
      </c>
    </row>
    <row r="3821" spans="1:4" x14ac:dyDescent="0.3">
      <c r="A3821">
        <v>29</v>
      </c>
      <c r="B3821" s="10">
        <v>45383</v>
      </c>
      <c r="C3821">
        <v>987</v>
      </c>
      <c r="D3821" s="8">
        <v>294372.75</v>
      </c>
    </row>
    <row r="3822" spans="1:4" x14ac:dyDescent="0.3">
      <c r="A3822">
        <v>29</v>
      </c>
      <c r="B3822" s="10">
        <v>45413</v>
      </c>
      <c r="C3822">
        <v>548</v>
      </c>
      <c r="D3822" s="8">
        <v>163441</v>
      </c>
    </row>
    <row r="3823" spans="1:4" x14ac:dyDescent="0.3">
      <c r="A3823">
        <v>29</v>
      </c>
      <c r="B3823" s="10">
        <v>45444</v>
      </c>
      <c r="C3823">
        <v>56</v>
      </c>
      <c r="D3823" s="8">
        <v>16702</v>
      </c>
    </row>
    <row r="3824" spans="1:4" x14ac:dyDescent="0.3">
      <c r="A3824">
        <v>29</v>
      </c>
      <c r="B3824" s="10">
        <v>45474</v>
      </c>
      <c r="C3824">
        <v>414</v>
      </c>
      <c r="D3824" s="8">
        <v>123475.5</v>
      </c>
    </row>
    <row r="3825" spans="1:4" x14ac:dyDescent="0.3">
      <c r="A3825">
        <v>29</v>
      </c>
      <c r="B3825" s="10">
        <v>45505</v>
      </c>
      <c r="C3825">
        <v>983</v>
      </c>
      <c r="D3825" s="8">
        <v>293179.75</v>
      </c>
    </row>
    <row r="3826" spans="1:4" x14ac:dyDescent="0.3">
      <c r="A3826">
        <v>29</v>
      </c>
      <c r="B3826" s="10">
        <v>45536</v>
      </c>
      <c r="C3826">
        <v>320</v>
      </c>
      <c r="D3826" s="8">
        <v>95440</v>
      </c>
    </row>
    <row r="3827" spans="1:4" x14ac:dyDescent="0.3">
      <c r="A3827">
        <v>29</v>
      </c>
      <c r="B3827" s="10">
        <v>45566</v>
      </c>
      <c r="C3827">
        <v>981</v>
      </c>
      <c r="D3827" s="8">
        <v>292583.25</v>
      </c>
    </row>
    <row r="3828" spans="1:4" x14ac:dyDescent="0.3">
      <c r="A3828">
        <v>29</v>
      </c>
      <c r="B3828" s="10">
        <v>45597</v>
      </c>
      <c r="C3828">
        <v>834</v>
      </c>
      <c r="D3828" s="8">
        <v>248740.5</v>
      </c>
    </row>
    <row r="3829" spans="1:4" x14ac:dyDescent="0.3">
      <c r="A3829">
        <v>29</v>
      </c>
      <c r="B3829" s="10">
        <v>45627</v>
      </c>
      <c r="C3829">
        <v>112</v>
      </c>
      <c r="D3829" s="8">
        <v>33404</v>
      </c>
    </row>
    <row r="3830" spans="1:4" x14ac:dyDescent="0.3">
      <c r="A3830">
        <v>647</v>
      </c>
      <c r="B3830" s="10">
        <v>45292</v>
      </c>
      <c r="C3830">
        <v>624</v>
      </c>
      <c r="D3830" s="8">
        <v>186469.92</v>
      </c>
    </row>
    <row r="3831" spans="1:4" x14ac:dyDescent="0.3">
      <c r="A3831">
        <v>647</v>
      </c>
      <c r="B3831" s="10">
        <v>45323</v>
      </c>
      <c r="C3831">
        <v>335</v>
      </c>
      <c r="D3831" s="8">
        <v>100108.05</v>
      </c>
    </row>
    <row r="3832" spans="1:4" x14ac:dyDescent="0.3">
      <c r="A3832">
        <v>647</v>
      </c>
      <c r="B3832" s="10">
        <v>45352</v>
      </c>
      <c r="C3832">
        <v>354</v>
      </c>
      <c r="D3832" s="8">
        <v>105785.82</v>
      </c>
    </row>
    <row r="3833" spans="1:4" x14ac:dyDescent="0.3">
      <c r="A3833">
        <v>647</v>
      </c>
      <c r="B3833" s="10">
        <v>45383</v>
      </c>
      <c r="C3833">
        <v>348</v>
      </c>
      <c r="D3833" s="8">
        <v>103992.84</v>
      </c>
    </row>
    <row r="3834" spans="1:4" x14ac:dyDescent="0.3">
      <c r="A3834">
        <v>647</v>
      </c>
      <c r="B3834" s="10">
        <v>45413</v>
      </c>
      <c r="C3834">
        <v>291</v>
      </c>
      <c r="D3834" s="8">
        <v>86959.53</v>
      </c>
    </row>
    <row r="3835" spans="1:4" x14ac:dyDescent="0.3">
      <c r="A3835">
        <v>647</v>
      </c>
      <c r="B3835" s="10">
        <v>45444</v>
      </c>
      <c r="C3835">
        <v>583</v>
      </c>
      <c r="D3835" s="8">
        <v>174217.89</v>
      </c>
    </row>
    <row r="3836" spans="1:4" x14ac:dyDescent="0.3">
      <c r="A3836">
        <v>647</v>
      </c>
      <c r="B3836" s="10">
        <v>45474</v>
      </c>
      <c r="C3836">
        <v>454</v>
      </c>
      <c r="D3836" s="8">
        <v>135668.82</v>
      </c>
    </row>
    <row r="3837" spans="1:4" x14ac:dyDescent="0.3">
      <c r="A3837">
        <v>647</v>
      </c>
      <c r="B3837" s="10">
        <v>45505</v>
      </c>
      <c r="C3837">
        <v>401</v>
      </c>
      <c r="D3837" s="8">
        <v>119830.83</v>
      </c>
    </row>
    <row r="3838" spans="1:4" x14ac:dyDescent="0.3">
      <c r="A3838">
        <v>647</v>
      </c>
      <c r="B3838" s="10">
        <v>45536</v>
      </c>
      <c r="C3838">
        <v>840</v>
      </c>
      <c r="D3838" s="8">
        <v>251017.2</v>
      </c>
    </row>
    <row r="3839" spans="1:4" x14ac:dyDescent="0.3">
      <c r="A3839">
        <v>647</v>
      </c>
      <c r="B3839" s="10">
        <v>45566</v>
      </c>
      <c r="C3839">
        <v>889</v>
      </c>
      <c r="D3839" s="8">
        <v>265659.87</v>
      </c>
    </row>
    <row r="3840" spans="1:4" x14ac:dyDescent="0.3">
      <c r="A3840">
        <v>647</v>
      </c>
      <c r="B3840" s="10">
        <v>45597</v>
      </c>
      <c r="C3840">
        <v>310</v>
      </c>
      <c r="D3840" s="8">
        <v>92637.3</v>
      </c>
    </row>
    <row r="3841" spans="1:4" x14ac:dyDescent="0.3">
      <c r="A3841">
        <v>647</v>
      </c>
      <c r="B3841" s="10">
        <v>45627</v>
      </c>
      <c r="C3841">
        <v>87</v>
      </c>
      <c r="D3841" s="8">
        <v>25998.21</v>
      </c>
    </row>
    <row r="3842" spans="1:4" x14ac:dyDescent="0.3">
      <c r="A3842">
        <v>521</v>
      </c>
      <c r="B3842" s="10">
        <v>45292</v>
      </c>
      <c r="C3842">
        <v>492</v>
      </c>
      <c r="D3842" s="8">
        <v>147152.28</v>
      </c>
    </row>
    <row r="3843" spans="1:4" x14ac:dyDescent="0.3">
      <c r="A3843">
        <v>521</v>
      </c>
      <c r="B3843" s="10">
        <v>45323</v>
      </c>
      <c r="C3843">
        <v>533</v>
      </c>
      <c r="D3843" s="8">
        <v>159414.97</v>
      </c>
    </row>
    <row r="3844" spans="1:4" x14ac:dyDescent="0.3">
      <c r="A3844">
        <v>521</v>
      </c>
      <c r="B3844" s="10">
        <v>45352</v>
      </c>
      <c r="C3844">
        <v>967</v>
      </c>
      <c r="D3844" s="8">
        <v>289220.03000000003</v>
      </c>
    </row>
    <row r="3845" spans="1:4" x14ac:dyDescent="0.3">
      <c r="A3845">
        <v>521</v>
      </c>
      <c r="B3845" s="10">
        <v>45383</v>
      </c>
      <c r="C3845">
        <v>252</v>
      </c>
      <c r="D3845" s="8">
        <v>75370.679999999993</v>
      </c>
    </row>
    <row r="3846" spans="1:4" x14ac:dyDescent="0.3">
      <c r="A3846">
        <v>521</v>
      </c>
      <c r="B3846" s="10">
        <v>45413</v>
      </c>
      <c r="C3846">
        <v>326</v>
      </c>
      <c r="D3846" s="8">
        <v>97503.34</v>
      </c>
    </row>
    <row r="3847" spans="1:4" x14ac:dyDescent="0.3">
      <c r="A3847">
        <v>521</v>
      </c>
      <c r="B3847" s="10">
        <v>45444</v>
      </c>
      <c r="C3847">
        <v>638</v>
      </c>
      <c r="D3847" s="8">
        <v>190819.42</v>
      </c>
    </row>
    <row r="3848" spans="1:4" x14ac:dyDescent="0.3">
      <c r="A3848">
        <v>521</v>
      </c>
      <c r="B3848" s="10">
        <v>45474</v>
      </c>
      <c r="C3848">
        <v>985</v>
      </c>
      <c r="D3848" s="8">
        <v>294603.65000000002</v>
      </c>
    </row>
    <row r="3849" spans="1:4" x14ac:dyDescent="0.3">
      <c r="A3849">
        <v>521</v>
      </c>
      <c r="B3849" s="10">
        <v>45505</v>
      </c>
      <c r="C3849">
        <v>566</v>
      </c>
      <c r="D3849" s="8">
        <v>169284.94</v>
      </c>
    </row>
    <row r="3850" spans="1:4" x14ac:dyDescent="0.3">
      <c r="A3850">
        <v>521</v>
      </c>
      <c r="B3850" s="10">
        <v>45536</v>
      </c>
      <c r="C3850">
        <v>680</v>
      </c>
      <c r="D3850" s="8">
        <v>203381.2</v>
      </c>
    </row>
    <row r="3851" spans="1:4" x14ac:dyDescent="0.3">
      <c r="A3851">
        <v>521</v>
      </c>
      <c r="B3851" s="10">
        <v>45566</v>
      </c>
      <c r="C3851">
        <v>336</v>
      </c>
      <c r="D3851" s="8">
        <v>100494.24</v>
      </c>
    </row>
    <row r="3852" spans="1:4" x14ac:dyDescent="0.3">
      <c r="A3852">
        <v>521</v>
      </c>
      <c r="B3852" s="10">
        <v>45597</v>
      </c>
      <c r="C3852">
        <v>542</v>
      </c>
      <c r="D3852" s="8">
        <v>162106.78</v>
      </c>
    </row>
    <row r="3853" spans="1:4" x14ac:dyDescent="0.3">
      <c r="A3853">
        <v>521</v>
      </c>
      <c r="B3853" s="10">
        <v>45627</v>
      </c>
      <c r="C3853">
        <v>594</v>
      </c>
      <c r="D3853" s="8">
        <v>177659.46</v>
      </c>
    </row>
    <row r="3854" spans="1:4" x14ac:dyDescent="0.3">
      <c r="A3854">
        <v>850</v>
      </c>
      <c r="B3854" s="10">
        <v>45292</v>
      </c>
      <c r="C3854">
        <v>728</v>
      </c>
      <c r="D3854" s="8">
        <v>218196.16</v>
      </c>
    </row>
    <row r="3855" spans="1:4" x14ac:dyDescent="0.3">
      <c r="A3855">
        <v>850</v>
      </c>
      <c r="B3855" s="10">
        <v>45323</v>
      </c>
      <c r="C3855">
        <v>570</v>
      </c>
      <c r="D3855" s="8">
        <v>170840.4</v>
      </c>
    </row>
    <row r="3856" spans="1:4" x14ac:dyDescent="0.3">
      <c r="A3856">
        <v>850</v>
      </c>
      <c r="B3856" s="10">
        <v>45352</v>
      </c>
      <c r="C3856">
        <v>899</v>
      </c>
      <c r="D3856" s="8">
        <v>269448.28000000003</v>
      </c>
    </row>
    <row r="3857" spans="1:4" x14ac:dyDescent="0.3">
      <c r="A3857">
        <v>850</v>
      </c>
      <c r="B3857" s="10">
        <v>45383</v>
      </c>
      <c r="C3857">
        <v>916</v>
      </c>
      <c r="D3857" s="8">
        <v>274543.52</v>
      </c>
    </row>
    <row r="3858" spans="1:4" x14ac:dyDescent="0.3">
      <c r="A3858">
        <v>850</v>
      </c>
      <c r="B3858" s="10">
        <v>45413</v>
      </c>
      <c r="C3858">
        <v>898</v>
      </c>
      <c r="D3858" s="8">
        <v>269148.56</v>
      </c>
    </row>
    <row r="3859" spans="1:4" x14ac:dyDescent="0.3">
      <c r="A3859">
        <v>850</v>
      </c>
      <c r="B3859" s="10">
        <v>45444</v>
      </c>
      <c r="C3859">
        <v>838</v>
      </c>
      <c r="D3859" s="8">
        <v>251165.36</v>
      </c>
    </row>
    <row r="3860" spans="1:4" x14ac:dyDescent="0.3">
      <c r="A3860">
        <v>850</v>
      </c>
      <c r="B3860" s="10">
        <v>45474</v>
      </c>
      <c r="C3860">
        <v>870</v>
      </c>
      <c r="D3860" s="8">
        <v>260756.4</v>
      </c>
    </row>
    <row r="3861" spans="1:4" x14ac:dyDescent="0.3">
      <c r="A3861">
        <v>850</v>
      </c>
      <c r="B3861" s="10">
        <v>45505</v>
      </c>
      <c r="C3861">
        <v>15</v>
      </c>
      <c r="D3861" s="8">
        <v>4495.8</v>
      </c>
    </row>
    <row r="3862" spans="1:4" x14ac:dyDescent="0.3">
      <c r="A3862">
        <v>850</v>
      </c>
      <c r="B3862" s="10">
        <v>45536</v>
      </c>
      <c r="C3862">
        <v>521</v>
      </c>
      <c r="D3862" s="8">
        <v>156154.12</v>
      </c>
    </row>
    <row r="3863" spans="1:4" x14ac:dyDescent="0.3">
      <c r="A3863">
        <v>850</v>
      </c>
      <c r="B3863" s="10">
        <v>45566</v>
      </c>
      <c r="C3863">
        <v>489</v>
      </c>
      <c r="D3863" s="8">
        <v>146563.07999999999</v>
      </c>
    </row>
    <row r="3864" spans="1:4" x14ac:dyDescent="0.3">
      <c r="A3864">
        <v>850</v>
      </c>
      <c r="B3864" s="10">
        <v>45597</v>
      </c>
      <c r="C3864">
        <v>31</v>
      </c>
      <c r="D3864" s="8">
        <v>9291.32</v>
      </c>
    </row>
    <row r="3865" spans="1:4" x14ac:dyDescent="0.3">
      <c r="A3865">
        <v>850</v>
      </c>
      <c r="B3865" s="10">
        <v>45627</v>
      </c>
      <c r="C3865">
        <v>568</v>
      </c>
      <c r="D3865" s="8">
        <v>170240.96</v>
      </c>
    </row>
    <row r="3866" spans="1:4" x14ac:dyDescent="0.3">
      <c r="A3866">
        <v>712</v>
      </c>
      <c r="B3866" s="10">
        <v>45292</v>
      </c>
      <c r="C3866">
        <v>753</v>
      </c>
      <c r="D3866" s="8">
        <v>225779.52</v>
      </c>
    </row>
    <row r="3867" spans="1:4" x14ac:dyDescent="0.3">
      <c r="A3867">
        <v>712</v>
      </c>
      <c r="B3867" s="10">
        <v>45323</v>
      </c>
      <c r="C3867">
        <v>827</v>
      </c>
      <c r="D3867" s="8">
        <v>247967.68</v>
      </c>
    </row>
    <row r="3868" spans="1:4" x14ac:dyDescent="0.3">
      <c r="A3868">
        <v>712</v>
      </c>
      <c r="B3868" s="10">
        <v>45352</v>
      </c>
      <c r="C3868">
        <v>901</v>
      </c>
      <c r="D3868" s="8">
        <v>270155.84000000003</v>
      </c>
    </row>
    <row r="3869" spans="1:4" x14ac:dyDescent="0.3">
      <c r="A3869">
        <v>712</v>
      </c>
      <c r="B3869" s="10">
        <v>45383</v>
      </c>
      <c r="C3869">
        <v>845</v>
      </c>
      <c r="D3869" s="8">
        <v>253364.8</v>
      </c>
    </row>
    <row r="3870" spans="1:4" x14ac:dyDescent="0.3">
      <c r="A3870">
        <v>712</v>
      </c>
      <c r="B3870" s="10">
        <v>45413</v>
      </c>
      <c r="C3870">
        <v>72</v>
      </c>
      <c r="D3870" s="8">
        <v>21588.48</v>
      </c>
    </row>
    <row r="3871" spans="1:4" x14ac:dyDescent="0.3">
      <c r="A3871">
        <v>712</v>
      </c>
      <c r="B3871" s="10">
        <v>45444</v>
      </c>
      <c r="C3871">
        <v>107</v>
      </c>
      <c r="D3871" s="8">
        <v>32082.880000000001</v>
      </c>
    </row>
    <row r="3872" spans="1:4" x14ac:dyDescent="0.3">
      <c r="A3872">
        <v>712</v>
      </c>
      <c r="B3872" s="10">
        <v>45474</v>
      </c>
      <c r="C3872">
        <v>825</v>
      </c>
      <c r="D3872" s="8">
        <v>247368</v>
      </c>
    </row>
    <row r="3873" spans="1:4" x14ac:dyDescent="0.3">
      <c r="A3873">
        <v>712</v>
      </c>
      <c r="B3873" s="10">
        <v>45505</v>
      </c>
      <c r="C3873">
        <v>112</v>
      </c>
      <c r="D3873" s="8">
        <v>33582.080000000002</v>
      </c>
    </row>
    <row r="3874" spans="1:4" x14ac:dyDescent="0.3">
      <c r="A3874">
        <v>712</v>
      </c>
      <c r="B3874" s="10">
        <v>45536</v>
      </c>
      <c r="C3874">
        <v>288</v>
      </c>
      <c r="D3874" s="8">
        <v>86353.919999999998</v>
      </c>
    </row>
    <row r="3875" spans="1:4" x14ac:dyDescent="0.3">
      <c r="A3875">
        <v>712</v>
      </c>
      <c r="B3875" s="10">
        <v>45566</v>
      </c>
      <c r="C3875">
        <v>111</v>
      </c>
      <c r="D3875" s="8">
        <v>33282.239999999998</v>
      </c>
    </row>
    <row r="3876" spans="1:4" x14ac:dyDescent="0.3">
      <c r="A3876">
        <v>712</v>
      </c>
      <c r="B3876" s="10">
        <v>45597</v>
      </c>
      <c r="C3876">
        <v>220</v>
      </c>
      <c r="D3876" s="8">
        <v>65964.800000000003</v>
      </c>
    </row>
    <row r="3877" spans="1:4" x14ac:dyDescent="0.3">
      <c r="A3877">
        <v>712</v>
      </c>
      <c r="B3877" s="10">
        <v>45627</v>
      </c>
      <c r="C3877">
        <v>976</v>
      </c>
      <c r="D3877" s="8">
        <v>292643.84000000003</v>
      </c>
    </row>
    <row r="3878" spans="1:4" x14ac:dyDescent="0.3">
      <c r="A3878">
        <v>980</v>
      </c>
      <c r="B3878" s="10">
        <v>45292</v>
      </c>
      <c r="C3878">
        <v>139</v>
      </c>
      <c r="D3878" s="8">
        <v>41761.160000000003</v>
      </c>
    </row>
    <row r="3879" spans="1:4" x14ac:dyDescent="0.3">
      <c r="A3879">
        <v>980</v>
      </c>
      <c r="B3879" s="10">
        <v>45323</v>
      </c>
      <c r="C3879">
        <v>727</v>
      </c>
      <c r="D3879" s="8">
        <v>218419.88</v>
      </c>
    </row>
    <row r="3880" spans="1:4" x14ac:dyDescent="0.3">
      <c r="A3880">
        <v>980</v>
      </c>
      <c r="B3880" s="10">
        <v>45352</v>
      </c>
      <c r="C3880">
        <v>489</v>
      </c>
      <c r="D3880" s="8">
        <v>146915.16</v>
      </c>
    </row>
    <row r="3881" spans="1:4" x14ac:dyDescent="0.3">
      <c r="A3881">
        <v>980</v>
      </c>
      <c r="B3881" s="10">
        <v>45383</v>
      </c>
      <c r="C3881">
        <v>190</v>
      </c>
      <c r="D3881" s="8">
        <v>57083.6</v>
      </c>
    </row>
    <row r="3882" spans="1:4" x14ac:dyDescent="0.3">
      <c r="A3882">
        <v>980</v>
      </c>
      <c r="B3882" s="10">
        <v>45413</v>
      </c>
      <c r="C3882">
        <v>7</v>
      </c>
      <c r="D3882" s="8">
        <v>2103.08</v>
      </c>
    </row>
    <row r="3883" spans="1:4" x14ac:dyDescent="0.3">
      <c r="A3883">
        <v>980</v>
      </c>
      <c r="B3883" s="10">
        <v>45444</v>
      </c>
      <c r="C3883">
        <v>371</v>
      </c>
      <c r="D3883" s="8">
        <v>111463.24</v>
      </c>
    </row>
    <row r="3884" spans="1:4" x14ac:dyDescent="0.3">
      <c r="A3884">
        <v>980</v>
      </c>
      <c r="B3884" s="10">
        <v>45474</v>
      </c>
      <c r="C3884">
        <v>271</v>
      </c>
      <c r="D3884" s="8">
        <v>81419.240000000005</v>
      </c>
    </row>
    <row r="3885" spans="1:4" x14ac:dyDescent="0.3">
      <c r="A3885">
        <v>980</v>
      </c>
      <c r="B3885" s="10">
        <v>45505</v>
      </c>
      <c r="C3885">
        <v>410</v>
      </c>
      <c r="D3885" s="8">
        <v>123180.4</v>
      </c>
    </row>
    <row r="3886" spans="1:4" x14ac:dyDescent="0.3">
      <c r="A3886">
        <v>980</v>
      </c>
      <c r="B3886" s="10">
        <v>45536</v>
      </c>
      <c r="C3886">
        <v>293</v>
      </c>
      <c r="D3886" s="8">
        <v>88028.92</v>
      </c>
    </row>
    <row r="3887" spans="1:4" x14ac:dyDescent="0.3">
      <c r="A3887">
        <v>980</v>
      </c>
      <c r="B3887" s="10">
        <v>45566</v>
      </c>
      <c r="C3887">
        <v>845</v>
      </c>
      <c r="D3887" s="8">
        <v>253871.8</v>
      </c>
    </row>
    <row r="3888" spans="1:4" x14ac:dyDescent="0.3">
      <c r="A3888">
        <v>980</v>
      </c>
      <c r="B3888" s="10">
        <v>45597</v>
      </c>
      <c r="C3888">
        <v>821</v>
      </c>
      <c r="D3888" s="8">
        <v>246661.24</v>
      </c>
    </row>
    <row r="3889" spans="1:4" x14ac:dyDescent="0.3">
      <c r="A3889">
        <v>980</v>
      </c>
      <c r="B3889" s="10">
        <v>45627</v>
      </c>
      <c r="C3889">
        <v>967</v>
      </c>
      <c r="D3889" s="8">
        <v>290525.48</v>
      </c>
    </row>
    <row r="3890" spans="1:4" x14ac:dyDescent="0.3">
      <c r="A3890">
        <v>950</v>
      </c>
      <c r="B3890" s="10">
        <v>45292</v>
      </c>
      <c r="C3890">
        <v>150</v>
      </c>
      <c r="D3890" s="8">
        <v>45108</v>
      </c>
    </row>
    <row r="3891" spans="1:4" x14ac:dyDescent="0.3">
      <c r="A3891">
        <v>950</v>
      </c>
      <c r="B3891" s="10">
        <v>45323</v>
      </c>
      <c r="C3891">
        <v>206</v>
      </c>
      <c r="D3891" s="8">
        <v>61948.32</v>
      </c>
    </row>
    <row r="3892" spans="1:4" x14ac:dyDescent="0.3">
      <c r="A3892">
        <v>950</v>
      </c>
      <c r="B3892" s="10">
        <v>45352</v>
      </c>
      <c r="C3892">
        <v>115</v>
      </c>
      <c r="D3892" s="8">
        <v>34582.800000000003</v>
      </c>
    </row>
    <row r="3893" spans="1:4" x14ac:dyDescent="0.3">
      <c r="A3893">
        <v>950</v>
      </c>
      <c r="B3893" s="10">
        <v>45383</v>
      </c>
      <c r="C3893">
        <v>747</v>
      </c>
      <c r="D3893" s="8">
        <v>224637.84</v>
      </c>
    </row>
    <row r="3894" spans="1:4" x14ac:dyDescent="0.3">
      <c r="A3894">
        <v>950</v>
      </c>
      <c r="B3894" s="10">
        <v>45413</v>
      </c>
      <c r="C3894">
        <v>131</v>
      </c>
      <c r="D3894" s="8">
        <v>39394.32</v>
      </c>
    </row>
    <row r="3895" spans="1:4" x14ac:dyDescent="0.3">
      <c r="A3895">
        <v>950</v>
      </c>
      <c r="B3895" s="10">
        <v>45444</v>
      </c>
      <c r="C3895">
        <v>127</v>
      </c>
      <c r="D3895" s="8">
        <v>38191.440000000002</v>
      </c>
    </row>
    <row r="3896" spans="1:4" x14ac:dyDescent="0.3">
      <c r="A3896">
        <v>950</v>
      </c>
      <c r="B3896" s="10">
        <v>45474</v>
      </c>
      <c r="C3896">
        <v>928</v>
      </c>
      <c r="D3896" s="8">
        <v>279068.15999999997</v>
      </c>
    </row>
    <row r="3897" spans="1:4" x14ac:dyDescent="0.3">
      <c r="A3897">
        <v>950</v>
      </c>
      <c r="B3897" s="10">
        <v>45505</v>
      </c>
      <c r="C3897">
        <v>148</v>
      </c>
      <c r="D3897" s="8">
        <v>44506.559999999998</v>
      </c>
    </row>
    <row r="3898" spans="1:4" x14ac:dyDescent="0.3">
      <c r="A3898">
        <v>950</v>
      </c>
      <c r="B3898" s="10">
        <v>45536</v>
      </c>
      <c r="C3898">
        <v>780</v>
      </c>
      <c r="D3898" s="8">
        <v>234561.6</v>
      </c>
    </row>
    <row r="3899" spans="1:4" x14ac:dyDescent="0.3">
      <c r="A3899">
        <v>950</v>
      </c>
      <c r="B3899" s="10">
        <v>45566</v>
      </c>
      <c r="C3899">
        <v>688</v>
      </c>
      <c r="D3899" s="8">
        <v>206895.35999999999</v>
      </c>
    </row>
    <row r="3900" spans="1:4" x14ac:dyDescent="0.3">
      <c r="A3900">
        <v>950</v>
      </c>
      <c r="B3900" s="10">
        <v>45597</v>
      </c>
      <c r="C3900">
        <v>397</v>
      </c>
      <c r="D3900" s="8">
        <v>119385.84</v>
      </c>
    </row>
    <row r="3901" spans="1:4" x14ac:dyDescent="0.3">
      <c r="A3901">
        <v>950</v>
      </c>
      <c r="B3901" s="10">
        <v>45627</v>
      </c>
      <c r="C3901">
        <v>146</v>
      </c>
      <c r="D3901" s="8">
        <v>43905.120000000003</v>
      </c>
    </row>
    <row r="3902" spans="1:4" x14ac:dyDescent="0.3">
      <c r="A3902">
        <v>4</v>
      </c>
      <c r="B3902" s="10">
        <v>45292</v>
      </c>
      <c r="C3902">
        <v>725</v>
      </c>
      <c r="D3902" s="8">
        <v>218471.5</v>
      </c>
    </row>
    <row r="3903" spans="1:4" x14ac:dyDescent="0.3">
      <c r="A3903">
        <v>4</v>
      </c>
      <c r="B3903" s="10">
        <v>45323</v>
      </c>
      <c r="C3903">
        <v>678</v>
      </c>
      <c r="D3903" s="8">
        <v>204308.52</v>
      </c>
    </row>
    <row r="3904" spans="1:4" x14ac:dyDescent="0.3">
      <c r="A3904">
        <v>4</v>
      </c>
      <c r="B3904" s="10">
        <v>45352</v>
      </c>
      <c r="C3904">
        <v>59</v>
      </c>
      <c r="D3904" s="8">
        <v>17779.060000000001</v>
      </c>
    </row>
    <row r="3905" spans="1:4" x14ac:dyDescent="0.3">
      <c r="A3905">
        <v>4</v>
      </c>
      <c r="B3905" s="10">
        <v>45383</v>
      </c>
      <c r="C3905">
        <v>15</v>
      </c>
      <c r="D3905" s="8">
        <v>4520.1000000000004</v>
      </c>
    </row>
    <row r="3906" spans="1:4" x14ac:dyDescent="0.3">
      <c r="A3906">
        <v>4</v>
      </c>
      <c r="B3906" s="10">
        <v>45413</v>
      </c>
      <c r="C3906">
        <v>937</v>
      </c>
      <c r="D3906" s="8">
        <v>282355.58</v>
      </c>
    </row>
    <row r="3907" spans="1:4" x14ac:dyDescent="0.3">
      <c r="A3907">
        <v>4</v>
      </c>
      <c r="B3907" s="10">
        <v>45444</v>
      </c>
      <c r="C3907">
        <v>421</v>
      </c>
      <c r="D3907" s="8">
        <v>126864.14</v>
      </c>
    </row>
    <row r="3908" spans="1:4" x14ac:dyDescent="0.3">
      <c r="A3908">
        <v>4</v>
      </c>
      <c r="B3908" s="10">
        <v>45474</v>
      </c>
      <c r="C3908">
        <v>670</v>
      </c>
      <c r="D3908" s="8">
        <v>201897.8</v>
      </c>
    </row>
    <row r="3909" spans="1:4" x14ac:dyDescent="0.3">
      <c r="A3909">
        <v>4</v>
      </c>
      <c r="B3909" s="10">
        <v>45505</v>
      </c>
      <c r="C3909">
        <v>933</v>
      </c>
      <c r="D3909" s="8">
        <v>281150.21999999997</v>
      </c>
    </row>
    <row r="3910" spans="1:4" x14ac:dyDescent="0.3">
      <c r="A3910">
        <v>4</v>
      </c>
      <c r="B3910" s="10">
        <v>45536</v>
      </c>
      <c r="C3910">
        <v>56</v>
      </c>
      <c r="D3910" s="8">
        <v>16875.04</v>
      </c>
    </row>
    <row r="3911" spans="1:4" x14ac:dyDescent="0.3">
      <c r="A3911">
        <v>4</v>
      </c>
      <c r="B3911" s="10">
        <v>45566</v>
      </c>
      <c r="C3911">
        <v>157</v>
      </c>
      <c r="D3911" s="8">
        <v>47310.38</v>
      </c>
    </row>
    <row r="3912" spans="1:4" x14ac:dyDescent="0.3">
      <c r="A3912">
        <v>4</v>
      </c>
      <c r="B3912" s="10">
        <v>45597</v>
      </c>
      <c r="C3912">
        <v>168</v>
      </c>
      <c r="D3912" s="8">
        <v>50625.120000000003</v>
      </c>
    </row>
    <row r="3913" spans="1:4" x14ac:dyDescent="0.3">
      <c r="A3913">
        <v>4</v>
      </c>
      <c r="B3913" s="10">
        <v>45627</v>
      </c>
      <c r="C3913">
        <v>203</v>
      </c>
      <c r="D3913" s="8">
        <v>61172.02</v>
      </c>
    </row>
    <row r="3914" spans="1:4" x14ac:dyDescent="0.3">
      <c r="A3914">
        <v>951</v>
      </c>
      <c r="B3914" s="10">
        <v>45292</v>
      </c>
      <c r="C3914">
        <v>513</v>
      </c>
      <c r="D3914" s="8">
        <v>155059.38</v>
      </c>
    </row>
    <row r="3915" spans="1:4" x14ac:dyDescent="0.3">
      <c r="A3915">
        <v>951</v>
      </c>
      <c r="B3915" s="10">
        <v>45323</v>
      </c>
      <c r="C3915">
        <v>606</v>
      </c>
      <c r="D3915" s="8">
        <v>183169.56</v>
      </c>
    </row>
    <row r="3916" spans="1:4" x14ac:dyDescent="0.3">
      <c r="A3916">
        <v>951</v>
      </c>
      <c r="B3916" s="10">
        <v>45352</v>
      </c>
      <c r="C3916">
        <v>238</v>
      </c>
      <c r="D3916" s="8">
        <v>71937.88</v>
      </c>
    </row>
    <row r="3917" spans="1:4" x14ac:dyDescent="0.3">
      <c r="A3917">
        <v>951</v>
      </c>
      <c r="B3917" s="10">
        <v>45383</v>
      </c>
      <c r="C3917">
        <v>871</v>
      </c>
      <c r="D3917" s="8">
        <v>263268.46000000002</v>
      </c>
    </row>
    <row r="3918" spans="1:4" x14ac:dyDescent="0.3">
      <c r="A3918">
        <v>951</v>
      </c>
      <c r="B3918" s="10">
        <v>45413</v>
      </c>
      <c r="C3918">
        <v>849</v>
      </c>
      <c r="D3918" s="8">
        <v>256618.74</v>
      </c>
    </row>
    <row r="3919" spans="1:4" x14ac:dyDescent="0.3">
      <c r="A3919">
        <v>951</v>
      </c>
      <c r="B3919" s="10">
        <v>45444</v>
      </c>
      <c r="C3919">
        <v>518</v>
      </c>
      <c r="D3919" s="8">
        <v>156570.68</v>
      </c>
    </row>
    <row r="3920" spans="1:4" x14ac:dyDescent="0.3">
      <c r="A3920">
        <v>951</v>
      </c>
      <c r="B3920" s="10">
        <v>45474</v>
      </c>
      <c r="C3920">
        <v>927</v>
      </c>
      <c r="D3920" s="8">
        <v>280195.02</v>
      </c>
    </row>
    <row r="3921" spans="1:4" x14ac:dyDescent="0.3">
      <c r="A3921">
        <v>951</v>
      </c>
      <c r="B3921" s="10">
        <v>45505</v>
      </c>
      <c r="C3921">
        <v>45</v>
      </c>
      <c r="D3921" s="8">
        <v>13601.7</v>
      </c>
    </row>
    <row r="3922" spans="1:4" x14ac:dyDescent="0.3">
      <c r="A3922">
        <v>951</v>
      </c>
      <c r="B3922" s="10">
        <v>45536</v>
      </c>
      <c r="C3922">
        <v>193</v>
      </c>
      <c r="D3922" s="8">
        <v>58336.18</v>
      </c>
    </row>
    <row r="3923" spans="1:4" x14ac:dyDescent="0.3">
      <c r="A3923">
        <v>951</v>
      </c>
      <c r="B3923" s="10">
        <v>45566</v>
      </c>
      <c r="C3923">
        <v>849</v>
      </c>
      <c r="D3923" s="8">
        <v>256618.74</v>
      </c>
    </row>
    <row r="3924" spans="1:4" x14ac:dyDescent="0.3">
      <c r="A3924">
        <v>951</v>
      </c>
      <c r="B3924" s="10">
        <v>45597</v>
      </c>
      <c r="C3924">
        <v>344</v>
      </c>
      <c r="D3924" s="8">
        <v>103977.44</v>
      </c>
    </row>
    <row r="3925" spans="1:4" x14ac:dyDescent="0.3">
      <c r="A3925">
        <v>951</v>
      </c>
      <c r="B3925" s="10">
        <v>45627</v>
      </c>
      <c r="C3925">
        <v>957</v>
      </c>
      <c r="D3925" s="8">
        <v>289262.82</v>
      </c>
    </row>
    <row r="3926" spans="1:4" x14ac:dyDescent="0.3">
      <c r="A3926">
        <v>962</v>
      </c>
      <c r="B3926" s="10">
        <v>45292</v>
      </c>
      <c r="C3926">
        <v>450</v>
      </c>
      <c r="D3926" s="8">
        <v>136602</v>
      </c>
    </row>
    <row r="3927" spans="1:4" x14ac:dyDescent="0.3">
      <c r="A3927">
        <v>962</v>
      </c>
      <c r="B3927" s="10">
        <v>45323</v>
      </c>
      <c r="C3927">
        <v>784</v>
      </c>
      <c r="D3927" s="8">
        <v>237991.04000000001</v>
      </c>
    </row>
    <row r="3928" spans="1:4" x14ac:dyDescent="0.3">
      <c r="A3928">
        <v>962</v>
      </c>
      <c r="B3928" s="10">
        <v>45352</v>
      </c>
      <c r="C3928">
        <v>854</v>
      </c>
      <c r="D3928" s="8">
        <v>259240.24</v>
      </c>
    </row>
    <row r="3929" spans="1:4" x14ac:dyDescent="0.3">
      <c r="A3929">
        <v>962</v>
      </c>
      <c r="B3929" s="10">
        <v>45383</v>
      </c>
      <c r="C3929">
        <v>863</v>
      </c>
      <c r="D3929" s="8">
        <v>261972.28</v>
      </c>
    </row>
    <row r="3930" spans="1:4" x14ac:dyDescent="0.3">
      <c r="A3930">
        <v>962</v>
      </c>
      <c r="B3930" s="10">
        <v>45413</v>
      </c>
      <c r="C3930">
        <v>306</v>
      </c>
      <c r="D3930" s="8">
        <v>92889.36</v>
      </c>
    </row>
    <row r="3931" spans="1:4" x14ac:dyDescent="0.3">
      <c r="A3931">
        <v>962</v>
      </c>
      <c r="B3931" s="10">
        <v>45444</v>
      </c>
      <c r="C3931">
        <v>910</v>
      </c>
      <c r="D3931" s="8">
        <v>276239.59999999998</v>
      </c>
    </row>
    <row r="3932" spans="1:4" x14ac:dyDescent="0.3">
      <c r="A3932">
        <v>962</v>
      </c>
      <c r="B3932" s="10">
        <v>45474</v>
      </c>
      <c r="C3932">
        <v>595</v>
      </c>
      <c r="D3932" s="8">
        <v>180618.2</v>
      </c>
    </row>
    <row r="3933" spans="1:4" x14ac:dyDescent="0.3">
      <c r="A3933">
        <v>962</v>
      </c>
      <c r="B3933" s="10">
        <v>45505</v>
      </c>
      <c r="C3933">
        <v>472</v>
      </c>
      <c r="D3933" s="8">
        <v>143280.32000000001</v>
      </c>
    </row>
    <row r="3934" spans="1:4" x14ac:dyDescent="0.3">
      <c r="A3934">
        <v>962</v>
      </c>
      <c r="B3934" s="10">
        <v>45536</v>
      </c>
      <c r="C3934">
        <v>296</v>
      </c>
      <c r="D3934" s="8">
        <v>89853.759999999995</v>
      </c>
    </row>
    <row r="3935" spans="1:4" x14ac:dyDescent="0.3">
      <c r="A3935">
        <v>962</v>
      </c>
      <c r="B3935" s="10">
        <v>45566</v>
      </c>
      <c r="C3935">
        <v>679</v>
      </c>
      <c r="D3935" s="8">
        <v>206117.24</v>
      </c>
    </row>
    <row r="3936" spans="1:4" x14ac:dyDescent="0.3">
      <c r="A3936">
        <v>962</v>
      </c>
      <c r="B3936" s="10">
        <v>45597</v>
      </c>
      <c r="C3936">
        <v>857</v>
      </c>
      <c r="D3936" s="8">
        <v>260150.92</v>
      </c>
    </row>
    <row r="3937" spans="1:4" x14ac:dyDescent="0.3">
      <c r="A3937">
        <v>962</v>
      </c>
      <c r="B3937" s="10">
        <v>45627</v>
      </c>
      <c r="C3937">
        <v>252</v>
      </c>
      <c r="D3937" s="8">
        <v>76497.119999999995</v>
      </c>
    </row>
    <row r="3938" spans="1:4" x14ac:dyDescent="0.3">
      <c r="A3938">
        <v>663</v>
      </c>
      <c r="B3938" s="10">
        <v>45292</v>
      </c>
      <c r="C3938">
        <v>113</v>
      </c>
      <c r="D3938" s="8">
        <v>34449.18</v>
      </c>
    </row>
    <row r="3939" spans="1:4" x14ac:dyDescent="0.3">
      <c r="A3939">
        <v>663</v>
      </c>
      <c r="B3939" s="10">
        <v>45323</v>
      </c>
      <c r="C3939">
        <v>504</v>
      </c>
      <c r="D3939" s="8">
        <v>153649.44</v>
      </c>
    </row>
    <row r="3940" spans="1:4" x14ac:dyDescent="0.3">
      <c r="A3940">
        <v>663</v>
      </c>
      <c r="B3940" s="10">
        <v>45352</v>
      </c>
      <c r="C3940">
        <v>731</v>
      </c>
      <c r="D3940" s="8">
        <v>222852.66</v>
      </c>
    </row>
    <row r="3941" spans="1:4" x14ac:dyDescent="0.3">
      <c r="A3941">
        <v>663</v>
      </c>
      <c r="B3941" s="10">
        <v>45383</v>
      </c>
      <c r="C3941">
        <v>332</v>
      </c>
      <c r="D3941" s="8">
        <v>101213.52</v>
      </c>
    </row>
    <row r="3942" spans="1:4" x14ac:dyDescent="0.3">
      <c r="A3942">
        <v>663</v>
      </c>
      <c r="B3942" s="10">
        <v>45413</v>
      </c>
      <c r="C3942">
        <v>100</v>
      </c>
      <c r="D3942" s="8">
        <v>30486</v>
      </c>
    </row>
    <row r="3943" spans="1:4" x14ac:dyDescent="0.3">
      <c r="A3943">
        <v>663</v>
      </c>
      <c r="B3943" s="10">
        <v>45444</v>
      </c>
      <c r="C3943">
        <v>254</v>
      </c>
      <c r="D3943" s="8">
        <v>77434.44</v>
      </c>
    </row>
    <row r="3944" spans="1:4" x14ac:dyDescent="0.3">
      <c r="A3944">
        <v>663</v>
      </c>
      <c r="B3944" s="10">
        <v>45474</v>
      </c>
      <c r="C3944">
        <v>780</v>
      </c>
      <c r="D3944" s="8">
        <v>237790.8</v>
      </c>
    </row>
    <row r="3945" spans="1:4" x14ac:dyDescent="0.3">
      <c r="A3945">
        <v>663</v>
      </c>
      <c r="B3945" s="10">
        <v>45505</v>
      </c>
      <c r="C3945">
        <v>655</v>
      </c>
      <c r="D3945" s="8">
        <v>199683.3</v>
      </c>
    </row>
    <row r="3946" spans="1:4" x14ac:dyDescent="0.3">
      <c r="A3946">
        <v>663</v>
      </c>
      <c r="B3946" s="10">
        <v>45536</v>
      </c>
      <c r="C3946">
        <v>76</v>
      </c>
      <c r="D3946" s="8">
        <v>23169.360000000001</v>
      </c>
    </row>
    <row r="3947" spans="1:4" x14ac:dyDescent="0.3">
      <c r="A3947">
        <v>663</v>
      </c>
      <c r="B3947" s="10">
        <v>45566</v>
      </c>
      <c r="C3947">
        <v>228</v>
      </c>
      <c r="D3947" s="8">
        <v>69508.08</v>
      </c>
    </row>
    <row r="3948" spans="1:4" x14ac:dyDescent="0.3">
      <c r="A3948">
        <v>663</v>
      </c>
      <c r="B3948" s="10">
        <v>45597</v>
      </c>
      <c r="C3948">
        <v>94</v>
      </c>
      <c r="D3948" s="8">
        <v>28656.84</v>
      </c>
    </row>
    <row r="3949" spans="1:4" x14ac:dyDescent="0.3">
      <c r="A3949">
        <v>663</v>
      </c>
      <c r="B3949" s="10">
        <v>45627</v>
      </c>
      <c r="C3949">
        <v>308</v>
      </c>
      <c r="D3949" s="8">
        <v>93896.88</v>
      </c>
    </row>
    <row r="3950" spans="1:4" x14ac:dyDescent="0.3">
      <c r="A3950">
        <v>542</v>
      </c>
      <c r="B3950" s="10">
        <v>45292</v>
      </c>
      <c r="C3950">
        <v>831</v>
      </c>
      <c r="D3950" s="8">
        <v>253504.86</v>
      </c>
    </row>
    <row r="3951" spans="1:4" x14ac:dyDescent="0.3">
      <c r="A3951">
        <v>542</v>
      </c>
      <c r="B3951" s="10">
        <v>45323</v>
      </c>
      <c r="C3951">
        <v>634</v>
      </c>
      <c r="D3951" s="8">
        <v>193408.04</v>
      </c>
    </row>
    <row r="3952" spans="1:4" x14ac:dyDescent="0.3">
      <c r="A3952">
        <v>542</v>
      </c>
      <c r="B3952" s="10">
        <v>45352</v>
      </c>
      <c r="C3952">
        <v>587</v>
      </c>
      <c r="D3952" s="8">
        <v>179070.22</v>
      </c>
    </row>
    <row r="3953" spans="1:4" x14ac:dyDescent="0.3">
      <c r="A3953">
        <v>542</v>
      </c>
      <c r="B3953" s="10">
        <v>45383</v>
      </c>
      <c r="C3953">
        <v>760</v>
      </c>
      <c r="D3953" s="8">
        <v>231845.6</v>
      </c>
    </row>
    <row r="3954" spans="1:4" x14ac:dyDescent="0.3">
      <c r="A3954">
        <v>542</v>
      </c>
      <c r="B3954" s="10">
        <v>45413</v>
      </c>
      <c r="C3954">
        <v>799</v>
      </c>
      <c r="D3954" s="8">
        <v>243742.94</v>
      </c>
    </row>
    <row r="3955" spans="1:4" x14ac:dyDescent="0.3">
      <c r="A3955">
        <v>542</v>
      </c>
      <c r="B3955" s="10">
        <v>45444</v>
      </c>
      <c r="C3955">
        <v>848</v>
      </c>
      <c r="D3955" s="8">
        <v>258690.88</v>
      </c>
    </row>
    <row r="3956" spans="1:4" x14ac:dyDescent="0.3">
      <c r="A3956">
        <v>542</v>
      </c>
      <c r="B3956" s="10">
        <v>45474</v>
      </c>
      <c r="C3956">
        <v>878</v>
      </c>
      <c r="D3956" s="8">
        <v>267842.68</v>
      </c>
    </row>
    <row r="3957" spans="1:4" x14ac:dyDescent="0.3">
      <c r="A3957">
        <v>542</v>
      </c>
      <c r="B3957" s="10">
        <v>45505</v>
      </c>
      <c r="C3957">
        <v>92</v>
      </c>
      <c r="D3957" s="8">
        <v>28065.52</v>
      </c>
    </row>
    <row r="3958" spans="1:4" x14ac:dyDescent="0.3">
      <c r="A3958">
        <v>542</v>
      </c>
      <c r="B3958" s="10">
        <v>45536</v>
      </c>
      <c r="C3958">
        <v>826</v>
      </c>
      <c r="D3958" s="8">
        <v>251979.56</v>
      </c>
    </row>
    <row r="3959" spans="1:4" x14ac:dyDescent="0.3">
      <c r="A3959">
        <v>542</v>
      </c>
      <c r="B3959" s="10">
        <v>45566</v>
      </c>
      <c r="C3959">
        <v>800</v>
      </c>
      <c r="D3959" s="8">
        <v>244048</v>
      </c>
    </row>
    <row r="3960" spans="1:4" x14ac:dyDescent="0.3">
      <c r="A3960">
        <v>542</v>
      </c>
      <c r="B3960" s="10">
        <v>45597</v>
      </c>
      <c r="C3960">
        <v>546</v>
      </c>
      <c r="D3960" s="8">
        <v>166562.76</v>
      </c>
    </row>
    <row r="3961" spans="1:4" x14ac:dyDescent="0.3">
      <c r="A3961">
        <v>542</v>
      </c>
      <c r="B3961" s="10">
        <v>45627</v>
      </c>
      <c r="C3961">
        <v>13</v>
      </c>
      <c r="D3961" s="8">
        <v>3965.78</v>
      </c>
    </row>
    <row r="3962" spans="1:4" x14ac:dyDescent="0.3">
      <c r="A3962">
        <v>804</v>
      </c>
      <c r="B3962" s="10">
        <v>45292</v>
      </c>
      <c r="C3962">
        <v>184</v>
      </c>
      <c r="D3962" s="8">
        <v>56178.879999999997</v>
      </c>
    </row>
    <row r="3963" spans="1:4" x14ac:dyDescent="0.3">
      <c r="A3963">
        <v>804</v>
      </c>
      <c r="B3963" s="10">
        <v>45323</v>
      </c>
      <c r="C3963">
        <v>572</v>
      </c>
      <c r="D3963" s="8">
        <v>174643.04</v>
      </c>
    </row>
    <row r="3964" spans="1:4" x14ac:dyDescent="0.3">
      <c r="A3964">
        <v>804</v>
      </c>
      <c r="B3964" s="10">
        <v>45352</v>
      </c>
      <c r="C3964">
        <v>24</v>
      </c>
      <c r="D3964" s="8">
        <v>7327.68</v>
      </c>
    </row>
    <row r="3965" spans="1:4" x14ac:dyDescent="0.3">
      <c r="A3965">
        <v>804</v>
      </c>
      <c r="B3965" s="10">
        <v>45383</v>
      </c>
      <c r="C3965">
        <v>409</v>
      </c>
      <c r="D3965" s="8">
        <v>124875.88</v>
      </c>
    </row>
    <row r="3966" spans="1:4" x14ac:dyDescent="0.3">
      <c r="A3966">
        <v>804</v>
      </c>
      <c r="B3966" s="10">
        <v>45413</v>
      </c>
      <c r="C3966">
        <v>300</v>
      </c>
      <c r="D3966" s="8">
        <v>91596</v>
      </c>
    </row>
    <row r="3967" spans="1:4" x14ac:dyDescent="0.3">
      <c r="A3967">
        <v>804</v>
      </c>
      <c r="B3967" s="10">
        <v>45444</v>
      </c>
      <c r="C3967">
        <v>769</v>
      </c>
      <c r="D3967" s="8">
        <v>234791.08</v>
      </c>
    </row>
    <row r="3968" spans="1:4" x14ac:dyDescent="0.3">
      <c r="A3968">
        <v>804</v>
      </c>
      <c r="B3968" s="10">
        <v>45474</v>
      </c>
      <c r="C3968">
        <v>376</v>
      </c>
      <c r="D3968" s="8">
        <v>114800.32000000001</v>
      </c>
    </row>
    <row r="3969" spans="1:4" x14ac:dyDescent="0.3">
      <c r="A3969">
        <v>804</v>
      </c>
      <c r="B3969" s="10">
        <v>45505</v>
      </c>
      <c r="C3969">
        <v>208</v>
      </c>
      <c r="D3969" s="8">
        <v>63506.559999999998</v>
      </c>
    </row>
    <row r="3970" spans="1:4" x14ac:dyDescent="0.3">
      <c r="A3970">
        <v>804</v>
      </c>
      <c r="B3970" s="10">
        <v>45536</v>
      </c>
      <c r="C3970">
        <v>75</v>
      </c>
      <c r="D3970" s="8">
        <v>22899</v>
      </c>
    </row>
    <row r="3971" spans="1:4" x14ac:dyDescent="0.3">
      <c r="A3971">
        <v>804</v>
      </c>
      <c r="B3971" s="10">
        <v>45566</v>
      </c>
      <c r="C3971">
        <v>114</v>
      </c>
      <c r="D3971" s="8">
        <v>34806.480000000003</v>
      </c>
    </row>
    <row r="3972" spans="1:4" x14ac:dyDescent="0.3">
      <c r="A3972">
        <v>804</v>
      </c>
      <c r="B3972" s="10">
        <v>45597</v>
      </c>
      <c r="C3972">
        <v>70</v>
      </c>
      <c r="D3972" s="8">
        <v>21372.400000000001</v>
      </c>
    </row>
    <row r="3973" spans="1:4" x14ac:dyDescent="0.3">
      <c r="A3973">
        <v>804</v>
      </c>
      <c r="B3973" s="10">
        <v>45627</v>
      </c>
      <c r="C3973">
        <v>545</v>
      </c>
      <c r="D3973" s="8">
        <v>166399.4</v>
      </c>
    </row>
    <row r="3974" spans="1:4" x14ac:dyDescent="0.3">
      <c r="A3974">
        <v>31</v>
      </c>
      <c r="B3974" s="10">
        <v>45292</v>
      </c>
      <c r="C3974">
        <v>326</v>
      </c>
      <c r="D3974" s="8">
        <v>99667.98</v>
      </c>
    </row>
    <row r="3975" spans="1:4" x14ac:dyDescent="0.3">
      <c r="A3975">
        <v>31</v>
      </c>
      <c r="B3975" s="10">
        <v>45323</v>
      </c>
      <c r="C3975">
        <v>668</v>
      </c>
      <c r="D3975" s="8">
        <v>204227.64</v>
      </c>
    </row>
    <row r="3976" spans="1:4" x14ac:dyDescent="0.3">
      <c r="A3976">
        <v>31</v>
      </c>
      <c r="B3976" s="10">
        <v>45352</v>
      </c>
      <c r="C3976">
        <v>10</v>
      </c>
      <c r="D3976" s="8">
        <v>3057.3</v>
      </c>
    </row>
    <row r="3977" spans="1:4" x14ac:dyDescent="0.3">
      <c r="A3977">
        <v>31</v>
      </c>
      <c r="B3977" s="10">
        <v>45383</v>
      </c>
      <c r="C3977">
        <v>617</v>
      </c>
      <c r="D3977" s="8">
        <v>188635.41</v>
      </c>
    </row>
    <row r="3978" spans="1:4" x14ac:dyDescent="0.3">
      <c r="A3978">
        <v>31</v>
      </c>
      <c r="B3978" s="10">
        <v>45413</v>
      </c>
      <c r="C3978">
        <v>507</v>
      </c>
      <c r="D3978" s="8">
        <v>155005.10999999999</v>
      </c>
    </row>
    <row r="3979" spans="1:4" x14ac:dyDescent="0.3">
      <c r="A3979">
        <v>31</v>
      </c>
      <c r="B3979" s="10">
        <v>45444</v>
      </c>
      <c r="C3979">
        <v>38</v>
      </c>
      <c r="D3979" s="8">
        <v>11617.74</v>
      </c>
    </row>
    <row r="3980" spans="1:4" x14ac:dyDescent="0.3">
      <c r="A3980">
        <v>31</v>
      </c>
      <c r="B3980" s="10">
        <v>45474</v>
      </c>
      <c r="C3980">
        <v>113</v>
      </c>
      <c r="D3980" s="8">
        <v>34547.49</v>
      </c>
    </row>
    <row r="3981" spans="1:4" x14ac:dyDescent="0.3">
      <c r="A3981">
        <v>31</v>
      </c>
      <c r="B3981" s="10">
        <v>45505</v>
      </c>
      <c r="C3981">
        <v>990</v>
      </c>
      <c r="D3981" s="8">
        <v>302672.7</v>
      </c>
    </row>
    <row r="3982" spans="1:4" x14ac:dyDescent="0.3">
      <c r="A3982">
        <v>31</v>
      </c>
      <c r="B3982" s="10">
        <v>45536</v>
      </c>
      <c r="C3982">
        <v>433</v>
      </c>
      <c r="D3982" s="8">
        <v>132381.09</v>
      </c>
    </row>
    <row r="3983" spans="1:4" x14ac:dyDescent="0.3">
      <c r="A3983">
        <v>31</v>
      </c>
      <c r="B3983" s="10">
        <v>45566</v>
      </c>
      <c r="C3983">
        <v>434</v>
      </c>
      <c r="D3983" s="8">
        <v>132686.82</v>
      </c>
    </row>
    <row r="3984" spans="1:4" x14ac:dyDescent="0.3">
      <c r="A3984">
        <v>31</v>
      </c>
      <c r="B3984" s="10">
        <v>45597</v>
      </c>
      <c r="C3984">
        <v>998</v>
      </c>
      <c r="D3984" s="8">
        <v>305118.53999999998</v>
      </c>
    </row>
    <row r="3985" spans="1:4" x14ac:dyDescent="0.3">
      <c r="A3985">
        <v>31</v>
      </c>
      <c r="B3985" s="10">
        <v>45627</v>
      </c>
      <c r="C3985">
        <v>377</v>
      </c>
      <c r="D3985" s="8">
        <v>115260.21</v>
      </c>
    </row>
    <row r="3986" spans="1:4" x14ac:dyDescent="0.3">
      <c r="A3986">
        <v>147</v>
      </c>
      <c r="B3986" s="10">
        <v>45292</v>
      </c>
      <c r="C3986">
        <v>52</v>
      </c>
      <c r="D3986" s="8">
        <v>15949.96</v>
      </c>
    </row>
    <row r="3987" spans="1:4" x14ac:dyDescent="0.3">
      <c r="A3987">
        <v>147</v>
      </c>
      <c r="B3987" s="10">
        <v>45323</v>
      </c>
      <c r="C3987">
        <v>369</v>
      </c>
      <c r="D3987" s="8">
        <v>113183.37</v>
      </c>
    </row>
    <row r="3988" spans="1:4" x14ac:dyDescent="0.3">
      <c r="A3988">
        <v>147</v>
      </c>
      <c r="B3988" s="10">
        <v>45352</v>
      </c>
      <c r="C3988">
        <v>421</v>
      </c>
      <c r="D3988" s="8">
        <v>129133.33</v>
      </c>
    </row>
    <row r="3989" spans="1:4" x14ac:dyDescent="0.3">
      <c r="A3989">
        <v>147</v>
      </c>
      <c r="B3989" s="10">
        <v>45383</v>
      </c>
      <c r="C3989">
        <v>638</v>
      </c>
      <c r="D3989" s="8">
        <v>195693.74</v>
      </c>
    </row>
    <row r="3990" spans="1:4" x14ac:dyDescent="0.3">
      <c r="A3990">
        <v>147</v>
      </c>
      <c r="B3990" s="10">
        <v>45413</v>
      </c>
      <c r="C3990">
        <v>898</v>
      </c>
      <c r="D3990" s="8">
        <v>275443.53999999998</v>
      </c>
    </row>
    <row r="3991" spans="1:4" x14ac:dyDescent="0.3">
      <c r="A3991">
        <v>147</v>
      </c>
      <c r="B3991" s="10">
        <v>45444</v>
      </c>
      <c r="C3991">
        <v>257</v>
      </c>
      <c r="D3991" s="8">
        <v>78829.61</v>
      </c>
    </row>
    <row r="3992" spans="1:4" x14ac:dyDescent="0.3">
      <c r="A3992">
        <v>147</v>
      </c>
      <c r="B3992" s="10">
        <v>45474</v>
      </c>
      <c r="C3992">
        <v>220</v>
      </c>
      <c r="D3992" s="8">
        <v>67480.600000000006</v>
      </c>
    </row>
    <row r="3993" spans="1:4" x14ac:dyDescent="0.3">
      <c r="A3993">
        <v>147</v>
      </c>
      <c r="B3993" s="10">
        <v>45505</v>
      </c>
      <c r="C3993">
        <v>817</v>
      </c>
      <c r="D3993" s="8">
        <v>250598.41</v>
      </c>
    </row>
    <row r="3994" spans="1:4" x14ac:dyDescent="0.3">
      <c r="A3994">
        <v>147</v>
      </c>
      <c r="B3994" s="10">
        <v>45536</v>
      </c>
      <c r="C3994">
        <v>955</v>
      </c>
      <c r="D3994" s="8">
        <v>292927.15000000002</v>
      </c>
    </row>
    <row r="3995" spans="1:4" x14ac:dyDescent="0.3">
      <c r="A3995">
        <v>147</v>
      </c>
      <c r="B3995" s="10">
        <v>45566</v>
      </c>
      <c r="C3995">
        <v>329</v>
      </c>
      <c r="D3995" s="8">
        <v>100914.17</v>
      </c>
    </row>
    <row r="3996" spans="1:4" x14ac:dyDescent="0.3">
      <c r="A3996">
        <v>147</v>
      </c>
      <c r="B3996" s="10">
        <v>45597</v>
      </c>
      <c r="C3996">
        <v>142</v>
      </c>
      <c r="D3996" s="8">
        <v>43555.66</v>
      </c>
    </row>
    <row r="3997" spans="1:4" x14ac:dyDescent="0.3">
      <c r="A3997">
        <v>147</v>
      </c>
      <c r="B3997" s="10">
        <v>45627</v>
      </c>
      <c r="C3997">
        <v>201</v>
      </c>
      <c r="D3997" s="8">
        <v>61652.73</v>
      </c>
    </row>
    <row r="3998" spans="1:4" x14ac:dyDescent="0.3">
      <c r="A3998">
        <v>696</v>
      </c>
      <c r="B3998" s="10">
        <v>45292</v>
      </c>
      <c r="C3998">
        <v>402</v>
      </c>
      <c r="D3998" s="8">
        <v>123518.52</v>
      </c>
    </row>
    <row r="3999" spans="1:4" x14ac:dyDescent="0.3">
      <c r="A3999">
        <v>696</v>
      </c>
      <c r="B3999" s="10">
        <v>45323</v>
      </c>
      <c r="C3999">
        <v>339</v>
      </c>
      <c r="D3999" s="8">
        <v>104161.14</v>
      </c>
    </row>
    <row r="4000" spans="1:4" x14ac:dyDescent="0.3">
      <c r="A4000">
        <v>696</v>
      </c>
      <c r="B4000" s="10">
        <v>45352</v>
      </c>
      <c r="C4000">
        <v>457</v>
      </c>
      <c r="D4000" s="8">
        <v>140417.82</v>
      </c>
    </row>
    <row r="4001" spans="1:4" x14ac:dyDescent="0.3">
      <c r="A4001">
        <v>696</v>
      </c>
      <c r="B4001" s="10">
        <v>45383</v>
      </c>
      <c r="C4001">
        <v>493</v>
      </c>
      <c r="D4001" s="8">
        <v>151479.18</v>
      </c>
    </row>
    <row r="4002" spans="1:4" x14ac:dyDescent="0.3">
      <c r="A4002">
        <v>696</v>
      </c>
      <c r="B4002" s="10">
        <v>45413</v>
      </c>
      <c r="C4002">
        <v>660</v>
      </c>
      <c r="D4002" s="8">
        <v>202791.6</v>
      </c>
    </row>
    <row r="4003" spans="1:4" x14ac:dyDescent="0.3">
      <c r="A4003">
        <v>696</v>
      </c>
      <c r="B4003" s="10">
        <v>45444</v>
      </c>
      <c r="C4003">
        <v>350</v>
      </c>
      <c r="D4003" s="8">
        <v>107541</v>
      </c>
    </row>
    <row r="4004" spans="1:4" x14ac:dyDescent="0.3">
      <c r="A4004">
        <v>696</v>
      </c>
      <c r="B4004" s="10">
        <v>45474</v>
      </c>
      <c r="C4004">
        <v>28</v>
      </c>
      <c r="D4004" s="8">
        <v>8603.2800000000007</v>
      </c>
    </row>
    <row r="4005" spans="1:4" x14ac:dyDescent="0.3">
      <c r="A4005">
        <v>696</v>
      </c>
      <c r="B4005" s="10">
        <v>45505</v>
      </c>
      <c r="C4005">
        <v>38</v>
      </c>
      <c r="D4005" s="8">
        <v>11675.88</v>
      </c>
    </row>
    <row r="4006" spans="1:4" x14ac:dyDescent="0.3">
      <c r="A4006">
        <v>696</v>
      </c>
      <c r="B4006" s="10">
        <v>45536</v>
      </c>
      <c r="C4006">
        <v>263</v>
      </c>
      <c r="D4006" s="8">
        <v>80809.38</v>
      </c>
    </row>
    <row r="4007" spans="1:4" x14ac:dyDescent="0.3">
      <c r="A4007">
        <v>696</v>
      </c>
      <c r="B4007" s="10">
        <v>45566</v>
      </c>
      <c r="C4007">
        <v>997</v>
      </c>
      <c r="D4007" s="8">
        <v>306338.21999999997</v>
      </c>
    </row>
    <row r="4008" spans="1:4" x14ac:dyDescent="0.3">
      <c r="A4008">
        <v>696</v>
      </c>
      <c r="B4008" s="10">
        <v>45597</v>
      </c>
      <c r="C4008">
        <v>762</v>
      </c>
      <c r="D4008" s="8">
        <v>234132.12</v>
      </c>
    </row>
    <row r="4009" spans="1:4" x14ac:dyDescent="0.3">
      <c r="A4009">
        <v>696</v>
      </c>
      <c r="B4009" s="10">
        <v>45627</v>
      </c>
      <c r="C4009">
        <v>675</v>
      </c>
      <c r="D4009" s="8">
        <v>207400.5</v>
      </c>
    </row>
    <row r="4010" spans="1:4" x14ac:dyDescent="0.3">
      <c r="A4010">
        <v>794</v>
      </c>
      <c r="B4010" s="10">
        <v>45292</v>
      </c>
      <c r="C4010">
        <v>825</v>
      </c>
      <c r="D4010" s="8">
        <v>253827.75</v>
      </c>
    </row>
    <row r="4011" spans="1:4" x14ac:dyDescent="0.3">
      <c r="A4011">
        <v>794</v>
      </c>
      <c r="B4011" s="10">
        <v>45323</v>
      </c>
      <c r="C4011">
        <v>338</v>
      </c>
      <c r="D4011" s="8">
        <v>103992.46</v>
      </c>
    </row>
    <row r="4012" spans="1:4" x14ac:dyDescent="0.3">
      <c r="A4012">
        <v>794</v>
      </c>
      <c r="B4012" s="10">
        <v>45352</v>
      </c>
      <c r="C4012">
        <v>24</v>
      </c>
      <c r="D4012" s="8">
        <v>7384.08</v>
      </c>
    </row>
    <row r="4013" spans="1:4" x14ac:dyDescent="0.3">
      <c r="A4013">
        <v>794</v>
      </c>
      <c r="B4013" s="10">
        <v>45383</v>
      </c>
      <c r="C4013">
        <v>698</v>
      </c>
      <c r="D4013" s="8">
        <v>214753.66</v>
      </c>
    </row>
    <row r="4014" spans="1:4" x14ac:dyDescent="0.3">
      <c r="A4014">
        <v>794</v>
      </c>
      <c r="B4014" s="10">
        <v>45413</v>
      </c>
      <c r="C4014">
        <v>232</v>
      </c>
      <c r="D4014" s="8">
        <v>71379.44</v>
      </c>
    </row>
    <row r="4015" spans="1:4" x14ac:dyDescent="0.3">
      <c r="A4015">
        <v>794</v>
      </c>
      <c r="B4015" s="10">
        <v>45444</v>
      </c>
      <c r="C4015">
        <v>140</v>
      </c>
      <c r="D4015" s="8">
        <v>43073.8</v>
      </c>
    </row>
    <row r="4016" spans="1:4" x14ac:dyDescent="0.3">
      <c r="A4016">
        <v>794</v>
      </c>
      <c r="B4016" s="10">
        <v>45474</v>
      </c>
      <c r="C4016">
        <v>422</v>
      </c>
      <c r="D4016" s="8">
        <v>129836.74</v>
      </c>
    </row>
    <row r="4017" spans="1:4" x14ac:dyDescent="0.3">
      <c r="A4017">
        <v>794</v>
      </c>
      <c r="B4017" s="10">
        <v>45505</v>
      </c>
      <c r="C4017">
        <v>675</v>
      </c>
      <c r="D4017" s="8">
        <v>207677.25</v>
      </c>
    </row>
    <row r="4018" spans="1:4" x14ac:dyDescent="0.3">
      <c r="A4018">
        <v>794</v>
      </c>
      <c r="B4018" s="10">
        <v>45536</v>
      </c>
      <c r="C4018">
        <v>582</v>
      </c>
      <c r="D4018" s="8">
        <v>179063.94</v>
      </c>
    </row>
    <row r="4019" spans="1:4" x14ac:dyDescent="0.3">
      <c r="A4019">
        <v>794</v>
      </c>
      <c r="B4019" s="10">
        <v>45566</v>
      </c>
      <c r="C4019">
        <v>81</v>
      </c>
      <c r="D4019" s="8">
        <v>24921.27</v>
      </c>
    </row>
    <row r="4020" spans="1:4" x14ac:dyDescent="0.3">
      <c r="A4020">
        <v>794</v>
      </c>
      <c r="B4020" s="10">
        <v>45597</v>
      </c>
      <c r="C4020">
        <v>360</v>
      </c>
      <c r="D4020" s="8">
        <v>110761.2</v>
      </c>
    </row>
    <row r="4021" spans="1:4" x14ac:dyDescent="0.3">
      <c r="A4021">
        <v>794</v>
      </c>
      <c r="B4021" s="10">
        <v>45627</v>
      </c>
      <c r="C4021">
        <v>292</v>
      </c>
      <c r="D4021" s="8">
        <v>89839.64</v>
      </c>
    </row>
    <row r="4022" spans="1:4" x14ac:dyDescent="0.3">
      <c r="A4022">
        <v>21</v>
      </c>
      <c r="B4022" s="10">
        <v>45292</v>
      </c>
      <c r="C4022">
        <v>56</v>
      </c>
      <c r="D4022" s="8">
        <v>17240.72</v>
      </c>
    </row>
    <row r="4023" spans="1:4" x14ac:dyDescent="0.3">
      <c r="A4023">
        <v>21</v>
      </c>
      <c r="B4023" s="10">
        <v>45323</v>
      </c>
      <c r="C4023">
        <v>28</v>
      </c>
      <c r="D4023" s="8">
        <v>8620.36</v>
      </c>
    </row>
    <row r="4024" spans="1:4" x14ac:dyDescent="0.3">
      <c r="A4024">
        <v>21</v>
      </c>
      <c r="B4024" s="10">
        <v>45352</v>
      </c>
      <c r="C4024">
        <v>165</v>
      </c>
      <c r="D4024" s="8">
        <v>50798.55</v>
      </c>
    </row>
    <row r="4025" spans="1:4" x14ac:dyDescent="0.3">
      <c r="A4025">
        <v>21</v>
      </c>
      <c r="B4025" s="10">
        <v>45383</v>
      </c>
      <c r="C4025">
        <v>606</v>
      </c>
      <c r="D4025" s="8">
        <v>186569.22</v>
      </c>
    </row>
    <row r="4026" spans="1:4" x14ac:dyDescent="0.3">
      <c r="A4026">
        <v>21</v>
      </c>
      <c r="B4026" s="10">
        <v>45413</v>
      </c>
      <c r="C4026">
        <v>484</v>
      </c>
      <c r="D4026" s="8">
        <v>149009.07999999999</v>
      </c>
    </row>
    <row r="4027" spans="1:4" x14ac:dyDescent="0.3">
      <c r="A4027">
        <v>21</v>
      </c>
      <c r="B4027" s="10">
        <v>45444</v>
      </c>
      <c r="C4027">
        <v>562</v>
      </c>
      <c r="D4027" s="8">
        <v>173022.94</v>
      </c>
    </row>
    <row r="4028" spans="1:4" x14ac:dyDescent="0.3">
      <c r="A4028">
        <v>21</v>
      </c>
      <c r="B4028" s="10">
        <v>45474</v>
      </c>
      <c r="C4028">
        <v>969</v>
      </c>
      <c r="D4028" s="8">
        <v>298326.03000000003</v>
      </c>
    </row>
    <row r="4029" spans="1:4" x14ac:dyDescent="0.3">
      <c r="A4029">
        <v>21</v>
      </c>
      <c r="B4029" s="10">
        <v>45505</v>
      </c>
      <c r="C4029">
        <v>909</v>
      </c>
      <c r="D4029" s="8">
        <v>279853.83</v>
      </c>
    </row>
    <row r="4030" spans="1:4" x14ac:dyDescent="0.3">
      <c r="A4030">
        <v>21</v>
      </c>
      <c r="B4030" s="10">
        <v>45536</v>
      </c>
      <c r="C4030">
        <v>886</v>
      </c>
      <c r="D4030" s="8">
        <v>272772.82</v>
      </c>
    </row>
    <row r="4031" spans="1:4" x14ac:dyDescent="0.3">
      <c r="A4031">
        <v>21</v>
      </c>
      <c r="B4031" s="10">
        <v>45566</v>
      </c>
      <c r="C4031">
        <v>380</v>
      </c>
      <c r="D4031" s="8">
        <v>116990.6</v>
      </c>
    </row>
    <row r="4032" spans="1:4" x14ac:dyDescent="0.3">
      <c r="A4032">
        <v>21</v>
      </c>
      <c r="B4032" s="10">
        <v>45597</v>
      </c>
      <c r="C4032">
        <v>172</v>
      </c>
      <c r="D4032" s="8">
        <v>52953.64</v>
      </c>
    </row>
    <row r="4033" spans="1:4" x14ac:dyDescent="0.3">
      <c r="A4033">
        <v>21</v>
      </c>
      <c r="B4033" s="10">
        <v>45627</v>
      </c>
      <c r="C4033">
        <v>207</v>
      </c>
      <c r="D4033" s="8">
        <v>63729.09</v>
      </c>
    </row>
    <row r="4034" spans="1:4" x14ac:dyDescent="0.3">
      <c r="A4034">
        <v>511</v>
      </c>
      <c r="B4034" s="10">
        <v>45292</v>
      </c>
      <c r="C4034">
        <v>301</v>
      </c>
      <c r="D4034" s="8">
        <v>92900.64</v>
      </c>
    </row>
    <row r="4035" spans="1:4" x14ac:dyDescent="0.3">
      <c r="A4035">
        <v>511</v>
      </c>
      <c r="B4035" s="10">
        <v>45323</v>
      </c>
      <c r="C4035">
        <v>541</v>
      </c>
      <c r="D4035" s="8">
        <v>166974.24</v>
      </c>
    </row>
    <row r="4036" spans="1:4" x14ac:dyDescent="0.3">
      <c r="A4036">
        <v>511</v>
      </c>
      <c r="B4036" s="10">
        <v>45352</v>
      </c>
      <c r="C4036">
        <v>818</v>
      </c>
      <c r="D4036" s="8">
        <v>252467.52</v>
      </c>
    </row>
    <row r="4037" spans="1:4" x14ac:dyDescent="0.3">
      <c r="A4037">
        <v>511</v>
      </c>
      <c r="B4037" s="10">
        <v>45383</v>
      </c>
      <c r="C4037">
        <v>65</v>
      </c>
      <c r="D4037" s="8">
        <v>20061.599999999999</v>
      </c>
    </row>
    <row r="4038" spans="1:4" x14ac:dyDescent="0.3">
      <c r="A4038">
        <v>511</v>
      </c>
      <c r="B4038" s="10">
        <v>45413</v>
      </c>
      <c r="C4038">
        <v>585</v>
      </c>
      <c r="D4038" s="8">
        <v>180554.4</v>
      </c>
    </row>
    <row r="4039" spans="1:4" x14ac:dyDescent="0.3">
      <c r="A4039">
        <v>511</v>
      </c>
      <c r="B4039" s="10">
        <v>45444</v>
      </c>
      <c r="C4039">
        <v>192</v>
      </c>
      <c r="D4039" s="8">
        <v>59258.879999999997</v>
      </c>
    </row>
    <row r="4040" spans="1:4" x14ac:dyDescent="0.3">
      <c r="A4040">
        <v>511</v>
      </c>
      <c r="B4040" s="10">
        <v>45474</v>
      </c>
      <c r="C4040">
        <v>187</v>
      </c>
      <c r="D4040" s="8">
        <v>57715.68</v>
      </c>
    </row>
    <row r="4041" spans="1:4" x14ac:dyDescent="0.3">
      <c r="A4041">
        <v>511</v>
      </c>
      <c r="B4041" s="10">
        <v>45505</v>
      </c>
      <c r="C4041">
        <v>842</v>
      </c>
      <c r="D4041" s="8">
        <v>259874.88</v>
      </c>
    </row>
    <row r="4042" spans="1:4" x14ac:dyDescent="0.3">
      <c r="A4042">
        <v>511</v>
      </c>
      <c r="B4042" s="10">
        <v>45536</v>
      </c>
      <c r="C4042">
        <v>127</v>
      </c>
      <c r="D4042" s="8">
        <v>39197.279999999999</v>
      </c>
    </row>
    <row r="4043" spans="1:4" x14ac:dyDescent="0.3">
      <c r="A4043">
        <v>511</v>
      </c>
      <c r="B4043" s="10">
        <v>45566</v>
      </c>
      <c r="C4043">
        <v>378</v>
      </c>
      <c r="D4043" s="8">
        <v>116665.92</v>
      </c>
    </row>
    <row r="4044" spans="1:4" x14ac:dyDescent="0.3">
      <c r="A4044">
        <v>511</v>
      </c>
      <c r="B4044" s="10">
        <v>45597</v>
      </c>
      <c r="C4044">
        <v>243</v>
      </c>
      <c r="D4044" s="8">
        <v>74999.520000000004</v>
      </c>
    </row>
    <row r="4045" spans="1:4" x14ac:dyDescent="0.3">
      <c r="A4045">
        <v>511</v>
      </c>
      <c r="B4045" s="10">
        <v>45627</v>
      </c>
      <c r="C4045">
        <v>76</v>
      </c>
      <c r="D4045" s="8">
        <v>23456.639999999999</v>
      </c>
    </row>
    <row r="4046" spans="1:4" x14ac:dyDescent="0.3">
      <c r="A4046">
        <v>261</v>
      </c>
      <c r="B4046" s="10">
        <v>45292</v>
      </c>
      <c r="C4046">
        <v>354</v>
      </c>
      <c r="D4046" s="8">
        <v>109538.22</v>
      </c>
    </row>
    <row r="4047" spans="1:4" x14ac:dyDescent="0.3">
      <c r="A4047">
        <v>261</v>
      </c>
      <c r="B4047" s="10">
        <v>45323</v>
      </c>
      <c r="C4047">
        <v>91</v>
      </c>
      <c r="D4047" s="8">
        <v>28158.13</v>
      </c>
    </row>
    <row r="4048" spans="1:4" x14ac:dyDescent="0.3">
      <c r="A4048">
        <v>261</v>
      </c>
      <c r="B4048" s="10">
        <v>45352</v>
      </c>
      <c r="C4048">
        <v>693</v>
      </c>
      <c r="D4048" s="8">
        <v>214434.99</v>
      </c>
    </row>
    <row r="4049" spans="1:4" x14ac:dyDescent="0.3">
      <c r="A4049">
        <v>261</v>
      </c>
      <c r="B4049" s="10">
        <v>45383</v>
      </c>
      <c r="C4049">
        <v>128</v>
      </c>
      <c r="D4049" s="8">
        <v>39607.040000000001</v>
      </c>
    </row>
    <row r="4050" spans="1:4" x14ac:dyDescent="0.3">
      <c r="A4050">
        <v>261</v>
      </c>
      <c r="B4050" s="10">
        <v>45413</v>
      </c>
      <c r="C4050">
        <v>545</v>
      </c>
      <c r="D4050" s="8">
        <v>168639.35</v>
      </c>
    </row>
    <row r="4051" spans="1:4" x14ac:dyDescent="0.3">
      <c r="A4051">
        <v>261</v>
      </c>
      <c r="B4051" s="10">
        <v>45444</v>
      </c>
      <c r="C4051">
        <v>376</v>
      </c>
      <c r="D4051" s="8">
        <v>116345.68</v>
      </c>
    </row>
    <row r="4052" spans="1:4" x14ac:dyDescent="0.3">
      <c r="A4052">
        <v>261</v>
      </c>
      <c r="B4052" s="10">
        <v>45474</v>
      </c>
      <c r="C4052">
        <v>590</v>
      </c>
      <c r="D4052" s="8">
        <v>182563.7</v>
      </c>
    </row>
    <row r="4053" spans="1:4" x14ac:dyDescent="0.3">
      <c r="A4053">
        <v>261</v>
      </c>
      <c r="B4053" s="10">
        <v>45505</v>
      </c>
      <c r="C4053">
        <v>292</v>
      </c>
      <c r="D4053" s="8">
        <v>90353.56</v>
      </c>
    </row>
    <row r="4054" spans="1:4" x14ac:dyDescent="0.3">
      <c r="A4054">
        <v>261</v>
      </c>
      <c r="B4054" s="10">
        <v>45536</v>
      </c>
      <c r="C4054">
        <v>201</v>
      </c>
      <c r="D4054" s="8">
        <v>62195.43</v>
      </c>
    </row>
    <row r="4055" spans="1:4" x14ac:dyDescent="0.3">
      <c r="A4055">
        <v>261</v>
      </c>
      <c r="B4055" s="10">
        <v>45566</v>
      </c>
      <c r="C4055">
        <v>355</v>
      </c>
      <c r="D4055" s="8">
        <v>109847.65</v>
      </c>
    </row>
    <row r="4056" spans="1:4" x14ac:dyDescent="0.3">
      <c r="A4056">
        <v>261</v>
      </c>
      <c r="B4056" s="10">
        <v>45597</v>
      </c>
      <c r="C4056">
        <v>163</v>
      </c>
      <c r="D4056" s="8">
        <v>50437.09</v>
      </c>
    </row>
    <row r="4057" spans="1:4" x14ac:dyDescent="0.3">
      <c r="A4057">
        <v>261</v>
      </c>
      <c r="B4057" s="10">
        <v>45627</v>
      </c>
      <c r="C4057">
        <v>570</v>
      </c>
      <c r="D4057" s="8">
        <v>176375.1</v>
      </c>
    </row>
    <row r="4058" spans="1:4" x14ac:dyDescent="0.3">
      <c r="A4058">
        <v>346</v>
      </c>
      <c r="B4058" s="10">
        <v>45292</v>
      </c>
      <c r="C4058">
        <v>883</v>
      </c>
      <c r="D4058" s="8">
        <v>273597.55</v>
      </c>
    </row>
    <row r="4059" spans="1:4" x14ac:dyDescent="0.3">
      <c r="A4059">
        <v>346</v>
      </c>
      <c r="B4059" s="10">
        <v>45323</v>
      </c>
      <c r="C4059">
        <v>38</v>
      </c>
      <c r="D4059" s="8">
        <v>11774.3</v>
      </c>
    </row>
    <row r="4060" spans="1:4" x14ac:dyDescent="0.3">
      <c r="A4060">
        <v>346</v>
      </c>
      <c r="B4060" s="10">
        <v>45352</v>
      </c>
      <c r="C4060">
        <v>268</v>
      </c>
      <c r="D4060" s="8">
        <v>83039.8</v>
      </c>
    </row>
    <row r="4061" spans="1:4" x14ac:dyDescent="0.3">
      <c r="A4061">
        <v>346</v>
      </c>
      <c r="B4061" s="10">
        <v>45383</v>
      </c>
      <c r="C4061">
        <v>231</v>
      </c>
      <c r="D4061" s="8">
        <v>71575.350000000006</v>
      </c>
    </row>
    <row r="4062" spans="1:4" x14ac:dyDescent="0.3">
      <c r="A4062">
        <v>346</v>
      </c>
      <c r="B4062" s="10">
        <v>45413</v>
      </c>
      <c r="C4062">
        <v>326</v>
      </c>
      <c r="D4062" s="8">
        <v>101011.1</v>
      </c>
    </row>
    <row r="4063" spans="1:4" x14ac:dyDescent="0.3">
      <c r="A4063">
        <v>346</v>
      </c>
      <c r="B4063" s="10">
        <v>45444</v>
      </c>
      <c r="C4063">
        <v>238</v>
      </c>
      <c r="D4063" s="8">
        <v>73744.3</v>
      </c>
    </row>
    <row r="4064" spans="1:4" x14ac:dyDescent="0.3">
      <c r="A4064">
        <v>346</v>
      </c>
      <c r="B4064" s="10">
        <v>45474</v>
      </c>
      <c r="C4064">
        <v>979</v>
      </c>
      <c r="D4064" s="8">
        <v>303343.15000000002</v>
      </c>
    </row>
    <row r="4065" spans="1:4" x14ac:dyDescent="0.3">
      <c r="A4065">
        <v>346</v>
      </c>
      <c r="B4065" s="10">
        <v>45505</v>
      </c>
      <c r="C4065">
        <v>465</v>
      </c>
      <c r="D4065" s="8">
        <v>144080.25</v>
      </c>
    </row>
    <row r="4066" spans="1:4" x14ac:dyDescent="0.3">
      <c r="A4066">
        <v>346</v>
      </c>
      <c r="B4066" s="10">
        <v>45536</v>
      </c>
      <c r="C4066">
        <v>425</v>
      </c>
      <c r="D4066" s="8">
        <v>131686.25</v>
      </c>
    </row>
    <row r="4067" spans="1:4" x14ac:dyDescent="0.3">
      <c r="A4067">
        <v>346</v>
      </c>
      <c r="B4067" s="10">
        <v>45566</v>
      </c>
      <c r="C4067">
        <v>568</v>
      </c>
      <c r="D4067" s="8">
        <v>175994.8</v>
      </c>
    </row>
    <row r="4068" spans="1:4" x14ac:dyDescent="0.3">
      <c r="A4068">
        <v>346</v>
      </c>
      <c r="B4068" s="10">
        <v>45597</v>
      </c>
      <c r="C4068">
        <v>1000</v>
      </c>
      <c r="D4068" s="8">
        <v>309850</v>
      </c>
    </row>
    <row r="4069" spans="1:4" x14ac:dyDescent="0.3">
      <c r="A4069">
        <v>346</v>
      </c>
      <c r="B4069" s="10">
        <v>45627</v>
      </c>
      <c r="C4069">
        <v>256</v>
      </c>
      <c r="D4069" s="8">
        <v>79321.600000000006</v>
      </c>
    </row>
    <row r="4070" spans="1:4" x14ac:dyDescent="0.3">
      <c r="A4070">
        <v>545</v>
      </c>
      <c r="B4070" s="10">
        <v>45292</v>
      </c>
      <c r="C4070">
        <v>445</v>
      </c>
      <c r="D4070" s="8">
        <v>138381.65</v>
      </c>
    </row>
    <row r="4071" spans="1:4" x14ac:dyDescent="0.3">
      <c r="A4071">
        <v>545</v>
      </c>
      <c r="B4071" s="10">
        <v>45323</v>
      </c>
      <c r="C4071">
        <v>322</v>
      </c>
      <c r="D4071" s="8">
        <v>100132.34</v>
      </c>
    </row>
    <row r="4072" spans="1:4" x14ac:dyDescent="0.3">
      <c r="A4072">
        <v>545</v>
      </c>
      <c r="B4072" s="10">
        <v>45352</v>
      </c>
      <c r="C4072">
        <v>277</v>
      </c>
      <c r="D4072" s="8">
        <v>86138.69</v>
      </c>
    </row>
    <row r="4073" spans="1:4" x14ac:dyDescent="0.3">
      <c r="A4073">
        <v>545</v>
      </c>
      <c r="B4073" s="10">
        <v>45383</v>
      </c>
      <c r="C4073">
        <v>969</v>
      </c>
      <c r="D4073" s="8">
        <v>301329.93</v>
      </c>
    </row>
    <row r="4074" spans="1:4" x14ac:dyDescent="0.3">
      <c r="A4074">
        <v>545</v>
      </c>
      <c r="B4074" s="10">
        <v>45413</v>
      </c>
      <c r="C4074">
        <v>128</v>
      </c>
      <c r="D4074" s="8">
        <v>39804.160000000003</v>
      </c>
    </row>
    <row r="4075" spans="1:4" x14ac:dyDescent="0.3">
      <c r="A4075">
        <v>545</v>
      </c>
      <c r="B4075" s="10">
        <v>45444</v>
      </c>
      <c r="C4075">
        <v>274</v>
      </c>
      <c r="D4075" s="8">
        <v>85205.78</v>
      </c>
    </row>
    <row r="4076" spans="1:4" x14ac:dyDescent="0.3">
      <c r="A4076">
        <v>545</v>
      </c>
      <c r="B4076" s="10">
        <v>45474</v>
      </c>
      <c r="C4076">
        <v>275</v>
      </c>
      <c r="D4076" s="8">
        <v>85516.75</v>
      </c>
    </row>
    <row r="4077" spans="1:4" x14ac:dyDescent="0.3">
      <c r="A4077">
        <v>545</v>
      </c>
      <c r="B4077" s="10">
        <v>45505</v>
      </c>
      <c r="C4077">
        <v>955</v>
      </c>
      <c r="D4077" s="8">
        <v>296976.34999999998</v>
      </c>
    </row>
    <row r="4078" spans="1:4" x14ac:dyDescent="0.3">
      <c r="A4078">
        <v>545</v>
      </c>
      <c r="B4078" s="10">
        <v>45536</v>
      </c>
      <c r="C4078">
        <v>961</v>
      </c>
      <c r="D4078" s="8">
        <v>298842.17</v>
      </c>
    </row>
    <row r="4079" spans="1:4" x14ac:dyDescent="0.3">
      <c r="A4079">
        <v>545</v>
      </c>
      <c r="B4079" s="10">
        <v>45566</v>
      </c>
      <c r="C4079">
        <v>522</v>
      </c>
      <c r="D4079" s="8">
        <v>162326.34</v>
      </c>
    </row>
    <row r="4080" spans="1:4" x14ac:dyDescent="0.3">
      <c r="A4080">
        <v>545</v>
      </c>
      <c r="B4080" s="10">
        <v>45597</v>
      </c>
      <c r="C4080">
        <v>380</v>
      </c>
      <c r="D4080" s="8">
        <v>118168.6</v>
      </c>
    </row>
    <row r="4081" spans="1:4" x14ac:dyDescent="0.3">
      <c r="A4081">
        <v>545</v>
      </c>
      <c r="B4081" s="10">
        <v>45627</v>
      </c>
      <c r="C4081">
        <v>499</v>
      </c>
      <c r="D4081" s="8">
        <v>155174.03</v>
      </c>
    </row>
    <row r="4082" spans="1:4" x14ac:dyDescent="0.3">
      <c r="A4082">
        <v>625</v>
      </c>
      <c r="B4082" s="10">
        <v>45292</v>
      </c>
      <c r="C4082">
        <v>9</v>
      </c>
      <c r="D4082" s="8">
        <v>2799.36</v>
      </c>
    </row>
    <row r="4083" spans="1:4" x14ac:dyDescent="0.3">
      <c r="A4083">
        <v>625</v>
      </c>
      <c r="B4083" s="10">
        <v>45323</v>
      </c>
      <c r="C4083">
        <v>843</v>
      </c>
      <c r="D4083" s="8">
        <v>262206.71999999997</v>
      </c>
    </row>
    <row r="4084" spans="1:4" x14ac:dyDescent="0.3">
      <c r="A4084">
        <v>625</v>
      </c>
      <c r="B4084" s="10">
        <v>45352</v>
      </c>
      <c r="C4084">
        <v>490</v>
      </c>
      <c r="D4084" s="8">
        <v>152409.60000000001</v>
      </c>
    </row>
    <row r="4085" spans="1:4" x14ac:dyDescent="0.3">
      <c r="A4085">
        <v>625</v>
      </c>
      <c r="B4085" s="10">
        <v>45383</v>
      </c>
      <c r="C4085">
        <v>442</v>
      </c>
      <c r="D4085" s="8">
        <v>137479.67999999999</v>
      </c>
    </row>
    <row r="4086" spans="1:4" x14ac:dyDescent="0.3">
      <c r="A4086">
        <v>625</v>
      </c>
      <c r="B4086" s="10">
        <v>45413</v>
      </c>
      <c r="C4086">
        <v>626</v>
      </c>
      <c r="D4086" s="8">
        <v>194711.04000000001</v>
      </c>
    </row>
    <row r="4087" spans="1:4" x14ac:dyDescent="0.3">
      <c r="A4087">
        <v>625</v>
      </c>
      <c r="B4087" s="10">
        <v>45444</v>
      </c>
      <c r="C4087">
        <v>640</v>
      </c>
      <c r="D4087" s="8">
        <v>199065.60000000001</v>
      </c>
    </row>
    <row r="4088" spans="1:4" x14ac:dyDescent="0.3">
      <c r="A4088">
        <v>625</v>
      </c>
      <c r="B4088" s="10">
        <v>45474</v>
      </c>
      <c r="C4088">
        <v>71</v>
      </c>
      <c r="D4088" s="8">
        <v>22083.84</v>
      </c>
    </row>
    <row r="4089" spans="1:4" x14ac:dyDescent="0.3">
      <c r="A4089">
        <v>625</v>
      </c>
      <c r="B4089" s="10">
        <v>45505</v>
      </c>
      <c r="C4089">
        <v>165</v>
      </c>
      <c r="D4089" s="8">
        <v>51321.599999999999</v>
      </c>
    </row>
    <row r="4090" spans="1:4" x14ac:dyDescent="0.3">
      <c r="A4090">
        <v>625</v>
      </c>
      <c r="B4090" s="10">
        <v>45536</v>
      </c>
      <c r="C4090">
        <v>3</v>
      </c>
      <c r="D4090" s="8">
        <v>933.12</v>
      </c>
    </row>
    <row r="4091" spans="1:4" x14ac:dyDescent="0.3">
      <c r="A4091">
        <v>625</v>
      </c>
      <c r="B4091" s="10">
        <v>45566</v>
      </c>
      <c r="C4091">
        <v>183</v>
      </c>
      <c r="D4091" s="8">
        <v>56920.32</v>
      </c>
    </row>
    <row r="4092" spans="1:4" x14ac:dyDescent="0.3">
      <c r="A4092">
        <v>625</v>
      </c>
      <c r="B4092" s="10">
        <v>45597</v>
      </c>
      <c r="C4092">
        <v>28</v>
      </c>
      <c r="D4092" s="8">
        <v>8709.1200000000008</v>
      </c>
    </row>
    <row r="4093" spans="1:4" x14ac:dyDescent="0.3">
      <c r="A4093">
        <v>625</v>
      </c>
      <c r="B4093" s="10">
        <v>45627</v>
      </c>
      <c r="C4093">
        <v>141</v>
      </c>
      <c r="D4093" s="8">
        <v>43856.639999999999</v>
      </c>
    </row>
    <row r="4094" spans="1:4" x14ac:dyDescent="0.3">
      <c r="A4094">
        <v>757</v>
      </c>
      <c r="B4094" s="10">
        <v>45292</v>
      </c>
      <c r="C4094">
        <v>862</v>
      </c>
      <c r="D4094" s="8">
        <v>268892.28000000003</v>
      </c>
    </row>
    <row r="4095" spans="1:4" x14ac:dyDescent="0.3">
      <c r="A4095">
        <v>757</v>
      </c>
      <c r="B4095" s="10">
        <v>45323</v>
      </c>
      <c r="C4095">
        <v>252</v>
      </c>
      <c r="D4095" s="8">
        <v>78608.88</v>
      </c>
    </row>
    <row r="4096" spans="1:4" x14ac:dyDescent="0.3">
      <c r="A4096">
        <v>757</v>
      </c>
      <c r="B4096" s="10">
        <v>45352</v>
      </c>
      <c r="C4096">
        <v>979</v>
      </c>
      <c r="D4096" s="8">
        <v>305389.26</v>
      </c>
    </row>
    <row r="4097" spans="1:4" x14ac:dyDescent="0.3">
      <c r="A4097">
        <v>757</v>
      </c>
      <c r="B4097" s="10">
        <v>45383</v>
      </c>
      <c r="C4097">
        <v>174</v>
      </c>
      <c r="D4097" s="8">
        <v>54277.56</v>
      </c>
    </row>
    <row r="4098" spans="1:4" x14ac:dyDescent="0.3">
      <c r="A4098">
        <v>757</v>
      </c>
      <c r="B4098" s="10">
        <v>45413</v>
      </c>
      <c r="C4098">
        <v>642</v>
      </c>
      <c r="D4098" s="8">
        <v>200265.48</v>
      </c>
    </row>
    <row r="4099" spans="1:4" x14ac:dyDescent="0.3">
      <c r="A4099">
        <v>757</v>
      </c>
      <c r="B4099" s="10">
        <v>45444</v>
      </c>
      <c r="C4099">
        <v>137</v>
      </c>
      <c r="D4099" s="8">
        <v>42735.78</v>
      </c>
    </row>
    <row r="4100" spans="1:4" x14ac:dyDescent="0.3">
      <c r="A4100">
        <v>757</v>
      </c>
      <c r="B4100" s="10">
        <v>45474</v>
      </c>
      <c r="C4100">
        <v>832</v>
      </c>
      <c r="D4100" s="8">
        <v>259534.07999999999</v>
      </c>
    </row>
    <row r="4101" spans="1:4" x14ac:dyDescent="0.3">
      <c r="A4101">
        <v>757</v>
      </c>
      <c r="B4101" s="10">
        <v>45505</v>
      </c>
      <c r="C4101">
        <v>995</v>
      </c>
      <c r="D4101" s="8">
        <v>310380.3</v>
      </c>
    </row>
    <row r="4102" spans="1:4" x14ac:dyDescent="0.3">
      <c r="A4102">
        <v>757</v>
      </c>
      <c r="B4102" s="10">
        <v>45536</v>
      </c>
      <c r="C4102">
        <v>865</v>
      </c>
      <c r="D4102" s="8">
        <v>269828.09999999998</v>
      </c>
    </row>
    <row r="4103" spans="1:4" x14ac:dyDescent="0.3">
      <c r="A4103">
        <v>757</v>
      </c>
      <c r="B4103" s="10">
        <v>45566</v>
      </c>
      <c r="C4103">
        <v>774</v>
      </c>
      <c r="D4103" s="8">
        <v>241441.56</v>
      </c>
    </row>
    <row r="4104" spans="1:4" x14ac:dyDescent="0.3">
      <c r="A4104">
        <v>757</v>
      </c>
      <c r="B4104" s="10">
        <v>45597</v>
      </c>
      <c r="C4104">
        <v>248</v>
      </c>
      <c r="D4104" s="8">
        <v>77361.119999999995</v>
      </c>
    </row>
    <row r="4105" spans="1:4" x14ac:dyDescent="0.3">
      <c r="A4105">
        <v>757</v>
      </c>
      <c r="B4105" s="10">
        <v>45627</v>
      </c>
      <c r="C4105">
        <v>235</v>
      </c>
      <c r="D4105" s="8">
        <v>73305.899999999994</v>
      </c>
    </row>
    <row r="4106" spans="1:4" x14ac:dyDescent="0.3">
      <c r="A4106">
        <v>492</v>
      </c>
      <c r="B4106" s="10">
        <v>45292</v>
      </c>
      <c r="C4106">
        <v>945</v>
      </c>
      <c r="D4106" s="8">
        <v>294811.65000000002</v>
      </c>
    </row>
    <row r="4107" spans="1:4" x14ac:dyDescent="0.3">
      <c r="A4107">
        <v>492</v>
      </c>
      <c r="B4107" s="10">
        <v>45323</v>
      </c>
      <c r="C4107">
        <v>424</v>
      </c>
      <c r="D4107" s="8">
        <v>132275.28</v>
      </c>
    </row>
    <row r="4108" spans="1:4" x14ac:dyDescent="0.3">
      <c r="A4108">
        <v>492</v>
      </c>
      <c r="B4108" s="10">
        <v>45352</v>
      </c>
      <c r="C4108">
        <v>4</v>
      </c>
      <c r="D4108" s="8">
        <v>1247.8800000000001</v>
      </c>
    </row>
    <row r="4109" spans="1:4" x14ac:dyDescent="0.3">
      <c r="A4109">
        <v>492</v>
      </c>
      <c r="B4109" s="10">
        <v>45383</v>
      </c>
      <c r="C4109">
        <v>558</v>
      </c>
      <c r="D4109" s="8">
        <v>174079.26</v>
      </c>
    </row>
    <row r="4110" spans="1:4" x14ac:dyDescent="0.3">
      <c r="A4110">
        <v>492</v>
      </c>
      <c r="B4110" s="10">
        <v>45413</v>
      </c>
      <c r="C4110">
        <v>709</v>
      </c>
      <c r="D4110" s="8">
        <v>221186.73</v>
      </c>
    </row>
    <row r="4111" spans="1:4" x14ac:dyDescent="0.3">
      <c r="A4111">
        <v>492</v>
      </c>
      <c r="B4111" s="10">
        <v>45444</v>
      </c>
      <c r="C4111">
        <v>237</v>
      </c>
      <c r="D4111" s="8">
        <v>73936.89</v>
      </c>
    </row>
    <row r="4112" spans="1:4" x14ac:dyDescent="0.3">
      <c r="A4112">
        <v>492</v>
      </c>
      <c r="B4112" s="10">
        <v>45474</v>
      </c>
      <c r="C4112">
        <v>984</v>
      </c>
      <c r="D4112" s="8">
        <v>306978.48</v>
      </c>
    </row>
    <row r="4113" spans="1:4" x14ac:dyDescent="0.3">
      <c r="A4113">
        <v>492</v>
      </c>
      <c r="B4113" s="10">
        <v>45505</v>
      </c>
      <c r="C4113">
        <v>55</v>
      </c>
      <c r="D4113" s="8">
        <v>17158.349999999999</v>
      </c>
    </row>
    <row r="4114" spans="1:4" x14ac:dyDescent="0.3">
      <c r="A4114">
        <v>492</v>
      </c>
      <c r="B4114" s="10">
        <v>45536</v>
      </c>
      <c r="C4114">
        <v>707</v>
      </c>
      <c r="D4114" s="8">
        <v>220562.79</v>
      </c>
    </row>
    <row r="4115" spans="1:4" x14ac:dyDescent="0.3">
      <c r="A4115">
        <v>492</v>
      </c>
      <c r="B4115" s="10">
        <v>45566</v>
      </c>
      <c r="C4115">
        <v>503</v>
      </c>
      <c r="D4115" s="8">
        <v>156920.91</v>
      </c>
    </row>
    <row r="4116" spans="1:4" x14ac:dyDescent="0.3">
      <c r="A4116">
        <v>492</v>
      </c>
      <c r="B4116" s="10">
        <v>45597</v>
      </c>
      <c r="C4116">
        <v>134</v>
      </c>
      <c r="D4116" s="8">
        <v>41803.980000000003</v>
      </c>
    </row>
    <row r="4117" spans="1:4" x14ac:dyDescent="0.3">
      <c r="A4117">
        <v>492</v>
      </c>
      <c r="B4117" s="10">
        <v>45627</v>
      </c>
      <c r="C4117">
        <v>226</v>
      </c>
      <c r="D4117" s="8">
        <v>70505.22</v>
      </c>
    </row>
    <row r="4118" spans="1:4" x14ac:dyDescent="0.3">
      <c r="A4118">
        <v>560</v>
      </c>
      <c r="B4118" s="10">
        <v>45292</v>
      </c>
      <c r="C4118">
        <v>619</v>
      </c>
      <c r="D4118" s="8">
        <v>193158.95</v>
      </c>
    </row>
    <row r="4119" spans="1:4" x14ac:dyDescent="0.3">
      <c r="A4119">
        <v>560</v>
      </c>
      <c r="B4119" s="10">
        <v>45323</v>
      </c>
      <c r="C4119">
        <v>121</v>
      </c>
      <c r="D4119" s="8">
        <v>37758.050000000003</v>
      </c>
    </row>
    <row r="4120" spans="1:4" x14ac:dyDescent="0.3">
      <c r="A4120">
        <v>560</v>
      </c>
      <c r="B4120" s="10">
        <v>45352</v>
      </c>
      <c r="C4120">
        <v>677</v>
      </c>
      <c r="D4120" s="8">
        <v>211257.85</v>
      </c>
    </row>
    <row r="4121" spans="1:4" x14ac:dyDescent="0.3">
      <c r="A4121">
        <v>560</v>
      </c>
      <c r="B4121" s="10">
        <v>45383</v>
      </c>
      <c r="C4121">
        <v>701</v>
      </c>
      <c r="D4121" s="8">
        <v>218747.05</v>
      </c>
    </row>
    <row r="4122" spans="1:4" x14ac:dyDescent="0.3">
      <c r="A4122">
        <v>560</v>
      </c>
      <c r="B4122" s="10">
        <v>45413</v>
      </c>
      <c r="C4122">
        <v>390</v>
      </c>
      <c r="D4122" s="8">
        <v>121699.5</v>
      </c>
    </row>
    <row r="4123" spans="1:4" x14ac:dyDescent="0.3">
      <c r="A4123">
        <v>560</v>
      </c>
      <c r="B4123" s="10">
        <v>45444</v>
      </c>
      <c r="C4123">
        <v>574</v>
      </c>
      <c r="D4123" s="8">
        <v>179116.7</v>
      </c>
    </row>
    <row r="4124" spans="1:4" x14ac:dyDescent="0.3">
      <c r="A4124">
        <v>560</v>
      </c>
      <c r="B4124" s="10">
        <v>45474</v>
      </c>
      <c r="C4124">
        <v>26</v>
      </c>
      <c r="D4124" s="8">
        <v>8113.3</v>
      </c>
    </row>
    <row r="4125" spans="1:4" x14ac:dyDescent="0.3">
      <c r="A4125">
        <v>560</v>
      </c>
      <c r="B4125" s="10">
        <v>45505</v>
      </c>
      <c r="C4125">
        <v>879</v>
      </c>
      <c r="D4125" s="8">
        <v>274291.95</v>
      </c>
    </row>
    <row r="4126" spans="1:4" x14ac:dyDescent="0.3">
      <c r="A4126">
        <v>560</v>
      </c>
      <c r="B4126" s="10">
        <v>45536</v>
      </c>
      <c r="C4126">
        <v>381</v>
      </c>
      <c r="D4126" s="8">
        <v>118891.05</v>
      </c>
    </row>
    <row r="4127" spans="1:4" x14ac:dyDescent="0.3">
      <c r="A4127">
        <v>560</v>
      </c>
      <c r="B4127" s="10">
        <v>45566</v>
      </c>
      <c r="C4127">
        <v>463</v>
      </c>
      <c r="D4127" s="8">
        <v>144479.15</v>
      </c>
    </row>
    <row r="4128" spans="1:4" x14ac:dyDescent="0.3">
      <c r="A4128">
        <v>560</v>
      </c>
      <c r="B4128" s="10">
        <v>45597</v>
      </c>
      <c r="C4128">
        <v>939</v>
      </c>
      <c r="D4128" s="8">
        <v>293014.95</v>
      </c>
    </row>
    <row r="4129" spans="1:4" x14ac:dyDescent="0.3">
      <c r="A4129">
        <v>560</v>
      </c>
      <c r="B4129" s="10">
        <v>45627</v>
      </c>
      <c r="C4129">
        <v>546</v>
      </c>
      <c r="D4129" s="8">
        <v>170379.3</v>
      </c>
    </row>
    <row r="4130" spans="1:4" x14ac:dyDescent="0.3">
      <c r="A4130">
        <v>574</v>
      </c>
      <c r="B4130" s="10">
        <v>45292</v>
      </c>
      <c r="C4130">
        <v>519</v>
      </c>
      <c r="D4130" s="8">
        <v>162410.67000000001</v>
      </c>
    </row>
    <row r="4131" spans="1:4" x14ac:dyDescent="0.3">
      <c r="A4131">
        <v>574</v>
      </c>
      <c r="B4131" s="10">
        <v>45323</v>
      </c>
      <c r="C4131">
        <v>123</v>
      </c>
      <c r="D4131" s="8">
        <v>38490.39</v>
      </c>
    </row>
    <row r="4132" spans="1:4" x14ac:dyDescent="0.3">
      <c r="A4132">
        <v>574</v>
      </c>
      <c r="B4132" s="10">
        <v>45352</v>
      </c>
      <c r="C4132">
        <v>589</v>
      </c>
      <c r="D4132" s="8">
        <v>184315.77</v>
      </c>
    </row>
    <row r="4133" spans="1:4" x14ac:dyDescent="0.3">
      <c r="A4133">
        <v>574</v>
      </c>
      <c r="B4133" s="10">
        <v>45383</v>
      </c>
      <c r="C4133">
        <v>747</v>
      </c>
      <c r="D4133" s="8">
        <v>233758.71</v>
      </c>
    </row>
    <row r="4134" spans="1:4" x14ac:dyDescent="0.3">
      <c r="A4134">
        <v>574</v>
      </c>
      <c r="B4134" s="10">
        <v>45413</v>
      </c>
      <c r="C4134">
        <v>828</v>
      </c>
      <c r="D4134" s="8">
        <v>259106.04</v>
      </c>
    </row>
    <row r="4135" spans="1:4" x14ac:dyDescent="0.3">
      <c r="A4135">
        <v>574</v>
      </c>
      <c r="B4135" s="10">
        <v>45444</v>
      </c>
      <c r="C4135">
        <v>547</v>
      </c>
      <c r="D4135" s="8">
        <v>171172.71</v>
      </c>
    </row>
    <row r="4136" spans="1:4" x14ac:dyDescent="0.3">
      <c r="A4136">
        <v>574</v>
      </c>
      <c r="B4136" s="10">
        <v>45474</v>
      </c>
      <c r="C4136">
        <v>608</v>
      </c>
      <c r="D4136" s="8">
        <v>190261.44</v>
      </c>
    </row>
    <row r="4137" spans="1:4" x14ac:dyDescent="0.3">
      <c r="A4137">
        <v>574</v>
      </c>
      <c r="B4137" s="10">
        <v>45505</v>
      </c>
      <c r="C4137">
        <v>652</v>
      </c>
      <c r="D4137" s="8">
        <v>204030.36</v>
      </c>
    </row>
    <row r="4138" spans="1:4" x14ac:dyDescent="0.3">
      <c r="A4138">
        <v>574</v>
      </c>
      <c r="B4138" s="10">
        <v>45536</v>
      </c>
      <c r="C4138">
        <v>680</v>
      </c>
      <c r="D4138" s="8">
        <v>212792.4</v>
      </c>
    </row>
    <row r="4139" spans="1:4" x14ac:dyDescent="0.3">
      <c r="A4139">
        <v>574</v>
      </c>
      <c r="B4139" s="10">
        <v>45566</v>
      </c>
      <c r="C4139">
        <v>565</v>
      </c>
      <c r="D4139" s="8">
        <v>176805.45</v>
      </c>
    </row>
    <row r="4140" spans="1:4" x14ac:dyDescent="0.3">
      <c r="A4140">
        <v>574</v>
      </c>
      <c r="B4140" s="10">
        <v>45597</v>
      </c>
      <c r="C4140">
        <v>37</v>
      </c>
      <c r="D4140" s="8">
        <v>11578.41</v>
      </c>
    </row>
    <row r="4141" spans="1:4" x14ac:dyDescent="0.3">
      <c r="A4141">
        <v>574</v>
      </c>
      <c r="B4141" s="10">
        <v>45627</v>
      </c>
      <c r="C4141">
        <v>708</v>
      </c>
      <c r="D4141" s="8">
        <v>221554.44</v>
      </c>
    </row>
    <row r="4142" spans="1:4" x14ac:dyDescent="0.3">
      <c r="A4142">
        <v>299</v>
      </c>
      <c r="B4142" s="10">
        <v>45292</v>
      </c>
      <c r="C4142">
        <v>803</v>
      </c>
      <c r="D4142" s="8">
        <v>251603.99</v>
      </c>
    </row>
    <row r="4143" spans="1:4" x14ac:dyDescent="0.3">
      <c r="A4143">
        <v>299</v>
      </c>
      <c r="B4143" s="10">
        <v>45323</v>
      </c>
      <c r="C4143">
        <v>454</v>
      </c>
      <c r="D4143" s="8">
        <v>142251.82</v>
      </c>
    </row>
    <row r="4144" spans="1:4" x14ac:dyDescent="0.3">
      <c r="A4144">
        <v>299</v>
      </c>
      <c r="B4144" s="10">
        <v>45352</v>
      </c>
      <c r="C4144">
        <v>423</v>
      </c>
      <c r="D4144" s="8">
        <v>132538.59</v>
      </c>
    </row>
    <row r="4145" spans="1:4" x14ac:dyDescent="0.3">
      <c r="A4145">
        <v>299</v>
      </c>
      <c r="B4145" s="10">
        <v>45383</v>
      </c>
      <c r="C4145">
        <v>948</v>
      </c>
      <c r="D4145" s="8">
        <v>297036.84000000003</v>
      </c>
    </row>
    <row r="4146" spans="1:4" x14ac:dyDescent="0.3">
      <c r="A4146">
        <v>299</v>
      </c>
      <c r="B4146" s="10">
        <v>45413</v>
      </c>
      <c r="C4146">
        <v>633</v>
      </c>
      <c r="D4146" s="8">
        <v>198337.89</v>
      </c>
    </row>
    <row r="4147" spans="1:4" x14ac:dyDescent="0.3">
      <c r="A4147">
        <v>299</v>
      </c>
      <c r="B4147" s="10">
        <v>45444</v>
      </c>
      <c r="C4147">
        <v>424</v>
      </c>
      <c r="D4147" s="8">
        <v>132851.92000000001</v>
      </c>
    </row>
    <row r="4148" spans="1:4" x14ac:dyDescent="0.3">
      <c r="A4148">
        <v>299</v>
      </c>
      <c r="B4148" s="10">
        <v>45474</v>
      </c>
      <c r="C4148">
        <v>355</v>
      </c>
      <c r="D4148" s="8">
        <v>111232.15</v>
      </c>
    </row>
    <row r="4149" spans="1:4" x14ac:dyDescent="0.3">
      <c r="A4149">
        <v>299</v>
      </c>
      <c r="B4149" s="10">
        <v>45505</v>
      </c>
      <c r="C4149">
        <v>774</v>
      </c>
      <c r="D4149" s="8">
        <v>242517.42</v>
      </c>
    </row>
    <row r="4150" spans="1:4" x14ac:dyDescent="0.3">
      <c r="A4150">
        <v>299</v>
      </c>
      <c r="B4150" s="10">
        <v>45536</v>
      </c>
      <c r="C4150">
        <v>214</v>
      </c>
      <c r="D4150" s="8">
        <v>67052.62</v>
      </c>
    </row>
    <row r="4151" spans="1:4" x14ac:dyDescent="0.3">
      <c r="A4151">
        <v>299</v>
      </c>
      <c r="B4151" s="10">
        <v>45566</v>
      </c>
      <c r="C4151">
        <v>384</v>
      </c>
      <c r="D4151" s="8">
        <v>120318.72</v>
      </c>
    </row>
    <row r="4152" spans="1:4" x14ac:dyDescent="0.3">
      <c r="A4152">
        <v>299</v>
      </c>
      <c r="B4152" s="10">
        <v>45597</v>
      </c>
      <c r="C4152">
        <v>540</v>
      </c>
      <c r="D4152" s="8">
        <v>169198.2</v>
      </c>
    </row>
    <row r="4153" spans="1:4" x14ac:dyDescent="0.3">
      <c r="A4153">
        <v>299</v>
      </c>
      <c r="B4153" s="10">
        <v>45627</v>
      </c>
      <c r="C4153">
        <v>983</v>
      </c>
      <c r="D4153" s="8">
        <v>308003.39</v>
      </c>
    </row>
    <row r="4154" spans="1:4" x14ac:dyDescent="0.3">
      <c r="A4154">
        <v>82</v>
      </c>
      <c r="B4154" s="10">
        <v>45292</v>
      </c>
      <c r="C4154">
        <v>65</v>
      </c>
      <c r="D4154" s="8">
        <v>20379.45</v>
      </c>
    </row>
    <row r="4155" spans="1:4" x14ac:dyDescent="0.3">
      <c r="A4155">
        <v>82</v>
      </c>
      <c r="B4155" s="10">
        <v>45323</v>
      </c>
      <c r="C4155">
        <v>413</v>
      </c>
      <c r="D4155" s="8">
        <v>129487.89</v>
      </c>
    </row>
    <row r="4156" spans="1:4" x14ac:dyDescent="0.3">
      <c r="A4156">
        <v>82</v>
      </c>
      <c r="B4156" s="10">
        <v>45352</v>
      </c>
      <c r="C4156">
        <v>392</v>
      </c>
      <c r="D4156" s="8">
        <v>122903.76</v>
      </c>
    </row>
    <row r="4157" spans="1:4" x14ac:dyDescent="0.3">
      <c r="A4157">
        <v>82</v>
      </c>
      <c r="B4157" s="10">
        <v>45383</v>
      </c>
      <c r="C4157">
        <v>467</v>
      </c>
      <c r="D4157" s="8">
        <v>146418.51</v>
      </c>
    </row>
    <row r="4158" spans="1:4" x14ac:dyDescent="0.3">
      <c r="A4158">
        <v>82</v>
      </c>
      <c r="B4158" s="10">
        <v>45413</v>
      </c>
      <c r="C4158">
        <v>466</v>
      </c>
      <c r="D4158" s="8">
        <v>146104.98000000001</v>
      </c>
    </row>
    <row r="4159" spans="1:4" x14ac:dyDescent="0.3">
      <c r="A4159">
        <v>82</v>
      </c>
      <c r="B4159" s="10">
        <v>45444</v>
      </c>
      <c r="C4159">
        <v>87</v>
      </c>
      <c r="D4159" s="8">
        <v>27277.11</v>
      </c>
    </row>
    <row r="4160" spans="1:4" x14ac:dyDescent="0.3">
      <c r="A4160">
        <v>82</v>
      </c>
      <c r="B4160" s="10">
        <v>45474</v>
      </c>
      <c r="C4160">
        <v>775</v>
      </c>
      <c r="D4160" s="8">
        <v>242985.75</v>
      </c>
    </row>
    <row r="4161" spans="1:4" x14ac:dyDescent="0.3">
      <c r="A4161">
        <v>82</v>
      </c>
      <c r="B4161" s="10">
        <v>45505</v>
      </c>
      <c r="C4161">
        <v>526</v>
      </c>
      <c r="D4161" s="8">
        <v>164916.78</v>
      </c>
    </row>
    <row r="4162" spans="1:4" x14ac:dyDescent="0.3">
      <c r="A4162">
        <v>82</v>
      </c>
      <c r="B4162" s="10">
        <v>45536</v>
      </c>
      <c r="C4162">
        <v>270</v>
      </c>
      <c r="D4162" s="8">
        <v>84653.1</v>
      </c>
    </row>
    <row r="4163" spans="1:4" x14ac:dyDescent="0.3">
      <c r="A4163">
        <v>82</v>
      </c>
      <c r="B4163" s="10">
        <v>45566</v>
      </c>
      <c r="C4163">
        <v>435</v>
      </c>
      <c r="D4163" s="8">
        <v>136385.54999999999</v>
      </c>
    </row>
    <row r="4164" spans="1:4" x14ac:dyDescent="0.3">
      <c r="A4164">
        <v>82</v>
      </c>
      <c r="B4164" s="10">
        <v>45597</v>
      </c>
      <c r="C4164">
        <v>727</v>
      </c>
      <c r="D4164" s="8">
        <v>227936.31</v>
      </c>
    </row>
    <row r="4165" spans="1:4" x14ac:dyDescent="0.3">
      <c r="A4165">
        <v>82</v>
      </c>
      <c r="B4165" s="10">
        <v>45627</v>
      </c>
      <c r="C4165">
        <v>785</v>
      </c>
      <c r="D4165" s="8">
        <v>246121.05</v>
      </c>
    </row>
    <row r="4166" spans="1:4" x14ac:dyDescent="0.3">
      <c r="A4166">
        <v>613</v>
      </c>
      <c r="B4166" s="10">
        <v>45292</v>
      </c>
      <c r="C4166">
        <v>455</v>
      </c>
      <c r="D4166" s="8">
        <v>143693.54999999999</v>
      </c>
    </row>
    <row r="4167" spans="1:4" x14ac:dyDescent="0.3">
      <c r="A4167">
        <v>613</v>
      </c>
      <c r="B4167" s="10">
        <v>45323</v>
      </c>
      <c r="C4167">
        <v>990</v>
      </c>
      <c r="D4167" s="8">
        <v>312651.90000000002</v>
      </c>
    </row>
    <row r="4168" spans="1:4" x14ac:dyDescent="0.3">
      <c r="A4168">
        <v>613</v>
      </c>
      <c r="B4168" s="10">
        <v>45352</v>
      </c>
      <c r="C4168">
        <v>784</v>
      </c>
      <c r="D4168" s="8">
        <v>247595.04</v>
      </c>
    </row>
    <row r="4169" spans="1:4" x14ac:dyDescent="0.3">
      <c r="A4169">
        <v>613</v>
      </c>
      <c r="B4169" s="10">
        <v>45383</v>
      </c>
      <c r="C4169">
        <v>432</v>
      </c>
      <c r="D4169" s="8">
        <v>136429.92000000001</v>
      </c>
    </row>
    <row r="4170" spans="1:4" x14ac:dyDescent="0.3">
      <c r="A4170">
        <v>613</v>
      </c>
      <c r="B4170" s="10">
        <v>45413</v>
      </c>
      <c r="C4170">
        <v>9</v>
      </c>
      <c r="D4170" s="8">
        <v>2842.29</v>
      </c>
    </row>
    <row r="4171" spans="1:4" x14ac:dyDescent="0.3">
      <c r="A4171">
        <v>613</v>
      </c>
      <c r="B4171" s="10">
        <v>45444</v>
      </c>
      <c r="C4171">
        <v>699</v>
      </c>
      <c r="D4171" s="8">
        <v>220751.19</v>
      </c>
    </row>
    <row r="4172" spans="1:4" x14ac:dyDescent="0.3">
      <c r="A4172">
        <v>613</v>
      </c>
      <c r="B4172" s="10">
        <v>45474</v>
      </c>
      <c r="C4172">
        <v>421</v>
      </c>
      <c r="D4172" s="8">
        <v>132956.01</v>
      </c>
    </row>
    <row r="4173" spans="1:4" x14ac:dyDescent="0.3">
      <c r="A4173">
        <v>613</v>
      </c>
      <c r="B4173" s="10">
        <v>45505</v>
      </c>
      <c r="C4173">
        <v>634</v>
      </c>
      <c r="D4173" s="8">
        <v>200223.54</v>
      </c>
    </row>
    <row r="4174" spans="1:4" x14ac:dyDescent="0.3">
      <c r="A4174">
        <v>613</v>
      </c>
      <c r="B4174" s="10">
        <v>45536</v>
      </c>
      <c r="C4174">
        <v>971</v>
      </c>
      <c r="D4174" s="8">
        <v>306651.51</v>
      </c>
    </row>
    <row r="4175" spans="1:4" x14ac:dyDescent="0.3">
      <c r="A4175">
        <v>613</v>
      </c>
      <c r="B4175" s="10">
        <v>45566</v>
      </c>
      <c r="C4175">
        <v>27</v>
      </c>
      <c r="D4175" s="8">
        <v>8526.8700000000008</v>
      </c>
    </row>
    <row r="4176" spans="1:4" x14ac:dyDescent="0.3">
      <c r="A4176">
        <v>613</v>
      </c>
      <c r="B4176" s="10">
        <v>45597</v>
      </c>
      <c r="C4176">
        <v>355</v>
      </c>
      <c r="D4176" s="8">
        <v>112112.55</v>
      </c>
    </row>
    <row r="4177" spans="1:4" x14ac:dyDescent="0.3">
      <c r="A4177">
        <v>613</v>
      </c>
      <c r="B4177" s="10">
        <v>45627</v>
      </c>
      <c r="C4177">
        <v>317</v>
      </c>
      <c r="D4177" s="8">
        <v>100111.77</v>
      </c>
    </row>
    <row r="4178" spans="1:4" x14ac:dyDescent="0.3">
      <c r="A4178">
        <v>383</v>
      </c>
      <c r="B4178" s="10">
        <v>45292</v>
      </c>
      <c r="C4178">
        <v>32</v>
      </c>
      <c r="D4178" s="8">
        <v>10122.56</v>
      </c>
    </row>
    <row r="4179" spans="1:4" x14ac:dyDescent="0.3">
      <c r="A4179">
        <v>383</v>
      </c>
      <c r="B4179" s="10">
        <v>45323</v>
      </c>
      <c r="C4179">
        <v>17</v>
      </c>
      <c r="D4179" s="8">
        <v>5377.61</v>
      </c>
    </row>
    <row r="4180" spans="1:4" x14ac:dyDescent="0.3">
      <c r="A4180">
        <v>383</v>
      </c>
      <c r="B4180" s="10">
        <v>45352</v>
      </c>
      <c r="C4180">
        <v>183</v>
      </c>
      <c r="D4180" s="8">
        <v>57888.39</v>
      </c>
    </row>
    <row r="4181" spans="1:4" x14ac:dyDescent="0.3">
      <c r="A4181">
        <v>383</v>
      </c>
      <c r="B4181" s="10">
        <v>45383</v>
      </c>
      <c r="C4181">
        <v>479</v>
      </c>
      <c r="D4181" s="8">
        <v>151522.07</v>
      </c>
    </row>
    <row r="4182" spans="1:4" x14ac:dyDescent="0.3">
      <c r="A4182">
        <v>383</v>
      </c>
      <c r="B4182" s="10">
        <v>45413</v>
      </c>
      <c r="C4182">
        <v>228</v>
      </c>
      <c r="D4182" s="8">
        <v>72123.240000000005</v>
      </c>
    </row>
    <row r="4183" spans="1:4" x14ac:dyDescent="0.3">
      <c r="A4183">
        <v>383</v>
      </c>
      <c r="B4183" s="10">
        <v>45444</v>
      </c>
      <c r="C4183">
        <v>823</v>
      </c>
      <c r="D4183" s="8">
        <v>260339.59</v>
      </c>
    </row>
    <row r="4184" spans="1:4" x14ac:dyDescent="0.3">
      <c r="A4184">
        <v>383</v>
      </c>
      <c r="B4184" s="10">
        <v>45474</v>
      </c>
      <c r="C4184">
        <v>28</v>
      </c>
      <c r="D4184" s="8">
        <v>8857.24</v>
      </c>
    </row>
    <row r="4185" spans="1:4" x14ac:dyDescent="0.3">
      <c r="A4185">
        <v>383</v>
      </c>
      <c r="B4185" s="10">
        <v>45505</v>
      </c>
      <c r="C4185">
        <v>256</v>
      </c>
      <c r="D4185" s="8">
        <v>80980.479999999996</v>
      </c>
    </row>
    <row r="4186" spans="1:4" x14ac:dyDescent="0.3">
      <c r="A4186">
        <v>383</v>
      </c>
      <c r="B4186" s="10">
        <v>45536</v>
      </c>
      <c r="C4186">
        <v>782</v>
      </c>
      <c r="D4186" s="8">
        <v>247370.06</v>
      </c>
    </row>
    <row r="4187" spans="1:4" x14ac:dyDescent="0.3">
      <c r="A4187">
        <v>383</v>
      </c>
      <c r="B4187" s="10">
        <v>45566</v>
      </c>
      <c r="C4187">
        <v>915</v>
      </c>
      <c r="D4187" s="8">
        <v>289441.95</v>
      </c>
    </row>
    <row r="4188" spans="1:4" x14ac:dyDescent="0.3">
      <c r="A4188">
        <v>383</v>
      </c>
      <c r="B4188" s="10">
        <v>45597</v>
      </c>
      <c r="C4188">
        <v>567</v>
      </c>
      <c r="D4188" s="8">
        <v>179359.11</v>
      </c>
    </row>
    <row r="4189" spans="1:4" x14ac:dyDescent="0.3">
      <c r="A4189">
        <v>383</v>
      </c>
      <c r="B4189" s="10">
        <v>45627</v>
      </c>
      <c r="C4189">
        <v>365</v>
      </c>
      <c r="D4189" s="8">
        <v>115460.45</v>
      </c>
    </row>
    <row r="4190" spans="1:4" x14ac:dyDescent="0.3">
      <c r="A4190">
        <v>481</v>
      </c>
      <c r="B4190" s="10">
        <v>45292</v>
      </c>
      <c r="C4190">
        <v>793</v>
      </c>
      <c r="D4190" s="8">
        <v>251024.15</v>
      </c>
    </row>
    <row r="4191" spans="1:4" x14ac:dyDescent="0.3">
      <c r="A4191">
        <v>481</v>
      </c>
      <c r="B4191" s="10">
        <v>45323</v>
      </c>
      <c r="C4191">
        <v>24</v>
      </c>
      <c r="D4191" s="8">
        <v>7597.2</v>
      </c>
    </row>
    <row r="4192" spans="1:4" x14ac:dyDescent="0.3">
      <c r="A4192">
        <v>481</v>
      </c>
      <c r="B4192" s="10">
        <v>45352</v>
      </c>
      <c r="C4192">
        <v>962</v>
      </c>
      <c r="D4192" s="8">
        <v>304521.09999999998</v>
      </c>
    </row>
    <row r="4193" spans="1:4" x14ac:dyDescent="0.3">
      <c r="A4193">
        <v>481</v>
      </c>
      <c r="B4193" s="10">
        <v>45383</v>
      </c>
      <c r="C4193">
        <v>810</v>
      </c>
      <c r="D4193" s="8">
        <v>256405.5</v>
      </c>
    </row>
    <row r="4194" spans="1:4" x14ac:dyDescent="0.3">
      <c r="A4194">
        <v>481</v>
      </c>
      <c r="B4194" s="10">
        <v>45413</v>
      </c>
      <c r="C4194">
        <v>914</v>
      </c>
      <c r="D4194" s="8">
        <v>289326.7</v>
      </c>
    </row>
    <row r="4195" spans="1:4" x14ac:dyDescent="0.3">
      <c r="A4195">
        <v>481</v>
      </c>
      <c r="B4195" s="10">
        <v>45444</v>
      </c>
      <c r="C4195">
        <v>261</v>
      </c>
      <c r="D4195" s="8">
        <v>82619.55</v>
      </c>
    </row>
    <row r="4196" spans="1:4" x14ac:dyDescent="0.3">
      <c r="A4196">
        <v>481</v>
      </c>
      <c r="B4196" s="10">
        <v>45474</v>
      </c>
      <c r="C4196">
        <v>844</v>
      </c>
      <c r="D4196" s="8">
        <v>267168.2</v>
      </c>
    </row>
    <row r="4197" spans="1:4" x14ac:dyDescent="0.3">
      <c r="A4197">
        <v>481</v>
      </c>
      <c r="B4197" s="10">
        <v>45505</v>
      </c>
      <c r="C4197">
        <v>445</v>
      </c>
      <c r="D4197" s="8">
        <v>140864.75</v>
      </c>
    </row>
    <row r="4198" spans="1:4" x14ac:dyDescent="0.3">
      <c r="A4198">
        <v>481</v>
      </c>
      <c r="B4198" s="10">
        <v>45536</v>
      </c>
      <c r="C4198">
        <v>200</v>
      </c>
      <c r="D4198" s="8">
        <v>63310</v>
      </c>
    </row>
    <row r="4199" spans="1:4" x14ac:dyDescent="0.3">
      <c r="A4199">
        <v>481</v>
      </c>
      <c r="B4199" s="10">
        <v>45566</v>
      </c>
      <c r="C4199">
        <v>888</v>
      </c>
      <c r="D4199" s="8">
        <v>281096.40000000002</v>
      </c>
    </row>
    <row r="4200" spans="1:4" x14ac:dyDescent="0.3">
      <c r="A4200">
        <v>481</v>
      </c>
      <c r="B4200" s="10">
        <v>45597</v>
      </c>
      <c r="C4200">
        <v>696</v>
      </c>
      <c r="D4200" s="8">
        <v>220318.8</v>
      </c>
    </row>
    <row r="4201" spans="1:4" x14ac:dyDescent="0.3">
      <c r="A4201">
        <v>481</v>
      </c>
      <c r="B4201" s="10">
        <v>45627</v>
      </c>
      <c r="C4201">
        <v>696</v>
      </c>
      <c r="D4201" s="8">
        <v>220318.8</v>
      </c>
    </row>
    <row r="4202" spans="1:4" x14ac:dyDescent="0.3">
      <c r="A4202">
        <v>230</v>
      </c>
      <c r="B4202" s="10">
        <v>45292</v>
      </c>
      <c r="C4202">
        <v>174</v>
      </c>
      <c r="D4202" s="8">
        <v>55229.34</v>
      </c>
    </row>
    <row r="4203" spans="1:4" x14ac:dyDescent="0.3">
      <c r="A4203">
        <v>230</v>
      </c>
      <c r="B4203" s="10">
        <v>45323</v>
      </c>
      <c r="C4203">
        <v>72</v>
      </c>
      <c r="D4203" s="8">
        <v>22853.52</v>
      </c>
    </row>
    <row r="4204" spans="1:4" x14ac:dyDescent="0.3">
      <c r="A4204">
        <v>230</v>
      </c>
      <c r="B4204" s="10">
        <v>45352</v>
      </c>
      <c r="C4204">
        <v>497</v>
      </c>
      <c r="D4204" s="8">
        <v>157752.76999999999</v>
      </c>
    </row>
    <row r="4205" spans="1:4" x14ac:dyDescent="0.3">
      <c r="A4205">
        <v>230</v>
      </c>
      <c r="B4205" s="10">
        <v>45383</v>
      </c>
      <c r="C4205">
        <v>961</v>
      </c>
      <c r="D4205" s="8">
        <v>305031.01</v>
      </c>
    </row>
    <row r="4206" spans="1:4" x14ac:dyDescent="0.3">
      <c r="A4206">
        <v>230</v>
      </c>
      <c r="B4206" s="10">
        <v>45413</v>
      </c>
      <c r="C4206">
        <v>49</v>
      </c>
      <c r="D4206" s="8">
        <v>15553.09</v>
      </c>
    </row>
    <row r="4207" spans="1:4" x14ac:dyDescent="0.3">
      <c r="A4207">
        <v>230</v>
      </c>
      <c r="B4207" s="10">
        <v>45444</v>
      </c>
      <c r="C4207">
        <v>755</v>
      </c>
      <c r="D4207" s="8">
        <v>239644.55</v>
      </c>
    </row>
    <row r="4208" spans="1:4" x14ac:dyDescent="0.3">
      <c r="A4208">
        <v>230</v>
      </c>
      <c r="B4208" s="10">
        <v>45474</v>
      </c>
      <c r="C4208">
        <v>760</v>
      </c>
      <c r="D4208" s="8">
        <v>241231.6</v>
      </c>
    </row>
    <row r="4209" spans="1:4" x14ac:dyDescent="0.3">
      <c r="A4209">
        <v>230</v>
      </c>
      <c r="B4209" s="10">
        <v>45505</v>
      </c>
      <c r="C4209">
        <v>674</v>
      </c>
      <c r="D4209" s="8">
        <v>213934.34</v>
      </c>
    </row>
    <row r="4210" spans="1:4" x14ac:dyDescent="0.3">
      <c r="A4210">
        <v>230</v>
      </c>
      <c r="B4210" s="10">
        <v>45536</v>
      </c>
      <c r="C4210">
        <v>47</v>
      </c>
      <c r="D4210" s="8">
        <v>14918.27</v>
      </c>
    </row>
    <row r="4211" spans="1:4" x14ac:dyDescent="0.3">
      <c r="A4211">
        <v>230</v>
      </c>
      <c r="B4211" s="10">
        <v>45566</v>
      </c>
      <c r="C4211">
        <v>745</v>
      </c>
      <c r="D4211" s="8">
        <v>236470.45</v>
      </c>
    </row>
    <row r="4212" spans="1:4" x14ac:dyDescent="0.3">
      <c r="A4212">
        <v>230</v>
      </c>
      <c r="B4212" s="10">
        <v>45597</v>
      </c>
      <c r="C4212">
        <v>468</v>
      </c>
      <c r="D4212" s="8">
        <v>148547.88</v>
      </c>
    </row>
    <row r="4213" spans="1:4" x14ac:dyDescent="0.3">
      <c r="A4213">
        <v>230</v>
      </c>
      <c r="B4213" s="10">
        <v>45627</v>
      </c>
      <c r="C4213">
        <v>292</v>
      </c>
      <c r="D4213" s="8">
        <v>92683.72</v>
      </c>
    </row>
    <row r="4214" spans="1:4" x14ac:dyDescent="0.3">
      <c r="A4214">
        <v>415</v>
      </c>
      <c r="B4214" s="10">
        <v>45292</v>
      </c>
      <c r="C4214">
        <v>194</v>
      </c>
      <c r="D4214" s="8">
        <v>61645.440000000002</v>
      </c>
    </row>
    <row r="4215" spans="1:4" x14ac:dyDescent="0.3">
      <c r="A4215">
        <v>415</v>
      </c>
      <c r="B4215" s="10">
        <v>45323</v>
      </c>
      <c r="C4215">
        <v>411</v>
      </c>
      <c r="D4215" s="8">
        <v>130599.36</v>
      </c>
    </row>
    <row r="4216" spans="1:4" x14ac:dyDescent="0.3">
      <c r="A4216">
        <v>415</v>
      </c>
      <c r="B4216" s="10">
        <v>45352</v>
      </c>
      <c r="C4216">
        <v>459</v>
      </c>
      <c r="D4216" s="8">
        <v>145851.84</v>
      </c>
    </row>
    <row r="4217" spans="1:4" x14ac:dyDescent="0.3">
      <c r="A4217">
        <v>415</v>
      </c>
      <c r="B4217" s="10">
        <v>45383</v>
      </c>
      <c r="C4217">
        <v>749</v>
      </c>
      <c r="D4217" s="8">
        <v>238002.24</v>
      </c>
    </row>
    <row r="4218" spans="1:4" x14ac:dyDescent="0.3">
      <c r="A4218">
        <v>415</v>
      </c>
      <c r="B4218" s="10">
        <v>45413</v>
      </c>
      <c r="C4218">
        <v>362</v>
      </c>
      <c r="D4218" s="8">
        <v>115029.12</v>
      </c>
    </row>
    <row r="4219" spans="1:4" x14ac:dyDescent="0.3">
      <c r="A4219">
        <v>415</v>
      </c>
      <c r="B4219" s="10">
        <v>45444</v>
      </c>
      <c r="C4219">
        <v>299</v>
      </c>
      <c r="D4219" s="8">
        <v>95010.240000000005</v>
      </c>
    </row>
    <row r="4220" spans="1:4" x14ac:dyDescent="0.3">
      <c r="A4220">
        <v>415</v>
      </c>
      <c r="B4220" s="10">
        <v>45474</v>
      </c>
      <c r="C4220">
        <v>254</v>
      </c>
      <c r="D4220" s="8">
        <v>80711.039999999994</v>
      </c>
    </row>
    <row r="4221" spans="1:4" x14ac:dyDescent="0.3">
      <c r="A4221">
        <v>415</v>
      </c>
      <c r="B4221" s="10">
        <v>45505</v>
      </c>
      <c r="C4221">
        <v>993</v>
      </c>
      <c r="D4221" s="8">
        <v>315535.68</v>
      </c>
    </row>
    <row r="4222" spans="1:4" x14ac:dyDescent="0.3">
      <c r="A4222">
        <v>415</v>
      </c>
      <c r="B4222" s="10">
        <v>45536</v>
      </c>
      <c r="C4222">
        <v>709</v>
      </c>
      <c r="D4222" s="8">
        <v>225291.84</v>
      </c>
    </row>
    <row r="4223" spans="1:4" x14ac:dyDescent="0.3">
      <c r="A4223">
        <v>415</v>
      </c>
      <c r="B4223" s="10">
        <v>45566</v>
      </c>
      <c r="C4223">
        <v>912</v>
      </c>
      <c r="D4223" s="8">
        <v>289797.12</v>
      </c>
    </row>
    <row r="4224" spans="1:4" x14ac:dyDescent="0.3">
      <c r="A4224">
        <v>415</v>
      </c>
      <c r="B4224" s="10">
        <v>45597</v>
      </c>
      <c r="C4224">
        <v>159</v>
      </c>
      <c r="D4224" s="8">
        <v>50523.839999999997</v>
      </c>
    </row>
    <row r="4225" spans="1:4" x14ac:dyDescent="0.3">
      <c r="A4225">
        <v>415</v>
      </c>
      <c r="B4225" s="10">
        <v>45627</v>
      </c>
      <c r="C4225">
        <v>217</v>
      </c>
      <c r="D4225" s="8">
        <v>68953.919999999998</v>
      </c>
    </row>
    <row r="4226" spans="1:4" x14ac:dyDescent="0.3">
      <c r="A4226">
        <v>840</v>
      </c>
      <c r="B4226" s="10">
        <v>45292</v>
      </c>
      <c r="C4226">
        <v>435</v>
      </c>
      <c r="D4226" s="8">
        <v>138316.95000000001</v>
      </c>
    </row>
    <row r="4227" spans="1:4" x14ac:dyDescent="0.3">
      <c r="A4227">
        <v>840</v>
      </c>
      <c r="B4227" s="10">
        <v>45323</v>
      </c>
      <c r="C4227">
        <v>693</v>
      </c>
      <c r="D4227" s="8">
        <v>220353.21</v>
      </c>
    </row>
    <row r="4228" spans="1:4" x14ac:dyDescent="0.3">
      <c r="A4228">
        <v>840</v>
      </c>
      <c r="B4228" s="10">
        <v>45352</v>
      </c>
      <c r="C4228">
        <v>952</v>
      </c>
      <c r="D4228" s="8">
        <v>302707.44</v>
      </c>
    </row>
    <row r="4229" spans="1:4" x14ac:dyDescent="0.3">
      <c r="A4229">
        <v>840</v>
      </c>
      <c r="B4229" s="10">
        <v>45383</v>
      </c>
      <c r="C4229">
        <v>874</v>
      </c>
      <c r="D4229" s="8">
        <v>277905.78000000003</v>
      </c>
    </row>
    <row r="4230" spans="1:4" x14ac:dyDescent="0.3">
      <c r="A4230">
        <v>840</v>
      </c>
      <c r="B4230" s="10">
        <v>45413</v>
      </c>
      <c r="C4230">
        <v>790</v>
      </c>
      <c r="D4230" s="8">
        <v>251196.3</v>
      </c>
    </row>
    <row r="4231" spans="1:4" x14ac:dyDescent="0.3">
      <c r="A4231">
        <v>840</v>
      </c>
      <c r="B4231" s="10">
        <v>45444</v>
      </c>
      <c r="C4231">
        <v>335</v>
      </c>
      <c r="D4231" s="8">
        <v>106519.95</v>
      </c>
    </row>
    <row r="4232" spans="1:4" x14ac:dyDescent="0.3">
      <c r="A4232">
        <v>840</v>
      </c>
      <c r="B4232" s="10">
        <v>45474</v>
      </c>
      <c r="C4232">
        <v>559</v>
      </c>
      <c r="D4232" s="8">
        <v>177745.23</v>
      </c>
    </row>
    <row r="4233" spans="1:4" x14ac:dyDescent="0.3">
      <c r="A4233">
        <v>840</v>
      </c>
      <c r="B4233" s="10">
        <v>45505</v>
      </c>
      <c r="C4233">
        <v>358</v>
      </c>
      <c r="D4233" s="8">
        <v>113833.26</v>
      </c>
    </row>
    <row r="4234" spans="1:4" x14ac:dyDescent="0.3">
      <c r="A4234">
        <v>840</v>
      </c>
      <c r="B4234" s="10">
        <v>45536</v>
      </c>
      <c r="C4234">
        <v>938</v>
      </c>
      <c r="D4234" s="8">
        <v>298255.86</v>
      </c>
    </row>
    <row r="4235" spans="1:4" x14ac:dyDescent="0.3">
      <c r="A4235">
        <v>840</v>
      </c>
      <c r="B4235" s="10">
        <v>45566</v>
      </c>
      <c r="C4235">
        <v>809</v>
      </c>
      <c r="D4235" s="8">
        <v>257237.73</v>
      </c>
    </row>
    <row r="4236" spans="1:4" x14ac:dyDescent="0.3">
      <c r="A4236">
        <v>840</v>
      </c>
      <c r="B4236" s="10">
        <v>45597</v>
      </c>
      <c r="C4236">
        <v>34</v>
      </c>
      <c r="D4236" s="8">
        <v>10810.98</v>
      </c>
    </row>
    <row r="4237" spans="1:4" x14ac:dyDescent="0.3">
      <c r="A4237">
        <v>840</v>
      </c>
      <c r="B4237" s="10">
        <v>45627</v>
      </c>
      <c r="C4237">
        <v>707</v>
      </c>
      <c r="D4237" s="8">
        <v>224804.79</v>
      </c>
    </row>
    <row r="4238" spans="1:4" x14ac:dyDescent="0.3">
      <c r="A4238">
        <v>162</v>
      </c>
      <c r="B4238" s="10">
        <v>45292</v>
      </c>
      <c r="C4238">
        <v>973</v>
      </c>
      <c r="D4238" s="8">
        <v>309404.27</v>
      </c>
    </row>
    <row r="4239" spans="1:4" x14ac:dyDescent="0.3">
      <c r="A4239">
        <v>162</v>
      </c>
      <c r="B4239" s="10">
        <v>45323</v>
      </c>
      <c r="C4239">
        <v>378</v>
      </c>
      <c r="D4239" s="8">
        <v>120200.22</v>
      </c>
    </row>
    <row r="4240" spans="1:4" x14ac:dyDescent="0.3">
      <c r="A4240">
        <v>162</v>
      </c>
      <c r="B4240" s="10">
        <v>45352</v>
      </c>
      <c r="C4240">
        <v>176</v>
      </c>
      <c r="D4240" s="8">
        <v>55966.239999999998</v>
      </c>
    </row>
    <row r="4241" spans="1:4" x14ac:dyDescent="0.3">
      <c r="A4241">
        <v>162</v>
      </c>
      <c r="B4241" s="10">
        <v>45383</v>
      </c>
      <c r="C4241">
        <v>479</v>
      </c>
      <c r="D4241" s="8">
        <v>152317.21</v>
      </c>
    </row>
    <row r="4242" spans="1:4" x14ac:dyDescent="0.3">
      <c r="A4242">
        <v>162</v>
      </c>
      <c r="B4242" s="10">
        <v>45413</v>
      </c>
      <c r="C4242">
        <v>178</v>
      </c>
      <c r="D4242" s="8">
        <v>56602.22</v>
      </c>
    </row>
    <row r="4243" spans="1:4" x14ac:dyDescent="0.3">
      <c r="A4243">
        <v>162</v>
      </c>
      <c r="B4243" s="10">
        <v>45444</v>
      </c>
      <c r="C4243">
        <v>782</v>
      </c>
      <c r="D4243" s="8">
        <v>248668.18</v>
      </c>
    </row>
    <row r="4244" spans="1:4" x14ac:dyDescent="0.3">
      <c r="A4244">
        <v>162</v>
      </c>
      <c r="B4244" s="10">
        <v>45474</v>
      </c>
      <c r="C4244">
        <v>128</v>
      </c>
      <c r="D4244" s="8">
        <v>40702.720000000001</v>
      </c>
    </row>
    <row r="4245" spans="1:4" x14ac:dyDescent="0.3">
      <c r="A4245">
        <v>162</v>
      </c>
      <c r="B4245" s="10">
        <v>45505</v>
      </c>
      <c r="C4245">
        <v>657</v>
      </c>
      <c r="D4245" s="8">
        <v>208919.43</v>
      </c>
    </row>
    <row r="4246" spans="1:4" x14ac:dyDescent="0.3">
      <c r="A4246">
        <v>162</v>
      </c>
      <c r="B4246" s="10">
        <v>45536</v>
      </c>
      <c r="C4246">
        <v>496</v>
      </c>
      <c r="D4246" s="8">
        <v>157723.04</v>
      </c>
    </row>
    <row r="4247" spans="1:4" x14ac:dyDescent="0.3">
      <c r="A4247">
        <v>162</v>
      </c>
      <c r="B4247" s="10">
        <v>45566</v>
      </c>
      <c r="C4247">
        <v>693</v>
      </c>
      <c r="D4247" s="8">
        <v>220367.07</v>
      </c>
    </row>
    <row r="4248" spans="1:4" x14ac:dyDescent="0.3">
      <c r="A4248">
        <v>162</v>
      </c>
      <c r="B4248" s="10">
        <v>45597</v>
      </c>
      <c r="C4248">
        <v>589</v>
      </c>
      <c r="D4248" s="8">
        <v>187296.11</v>
      </c>
    </row>
    <row r="4249" spans="1:4" x14ac:dyDescent="0.3">
      <c r="A4249">
        <v>162</v>
      </c>
      <c r="B4249" s="10">
        <v>45627</v>
      </c>
      <c r="C4249">
        <v>823</v>
      </c>
      <c r="D4249" s="8">
        <v>261705.77</v>
      </c>
    </row>
    <row r="4250" spans="1:4" x14ac:dyDescent="0.3">
      <c r="A4250">
        <v>194</v>
      </c>
      <c r="B4250" s="10">
        <v>45292</v>
      </c>
      <c r="C4250">
        <v>667</v>
      </c>
      <c r="D4250" s="8">
        <v>212366.13</v>
      </c>
    </row>
    <row r="4251" spans="1:4" x14ac:dyDescent="0.3">
      <c r="A4251">
        <v>194</v>
      </c>
      <c r="B4251" s="10">
        <v>45323</v>
      </c>
      <c r="C4251">
        <v>202</v>
      </c>
      <c r="D4251" s="8">
        <v>64314.78</v>
      </c>
    </row>
    <row r="4252" spans="1:4" x14ac:dyDescent="0.3">
      <c r="A4252">
        <v>194</v>
      </c>
      <c r="B4252" s="10">
        <v>45352</v>
      </c>
      <c r="C4252">
        <v>480</v>
      </c>
      <c r="D4252" s="8">
        <v>152827.20000000001</v>
      </c>
    </row>
    <row r="4253" spans="1:4" x14ac:dyDescent="0.3">
      <c r="A4253">
        <v>194</v>
      </c>
      <c r="B4253" s="10">
        <v>45383</v>
      </c>
      <c r="C4253">
        <v>772</v>
      </c>
      <c r="D4253" s="8">
        <v>245797.08</v>
      </c>
    </row>
    <row r="4254" spans="1:4" x14ac:dyDescent="0.3">
      <c r="A4254">
        <v>194</v>
      </c>
      <c r="B4254" s="10">
        <v>45413</v>
      </c>
      <c r="C4254">
        <v>842</v>
      </c>
      <c r="D4254" s="8">
        <v>268084.38</v>
      </c>
    </row>
    <row r="4255" spans="1:4" x14ac:dyDescent="0.3">
      <c r="A4255">
        <v>194</v>
      </c>
      <c r="B4255" s="10">
        <v>45444</v>
      </c>
      <c r="C4255">
        <v>956</v>
      </c>
      <c r="D4255" s="8">
        <v>304380.84000000003</v>
      </c>
    </row>
    <row r="4256" spans="1:4" x14ac:dyDescent="0.3">
      <c r="A4256">
        <v>194</v>
      </c>
      <c r="B4256" s="10">
        <v>45474</v>
      </c>
      <c r="C4256">
        <v>896</v>
      </c>
      <c r="D4256" s="8">
        <v>285277.44</v>
      </c>
    </row>
    <row r="4257" spans="1:4" x14ac:dyDescent="0.3">
      <c r="A4257">
        <v>194</v>
      </c>
      <c r="B4257" s="10">
        <v>45505</v>
      </c>
      <c r="C4257">
        <v>415</v>
      </c>
      <c r="D4257" s="8">
        <v>132131.85</v>
      </c>
    </row>
    <row r="4258" spans="1:4" x14ac:dyDescent="0.3">
      <c r="A4258">
        <v>194</v>
      </c>
      <c r="B4258" s="10">
        <v>45536</v>
      </c>
      <c r="C4258">
        <v>633</v>
      </c>
      <c r="D4258" s="8">
        <v>201540.87</v>
      </c>
    </row>
    <row r="4259" spans="1:4" x14ac:dyDescent="0.3">
      <c r="A4259">
        <v>194</v>
      </c>
      <c r="B4259" s="10">
        <v>45566</v>
      </c>
      <c r="C4259">
        <v>286</v>
      </c>
      <c r="D4259" s="8">
        <v>91059.54</v>
      </c>
    </row>
    <row r="4260" spans="1:4" x14ac:dyDescent="0.3">
      <c r="A4260">
        <v>194</v>
      </c>
      <c r="B4260" s="10">
        <v>45597</v>
      </c>
      <c r="C4260">
        <v>364</v>
      </c>
      <c r="D4260" s="8">
        <v>115893.96</v>
      </c>
    </row>
    <row r="4261" spans="1:4" x14ac:dyDescent="0.3">
      <c r="A4261">
        <v>194</v>
      </c>
      <c r="B4261" s="10">
        <v>45627</v>
      </c>
      <c r="C4261">
        <v>250</v>
      </c>
      <c r="D4261" s="8">
        <v>79597.5</v>
      </c>
    </row>
    <row r="4262" spans="1:4" x14ac:dyDescent="0.3">
      <c r="A4262">
        <v>115</v>
      </c>
      <c r="B4262" s="10">
        <v>45292</v>
      </c>
      <c r="C4262">
        <v>320</v>
      </c>
      <c r="D4262" s="8">
        <v>101929.60000000001</v>
      </c>
    </row>
    <row r="4263" spans="1:4" x14ac:dyDescent="0.3">
      <c r="A4263">
        <v>115</v>
      </c>
      <c r="B4263" s="10">
        <v>45323</v>
      </c>
      <c r="C4263">
        <v>916</v>
      </c>
      <c r="D4263" s="8">
        <v>291773.48</v>
      </c>
    </row>
    <row r="4264" spans="1:4" x14ac:dyDescent="0.3">
      <c r="A4264">
        <v>115</v>
      </c>
      <c r="B4264" s="10">
        <v>45352</v>
      </c>
      <c r="C4264">
        <v>228</v>
      </c>
      <c r="D4264" s="8">
        <v>72624.84</v>
      </c>
    </row>
    <row r="4265" spans="1:4" x14ac:dyDescent="0.3">
      <c r="A4265">
        <v>115</v>
      </c>
      <c r="B4265" s="10">
        <v>45383</v>
      </c>
      <c r="C4265">
        <v>670</v>
      </c>
      <c r="D4265" s="8">
        <v>213415.1</v>
      </c>
    </row>
    <row r="4266" spans="1:4" x14ac:dyDescent="0.3">
      <c r="A4266">
        <v>115</v>
      </c>
      <c r="B4266" s="10">
        <v>45413</v>
      </c>
      <c r="C4266">
        <v>499</v>
      </c>
      <c r="D4266" s="8">
        <v>158946.47</v>
      </c>
    </row>
    <row r="4267" spans="1:4" x14ac:dyDescent="0.3">
      <c r="A4267">
        <v>115</v>
      </c>
      <c r="B4267" s="10">
        <v>45444</v>
      </c>
      <c r="C4267">
        <v>139</v>
      </c>
      <c r="D4267" s="8">
        <v>44275.67</v>
      </c>
    </row>
    <row r="4268" spans="1:4" x14ac:dyDescent="0.3">
      <c r="A4268">
        <v>115</v>
      </c>
      <c r="B4268" s="10">
        <v>45474</v>
      </c>
      <c r="C4268">
        <v>548</v>
      </c>
      <c r="D4268" s="8">
        <v>174554.44</v>
      </c>
    </row>
    <row r="4269" spans="1:4" x14ac:dyDescent="0.3">
      <c r="A4269">
        <v>115</v>
      </c>
      <c r="B4269" s="10">
        <v>45505</v>
      </c>
      <c r="C4269">
        <v>438</v>
      </c>
      <c r="D4269" s="8">
        <v>139516.14000000001</v>
      </c>
    </row>
    <row r="4270" spans="1:4" x14ac:dyDescent="0.3">
      <c r="A4270">
        <v>115</v>
      </c>
      <c r="B4270" s="10">
        <v>45536</v>
      </c>
      <c r="C4270">
        <v>605</v>
      </c>
      <c r="D4270" s="8">
        <v>192710.65</v>
      </c>
    </row>
    <row r="4271" spans="1:4" x14ac:dyDescent="0.3">
      <c r="A4271">
        <v>115</v>
      </c>
      <c r="B4271" s="10">
        <v>45566</v>
      </c>
      <c r="C4271">
        <v>709</v>
      </c>
      <c r="D4271" s="8">
        <v>225837.77</v>
      </c>
    </row>
    <row r="4272" spans="1:4" x14ac:dyDescent="0.3">
      <c r="A4272">
        <v>115</v>
      </c>
      <c r="B4272" s="10">
        <v>45597</v>
      </c>
      <c r="C4272">
        <v>76</v>
      </c>
      <c r="D4272" s="8">
        <v>24208.28</v>
      </c>
    </row>
    <row r="4273" spans="1:4" x14ac:dyDescent="0.3">
      <c r="A4273">
        <v>115</v>
      </c>
      <c r="B4273" s="10">
        <v>45627</v>
      </c>
      <c r="C4273">
        <v>956</v>
      </c>
      <c r="D4273" s="8">
        <v>304514.68</v>
      </c>
    </row>
    <row r="4274" spans="1:4" x14ac:dyDescent="0.3">
      <c r="A4274">
        <v>929</v>
      </c>
      <c r="B4274" s="10">
        <v>45292</v>
      </c>
      <c r="C4274">
        <v>452</v>
      </c>
      <c r="D4274" s="8">
        <v>143993.64000000001</v>
      </c>
    </row>
    <row r="4275" spans="1:4" x14ac:dyDescent="0.3">
      <c r="A4275">
        <v>929</v>
      </c>
      <c r="B4275" s="10">
        <v>45323</v>
      </c>
      <c r="C4275">
        <v>238</v>
      </c>
      <c r="D4275" s="8">
        <v>75819.66</v>
      </c>
    </row>
    <row r="4276" spans="1:4" x14ac:dyDescent="0.3">
      <c r="A4276">
        <v>929</v>
      </c>
      <c r="B4276" s="10">
        <v>45352</v>
      </c>
      <c r="C4276">
        <v>29</v>
      </c>
      <c r="D4276" s="8">
        <v>9238.5300000000007</v>
      </c>
    </row>
    <row r="4277" spans="1:4" x14ac:dyDescent="0.3">
      <c r="A4277">
        <v>929</v>
      </c>
      <c r="B4277" s="10">
        <v>45383</v>
      </c>
      <c r="C4277">
        <v>125</v>
      </c>
      <c r="D4277" s="8">
        <v>39821.25</v>
      </c>
    </row>
    <row r="4278" spans="1:4" x14ac:dyDescent="0.3">
      <c r="A4278">
        <v>929</v>
      </c>
      <c r="B4278" s="10">
        <v>45413</v>
      </c>
      <c r="C4278">
        <v>545</v>
      </c>
      <c r="D4278" s="8">
        <v>173620.65</v>
      </c>
    </row>
    <row r="4279" spans="1:4" x14ac:dyDescent="0.3">
      <c r="A4279">
        <v>929</v>
      </c>
      <c r="B4279" s="10">
        <v>45444</v>
      </c>
      <c r="C4279">
        <v>513</v>
      </c>
      <c r="D4279" s="8">
        <v>163426.41</v>
      </c>
    </row>
    <row r="4280" spans="1:4" x14ac:dyDescent="0.3">
      <c r="A4280">
        <v>929</v>
      </c>
      <c r="B4280" s="10">
        <v>45474</v>
      </c>
      <c r="C4280">
        <v>56</v>
      </c>
      <c r="D4280" s="8">
        <v>17839.919999999998</v>
      </c>
    </row>
    <row r="4281" spans="1:4" x14ac:dyDescent="0.3">
      <c r="A4281">
        <v>929</v>
      </c>
      <c r="B4281" s="10">
        <v>45505</v>
      </c>
      <c r="C4281">
        <v>502</v>
      </c>
      <c r="D4281" s="8">
        <v>159922.14000000001</v>
      </c>
    </row>
    <row r="4282" spans="1:4" x14ac:dyDescent="0.3">
      <c r="A4282">
        <v>929</v>
      </c>
      <c r="B4282" s="10">
        <v>45536</v>
      </c>
      <c r="C4282">
        <v>579</v>
      </c>
      <c r="D4282" s="8">
        <v>184452.03</v>
      </c>
    </row>
    <row r="4283" spans="1:4" x14ac:dyDescent="0.3">
      <c r="A4283">
        <v>929</v>
      </c>
      <c r="B4283" s="10">
        <v>45566</v>
      </c>
      <c r="C4283">
        <v>8</v>
      </c>
      <c r="D4283" s="8">
        <v>2548.56</v>
      </c>
    </row>
    <row r="4284" spans="1:4" x14ac:dyDescent="0.3">
      <c r="A4284">
        <v>929</v>
      </c>
      <c r="B4284" s="10">
        <v>45597</v>
      </c>
      <c r="C4284">
        <v>883</v>
      </c>
      <c r="D4284" s="8">
        <v>281297.31</v>
      </c>
    </row>
    <row r="4285" spans="1:4" x14ac:dyDescent="0.3">
      <c r="A4285">
        <v>929</v>
      </c>
      <c r="B4285" s="10">
        <v>45627</v>
      </c>
      <c r="C4285">
        <v>29</v>
      </c>
      <c r="D4285" s="8">
        <v>9238.5300000000007</v>
      </c>
    </row>
    <row r="4286" spans="1:4" x14ac:dyDescent="0.3">
      <c r="A4286">
        <v>347</v>
      </c>
      <c r="B4286" s="10">
        <v>45292</v>
      </c>
      <c r="C4286">
        <v>535</v>
      </c>
      <c r="D4286" s="8">
        <v>170862.95</v>
      </c>
    </row>
    <row r="4287" spans="1:4" x14ac:dyDescent="0.3">
      <c r="A4287">
        <v>347</v>
      </c>
      <c r="B4287" s="10">
        <v>45323</v>
      </c>
      <c r="C4287">
        <v>661</v>
      </c>
      <c r="D4287" s="8">
        <v>211103.57</v>
      </c>
    </row>
    <row r="4288" spans="1:4" x14ac:dyDescent="0.3">
      <c r="A4288">
        <v>347</v>
      </c>
      <c r="B4288" s="10">
        <v>45352</v>
      </c>
      <c r="C4288">
        <v>307</v>
      </c>
      <c r="D4288" s="8">
        <v>98046.59</v>
      </c>
    </row>
    <row r="4289" spans="1:4" x14ac:dyDescent="0.3">
      <c r="A4289">
        <v>347</v>
      </c>
      <c r="B4289" s="10">
        <v>45383</v>
      </c>
      <c r="C4289">
        <v>327</v>
      </c>
      <c r="D4289" s="8">
        <v>104433.99</v>
      </c>
    </row>
    <row r="4290" spans="1:4" x14ac:dyDescent="0.3">
      <c r="A4290">
        <v>347</v>
      </c>
      <c r="B4290" s="10">
        <v>45413</v>
      </c>
      <c r="C4290">
        <v>960</v>
      </c>
      <c r="D4290" s="8">
        <v>306595.20000000001</v>
      </c>
    </row>
    <row r="4291" spans="1:4" x14ac:dyDescent="0.3">
      <c r="A4291">
        <v>347</v>
      </c>
      <c r="B4291" s="10">
        <v>45444</v>
      </c>
      <c r="C4291">
        <v>926</v>
      </c>
      <c r="D4291" s="8">
        <v>295736.62</v>
      </c>
    </row>
    <row r="4292" spans="1:4" x14ac:dyDescent="0.3">
      <c r="A4292">
        <v>347</v>
      </c>
      <c r="B4292" s="10">
        <v>45474</v>
      </c>
      <c r="C4292">
        <v>513</v>
      </c>
      <c r="D4292" s="8">
        <v>163836.81</v>
      </c>
    </row>
    <row r="4293" spans="1:4" x14ac:dyDescent="0.3">
      <c r="A4293">
        <v>347</v>
      </c>
      <c r="B4293" s="10">
        <v>45505</v>
      </c>
      <c r="C4293">
        <v>458</v>
      </c>
      <c r="D4293" s="8">
        <v>146271.46</v>
      </c>
    </row>
    <row r="4294" spans="1:4" x14ac:dyDescent="0.3">
      <c r="A4294">
        <v>347</v>
      </c>
      <c r="B4294" s="10">
        <v>45536</v>
      </c>
      <c r="C4294">
        <v>100</v>
      </c>
      <c r="D4294" s="8">
        <v>31937</v>
      </c>
    </row>
    <row r="4295" spans="1:4" x14ac:dyDescent="0.3">
      <c r="A4295">
        <v>347</v>
      </c>
      <c r="B4295" s="10">
        <v>45566</v>
      </c>
      <c r="C4295">
        <v>432</v>
      </c>
      <c r="D4295" s="8">
        <v>137967.84</v>
      </c>
    </row>
    <row r="4296" spans="1:4" x14ac:dyDescent="0.3">
      <c r="A4296">
        <v>347</v>
      </c>
      <c r="B4296" s="10">
        <v>45597</v>
      </c>
      <c r="C4296">
        <v>738</v>
      </c>
      <c r="D4296" s="8">
        <v>235695.06</v>
      </c>
    </row>
    <row r="4297" spans="1:4" x14ac:dyDescent="0.3">
      <c r="A4297">
        <v>347</v>
      </c>
      <c r="B4297" s="10">
        <v>45627</v>
      </c>
      <c r="C4297">
        <v>811</v>
      </c>
      <c r="D4297" s="8">
        <v>259009.07</v>
      </c>
    </row>
    <row r="4298" spans="1:4" x14ac:dyDescent="0.3">
      <c r="A4298">
        <v>102</v>
      </c>
      <c r="B4298" s="10">
        <v>45292</v>
      </c>
      <c r="C4298">
        <v>450</v>
      </c>
      <c r="D4298" s="8">
        <v>144009</v>
      </c>
    </row>
    <row r="4299" spans="1:4" x14ac:dyDescent="0.3">
      <c r="A4299">
        <v>102</v>
      </c>
      <c r="B4299" s="10">
        <v>45323</v>
      </c>
      <c r="C4299">
        <v>412</v>
      </c>
      <c r="D4299" s="8">
        <v>131848.24</v>
      </c>
    </row>
    <row r="4300" spans="1:4" x14ac:dyDescent="0.3">
      <c r="A4300">
        <v>102</v>
      </c>
      <c r="B4300" s="10">
        <v>45352</v>
      </c>
      <c r="C4300">
        <v>17</v>
      </c>
      <c r="D4300" s="8">
        <v>5440.34</v>
      </c>
    </row>
    <row r="4301" spans="1:4" x14ac:dyDescent="0.3">
      <c r="A4301">
        <v>102</v>
      </c>
      <c r="B4301" s="10">
        <v>45383</v>
      </c>
      <c r="C4301">
        <v>737</v>
      </c>
      <c r="D4301" s="8">
        <v>235854.74</v>
      </c>
    </row>
    <row r="4302" spans="1:4" x14ac:dyDescent="0.3">
      <c r="A4302">
        <v>102</v>
      </c>
      <c r="B4302" s="10">
        <v>45413</v>
      </c>
      <c r="C4302">
        <v>518</v>
      </c>
      <c r="D4302" s="8">
        <v>165770.35999999999</v>
      </c>
    </row>
    <row r="4303" spans="1:4" x14ac:dyDescent="0.3">
      <c r="A4303">
        <v>102</v>
      </c>
      <c r="B4303" s="10">
        <v>45444</v>
      </c>
      <c r="C4303">
        <v>835</v>
      </c>
      <c r="D4303" s="8">
        <v>267216.7</v>
      </c>
    </row>
    <row r="4304" spans="1:4" x14ac:dyDescent="0.3">
      <c r="A4304">
        <v>102</v>
      </c>
      <c r="B4304" s="10">
        <v>45474</v>
      </c>
      <c r="C4304">
        <v>604</v>
      </c>
      <c r="D4304" s="8">
        <v>193292.08</v>
      </c>
    </row>
    <row r="4305" spans="1:4" x14ac:dyDescent="0.3">
      <c r="A4305">
        <v>102</v>
      </c>
      <c r="B4305" s="10">
        <v>45505</v>
      </c>
      <c r="C4305">
        <v>58</v>
      </c>
      <c r="D4305" s="8">
        <v>18561.16</v>
      </c>
    </row>
    <row r="4306" spans="1:4" x14ac:dyDescent="0.3">
      <c r="A4306">
        <v>102</v>
      </c>
      <c r="B4306" s="10">
        <v>45536</v>
      </c>
      <c r="C4306">
        <v>913</v>
      </c>
      <c r="D4306" s="8">
        <v>292178.26</v>
      </c>
    </row>
    <row r="4307" spans="1:4" x14ac:dyDescent="0.3">
      <c r="A4307">
        <v>102</v>
      </c>
      <c r="B4307" s="10">
        <v>45566</v>
      </c>
      <c r="C4307">
        <v>865</v>
      </c>
      <c r="D4307" s="8">
        <v>276817.3</v>
      </c>
    </row>
    <row r="4308" spans="1:4" x14ac:dyDescent="0.3">
      <c r="A4308">
        <v>102</v>
      </c>
      <c r="B4308" s="10">
        <v>45597</v>
      </c>
      <c r="C4308">
        <v>46</v>
      </c>
      <c r="D4308" s="8">
        <v>14720.92</v>
      </c>
    </row>
    <row r="4309" spans="1:4" x14ac:dyDescent="0.3">
      <c r="A4309">
        <v>102</v>
      </c>
      <c r="B4309" s="10">
        <v>45627</v>
      </c>
      <c r="C4309">
        <v>248</v>
      </c>
      <c r="D4309" s="8">
        <v>79364.960000000006</v>
      </c>
    </row>
    <row r="4310" spans="1:4" x14ac:dyDescent="0.3">
      <c r="A4310">
        <v>304</v>
      </c>
      <c r="B4310" s="10">
        <v>45292</v>
      </c>
      <c r="C4310">
        <v>939</v>
      </c>
      <c r="D4310" s="8">
        <v>300977.67</v>
      </c>
    </row>
    <row r="4311" spans="1:4" x14ac:dyDescent="0.3">
      <c r="A4311">
        <v>304</v>
      </c>
      <c r="B4311" s="10">
        <v>45323</v>
      </c>
      <c r="C4311">
        <v>594</v>
      </c>
      <c r="D4311" s="8">
        <v>190394.82</v>
      </c>
    </row>
    <row r="4312" spans="1:4" x14ac:dyDescent="0.3">
      <c r="A4312">
        <v>304</v>
      </c>
      <c r="B4312" s="10">
        <v>45352</v>
      </c>
      <c r="C4312">
        <v>945</v>
      </c>
      <c r="D4312" s="8">
        <v>302900.84999999998</v>
      </c>
    </row>
    <row r="4313" spans="1:4" x14ac:dyDescent="0.3">
      <c r="A4313">
        <v>304</v>
      </c>
      <c r="B4313" s="10">
        <v>45383</v>
      </c>
      <c r="C4313">
        <v>967</v>
      </c>
      <c r="D4313" s="8">
        <v>309952.51</v>
      </c>
    </row>
    <row r="4314" spans="1:4" x14ac:dyDescent="0.3">
      <c r="A4314">
        <v>304</v>
      </c>
      <c r="B4314" s="10">
        <v>45413</v>
      </c>
      <c r="C4314">
        <v>847</v>
      </c>
      <c r="D4314" s="8">
        <v>271488.90999999997</v>
      </c>
    </row>
    <row r="4315" spans="1:4" x14ac:dyDescent="0.3">
      <c r="A4315">
        <v>304</v>
      </c>
      <c r="B4315" s="10">
        <v>45444</v>
      </c>
      <c r="C4315">
        <v>27</v>
      </c>
      <c r="D4315" s="8">
        <v>8654.31</v>
      </c>
    </row>
    <row r="4316" spans="1:4" x14ac:dyDescent="0.3">
      <c r="A4316">
        <v>304</v>
      </c>
      <c r="B4316" s="10">
        <v>45474</v>
      </c>
      <c r="C4316">
        <v>180</v>
      </c>
      <c r="D4316" s="8">
        <v>57695.4</v>
      </c>
    </row>
    <row r="4317" spans="1:4" x14ac:dyDescent="0.3">
      <c r="A4317">
        <v>304</v>
      </c>
      <c r="B4317" s="10">
        <v>45505</v>
      </c>
      <c r="C4317">
        <v>289</v>
      </c>
      <c r="D4317" s="8">
        <v>92633.17</v>
      </c>
    </row>
    <row r="4318" spans="1:4" x14ac:dyDescent="0.3">
      <c r="A4318">
        <v>304</v>
      </c>
      <c r="B4318" s="10">
        <v>45536</v>
      </c>
      <c r="C4318">
        <v>280</v>
      </c>
      <c r="D4318" s="8">
        <v>89748.4</v>
      </c>
    </row>
    <row r="4319" spans="1:4" x14ac:dyDescent="0.3">
      <c r="A4319">
        <v>304</v>
      </c>
      <c r="B4319" s="10">
        <v>45566</v>
      </c>
      <c r="C4319">
        <v>567</v>
      </c>
      <c r="D4319" s="8">
        <v>181740.51</v>
      </c>
    </row>
    <row r="4320" spans="1:4" x14ac:dyDescent="0.3">
      <c r="A4320">
        <v>304</v>
      </c>
      <c r="B4320" s="10">
        <v>45597</v>
      </c>
      <c r="C4320">
        <v>516</v>
      </c>
      <c r="D4320" s="8">
        <v>165393.48000000001</v>
      </c>
    </row>
    <row r="4321" spans="1:4" x14ac:dyDescent="0.3">
      <c r="A4321">
        <v>304</v>
      </c>
      <c r="B4321" s="10">
        <v>45627</v>
      </c>
      <c r="C4321">
        <v>742</v>
      </c>
      <c r="D4321" s="8">
        <v>237833.26</v>
      </c>
    </row>
    <row r="4322" spans="1:4" x14ac:dyDescent="0.3">
      <c r="A4322">
        <v>88</v>
      </c>
      <c r="B4322" s="10">
        <v>45292</v>
      </c>
      <c r="C4322">
        <v>379</v>
      </c>
      <c r="D4322" s="8">
        <v>121503.61</v>
      </c>
    </row>
    <row r="4323" spans="1:4" x14ac:dyDescent="0.3">
      <c r="A4323">
        <v>88</v>
      </c>
      <c r="B4323" s="10">
        <v>45323</v>
      </c>
      <c r="C4323">
        <v>718</v>
      </c>
      <c r="D4323" s="8">
        <v>230183.62</v>
      </c>
    </row>
    <row r="4324" spans="1:4" x14ac:dyDescent="0.3">
      <c r="A4324">
        <v>88</v>
      </c>
      <c r="B4324" s="10">
        <v>45352</v>
      </c>
      <c r="C4324">
        <v>81</v>
      </c>
      <c r="D4324" s="8">
        <v>25967.79</v>
      </c>
    </row>
    <row r="4325" spans="1:4" x14ac:dyDescent="0.3">
      <c r="A4325">
        <v>88</v>
      </c>
      <c r="B4325" s="10">
        <v>45383</v>
      </c>
      <c r="C4325">
        <v>161</v>
      </c>
      <c r="D4325" s="8">
        <v>51614.99</v>
      </c>
    </row>
    <row r="4326" spans="1:4" x14ac:dyDescent="0.3">
      <c r="A4326">
        <v>88</v>
      </c>
      <c r="B4326" s="10">
        <v>45413</v>
      </c>
      <c r="C4326">
        <v>215</v>
      </c>
      <c r="D4326" s="8">
        <v>68926.850000000006</v>
      </c>
    </row>
    <row r="4327" spans="1:4" x14ac:dyDescent="0.3">
      <c r="A4327">
        <v>88</v>
      </c>
      <c r="B4327" s="10">
        <v>45444</v>
      </c>
      <c r="C4327">
        <v>905</v>
      </c>
      <c r="D4327" s="8">
        <v>290133.95</v>
      </c>
    </row>
    <row r="4328" spans="1:4" x14ac:dyDescent="0.3">
      <c r="A4328">
        <v>88</v>
      </c>
      <c r="B4328" s="10">
        <v>45474</v>
      </c>
      <c r="C4328">
        <v>532</v>
      </c>
      <c r="D4328" s="8">
        <v>170553.88</v>
      </c>
    </row>
    <row r="4329" spans="1:4" x14ac:dyDescent="0.3">
      <c r="A4329">
        <v>88</v>
      </c>
      <c r="B4329" s="10">
        <v>45505</v>
      </c>
      <c r="C4329">
        <v>540</v>
      </c>
      <c r="D4329" s="8">
        <v>173118.6</v>
      </c>
    </row>
    <row r="4330" spans="1:4" x14ac:dyDescent="0.3">
      <c r="A4330">
        <v>88</v>
      </c>
      <c r="B4330" s="10">
        <v>45536</v>
      </c>
      <c r="C4330">
        <v>55</v>
      </c>
      <c r="D4330" s="8">
        <v>17632.45</v>
      </c>
    </row>
    <row r="4331" spans="1:4" x14ac:dyDescent="0.3">
      <c r="A4331">
        <v>88</v>
      </c>
      <c r="B4331" s="10">
        <v>45566</v>
      </c>
      <c r="C4331">
        <v>117</v>
      </c>
      <c r="D4331" s="8">
        <v>37509.03</v>
      </c>
    </row>
    <row r="4332" spans="1:4" x14ac:dyDescent="0.3">
      <c r="A4332">
        <v>88</v>
      </c>
      <c r="B4332" s="10">
        <v>45597</v>
      </c>
      <c r="C4332">
        <v>584</v>
      </c>
      <c r="D4332" s="8">
        <v>187224.56</v>
      </c>
    </row>
    <row r="4333" spans="1:4" x14ac:dyDescent="0.3">
      <c r="A4333">
        <v>88</v>
      </c>
      <c r="B4333" s="10">
        <v>45627</v>
      </c>
      <c r="C4333">
        <v>891</v>
      </c>
      <c r="D4333" s="8">
        <v>285645.69</v>
      </c>
    </row>
    <row r="4334" spans="1:4" x14ac:dyDescent="0.3">
      <c r="A4334">
        <v>780</v>
      </c>
      <c r="B4334" s="10">
        <v>45292</v>
      </c>
      <c r="C4334">
        <v>690</v>
      </c>
      <c r="D4334" s="8">
        <v>222435.3</v>
      </c>
    </row>
    <row r="4335" spans="1:4" x14ac:dyDescent="0.3">
      <c r="A4335">
        <v>780</v>
      </c>
      <c r="B4335" s="10">
        <v>45323</v>
      </c>
      <c r="C4335">
        <v>355</v>
      </c>
      <c r="D4335" s="8">
        <v>114441.35</v>
      </c>
    </row>
    <row r="4336" spans="1:4" x14ac:dyDescent="0.3">
      <c r="A4336">
        <v>780</v>
      </c>
      <c r="B4336" s="10">
        <v>45352</v>
      </c>
      <c r="C4336">
        <v>174</v>
      </c>
      <c r="D4336" s="8">
        <v>56092.38</v>
      </c>
    </row>
    <row r="4337" spans="1:4" x14ac:dyDescent="0.3">
      <c r="A4337">
        <v>780</v>
      </c>
      <c r="B4337" s="10">
        <v>45383</v>
      </c>
      <c r="C4337">
        <v>562</v>
      </c>
      <c r="D4337" s="8">
        <v>181171.94</v>
      </c>
    </row>
    <row r="4338" spans="1:4" x14ac:dyDescent="0.3">
      <c r="A4338">
        <v>780</v>
      </c>
      <c r="B4338" s="10">
        <v>45413</v>
      </c>
      <c r="C4338">
        <v>265</v>
      </c>
      <c r="D4338" s="8">
        <v>85428.05</v>
      </c>
    </row>
    <row r="4339" spans="1:4" x14ac:dyDescent="0.3">
      <c r="A4339">
        <v>780</v>
      </c>
      <c r="B4339" s="10">
        <v>45444</v>
      </c>
      <c r="C4339">
        <v>868</v>
      </c>
      <c r="D4339" s="8">
        <v>279817.15999999997</v>
      </c>
    </row>
    <row r="4340" spans="1:4" x14ac:dyDescent="0.3">
      <c r="A4340">
        <v>780</v>
      </c>
      <c r="B4340" s="10">
        <v>45474</v>
      </c>
      <c r="C4340">
        <v>725</v>
      </c>
      <c r="D4340" s="8">
        <v>233718.25</v>
      </c>
    </row>
    <row r="4341" spans="1:4" x14ac:dyDescent="0.3">
      <c r="A4341">
        <v>780</v>
      </c>
      <c r="B4341" s="10">
        <v>45505</v>
      </c>
      <c r="C4341">
        <v>943</v>
      </c>
      <c r="D4341" s="8">
        <v>303994.90999999997</v>
      </c>
    </row>
    <row r="4342" spans="1:4" x14ac:dyDescent="0.3">
      <c r="A4342">
        <v>780</v>
      </c>
      <c r="B4342" s="10">
        <v>45536</v>
      </c>
      <c r="C4342">
        <v>360</v>
      </c>
      <c r="D4342" s="8">
        <v>116053.2</v>
      </c>
    </row>
    <row r="4343" spans="1:4" x14ac:dyDescent="0.3">
      <c r="A4343">
        <v>780</v>
      </c>
      <c r="B4343" s="10">
        <v>45566</v>
      </c>
      <c r="C4343">
        <v>511</v>
      </c>
      <c r="D4343" s="8">
        <v>164731.07</v>
      </c>
    </row>
    <row r="4344" spans="1:4" x14ac:dyDescent="0.3">
      <c r="A4344">
        <v>780</v>
      </c>
      <c r="B4344" s="10">
        <v>45597</v>
      </c>
      <c r="C4344">
        <v>901</v>
      </c>
      <c r="D4344" s="8">
        <v>290455.37</v>
      </c>
    </row>
    <row r="4345" spans="1:4" x14ac:dyDescent="0.3">
      <c r="A4345">
        <v>780</v>
      </c>
      <c r="B4345" s="10">
        <v>45627</v>
      </c>
      <c r="C4345">
        <v>986</v>
      </c>
      <c r="D4345" s="8">
        <v>317856.82</v>
      </c>
    </row>
    <row r="4346" spans="1:4" x14ac:dyDescent="0.3">
      <c r="A4346">
        <v>362</v>
      </c>
      <c r="B4346" s="10">
        <v>45292</v>
      </c>
      <c r="C4346">
        <v>464</v>
      </c>
      <c r="D4346" s="8">
        <v>150071.51999999999</v>
      </c>
    </row>
    <row r="4347" spans="1:4" x14ac:dyDescent="0.3">
      <c r="A4347">
        <v>362</v>
      </c>
      <c r="B4347" s="10">
        <v>45323</v>
      </c>
      <c r="C4347">
        <v>456</v>
      </c>
      <c r="D4347" s="8">
        <v>147484.07999999999</v>
      </c>
    </row>
    <row r="4348" spans="1:4" x14ac:dyDescent="0.3">
      <c r="A4348">
        <v>362</v>
      </c>
      <c r="B4348" s="10">
        <v>45352</v>
      </c>
      <c r="C4348">
        <v>695</v>
      </c>
      <c r="D4348" s="8">
        <v>224783.85</v>
      </c>
    </row>
    <row r="4349" spans="1:4" x14ac:dyDescent="0.3">
      <c r="A4349">
        <v>362</v>
      </c>
      <c r="B4349" s="10">
        <v>45383</v>
      </c>
      <c r="C4349">
        <v>877</v>
      </c>
      <c r="D4349" s="8">
        <v>283648.11</v>
      </c>
    </row>
    <row r="4350" spans="1:4" x14ac:dyDescent="0.3">
      <c r="A4350">
        <v>362</v>
      </c>
      <c r="B4350" s="10">
        <v>45413</v>
      </c>
      <c r="C4350">
        <v>105</v>
      </c>
      <c r="D4350" s="8">
        <v>33960.15</v>
      </c>
    </row>
    <row r="4351" spans="1:4" x14ac:dyDescent="0.3">
      <c r="A4351">
        <v>362</v>
      </c>
      <c r="B4351" s="10">
        <v>45444</v>
      </c>
      <c r="C4351">
        <v>460</v>
      </c>
      <c r="D4351" s="8">
        <v>148777.79999999999</v>
      </c>
    </row>
    <row r="4352" spans="1:4" x14ac:dyDescent="0.3">
      <c r="A4352">
        <v>362</v>
      </c>
      <c r="B4352" s="10">
        <v>45474</v>
      </c>
      <c r="C4352">
        <v>866</v>
      </c>
      <c r="D4352" s="8">
        <v>280090.38</v>
      </c>
    </row>
    <row r="4353" spans="1:4" x14ac:dyDescent="0.3">
      <c r="A4353">
        <v>362</v>
      </c>
      <c r="B4353" s="10">
        <v>45505</v>
      </c>
      <c r="C4353">
        <v>769</v>
      </c>
      <c r="D4353" s="8">
        <v>248717.67</v>
      </c>
    </row>
    <row r="4354" spans="1:4" x14ac:dyDescent="0.3">
      <c r="A4354">
        <v>362</v>
      </c>
      <c r="B4354" s="10">
        <v>45536</v>
      </c>
      <c r="C4354">
        <v>316</v>
      </c>
      <c r="D4354" s="8">
        <v>102203.88</v>
      </c>
    </row>
    <row r="4355" spans="1:4" x14ac:dyDescent="0.3">
      <c r="A4355">
        <v>362</v>
      </c>
      <c r="B4355" s="10">
        <v>45566</v>
      </c>
      <c r="C4355">
        <v>671</v>
      </c>
      <c r="D4355" s="8">
        <v>217021.53</v>
      </c>
    </row>
    <row r="4356" spans="1:4" x14ac:dyDescent="0.3">
      <c r="A4356">
        <v>362</v>
      </c>
      <c r="B4356" s="10">
        <v>45597</v>
      </c>
      <c r="C4356">
        <v>844</v>
      </c>
      <c r="D4356" s="8">
        <v>272974.92</v>
      </c>
    </row>
    <row r="4357" spans="1:4" x14ac:dyDescent="0.3">
      <c r="A4357">
        <v>362</v>
      </c>
      <c r="B4357" s="10">
        <v>45627</v>
      </c>
      <c r="C4357">
        <v>825</v>
      </c>
      <c r="D4357" s="8">
        <v>266829.75</v>
      </c>
    </row>
    <row r="4358" spans="1:4" x14ac:dyDescent="0.3">
      <c r="A4358">
        <v>175</v>
      </c>
      <c r="B4358" s="10">
        <v>45292</v>
      </c>
      <c r="C4358">
        <v>240</v>
      </c>
      <c r="D4358" s="8">
        <v>77846.399999999994</v>
      </c>
    </row>
    <row r="4359" spans="1:4" x14ac:dyDescent="0.3">
      <c r="A4359">
        <v>175</v>
      </c>
      <c r="B4359" s="10">
        <v>45323</v>
      </c>
      <c r="C4359">
        <v>211</v>
      </c>
      <c r="D4359" s="8">
        <v>68439.960000000006</v>
      </c>
    </row>
    <row r="4360" spans="1:4" x14ac:dyDescent="0.3">
      <c r="A4360">
        <v>175</v>
      </c>
      <c r="B4360" s="10">
        <v>45352</v>
      </c>
      <c r="C4360">
        <v>724</v>
      </c>
      <c r="D4360" s="8">
        <v>234836.64</v>
      </c>
    </row>
    <row r="4361" spans="1:4" x14ac:dyDescent="0.3">
      <c r="A4361">
        <v>175</v>
      </c>
      <c r="B4361" s="10">
        <v>45383</v>
      </c>
      <c r="C4361">
        <v>717</v>
      </c>
      <c r="D4361" s="8">
        <v>232566.12</v>
      </c>
    </row>
    <row r="4362" spans="1:4" x14ac:dyDescent="0.3">
      <c r="A4362">
        <v>175</v>
      </c>
      <c r="B4362" s="10">
        <v>45413</v>
      </c>
      <c r="C4362">
        <v>311</v>
      </c>
      <c r="D4362" s="8">
        <v>100875.96</v>
      </c>
    </row>
    <row r="4363" spans="1:4" x14ac:dyDescent="0.3">
      <c r="A4363">
        <v>175</v>
      </c>
      <c r="B4363" s="10">
        <v>45444</v>
      </c>
      <c r="C4363">
        <v>361</v>
      </c>
      <c r="D4363" s="8">
        <v>117093.96</v>
      </c>
    </row>
    <row r="4364" spans="1:4" x14ac:dyDescent="0.3">
      <c r="A4364">
        <v>175</v>
      </c>
      <c r="B4364" s="10">
        <v>45474</v>
      </c>
      <c r="C4364">
        <v>564</v>
      </c>
      <c r="D4364" s="8">
        <v>182939.04</v>
      </c>
    </row>
    <row r="4365" spans="1:4" x14ac:dyDescent="0.3">
      <c r="A4365">
        <v>175</v>
      </c>
      <c r="B4365" s="10">
        <v>45505</v>
      </c>
      <c r="C4365">
        <v>66</v>
      </c>
      <c r="D4365" s="8">
        <v>21407.759999999998</v>
      </c>
    </row>
    <row r="4366" spans="1:4" x14ac:dyDescent="0.3">
      <c r="A4366">
        <v>175</v>
      </c>
      <c r="B4366" s="10">
        <v>45536</v>
      </c>
      <c r="C4366">
        <v>284</v>
      </c>
      <c r="D4366" s="8">
        <v>92118.24</v>
      </c>
    </row>
    <row r="4367" spans="1:4" x14ac:dyDescent="0.3">
      <c r="A4367">
        <v>175</v>
      </c>
      <c r="B4367" s="10">
        <v>45566</v>
      </c>
      <c r="C4367">
        <v>549</v>
      </c>
      <c r="D4367" s="8">
        <v>178073.64</v>
      </c>
    </row>
    <row r="4368" spans="1:4" x14ac:dyDescent="0.3">
      <c r="A4368">
        <v>175</v>
      </c>
      <c r="B4368" s="10">
        <v>45597</v>
      </c>
      <c r="C4368">
        <v>606</v>
      </c>
      <c r="D4368" s="8">
        <v>196562.16</v>
      </c>
    </row>
    <row r="4369" spans="1:4" x14ac:dyDescent="0.3">
      <c r="A4369">
        <v>175</v>
      </c>
      <c r="B4369" s="10">
        <v>45627</v>
      </c>
      <c r="C4369">
        <v>750</v>
      </c>
      <c r="D4369" s="8">
        <v>243270</v>
      </c>
    </row>
    <row r="4370" spans="1:4" x14ac:dyDescent="0.3">
      <c r="A4370">
        <v>239</v>
      </c>
      <c r="B4370" s="10">
        <v>45292</v>
      </c>
      <c r="C4370">
        <v>875</v>
      </c>
      <c r="D4370" s="8">
        <v>283946.25</v>
      </c>
    </row>
    <row r="4371" spans="1:4" x14ac:dyDescent="0.3">
      <c r="A4371">
        <v>239</v>
      </c>
      <c r="B4371" s="10">
        <v>45323</v>
      </c>
      <c r="C4371">
        <v>864</v>
      </c>
      <c r="D4371" s="8">
        <v>280376.64</v>
      </c>
    </row>
    <row r="4372" spans="1:4" x14ac:dyDescent="0.3">
      <c r="A4372">
        <v>239</v>
      </c>
      <c r="B4372" s="10">
        <v>45352</v>
      </c>
      <c r="C4372">
        <v>660</v>
      </c>
      <c r="D4372" s="8">
        <v>214176.6</v>
      </c>
    </row>
    <row r="4373" spans="1:4" x14ac:dyDescent="0.3">
      <c r="A4373">
        <v>239</v>
      </c>
      <c r="B4373" s="10">
        <v>45383</v>
      </c>
      <c r="C4373">
        <v>723</v>
      </c>
      <c r="D4373" s="8">
        <v>234620.73</v>
      </c>
    </row>
    <row r="4374" spans="1:4" x14ac:dyDescent="0.3">
      <c r="A4374">
        <v>239</v>
      </c>
      <c r="B4374" s="10">
        <v>45413</v>
      </c>
      <c r="C4374">
        <v>561</v>
      </c>
      <c r="D4374" s="8">
        <v>182050.11</v>
      </c>
    </row>
    <row r="4375" spans="1:4" x14ac:dyDescent="0.3">
      <c r="A4375">
        <v>239</v>
      </c>
      <c r="B4375" s="10">
        <v>45444</v>
      </c>
      <c r="C4375">
        <v>844</v>
      </c>
      <c r="D4375" s="8">
        <v>273886.44</v>
      </c>
    </row>
    <row r="4376" spans="1:4" x14ac:dyDescent="0.3">
      <c r="A4376">
        <v>239</v>
      </c>
      <c r="B4376" s="10">
        <v>45474</v>
      </c>
      <c r="C4376">
        <v>836</v>
      </c>
      <c r="D4376" s="8">
        <v>271290.36</v>
      </c>
    </row>
    <row r="4377" spans="1:4" x14ac:dyDescent="0.3">
      <c r="A4377">
        <v>239</v>
      </c>
      <c r="B4377" s="10">
        <v>45505</v>
      </c>
      <c r="C4377">
        <v>731</v>
      </c>
      <c r="D4377" s="8">
        <v>237216.81</v>
      </c>
    </row>
    <row r="4378" spans="1:4" x14ac:dyDescent="0.3">
      <c r="A4378">
        <v>239</v>
      </c>
      <c r="B4378" s="10">
        <v>45536</v>
      </c>
      <c r="C4378">
        <v>548</v>
      </c>
      <c r="D4378" s="8">
        <v>177831.48</v>
      </c>
    </row>
    <row r="4379" spans="1:4" x14ac:dyDescent="0.3">
      <c r="A4379">
        <v>239</v>
      </c>
      <c r="B4379" s="10">
        <v>45566</v>
      </c>
      <c r="C4379">
        <v>860</v>
      </c>
      <c r="D4379" s="8">
        <v>279078.59999999998</v>
      </c>
    </row>
    <row r="4380" spans="1:4" x14ac:dyDescent="0.3">
      <c r="A4380">
        <v>239</v>
      </c>
      <c r="B4380" s="10">
        <v>45597</v>
      </c>
      <c r="C4380">
        <v>811</v>
      </c>
      <c r="D4380" s="8">
        <v>263177.61</v>
      </c>
    </row>
    <row r="4381" spans="1:4" x14ac:dyDescent="0.3">
      <c r="A4381">
        <v>239</v>
      </c>
      <c r="B4381" s="10">
        <v>45627</v>
      </c>
      <c r="C4381">
        <v>411</v>
      </c>
      <c r="D4381" s="8">
        <v>133373.60999999999</v>
      </c>
    </row>
    <row r="4382" spans="1:4" x14ac:dyDescent="0.3">
      <c r="A4382">
        <v>659</v>
      </c>
      <c r="B4382" s="10">
        <v>45292</v>
      </c>
      <c r="C4382">
        <v>90</v>
      </c>
      <c r="D4382" s="8">
        <v>29225.7</v>
      </c>
    </row>
    <row r="4383" spans="1:4" x14ac:dyDescent="0.3">
      <c r="A4383">
        <v>659</v>
      </c>
      <c r="B4383" s="10">
        <v>45323</v>
      </c>
      <c r="C4383">
        <v>368</v>
      </c>
      <c r="D4383" s="8">
        <v>119500.64</v>
      </c>
    </row>
    <row r="4384" spans="1:4" x14ac:dyDescent="0.3">
      <c r="A4384">
        <v>659</v>
      </c>
      <c r="B4384" s="10">
        <v>45352</v>
      </c>
      <c r="C4384">
        <v>835</v>
      </c>
      <c r="D4384" s="8">
        <v>271149.55</v>
      </c>
    </row>
    <row r="4385" spans="1:4" x14ac:dyDescent="0.3">
      <c r="A4385">
        <v>659</v>
      </c>
      <c r="B4385" s="10">
        <v>45383</v>
      </c>
      <c r="C4385">
        <v>556</v>
      </c>
      <c r="D4385" s="8">
        <v>180549.88</v>
      </c>
    </row>
    <row r="4386" spans="1:4" x14ac:dyDescent="0.3">
      <c r="A4386">
        <v>659</v>
      </c>
      <c r="B4386" s="10">
        <v>45413</v>
      </c>
      <c r="C4386">
        <v>992</v>
      </c>
      <c r="D4386" s="8">
        <v>322132.15999999997</v>
      </c>
    </row>
    <row r="4387" spans="1:4" x14ac:dyDescent="0.3">
      <c r="A4387">
        <v>659</v>
      </c>
      <c r="B4387" s="10">
        <v>45444</v>
      </c>
      <c r="C4387">
        <v>392</v>
      </c>
      <c r="D4387" s="8">
        <v>127294.16</v>
      </c>
    </row>
    <row r="4388" spans="1:4" x14ac:dyDescent="0.3">
      <c r="A4388">
        <v>659</v>
      </c>
      <c r="B4388" s="10">
        <v>45474</v>
      </c>
      <c r="C4388">
        <v>78</v>
      </c>
      <c r="D4388" s="8">
        <v>25328.94</v>
      </c>
    </row>
    <row r="4389" spans="1:4" x14ac:dyDescent="0.3">
      <c r="A4389">
        <v>659</v>
      </c>
      <c r="B4389" s="10">
        <v>45505</v>
      </c>
      <c r="C4389">
        <v>248</v>
      </c>
      <c r="D4389" s="8">
        <v>80533.039999999994</v>
      </c>
    </row>
    <row r="4390" spans="1:4" x14ac:dyDescent="0.3">
      <c r="A4390">
        <v>659</v>
      </c>
      <c r="B4390" s="10">
        <v>45536</v>
      </c>
      <c r="C4390">
        <v>87</v>
      </c>
      <c r="D4390" s="8">
        <v>28251.51</v>
      </c>
    </row>
    <row r="4391" spans="1:4" x14ac:dyDescent="0.3">
      <c r="A4391">
        <v>659</v>
      </c>
      <c r="B4391" s="10">
        <v>45566</v>
      </c>
      <c r="C4391">
        <v>232</v>
      </c>
      <c r="D4391" s="8">
        <v>75337.36</v>
      </c>
    </row>
    <row r="4392" spans="1:4" x14ac:dyDescent="0.3">
      <c r="A4392">
        <v>659</v>
      </c>
      <c r="B4392" s="10">
        <v>45597</v>
      </c>
      <c r="C4392">
        <v>869</v>
      </c>
      <c r="D4392" s="8">
        <v>282190.37</v>
      </c>
    </row>
    <row r="4393" spans="1:4" x14ac:dyDescent="0.3">
      <c r="A4393">
        <v>659</v>
      </c>
      <c r="B4393" s="10">
        <v>45627</v>
      </c>
      <c r="C4393">
        <v>781</v>
      </c>
      <c r="D4393" s="8">
        <v>253614.13</v>
      </c>
    </row>
    <row r="4394" spans="1:4" x14ac:dyDescent="0.3">
      <c r="A4394">
        <v>462</v>
      </c>
      <c r="B4394" s="10">
        <v>45292</v>
      </c>
      <c r="C4394">
        <v>67</v>
      </c>
      <c r="D4394" s="8">
        <v>21866.12</v>
      </c>
    </row>
    <row r="4395" spans="1:4" x14ac:dyDescent="0.3">
      <c r="A4395">
        <v>462</v>
      </c>
      <c r="B4395" s="10">
        <v>45323</v>
      </c>
      <c r="C4395">
        <v>816</v>
      </c>
      <c r="D4395" s="8">
        <v>266309.76000000001</v>
      </c>
    </row>
    <row r="4396" spans="1:4" x14ac:dyDescent="0.3">
      <c r="A4396">
        <v>462</v>
      </c>
      <c r="B4396" s="10">
        <v>45352</v>
      </c>
      <c r="C4396">
        <v>889</v>
      </c>
      <c r="D4396" s="8">
        <v>290134.03999999998</v>
      </c>
    </row>
    <row r="4397" spans="1:4" x14ac:dyDescent="0.3">
      <c r="A4397">
        <v>462</v>
      </c>
      <c r="B4397" s="10">
        <v>45383</v>
      </c>
      <c r="C4397">
        <v>426</v>
      </c>
      <c r="D4397" s="8">
        <v>139029.35999999999</v>
      </c>
    </row>
    <row r="4398" spans="1:4" x14ac:dyDescent="0.3">
      <c r="A4398">
        <v>462</v>
      </c>
      <c r="B4398" s="10">
        <v>45413</v>
      </c>
      <c r="C4398">
        <v>960</v>
      </c>
      <c r="D4398" s="8">
        <v>313305.59999999998</v>
      </c>
    </row>
    <row r="4399" spans="1:4" x14ac:dyDescent="0.3">
      <c r="A4399">
        <v>462</v>
      </c>
      <c r="B4399" s="10">
        <v>45444</v>
      </c>
      <c r="C4399">
        <v>677</v>
      </c>
      <c r="D4399" s="8">
        <v>220945.72</v>
      </c>
    </row>
    <row r="4400" spans="1:4" x14ac:dyDescent="0.3">
      <c r="A4400">
        <v>462</v>
      </c>
      <c r="B4400" s="10">
        <v>45474</v>
      </c>
      <c r="C4400">
        <v>690</v>
      </c>
      <c r="D4400" s="8">
        <v>225188.4</v>
      </c>
    </row>
    <row r="4401" spans="1:4" x14ac:dyDescent="0.3">
      <c r="A4401">
        <v>462</v>
      </c>
      <c r="B4401" s="10">
        <v>45505</v>
      </c>
      <c r="C4401">
        <v>64</v>
      </c>
      <c r="D4401" s="8">
        <v>20887.04</v>
      </c>
    </row>
    <row r="4402" spans="1:4" x14ac:dyDescent="0.3">
      <c r="A4402">
        <v>462</v>
      </c>
      <c r="B4402" s="10">
        <v>45536</v>
      </c>
      <c r="C4402">
        <v>557</v>
      </c>
      <c r="D4402" s="8">
        <v>181782.52</v>
      </c>
    </row>
    <row r="4403" spans="1:4" x14ac:dyDescent="0.3">
      <c r="A4403">
        <v>462</v>
      </c>
      <c r="B4403" s="10">
        <v>45566</v>
      </c>
      <c r="C4403">
        <v>925</v>
      </c>
      <c r="D4403" s="8">
        <v>301883</v>
      </c>
    </row>
    <row r="4404" spans="1:4" x14ac:dyDescent="0.3">
      <c r="A4404">
        <v>462</v>
      </c>
      <c r="B4404" s="10">
        <v>45597</v>
      </c>
      <c r="C4404">
        <v>234</v>
      </c>
      <c r="D4404" s="8">
        <v>76368.240000000005</v>
      </c>
    </row>
    <row r="4405" spans="1:4" x14ac:dyDescent="0.3">
      <c r="A4405">
        <v>462</v>
      </c>
      <c r="B4405" s="10">
        <v>45627</v>
      </c>
      <c r="C4405">
        <v>133</v>
      </c>
      <c r="D4405" s="8">
        <v>43405.88</v>
      </c>
    </row>
    <row r="4406" spans="1:4" x14ac:dyDescent="0.3">
      <c r="A4406">
        <v>219</v>
      </c>
      <c r="B4406" s="10">
        <v>45292</v>
      </c>
      <c r="C4406">
        <v>697</v>
      </c>
      <c r="D4406" s="8">
        <v>227619.29</v>
      </c>
    </row>
    <row r="4407" spans="1:4" x14ac:dyDescent="0.3">
      <c r="A4407">
        <v>219</v>
      </c>
      <c r="B4407" s="10">
        <v>45323</v>
      </c>
      <c r="C4407">
        <v>969</v>
      </c>
      <c r="D4407" s="8">
        <v>316446.33</v>
      </c>
    </row>
    <row r="4408" spans="1:4" x14ac:dyDescent="0.3">
      <c r="A4408">
        <v>219</v>
      </c>
      <c r="B4408" s="10">
        <v>45352</v>
      </c>
      <c r="C4408">
        <v>271</v>
      </c>
      <c r="D4408" s="8">
        <v>88500.47</v>
      </c>
    </row>
    <row r="4409" spans="1:4" x14ac:dyDescent="0.3">
      <c r="A4409">
        <v>219</v>
      </c>
      <c r="B4409" s="10">
        <v>45383</v>
      </c>
      <c r="C4409">
        <v>250</v>
      </c>
      <c r="D4409" s="8">
        <v>81642.5</v>
      </c>
    </row>
    <row r="4410" spans="1:4" x14ac:dyDescent="0.3">
      <c r="A4410">
        <v>219</v>
      </c>
      <c r="B4410" s="10">
        <v>45413</v>
      </c>
      <c r="C4410">
        <v>367</v>
      </c>
      <c r="D4410" s="8">
        <v>119851.19</v>
      </c>
    </row>
    <row r="4411" spans="1:4" x14ac:dyDescent="0.3">
      <c r="A4411">
        <v>219</v>
      </c>
      <c r="B4411" s="10">
        <v>45444</v>
      </c>
      <c r="C4411">
        <v>299</v>
      </c>
      <c r="D4411" s="8">
        <v>97644.43</v>
      </c>
    </row>
    <row r="4412" spans="1:4" x14ac:dyDescent="0.3">
      <c r="A4412">
        <v>219</v>
      </c>
      <c r="B4412" s="10">
        <v>45474</v>
      </c>
      <c r="C4412">
        <v>483</v>
      </c>
      <c r="D4412" s="8">
        <v>157733.31</v>
      </c>
    </row>
    <row r="4413" spans="1:4" x14ac:dyDescent="0.3">
      <c r="A4413">
        <v>219</v>
      </c>
      <c r="B4413" s="10">
        <v>45505</v>
      </c>
      <c r="C4413">
        <v>362</v>
      </c>
      <c r="D4413" s="8">
        <v>118218.34</v>
      </c>
    </row>
    <row r="4414" spans="1:4" x14ac:dyDescent="0.3">
      <c r="A4414">
        <v>219</v>
      </c>
      <c r="B4414" s="10">
        <v>45536</v>
      </c>
      <c r="C4414">
        <v>904</v>
      </c>
      <c r="D4414" s="8">
        <v>295219.28000000003</v>
      </c>
    </row>
    <row r="4415" spans="1:4" x14ac:dyDescent="0.3">
      <c r="A4415">
        <v>219</v>
      </c>
      <c r="B4415" s="10">
        <v>45566</v>
      </c>
      <c r="C4415">
        <v>621</v>
      </c>
      <c r="D4415" s="8">
        <v>202799.97</v>
      </c>
    </row>
    <row r="4416" spans="1:4" x14ac:dyDescent="0.3">
      <c r="A4416">
        <v>219</v>
      </c>
      <c r="B4416" s="10">
        <v>45597</v>
      </c>
      <c r="C4416">
        <v>85</v>
      </c>
      <c r="D4416" s="8">
        <v>27758.45</v>
      </c>
    </row>
    <row r="4417" spans="1:4" x14ac:dyDescent="0.3">
      <c r="A4417">
        <v>219</v>
      </c>
      <c r="B4417" s="10">
        <v>45627</v>
      </c>
      <c r="C4417">
        <v>592</v>
      </c>
      <c r="D4417" s="8">
        <v>193329.44</v>
      </c>
    </row>
    <row r="4418" spans="1:4" x14ac:dyDescent="0.3">
      <c r="A4418">
        <v>278</v>
      </c>
      <c r="B4418" s="10">
        <v>45292</v>
      </c>
      <c r="C4418">
        <v>30</v>
      </c>
      <c r="D4418" s="8">
        <v>9801.9</v>
      </c>
    </row>
    <row r="4419" spans="1:4" x14ac:dyDescent="0.3">
      <c r="A4419">
        <v>278</v>
      </c>
      <c r="B4419" s="10">
        <v>45323</v>
      </c>
      <c r="C4419">
        <v>87</v>
      </c>
      <c r="D4419" s="8">
        <v>28425.51</v>
      </c>
    </row>
    <row r="4420" spans="1:4" x14ac:dyDescent="0.3">
      <c r="A4420">
        <v>278</v>
      </c>
      <c r="B4420" s="10">
        <v>45352</v>
      </c>
      <c r="C4420">
        <v>71</v>
      </c>
      <c r="D4420" s="8">
        <v>23197.83</v>
      </c>
    </row>
    <row r="4421" spans="1:4" x14ac:dyDescent="0.3">
      <c r="A4421">
        <v>278</v>
      </c>
      <c r="B4421" s="10">
        <v>45383</v>
      </c>
      <c r="C4421">
        <v>203</v>
      </c>
      <c r="D4421" s="8">
        <v>66326.19</v>
      </c>
    </row>
    <row r="4422" spans="1:4" x14ac:dyDescent="0.3">
      <c r="A4422">
        <v>278</v>
      </c>
      <c r="B4422" s="10">
        <v>45413</v>
      </c>
      <c r="C4422">
        <v>13</v>
      </c>
      <c r="D4422" s="8">
        <v>4247.49</v>
      </c>
    </row>
    <row r="4423" spans="1:4" x14ac:dyDescent="0.3">
      <c r="A4423">
        <v>278</v>
      </c>
      <c r="B4423" s="10">
        <v>45444</v>
      </c>
      <c r="C4423">
        <v>280</v>
      </c>
      <c r="D4423" s="8">
        <v>91484.4</v>
      </c>
    </row>
    <row r="4424" spans="1:4" x14ac:dyDescent="0.3">
      <c r="A4424">
        <v>278</v>
      </c>
      <c r="B4424" s="10">
        <v>45474</v>
      </c>
      <c r="C4424">
        <v>546</v>
      </c>
      <c r="D4424" s="8">
        <v>178394.58</v>
      </c>
    </row>
    <row r="4425" spans="1:4" x14ac:dyDescent="0.3">
      <c r="A4425">
        <v>278</v>
      </c>
      <c r="B4425" s="10">
        <v>45505</v>
      </c>
      <c r="C4425">
        <v>977</v>
      </c>
      <c r="D4425" s="8">
        <v>319215.21000000002</v>
      </c>
    </row>
    <row r="4426" spans="1:4" x14ac:dyDescent="0.3">
      <c r="A4426">
        <v>278</v>
      </c>
      <c r="B4426" s="10">
        <v>45536</v>
      </c>
      <c r="C4426">
        <v>200</v>
      </c>
      <c r="D4426" s="8">
        <v>65346</v>
      </c>
    </row>
    <row r="4427" spans="1:4" x14ac:dyDescent="0.3">
      <c r="A4427">
        <v>278</v>
      </c>
      <c r="B4427" s="10">
        <v>45566</v>
      </c>
      <c r="C4427">
        <v>768</v>
      </c>
      <c r="D4427" s="8">
        <v>250928.64000000001</v>
      </c>
    </row>
    <row r="4428" spans="1:4" x14ac:dyDescent="0.3">
      <c r="A4428">
        <v>278</v>
      </c>
      <c r="B4428" s="10">
        <v>45597</v>
      </c>
      <c r="C4428">
        <v>526</v>
      </c>
      <c r="D4428" s="8">
        <v>171859.98</v>
      </c>
    </row>
    <row r="4429" spans="1:4" x14ac:dyDescent="0.3">
      <c r="A4429">
        <v>278</v>
      </c>
      <c r="B4429" s="10">
        <v>45627</v>
      </c>
      <c r="C4429">
        <v>181</v>
      </c>
      <c r="D4429" s="8">
        <v>59138.13</v>
      </c>
    </row>
    <row r="4430" spans="1:4" x14ac:dyDescent="0.3">
      <c r="A4430">
        <v>943</v>
      </c>
      <c r="B4430" s="10">
        <v>45292</v>
      </c>
      <c r="C4430">
        <v>554</v>
      </c>
      <c r="D4430" s="8">
        <v>181407.3</v>
      </c>
    </row>
    <row r="4431" spans="1:4" x14ac:dyDescent="0.3">
      <c r="A4431">
        <v>943</v>
      </c>
      <c r="B4431" s="10">
        <v>45323</v>
      </c>
      <c r="C4431">
        <v>233</v>
      </c>
      <c r="D4431" s="8">
        <v>76295.850000000006</v>
      </c>
    </row>
    <row r="4432" spans="1:4" x14ac:dyDescent="0.3">
      <c r="A4432">
        <v>943</v>
      </c>
      <c r="B4432" s="10">
        <v>45352</v>
      </c>
      <c r="C4432">
        <v>366</v>
      </c>
      <c r="D4432" s="8">
        <v>119846.7</v>
      </c>
    </row>
    <row r="4433" spans="1:4" x14ac:dyDescent="0.3">
      <c r="A4433">
        <v>943</v>
      </c>
      <c r="B4433" s="10">
        <v>45383</v>
      </c>
      <c r="C4433">
        <v>840</v>
      </c>
      <c r="D4433" s="8">
        <v>275058</v>
      </c>
    </row>
    <row r="4434" spans="1:4" x14ac:dyDescent="0.3">
      <c r="A4434">
        <v>943</v>
      </c>
      <c r="B4434" s="10">
        <v>45413</v>
      </c>
      <c r="C4434">
        <v>937</v>
      </c>
      <c r="D4434" s="8">
        <v>306820.65000000002</v>
      </c>
    </row>
    <row r="4435" spans="1:4" x14ac:dyDescent="0.3">
      <c r="A4435">
        <v>943</v>
      </c>
      <c r="B4435" s="10">
        <v>45444</v>
      </c>
      <c r="C4435">
        <v>188</v>
      </c>
      <c r="D4435" s="8">
        <v>61560.6</v>
      </c>
    </row>
    <row r="4436" spans="1:4" x14ac:dyDescent="0.3">
      <c r="A4436">
        <v>943</v>
      </c>
      <c r="B4436" s="10">
        <v>45474</v>
      </c>
      <c r="C4436">
        <v>445</v>
      </c>
      <c r="D4436" s="8">
        <v>145715.25</v>
      </c>
    </row>
    <row r="4437" spans="1:4" x14ac:dyDescent="0.3">
      <c r="A4437">
        <v>943</v>
      </c>
      <c r="B4437" s="10">
        <v>45505</v>
      </c>
      <c r="C4437">
        <v>678</v>
      </c>
      <c r="D4437" s="8">
        <v>222011.1</v>
      </c>
    </row>
    <row r="4438" spans="1:4" x14ac:dyDescent="0.3">
      <c r="A4438">
        <v>943</v>
      </c>
      <c r="B4438" s="10">
        <v>45536</v>
      </c>
      <c r="C4438">
        <v>848</v>
      </c>
      <c r="D4438" s="8">
        <v>277677.59999999998</v>
      </c>
    </row>
    <row r="4439" spans="1:4" x14ac:dyDescent="0.3">
      <c r="A4439">
        <v>943</v>
      </c>
      <c r="B4439" s="10">
        <v>45566</v>
      </c>
      <c r="C4439">
        <v>517</v>
      </c>
      <c r="D4439" s="8">
        <v>169291.65</v>
      </c>
    </row>
    <row r="4440" spans="1:4" x14ac:dyDescent="0.3">
      <c r="A4440">
        <v>943</v>
      </c>
      <c r="B4440" s="10">
        <v>45597</v>
      </c>
      <c r="C4440">
        <v>958</v>
      </c>
      <c r="D4440" s="8">
        <v>313697.09999999998</v>
      </c>
    </row>
    <row r="4441" spans="1:4" x14ac:dyDescent="0.3">
      <c r="A4441">
        <v>943</v>
      </c>
      <c r="B4441" s="10">
        <v>45627</v>
      </c>
      <c r="C4441">
        <v>46</v>
      </c>
      <c r="D4441" s="8">
        <v>15062.7</v>
      </c>
    </row>
    <row r="4442" spans="1:4" x14ac:dyDescent="0.3">
      <c r="A4442">
        <v>213</v>
      </c>
      <c r="B4442" s="10">
        <v>45292</v>
      </c>
      <c r="C4442">
        <v>623</v>
      </c>
      <c r="D4442" s="8">
        <v>204169.56</v>
      </c>
    </row>
    <row r="4443" spans="1:4" x14ac:dyDescent="0.3">
      <c r="A4443">
        <v>213</v>
      </c>
      <c r="B4443" s="10">
        <v>45323</v>
      </c>
      <c r="C4443">
        <v>442</v>
      </c>
      <c r="D4443" s="8">
        <v>144852.24</v>
      </c>
    </row>
    <row r="4444" spans="1:4" x14ac:dyDescent="0.3">
      <c r="A4444">
        <v>213</v>
      </c>
      <c r="B4444" s="10">
        <v>45352</v>
      </c>
      <c r="C4444">
        <v>934</v>
      </c>
      <c r="D4444" s="8">
        <v>306090.48</v>
      </c>
    </row>
    <row r="4445" spans="1:4" x14ac:dyDescent="0.3">
      <c r="A4445">
        <v>213</v>
      </c>
      <c r="B4445" s="10">
        <v>45383</v>
      </c>
      <c r="C4445">
        <v>949</v>
      </c>
      <c r="D4445" s="8">
        <v>311006.28000000003</v>
      </c>
    </row>
    <row r="4446" spans="1:4" x14ac:dyDescent="0.3">
      <c r="A4446">
        <v>213</v>
      </c>
      <c r="B4446" s="10">
        <v>45413</v>
      </c>
      <c r="C4446">
        <v>686</v>
      </c>
      <c r="D4446" s="8">
        <v>224815.92</v>
      </c>
    </row>
    <row r="4447" spans="1:4" x14ac:dyDescent="0.3">
      <c r="A4447">
        <v>213</v>
      </c>
      <c r="B4447" s="10">
        <v>45444</v>
      </c>
      <c r="C4447">
        <v>615</v>
      </c>
      <c r="D4447" s="8">
        <v>201547.8</v>
      </c>
    </row>
    <row r="4448" spans="1:4" x14ac:dyDescent="0.3">
      <c r="A4448">
        <v>213</v>
      </c>
      <c r="B4448" s="10">
        <v>45474</v>
      </c>
      <c r="C4448">
        <v>535</v>
      </c>
      <c r="D4448" s="8">
        <v>175330.2</v>
      </c>
    </row>
    <row r="4449" spans="1:4" x14ac:dyDescent="0.3">
      <c r="A4449">
        <v>213</v>
      </c>
      <c r="B4449" s="10">
        <v>45505</v>
      </c>
      <c r="C4449">
        <v>23</v>
      </c>
      <c r="D4449" s="8">
        <v>7537.56</v>
      </c>
    </row>
    <row r="4450" spans="1:4" x14ac:dyDescent="0.3">
      <c r="A4450">
        <v>213</v>
      </c>
      <c r="B4450" s="10">
        <v>45536</v>
      </c>
      <c r="C4450">
        <v>978</v>
      </c>
      <c r="D4450" s="8">
        <v>320510.15999999997</v>
      </c>
    </row>
    <row r="4451" spans="1:4" x14ac:dyDescent="0.3">
      <c r="A4451">
        <v>213</v>
      </c>
      <c r="B4451" s="10">
        <v>45566</v>
      </c>
      <c r="C4451">
        <v>243</v>
      </c>
      <c r="D4451" s="8">
        <v>79635.960000000006</v>
      </c>
    </row>
    <row r="4452" spans="1:4" x14ac:dyDescent="0.3">
      <c r="A4452">
        <v>213</v>
      </c>
      <c r="B4452" s="10">
        <v>45597</v>
      </c>
      <c r="C4452">
        <v>720</v>
      </c>
      <c r="D4452" s="8">
        <v>235958.39999999999</v>
      </c>
    </row>
    <row r="4453" spans="1:4" x14ac:dyDescent="0.3">
      <c r="A4453">
        <v>213</v>
      </c>
      <c r="B4453" s="10">
        <v>45627</v>
      </c>
      <c r="C4453">
        <v>68</v>
      </c>
      <c r="D4453" s="8">
        <v>22284.959999999999</v>
      </c>
    </row>
    <row r="4454" spans="1:4" x14ac:dyDescent="0.3">
      <c r="A4454">
        <v>221</v>
      </c>
      <c r="B4454" s="10">
        <v>45292</v>
      </c>
      <c r="C4454">
        <v>217</v>
      </c>
      <c r="D4454" s="8">
        <v>71722.84</v>
      </c>
    </row>
    <row r="4455" spans="1:4" x14ac:dyDescent="0.3">
      <c r="A4455">
        <v>221</v>
      </c>
      <c r="B4455" s="10">
        <v>45323</v>
      </c>
      <c r="C4455">
        <v>832</v>
      </c>
      <c r="D4455" s="8">
        <v>274992.64000000001</v>
      </c>
    </row>
    <row r="4456" spans="1:4" x14ac:dyDescent="0.3">
      <c r="A4456">
        <v>221</v>
      </c>
      <c r="B4456" s="10">
        <v>45352</v>
      </c>
      <c r="C4456">
        <v>1</v>
      </c>
      <c r="D4456" s="8">
        <v>330.52</v>
      </c>
    </row>
    <row r="4457" spans="1:4" x14ac:dyDescent="0.3">
      <c r="A4457">
        <v>221</v>
      </c>
      <c r="B4457" s="10">
        <v>45383</v>
      </c>
      <c r="C4457">
        <v>290</v>
      </c>
      <c r="D4457" s="8">
        <v>95850.8</v>
      </c>
    </row>
    <row r="4458" spans="1:4" x14ac:dyDescent="0.3">
      <c r="A4458">
        <v>221</v>
      </c>
      <c r="B4458" s="10">
        <v>45413</v>
      </c>
      <c r="C4458">
        <v>316</v>
      </c>
      <c r="D4458" s="8">
        <v>104444.32</v>
      </c>
    </row>
    <row r="4459" spans="1:4" x14ac:dyDescent="0.3">
      <c r="A4459">
        <v>221</v>
      </c>
      <c r="B4459" s="10">
        <v>45444</v>
      </c>
      <c r="C4459">
        <v>601</v>
      </c>
      <c r="D4459" s="8">
        <v>198642.52</v>
      </c>
    </row>
    <row r="4460" spans="1:4" x14ac:dyDescent="0.3">
      <c r="A4460">
        <v>221</v>
      </c>
      <c r="B4460" s="10">
        <v>45474</v>
      </c>
      <c r="C4460">
        <v>999</v>
      </c>
      <c r="D4460" s="8">
        <v>330189.48</v>
      </c>
    </row>
    <row r="4461" spans="1:4" x14ac:dyDescent="0.3">
      <c r="A4461">
        <v>221</v>
      </c>
      <c r="B4461" s="10">
        <v>45505</v>
      </c>
      <c r="C4461">
        <v>999</v>
      </c>
      <c r="D4461" s="8">
        <v>330189.48</v>
      </c>
    </row>
    <row r="4462" spans="1:4" x14ac:dyDescent="0.3">
      <c r="A4462">
        <v>221</v>
      </c>
      <c r="B4462" s="10">
        <v>45536</v>
      </c>
      <c r="C4462">
        <v>149</v>
      </c>
      <c r="D4462" s="8">
        <v>49247.48</v>
      </c>
    </row>
    <row r="4463" spans="1:4" x14ac:dyDescent="0.3">
      <c r="A4463">
        <v>221</v>
      </c>
      <c r="B4463" s="10">
        <v>45566</v>
      </c>
      <c r="C4463">
        <v>906</v>
      </c>
      <c r="D4463" s="8">
        <v>299451.12</v>
      </c>
    </row>
    <row r="4464" spans="1:4" x14ac:dyDescent="0.3">
      <c r="A4464">
        <v>221</v>
      </c>
      <c r="B4464" s="10">
        <v>45597</v>
      </c>
      <c r="C4464">
        <v>842</v>
      </c>
      <c r="D4464" s="8">
        <v>278297.84000000003</v>
      </c>
    </row>
    <row r="4465" spans="1:4" x14ac:dyDescent="0.3">
      <c r="A4465">
        <v>221</v>
      </c>
      <c r="B4465" s="10">
        <v>45627</v>
      </c>
      <c r="C4465">
        <v>183</v>
      </c>
      <c r="D4465" s="8">
        <v>60485.16</v>
      </c>
    </row>
    <row r="4466" spans="1:4" x14ac:dyDescent="0.3">
      <c r="A4466">
        <v>353</v>
      </c>
      <c r="B4466" s="10">
        <v>45292</v>
      </c>
      <c r="C4466">
        <v>187</v>
      </c>
      <c r="D4466" s="8">
        <v>61906.35</v>
      </c>
    </row>
    <row r="4467" spans="1:4" x14ac:dyDescent="0.3">
      <c r="A4467">
        <v>353</v>
      </c>
      <c r="B4467" s="10">
        <v>45323</v>
      </c>
      <c r="C4467">
        <v>464</v>
      </c>
      <c r="D4467" s="8">
        <v>153607.20000000001</v>
      </c>
    </row>
    <row r="4468" spans="1:4" x14ac:dyDescent="0.3">
      <c r="A4468">
        <v>353</v>
      </c>
      <c r="B4468" s="10">
        <v>45352</v>
      </c>
      <c r="C4468">
        <v>246</v>
      </c>
      <c r="D4468" s="8">
        <v>81438.3</v>
      </c>
    </row>
    <row r="4469" spans="1:4" x14ac:dyDescent="0.3">
      <c r="A4469">
        <v>353</v>
      </c>
      <c r="B4469" s="10">
        <v>45383</v>
      </c>
      <c r="C4469">
        <v>262</v>
      </c>
      <c r="D4469" s="8">
        <v>86735.1</v>
      </c>
    </row>
    <row r="4470" spans="1:4" x14ac:dyDescent="0.3">
      <c r="A4470">
        <v>353</v>
      </c>
      <c r="B4470" s="10">
        <v>45413</v>
      </c>
      <c r="C4470">
        <v>259</v>
      </c>
      <c r="D4470" s="8">
        <v>85741.95</v>
      </c>
    </row>
    <row r="4471" spans="1:4" x14ac:dyDescent="0.3">
      <c r="A4471">
        <v>353</v>
      </c>
      <c r="B4471" s="10">
        <v>45444</v>
      </c>
      <c r="C4471">
        <v>609</v>
      </c>
      <c r="D4471" s="8">
        <v>201609.45</v>
      </c>
    </row>
    <row r="4472" spans="1:4" x14ac:dyDescent="0.3">
      <c r="A4472">
        <v>353</v>
      </c>
      <c r="B4472" s="10">
        <v>45474</v>
      </c>
      <c r="C4472">
        <v>593</v>
      </c>
      <c r="D4472" s="8">
        <v>196312.65</v>
      </c>
    </row>
    <row r="4473" spans="1:4" x14ac:dyDescent="0.3">
      <c r="A4473">
        <v>353</v>
      </c>
      <c r="B4473" s="10">
        <v>45505</v>
      </c>
      <c r="C4473">
        <v>618</v>
      </c>
      <c r="D4473" s="8">
        <v>204588.9</v>
      </c>
    </row>
    <row r="4474" spans="1:4" x14ac:dyDescent="0.3">
      <c r="A4474">
        <v>353</v>
      </c>
      <c r="B4474" s="10">
        <v>45536</v>
      </c>
      <c r="C4474">
        <v>678</v>
      </c>
      <c r="D4474" s="8">
        <v>224451.9</v>
      </c>
    </row>
    <row r="4475" spans="1:4" x14ac:dyDescent="0.3">
      <c r="A4475">
        <v>353</v>
      </c>
      <c r="B4475" s="10">
        <v>45566</v>
      </c>
      <c r="C4475">
        <v>576</v>
      </c>
      <c r="D4475" s="8">
        <v>190684.79999999999</v>
      </c>
    </row>
    <row r="4476" spans="1:4" x14ac:dyDescent="0.3">
      <c r="A4476">
        <v>353</v>
      </c>
      <c r="B4476" s="10">
        <v>45597</v>
      </c>
      <c r="C4476">
        <v>363</v>
      </c>
      <c r="D4476" s="8">
        <v>120171.15</v>
      </c>
    </row>
    <row r="4477" spans="1:4" x14ac:dyDescent="0.3">
      <c r="A4477">
        <v>353</v>
      </c>
      <c r="B4477" s="10">
        <v>45627</v>
      </c>
      <c r="C4477">
        <v>414</v>
      </c>
      <c r="D4477" s="8">
        <v>137054.70000000001</v>
      </c>
    </row>
    <row r="4478" spans="1:4" x14ac:dyDescent="0.3">
      <c r="A4478">
        <v>186</v>
      </c>
      <c r="B4478" s="10">
        <v>45292</v>
      </c>
      <c r="C4478">
        <v>775</v>
      </c>
      <c r="D4478" s="8">
        <v>257059.75</v>
      </c>
    </row>
    <row r="4479" spans="1:4" x14ac:dyDescent="0.3">
      <c r="A4479">
        <v>186</v>
      </c>
      <c r="B4479" s="10">
        <v>45323</v>
      </c>
      <c r="C4479">
        <v>574</v>
      </c>
      <c r="D4479" s="8">
        <v>190390.06</v>
      </c>
    </row>
    <row r="4480" spans="1:4" x14ac:dyDescent="0.3">
      <c r="A4480">
        <v>186</v>
      </c>
      <c r="B4480" s="10">
        <v>45352</v>
      </c>
      <c r="C4480">
        <v>625</v>
      </c>
      <c r="D4480" s="8">
        <v>207306.25</v>
      </c>
    </row>
    <row r="4481" spans="1:4" x14ac:dyDescent="0.3">
      <c r="A4481">
        <v>186</v>
      </c>
      <c r="B4481" s="10">
        <v>45383</v>
      </c>
      <c r="C4481">
        <v>526</v>
      </c>
      <c r="D4481" s="8">
        <v>174468.94</v>
      </c>
    </row>
    <row r="4482" spans="1:4" x14ac:dyDescent="0.3">
      <c r="A4482">
        <v>186</v>
      </c>
      <c r="B4482" s="10">
        <v>45413</v>
      </c>
      <c r="C4482">
        <v>730</v>
      </c>
      <c r="D4482" s="8">
        <v>242133.7</v>
      </c>
    </row>
    <row r="4483" spans="1:4" x14ac:dyDescent="0.3">
      <c r="A4483">
        <v>186</v>
      </c>
      <c r="B4483" s="10">
        <v>45444</v>
      </c>
      <c r="C4483">
        <v>739</v>
      </c>
      <c r="D4483" s="8">
        <v>245118.91</v>
      </c>
    </row>
    <row r="4484" spans="1:4" x14ac:dyDescent="0.3">
      <c r="A4484">
        <v>186</v>
      </c>
      <c r="B4484" s="10">
        <v>45474</v>
      </c>
      <c r="C4484">
        <v>102</v>
      </c>
      <c r="D4484" s="8">
        <v>33832.379999999997</v>
      </c>
    </row>
    <row r="4485" spans="1:4" x14ac:dyDescent="0.3">
      <c r="A4485">
        <v>186</v>
      </c>
      <c r="B4485" s="10">
        <v>45505</v>
      </c>
      <c r="C4485">
        <v>479</v>
      </c>
      <c r="D4485" s="8">
        <v>158879.51</v>
      </c>
    </row>
    <row r="4486" spans="1:4" x14ac:dyDescent="0.3">
      <c r="A4486">
        <v>186</v>
      </c>
      <c r="B4486" s="10">
        <v>45536</v>
      </c>
      <c r="C4486">
        <v>799</v>
      </c>
      <c r="D4486" s="8">
        <v>265020.31</v>
      </c>
    </row>
    <row r="4487" spans="1:4" x14ac:dyDescent="0.3">
      <c r="A4487">
        <v>186</v>
      </c>
      <c r="B4487" s="10">
        <v>45566</v>
      </c>
      <c r="C4487">
        <v>168</v>
      </c>
      <c r="D4487" s="8">
        <v>55723.92</v>
      </c>
    </row>
    <row r="4488" spans="1:4" x14ac:dyDescent="0.3">
      <c r="A4488">
        <v>186</v>
      </c>
      <c r="B4488" s="10">
        <v>45597</v>
      </c>
      <c r="C4488">
        <v>623</v>
      </c>
      <c r="D4488" s="8">
        <v>206642.87</v>
      </c>
    </row>
    <row r="4489" spans="1:4" x14ac:dyDescent="0.3">
      <c r="A4489">
        <v>186</v>
      </c>
      <c r="B4489" s="10">
        <v>45627</v>
      </c>
      <c r="C4489">
        <v>546</v>
      </c>
      <c r="D4489" s="8">
        <v>181102.74</v>
      </c>
    </row>
    <row r="4490" spans="1:4" x14ac:dyDescent="0.3">
      <c r="A4490">
        <v>46</v>
      </c>
      <c r="B4490" s="10">
        <v>45292</v>
      </c>
      <c r="C4490">
        <v>187</v>
      </c>
      <c r="D4490" s="8">
        <v>62261.65</v>
      </c>
    </row>
    <row r="4491" spans="1:4" x14ac:dyDescent="0.3">
      <c r="A4491">
        <v>46</v>
      </c>
      <c r="B4491" s="10">
        <v>45323</v>
      </c>
      <c r="C4491">
        <v>944</v>
      </c>
      <c r="D4491" s="8">
        <v>314304.8</v>
      </c>
    </row>
    <row r="4492" spans="1:4" x14ac:dyDescent="0.3">
      <c r="A4492">
        <v>46</v>
      </c>
      <c r="B4492" s="10">
        <v>45352</v>
      </c>
      <c r="C4492">
        <v>111</v>
      </c>
      <c r="D4492" s="8">
        <v>36957.449999999997</v>
      </c>
    </row>
    <row r="4493" spans="1:4" x14ac:dyDescent="0.3">
      <c r="A4493">
        <v>46</v>
      </c>
      <c r="B4493" s="10">
        <v>45383</v>
      </c>
      <c r="C4493">
        <v>194</v>
      </c>
      <c r="D4493" s="8">
        <v>64592.3</v>
      </c>
    </row>
    <row r="4494" spans="1:4" x14ac:dyDescent="0.3">
      <c r="A4494">
        <v>46</v>
      </c>
      <c r="B4494" s="10">
        <v>45413</v>
      </c>
      <c r="C4494">
        <v>668</v>
      </c>
      <c r="D4494" s="8">
        <v>222410.6</v>
      </c>
    </row>
    <row r="4495" spans="1:4" x14ac:dyDescent="0.3">
      <c r="A4495">
        <v>46</v>
      </c>
      <c r="B4495" s="10">
        <v>45444</v>
      </c>
      <c r="C4495">
        <v>109</v>
      </c>
      <c r="D4495" s="8">
        <v>36291.550000000003</v>
      </c>
    </row>
    <row r="4496" spans="1:4" x14ac:dyDescent="0.3">
      <c r="A4496">
        <v>46</v>
      </c>
      <c r="B4496" s="10">
        <v>45474</v>
      </c>
      <c r="C4496">
        <v>345</v>
      </c>
      <c r="D4496" s="8">
        <v>114867.75</v>
      </c>
    </row>
    <row r="4497" spans="1:4" x14ac:dyDescent="0.3">
      <c r="A4497">
        <v>46</v>
      </c>
      <c r="B4497" s="10">
        <v>45505</v>
      </c>
      <c r="C4497">
        <v>858</v>
      </c>
      <c r="D4497" s="8">
        <v>285671.09999999998</v>
      </c>
    </row>
    <row r="4498" spans="1:4" x14ac:dyDescent="0.3">
      <c r="A4498">
        <v>46</v>
      </c>
      <c r="B4498" s="10">
        <v>45536</v>
      </c>
      <c r="C4498">
        <v>245</v>
      </c>
      <c r="D4498" s="8">
        <v>81572.75</v>
      </c>
    </row>
    <row r="4499" spans="1:4" x14ac:dyDescent="0.3">
      <c r="A4499">
        <v>46</v>
      </c>
      <c r="B4499" s="10">
        <v>45566</v>
      </c>
      <c r="C4499">
        <v>837</v>
      </c>
      <c r="D4499" s="8">
        <v>278679.15000000002</v>
      </c>
    </row>
    <row r="4500" spans="1:4" x14ac:dyDescent="0.3">
      <c r="A4500">
        <v>46</v>
      </c>
      <c r="B4500" s="10">
        <v>45597</v>
      </c>
      <c r="C4500">
        <v>639</v>
      </c>
      <c r="D4500" s="8">
        <v>212755.05</v>
      </c>
    </row>
    <row r="4501" spans="1:4" x14ac:dyDescent="0.3">
      <c r="A4501">
        <v>46</v>
      </c>
      <c r="B4501" s="10">
        <v>45627</v>
      </c>
      <c r="C4501">
        <v>559</v>
      </c>
      <c r="D4501" s="8">
        <v>186119.05</v>
      </c>
    </row>
    <row r="4502" spans="1:4" x14ac:dyDescent="0.3">
      <c r="A4502">
        <v>208</v>
      </c>
      <c r="B4502" s="10">
        <v>45292</v>
      </c>
      <c r="C4502">
        <v>818</v>
      </c>
      <c r="D4502" s="8">
        <v>272745.74</v>
      </c>
    </row>
    <row r="4503" spans="1:4" x14ac:dyDescent="0.3">
      <c r="A4503">
        <v>208</v>
      </c>
      <c r="B4503" s="10">
        <v>45323</v>
      </c>
      <c r="C4503">
        <v>337</v>
      </c>
      <c r="D4503" s="8">
        <v>112365.91</v>
      </c>
    </row>
    <row r="4504" spans="1:4" x14ac:dyDescent="0.3">
      <c r="A4504">
        <v>208</v>
      </c>
      <c r="B4504" s="10">
        <v>45352</v>
      </c>
      <c r="C4504">
        <v>314</v>
      </c>
      <c r="D4504" s="8">
        <v>104697.02</v>
      </c>
    </row>
    <row r="4505" spans="1:4" x14ac:dyDescent="0.3">
      <c r="A4505">
        <v>208</v>
      </c>
      <c r="B4505" s="10">
        <v>45383</v>
      </c>
      <c r="C4505">
        <v>354</v>
      </c>
      <c r="D4505" s="8">
        <v>118034.22</v>
      </c>
    </row>
    <row r="4506" spans="1:4" x14ac:dyDescent="0.3">
      <c r="A4506">
        <v>208</v>
      </c>
      <c r="B4506" s="10">
        <v>45413</v>
      </c>
      <c r="C4506">
        <v>388</v>
      </c>
      <c r="D4506" s="8">
        <v>129370.84</v>
      </c>
    </row>
    <row r="4507" spans="1:4" x14ac:dyDescent="0.3">
      <c r="A4507">
        <v>208</v>
      </c>
      <c r="B4507" s="10">
        <v>45444</v>
      </c>
      <c r="C4507">
        <v>143</v>
      </c>
      <c r="D4507" s="8">
        <v>47680.49</v>
      </c>
    </row>
    <row r="4508" spans="1:4" x14ac:dyDescent="0.3">
      <c r="A4508">
        <v>208</v>
      </c>
      <c r="B4508" s="10">
        <v>45474</v>
      </c>
      <c r="C4508">
        <v>491</v>
      </c>
      <c r="D4508" s="8">
        <v>163714.13</v>
      </c>
    </row>
    <row r="4509" spans="1:4" x14ac:dyDescent="0.3">
      <c r="A4509">
        <v>208</v>
      </c>
      <c r="B4509" s="10">
        <v>45505</v>
      </c>
      <c r="C4509">
        <v>46</v>
      </c>
      <c r="D4509" s="8">
        <v>15337.78</v>
      </c>
    </row>
    <row r="4510" spans="1:4" x14ac:dyDescent="0.3">
      <c r="A4510">
        <v>208</v>
      </c>
      <c r="B4510" s="10">
        <v>45536</v>
      </c>
      <c r="C4510">
        <v>560</v>
      </c>
      <c r="D4510" s="8">
        <v>186720.8</v>
      </c>
    </row>
    <row r="4511" spans="1:4" x14ac:dyDescent="0.3">
      <c r="A4511">
        <v>208</v>
      </c>
      <c r="B4511" s="10">
        <v>45566</v>
      </c>
      <c r="C4511">
        <v>794</v>
      </c>
      <c r="D4511" s="8">
        <v>264743.42</v>
      </c>
    </row>
    <row r="4512" spans="1:4" x14ac:dyDescent="0.3">
      <c r="A4512">
        <v>208</v>
      </c>
      <c r="B4512" s="10">
        <v>45597</v>
      </c>
      <c r="C4512">
        <v>551</v>
      </c>
      <c r="D4512" s="8">
        <v>183719.93</v>
      </c>
    </row>
    <row r="4513" spans="1:4" x14ac:dyDescent="0.3">
      <c r="A4513">
        <v>208</v>
      </c>
      <c r="B4513" s="10">
        <v>45627</v>
      </c>
      <c r="C4513">
        <v>765</v>
      </c>
      <c r="D4513" s="8">
        <v>255073.95</v>
      </c>
    </row>
    <row r="4514" spans="1:4" x14ac:dyDescent="0.3">
      <c r="A4514">
        <v>842</v>
      </c>
      <c r="B4514" s="10">
        <v>45292</v>
      </c>
      <c r="C4514">
        <v>152</v>
      </c>
      <c r="D4514" s="8">
        <v>50684.4</v>
      </c>
    </row>
    <row r="4515" spans="1:4" x14ac:dyDescent="0.3">
      <c r="A4515">
        <v>842</v>
      </c>
      <c r="B4515" s="10">
        <v>45323</v>
      </c>
      <c r="C4515">
        <v>887</v>
      </c>
      <c r="D4515" s="8">
        <v>295770.15000000002</v>
      </c>
    </row>
    <row r="4516" spans="1:4" x14ac:dyDescent="0.3">
      <c r="A4516">
        <v>842</v>
      </c>
      <c r="B4516" s="10">
        <v>45352</v>
      </c>
      <c r="C4516">
        <v>490</v>
      </c>
      <c r="D4516" s="8">
        <v>163390.5</v>
      </c>
    </row>
    <row r="4517" spans="1:4" x14ac:dyDescent="0.3">
      <c r="A4517">
        <v>842</v>
      </c>
      <c r="B4517" s="10">
        <v>45383</v>
      </c>
      <c r="C4517">
        <v>351</v>
      </c>
      <c r="D4517" s="8">
        <v>117040.95</v>
      </c>
    </row>
    <row r="4518" spans="1:4" x14ac:dyDescent="0.3">
      <c r="A4518">
        <v>842</v>
      </c>
      <c r="B4518" s="10">
        <v>45413</v>
      </c>
      <c r="C4518">
        <v>253</v>
      </c>
      <c r="D4518" s="8">
        <v>84362.85</v>
      </c>
    </row>
    <row r="4519" spans="1:4" x14ac:dyDescent="0.3">
      <c r="A4519">
        <v>842</v>
      </c>
      <c r="B4519" s="10">
        <v>45444</v>
      </c>
      <c r="C4519">
        <v>172</v>
      </c>
      <c r="D4519" s="8">
        <v>57353.4</v>
      </c>
    </row>
    <row r="4520" spans="1:4" x14ac:dyDescent="0.3">
      <c r="A4520">
        <v>842</v>
      </c>
      <c r="B4520" s="10">
        <v>45474</v>
      </c>
      <c r="C4520">
        <v>824</v>
      </c>
      <c r="D4520" s="8">
        <v>274762.8</v>
      </c>
    </row>
    <row r="4521" spans="1:4" x14ac:dyDescent="0.3">
      <c r="A4521">
        <v>842</v>
      </c>
      <c r="B4521" s="10">
        <v>45505</v>
      </c>
      <c r="C4521">
        <v>312</v>
      </c>
      <c r="D4521" s="8">
        <v>104036.4</v>
      </c>
    </row>
    <row r="4522" spans="1:4" x14ac:dyDescent="0.3">
      <c r="A4522">
        <v>842</v>
      </c>
      <c r="B4522" s="10">
        <v>45536</v>
      </c>
      <c r="C4522">
        <v>621</v>
      </c>
      <c r="D4522" s="8">
        <v>207072.45</v>
      </c>
    </row>
    <row r="4523" spans="1:4" x14ac:dyDescent="0.3">
      <c r="A4523">
        <v>842</v>
      </c>
      <c r="B4523" s="10">
        <v>45566</v>
      </c>
      <c r="C4523">
        <v>520</v>
      </c>
      <c r="D4523" s="8">
        <v>173394</v>
      </c>
    </row>
    <row r="4524" spans="1:4" x14ac:dyDescent="0.3">
      <c r="A4524">
        <v>842</v>
      </c>
      <c r="B4524" s="10">
        <v>45597</v>
      </c>
      <c r="C4524">
        <v>455</v>
      </c>
      <c r="D4524" s="8">
        <v>151719.75</v>
      </c>
    </row>
    <row r="4525" spans="1:4" x14ac:dyDescent="0.3">
      <c r="A4525">
        <v>842</v>
      </c>
      <c r="B4525" s="10">
        <v>45627</v>
      </c>
      <c r="C4525">
        <v>470</v>
      </c>
      <c r="D4525" s="8">
        <v>156721.5</v>
      </c>
    </row>
    <row r="4526" spans="1:4" x14ac:dyDescent="0.3">
      <c r="A4526">
        <v>971</v>
      </c>
      <c r="B4526" s="10">
        <v>45292</v>
      </c>
      <c r="C4526">
        <v>123</v>
      </c>
      <c r="D4526" s="8">
        <v>41022.959999999999</v>
      </c>
    </row>
    <row r="4527" spans="1:4" x14ac:dyDescent="0.3">
      <c r="A4527">
        <v>971</v>
      </c>
      <c r="B4527" s="10">
        <v>45323</v>
      </c>
      <c r="C4527">
        <v>945</v>
      </c>
      <c r="D4527" s="8">
        <v>315176.40000000002</v>
      </c>
    </row>
    <row r="4528" spans="1:4" x14ac:dyDescent="0.3">
      <c r="A4528">
        <v>971</v>
      </c>
      <c r="B4528" s="10">
        <v>45352</v>
      </c>
      <c r="C4528">
        <v>801</v>
      </c>
      <c r="D4528" s="8">
        <v>267149.52</v>
      </c>
    </row>
    <row r="4529" spans="1:4" x14ac:dyDescent="0.3">
      <c r="A4529">
        <v>971</v>
      </c>
      <c r="B4529" s="10">
        <v>45383</v>
      </c>
      <c r="C4529">
        <v>273</v>
      </c>
      <c r="D4529" s="8">
        <v>91050.96</v>
      </c>
    </row>
    <row r="4530" spans="1:4" x14ac:dyDescent="0.3">
      <c r="A4530">
        <v>971</v>
      </c>
      <c r="B4530" s="10">
        <v>45413</v>
      </c>
      <c r="C4530">
        <v>761</v>
      </c>
      <c r="D4530" s="8">
        <v>253808.72</v>
      </c>
    </row>
    <row r="4531" spans="1:4" x14ac:dyDescent="0.3">
      <c r="A4531">
        <v>971</v>
      </c>
      <c r="B4531" s="10">
        <v>45444</v>
      </c>
      <c r="C4531">
        <v>181</v>
      </c>
      <c r="D4531" s="8">
        <v>60367.12</v>
      </c>
    </row>
    <row r="4532" spans="1:4" x14ac:dyDescent="0.3">
      <c r="A4532">
        <v>971</v>
      </c>
      <c r="B4532" s="10">
        <v>45474</v>
      </c>
      <c r="C4532">
        <v>399</v>
      </c>
      <c r="D4532" s="8">
        <v>133074.48000000001</v>
      </c>
    </row>
    <row r="4533" spans="1:4" x14ac:dyDescent="0.3">
      <c r="A4533">
        <v>971</v>
      </c>
      <c r="B4533" s="10">
        <v>45505</v>
      </c>
      <c r="C4533">
        <v>661</v>
      </c>
      <c r="D4533" s="8">
        <v>220456.72</v>
      </c>
    </row>
    <row r="4534" spans="1:4" x14ac:dyDescent="0.3">
      <c r="A4534">
        <v>971</v>
      </c>
      <c r="B4534" s="10">
        <v>45536</v>
      </c>
      <c r="C4534">
        <v>350</v>
      </c>
      <c r="D4534" s="8">
        <v>116732</v>
      </c>
    </row>
    <row r="4535" spans="1:4" x14ac:dyDescent="0.3">
      <c r="A4535">
        <v>971</v>
      </c>
      <c r="B4535" s="10">
        <v>45566</v>
      </c>
      <c r="C4535">
        <v>892</v>
      </c>
      <c r="D4535" s="8">
        <v>297499.84000000003</v>
      </c>
    </row>
    <row r="4536" spans="1:4" x14ac:dyDescent="0.3">
      <c r="A4536">
        <v>971</v>
      </c>
      <c r="B4536" s="10">
        <v>45597</v>
      </c>
      <c r="C4536">
        <v>621</v>
      </c>
      <c r="D4536" s="8">
        <v>207115.92</v>
      </c>
    </row>
    <row r="4537" spans="1:4" x14ac:dyDescent="0.3">
      <c r="A4537">
        <v>971</v>
      </c>
      <c r="B4537" s="10">
        <v>45627</v>
      </c>
      <c r="C4537">
        <v>563</v>
      </c>
      <c r="D4537" s="8">
        <v>187771.76</v>
      </c>
    </row>
    <row r="4538" spans="1:4" x14ac:dyDescent="0.3">
      <c r="A4538">
        <v>952</v>
      </c>
      <c r="B4538" s="10">
        <v>45292</v>
      </c>
      <c r="C4538">
        <v>375</v>
      </c>
      <c r="D4538" s="8">
        <v>125321.25</v>
      </c>
    </row>
    <row r="4539" spans="1:4" x14ac:dyDescent="0.3">
      <c r="A4539">
        <v>952</v>
      </c>
      <c r="B4539" s="10">
        <v>45323</v>
      </c>
      <c r="C4539">
        <v>884</v>
      </c>
      <c r="D4539" s="8">
        <v>295423.96000000002</v>
      </c>
    </row>
    <row r="4540" spans="1:4" x14ac:dyDescent="0.3">
      <c r="A4540">
        <v>952</v>
      </c>
      <c r="B4540" s="10">
        <v>45352</v>
      </c>
      <c r="C4540">
        <v>334</v>
      </c>
      <c r="D4540" s="8">
        <v>111619.46</v>
      </c>
    </row>
    <row r="4541" spans="1:4" x14ac:dyDescent="0.3">
      <c r="A4541">
        <v>952</v>
      </c>
      <c r="B4541" s="10">
        <v>45383</v>
      </c>
      <c r="C4541">
        <v>438</v>
      </c>
      <c r="D4541" s="8">
        <v>146375.22</v>
      </c>
    </row>
    <row r="4542" spans="1:4" x14ac:dyDescent="0.3">
      <c r="A4542">
        <v>952</v>
      </c>
      <c r="B4542" s="10">
        <v>45413</v>
      </c>
      <c r="C4542">
        <v>196</v>
      </c>
      <c r="D4542" s="8">
        <v>65501.24</v>
      </c>
    </row>
    <row r="4543" spans="1:4" x14ac:dyDescent="0.3">
      <c r="A4543">
        <v>952</v>
      </c>
      <c r="B4543" s="10">
        <v>45444</v>
      </c>
      <c r="C4543">
        <v>425</v>
      </c>
      <c r="D4543" s="8">
        <v>142030.75</v>
      </c>
    </row>
    <row r="4544" spans="1:4" x14ac:dyDescent="0.3">
      <c r="A4544">
        <v>952</v>
      </c>
      <c r="B4544" s="10">
        <v>45474</v>
      </c>
      <c r="C4544">
        <v>700</v>
      </c>
      <c r="D4544" s="8">
        <v>233933</v>
      </c>
    </row>
    <row r="4545" spans="1:4" x14ac:dyDescent="0.3">
      <c r="A4545">
        <v>952</v>
      </c>
      <c r="B4545" s="10">
        <v>45505</v>
      </c>
      <c r="C4545">
        <v>143</v>
      </c>
      <c r="D4545" s="8">
        <v>47789.17</v>
      </c>
    </row>
    <row r="4546" spans="1:4" x14ac:dyDescent="0.3">
      <c r="A4546">
        <v>952</v>
      </c>
      <c r="B4546" s="10">
        <v>45536</v>
      </c>
      <c r="C4546">
        <v>379</v>
      </c>
      <c r="D4546" s="8">
        <v>126658.01</v>
      </c>
    </row>
    <row r="4547" spans="1:4" x14ac:dyDescent="0.3">
      <c r="A4547">
        <v>952</v>
      </c>
      <c r="B4547" s="10">
        <v>45566</v>
      </c>
      <c r="C4547">
        <v>832</v>
      </c>
      <c r="D4547" s="8">
        <v>278046.08000000002</v>
      </c>
    </row>
    <row r="4548" spans="1:4" x14ac:dyDescent="0.3">
      <c r="A4548">
        <v>952</v>
      </c>
      <c r="B4548" s="10">
        <v>45597</v>
      </c>
      <c r="C4548">
        <v>583</v>
      </c>
      <c r="D4548" s="8">
        <v>194832.77</v>
      </c>
    </row>
    <row r="4549" spans="1:4" x14ac:dyDescent="0.3">
      <c r="A4549">
        <v>952</v>
      </c>
      <c r="B4549" s="10">
        <v>45627</v>
      </c>
      <c r="C4549">
        <v>461</v>
      </c>
      <c r="D4549" s="8">
        <v>154061.59</v>
      </c>
    </row>
    <row r="4550" spans="1:4" x14ac:dyDescent="0.3">
      <c r="A4550">
        <v>733</v>
      </c>
      <c r="B4550" s="10">
        <v>45292</v>
      </c>
      <c r="C4550">
        <v>706</v>
      </c>
      <c r="D4550" s="8">
        <v>235994.62</v>
      </c>
    </row>
    <row r="4551" spans="1:4" x14ac:dyDescent="0.3">
      <c r="A4551">
        <v>733</v>
      </c>
      <c r="B4551" s="10">
        <v>45323</v>
      </c>
      <c r="C4551">
        <v>330</v>
      </c>
      <c r="D4551" s="8">
        <v>110309.1</v>
      </c>
    </row>
    <row r="4552" spans="1:4" x14ac:dyDescent="0.3">
      <c r="A4552">
        <v>733</v>
      </c>
      <c r="B4552" s="10">
        <v>45352</v>
      </c>
      <c r="C4552">
        <v>623</v>
      </c>
      <c r="D4552" s="8">
        <v>208250.21</v>
      </c>
    </row>
    <row r="4553" spans="1:4" x14ac:dyDescent="0.3">
      <c r="A4553">
        <v>733</v>
      </c>
      <c r="B4553" s="10">
        <v>45383</v>
      </c>
      <c r="C4553">
        <v>248</v>
      </c>
      <c r="D4553" s="8">
        <v>82898.960000000006</v>
      </c>
    </row>
    <row r="4554" spans="1:4" x14ac:dyDescent="0.3">
      <c r="A4554">
        <v>733</v>
      </c>
      <c r="B4554" s="10">
        <v>45413</v>
      </c>
      <c r="C4554">
        <v>530</v>
      </c>
      <c r="D4554" s="8">
        <v>177163.1</v>
      </c>
    </row>
    <row r="4555" spans="1:4" x14ac:dyDescent="0.3">
      <c r="A4555">
        <v>733</v>
      </c>
      <c r="B4555" s="10">
        <v>45444</v>
      </c>
      <c r="C4555">
        <v>555</v>
      </c>
      <c r="D4555" s="8">
        <v>185519.85</v>
      </c>
    </row>
    <row r="4556" spans="1:4" x14ac:dyDescent="0.3">
      <c r="A4556">
        <v>733</v>
      </c>
      <c r="B4556" s="10">
        <v>45474</v>
      </c>
      <c r="C4556">
        <v>833</v>
      </c>
      <c r="D4556" s="8">
        <v>278446.90999999997</v>
      </c>
    </row>
    <row r="4557" spans="1:4" x14ac:dyDescent="0.3">
      <c r="A4557">
        <v>733</v>
      </c>
      <c r="B4557" s="10">
        <v>45505</v>
      </c>
      <c r="C4557">
        <v>866</v>
      </c>
      <c r="D4557" s="8">
        <v>289477.82</v>
      </c>
    </row>
    <row r="4558" spans="1:4" x14ac:dyDescent="0.3">
      <c r="A4558">
        <v>733</v>
      </c>
      <c r="B4558" s="10">
        <v>45536</v>
      </c>
      <c r="C4558">
        <v>229</v>
      </c>
      <c r="D4558" s="8">
        <v>76547.83</v>
      </c>
    </row>
    <row r="4559" spans="1:4" x14ac:dyDescent="0.3">
      <c r="A4559">
        <v>733</v>
      </c>
      <c r="B4559" s="10">
        <v>45566</v>
      </c>
      <c r="C4559">
        <v>991</v>
      </c>
      <c r="D4559" s="8">
        <v>331261.57</v>
      </c>
    </row>
    <row r="4560" spans="1:4" x14ac:dyDescent="0.3">
      <c r="A4560">
        <v>733</v>
      </c>
      <c r="B4560" s="10">
        <v>45597</v>
      </c>
      <c r="C4560">
        <v>660</v>
      </c>
      <c r="D4560" s="8">
        <v>220618.2</v>
      </c>
    </row>
    <row r="4561" spans="1:4" x14ac:dyDescent="0.3">
      <c r="A4561">
        <v>733</v>
      </c>
      <c r="B4561" s="10">
        <v>45627</v>
      </c>
      <c r="C4561">
        <v>463</v>
      </c>
      <c r="D4561" s="8">
        <v>154767.01</v>
      </c>
    </row>
    <row r="4562" spans="1:4" x14ac:dyDescent="0.3">
      <c r="A4562">
        <v>597</v>
      </c>
      <c r="B4562" s="10">
        <v>45292</v>
      </c>
      <c r="C4562">
        <v>73</v>
      </c>
      <c r="D4562" s="8">
        <v>24487.119999999999</v>
      </c>
    </row>
    <row r="4563" spans="1:4" x14ac:dyDescent="0.3">
      <c r="A4563">
        <v>597</v>
      </c>
      <c r="B4563" s="10">
        <v>45323</v>
      </c>
      <c r="C4563">
        <v>210</v>
      </c>
      <c r="D4563" s="8">
        <v>70442.399999999994</v>
      </c>
    </row>
    <row r="4564" spans="1:4" x14ac:dyDescent="0.3">
      <c r="A4564">
        <v>597</v>
      </c>
      <c r="B4564" s="10">
        <v>45352</v>
      </c>
      <c r="C4564">
        <v>816</v>
      </c>
      <c r="D4564" s="8">
        <v>273719.03999999998</v>
      </c>
    </row>
    <row r="4565" spans="1:4" x14ac:dyDescent="0.3">
      <c r="A4565">
        <v>597</v>
      </c>
      <c r="B4565" s="10">
        <v>45383</v>
      </c>
      <c r="C4565">
        <v>425</v>
      </c>
      <c r="D4565" s="8">
        <v>142562</v>
      </c>
    </row>
    <row r="4566" spans="1:4" x14ac:dyDescent="0.3">
      <c r="A4566">
        <v>597</v>
      </c>
      <c r="B4566" s="10">
        <v>45413</v>
      </c>
      <c r="C4566">
        <v>582</v>
      </c>
      <c r="D4566" s="8">
        <v>195226.08</v>
      </c>
    </row>
    <row r="4567" spans="1:4" x14ac:dyDescent="0.3">
      <c r="A4567">
        <v>597</v>
      </c>
      <c r="B4567" s="10">
        <v>45444</v>
      </c>
      <c r="C4567">
        <v>209</v>
      </c>
      <c r="D4567" s="8">
        <v>70106.960000000006</v>
      </c>
    </row>
    <row r="4568" spans="1:4" x14ac:dyDescent="0.3">
      <c r="A4568">
        <v>597</v>
      </c>
      <c r="B4568" s="10">
        <v>45474</v>
      </c>
      <c r="C4568">
        <v>790</v>
      </c>
      <c r="D4568" s="8">
        <v>264997.59999999998</v>
      </c>
    </row>
    <row r="4569" spans="1:4" x14ac:dyDescent="0.3">
      <c r="A4569">
        <v>597</v>
      </c>
      <c r="B4569" s="10">
        <v>45505</v>
      </c>
      <c r="C4569">
        <v>288</v>
      </c>
      <c r="D4569" s="8">
        <v>96606.720000000001</v>
      </c>
    </row>
    <row r="4570" spans="1:4" x14ac:dyDescent="0.3">
      <c r="A4570">
        <v>597</v>
      </c>
      <c r="B4570" s="10">
        <v>45536</v>
      </c>
      <c r="C4570">
        <v>731</v>
      </c>
      <c r="D4570" s="8">
        <v>245206.64</v>
      </c>
    </row>
    <row r="4571" spans="1:4" x14ac:dyDescent="0.3">
      <c r="A4571">
        <v>597</v>
      </c>
      <c r="B4571" s="10">
        <v>45566</v>
      </c>
      <c r="C4571">
        <v>532</v>
      </c>
      <c r="D4571" s="8">
        <v>178454.08</v>
      </c>
    </row>
    <row r="4572" spans="1:4" x14ac:dyDescent="0.3">
      <c r="A4572">
        <v>597</v>
      </c>
      <c r="B4572" s="10">
        <v>45597</v>
      </c>
      <c r="C4572">
        <v>885</v>
      </c>
      <c r="D4572" s="8">
        <v>296864.40000000002</v>
      </c>
    </row>
    <row r="4573" spans="1:4" x14ac:dyDescent="0.3">
      <c r="A4573">
        <v>597</v>
      </c>
      <c r="B4573" s="10">
        <v>45627</v>
      </c>
      <c r="C4573">
        <v>948</v>
      </c>
      <c r="D4573" s="8">
        <v>317997.12</v>
      </c>
    </row>
    <row r="4574" spans="1:4" x14ac:dyDescent="0.3">
      <c r="A4574">
        <v>684</v>
      </c>
      <c r="B4574" s="10">
        <v>45292</v>
      </c>
      <c r="C4574">
        <v>732</v>
      </c>
      <c r="D4574" s="8">
        <v>245937.36</v>
      </c>
    </row>
    <row r="4575" spans="1:4" x14ac:dyDescent="0.3">
      <c r="A4575">
        <v>684</v>
      </c>
      <c r="B4575" s="10">
        <v>45323</v>
      </c>
      <c r="C4575">
        <v>998</v>
      </c>
      <c r="D4575" s="8">
        <v>335308.03999999998</v>
      </c>
    </row>
    <row r="4576" spans="1:4" x14ac:dyDescent="0.3">
      <c r="A4576">
        <v>684</v>
      </c>
      <c r="B4576" s="10">
        <v>45352</v>
      </c>
      <c r="C4576">
        <v>961</v>
      </c>
      <c r="D4576" s="8">
        <v>322876.78000000003</v>
      </c>
    </row>
    <row r="4577" spans="1:4" x14ac:dyDescent="0.3">
      <c r="A4577">
        <v>684</v>
      </c>
      <c r="B4577" s="10">
        <v>45383</v>
      </c>
      <c r="C4577">
        <v>207</v>
      </c>
      <c r="D4577" s="8">
        <v>69547.86</v>
      </c>
    </row>
    <row r="4578" spans="1:4" x14ac:dyDescent="0.3">
      <c r="A4578">
        <v>684</v>
      </c>
      <c r="B4578" s="10">
        <v>45413</v>
      </c>
      <c r="C4578">
        <v>648</v>
      </c>
      <c r="D4578" s="8">
        <v>217715.04</v>
      </c>
    </row>
    <row r="4579" spans="1:4" x14ac:dyDescent="0.3">
      <c r="A4579">
        <v>684</v>
      </c>
      <c r="B4579" s="10">
        <v>45444</v>
      </c>
      <c r="C4579">
        <v>815</v>
      </c>
      <c r="D4579" s="8">
        <v>273823.7</v>
      </c>
    </row>
    <row r="4580" spans="1:4" x14ac:dyDescent="0.3">
      <c r="A4580">
        <v>684</v>
      </c>
      <c r="B4580" s="10">
        <v>45474</v>
      </c>
      <c r="C4580">
        <v>459</v>
      </c>
      <c r="D4580" s="8">
        <v>154214.82</v>
      </c>
    </row>
    <row r="4581" spans="1:4" x14ac:dyDescent="0.3">
      <c r="A4581">
        <v>684</v>
      </c>
      <c r="B4581" s="10">
        <v>45505</v>
      </c>
      <c r="C4581">
        <v>698</v>
      </c>
      <c r="D4581" s="8">
        <v>234514.04</v>
      </c>
    </row>
    <row r="4582" spans="1:4" x14ac:dyDescent="0.3">
      <c r="A4582">
        <v>684</v>
      </c>
      <c r="B4582" s="10">
        <v>45536</v>
      </c>
      <c r="C4582">
        <v>157</v>
      </c>
      <c r="D4582" s="8">
        <v>52748.86</v>
      </c>
    </row>
    <row r="4583" spans="1:4" x14ac:dyDescent="0.3">
      <c r="A4583">
        <v>684</v>
      </c>
      <c r="B4583" s="10">
        <v>45566</v>
      </c>
      <c r="C4583">
        <v>685</v>
      </c>
      <c r="D4583" s="8">
        <v>230146.3</v>
      </c>
    </row>
    <row r="4584" spans="1:4" x14ac:dyDescent="0.3">
      <c r="A4584">
        <v>684</v>
      </c>
      <c r="B4584" s="10">
        <v>45597</v>
      </c>
      <c r="C4584">
        <v>669</v>
      </c>
      <c r="D4584" s="8">
        <v>224770.62</v>
      </c>
    </row>
    <row r="4585" spans="1:4" x14ac:dyDescent="0.3">
      <c r="A4585">
        <v>684</v>
      </c>
      <c r="B4585" s="10">
        <v>45627</v>
      </c>
      <c r="C4585">
        <v>729</v>
      </c>
      <c r="D4585" s="8">
        <v>244929.42</v>
      </c>
    </row>
    <row r="4586" spans="1:4" x14ac:dyDescent="0.3">
      <c r="A4586">
        <v>548</v>
      </c>
      <c r="B4586" s="10">
        <v>45292</v>
      </c>
      <c r="C4586">
        <v>356</v>
      </c>
      <c r="D4586" s="8">
        <v>120125.08</v>
      </c>
    </row>
    <row r="4587" spans="1:4" x14ac:dyDescent="0.3">
      <c r="A4587">
        <v>548</v>
      </c>
      <c r="B4587" s="10">
        <v>45323</v>
      </c>
      <c r="C4587">
        <v>693</v>
      </c>
      <c r="D4587" s="8">
        <v>233838.99</v>
      </c>
    </row>
    <row r="4588" spans="1:4" x14ac:dyDescent="0.3">
      <c r="A4588">
        <v>548</v>
      </c>
      <c r="B4588" s="10">
        <v>45352</v>
      </c>
      <c r="C4588">
        <v>110</v>
      </c>
      <c r="D4588" s="8">
        <v>37117.300000000003</v>
      </c>
    </row>
    <row r="4589" spans="1:4" x14ac:dyDescent="0.3">
      <c r="A4589">
        <v>548</v>
      </c>
      <c r="B4589" s="10">
        <v>45383</v>
      </c>
      <c r="C4589">
        <v>629</v>
      </c>
      <c r="D4589" s="8">
        <v>212243.47</v>
      </c>
    </row>
    <row r="4590" spans="1:4" x14ac:dyDescent="0.3">
      <c r="A4590">
        <v>548</v>
      </c>
      <c r="B4590" s="10">
        <v>45413</v>
      </c>
      <c r="C4590">
        <v>500</v>
      </c>
      <c r="D4590" s="8">
        <v>168715</v>
      </c>
    </row>
    <row r="4591" spans="1:4" x14ac:dyDescent="0.3">
      <c r="A4591">
        <v>548</v>
      </c>
      <c r="B4591" s="10">
        <v>45444</v>
      </c>
      <c r="C4591">
        <v>902</v>
      </c>
      <c r="D4591" s="8">
        <v>304361.86</v>
      </c>
    </row>
    <row r="4592" spans="1:4" x14ac:dyDescent="0.3">
      <c r="A4592">
        <v>548</v>
      </c>
      <c r="B4592" s="10">
        <v>45474</v>
      </c>
      <c r="C4592">
        <v>274</v>
      </c>
      <c r="D4592" s="8">
        <v>92455.82</v>
      </c>
    </row>
    <row r="4593" spans="1:4" x14ac:dyDescent="0.3">
      <c r="A4593">
        <v>548</v>
      </c>
      <c r="B4593" s="10">
        <v>45505</v>
      </c>
      <c r="C4593">
        <v>222</v>
      </c>
      <c r="D4593" s="8">
        <v>74909.460000000006</v>
      </c>
    </row>
    <row r="4594" spans="1:4" x14ac:dyDescent="0.3">
      <c r="A4594">
        <v>548</v>
      </c>
      <c r="B4594" s="10">
        <v>45536</v>
      </c>
      <c r="C4594">
        <v>949</v>
      </c>
      <c r="D4594" s="8">
        <v>320221.07</v>
      </c>
    </row>
    <row r="4595" spans="1:4" x14ac:dyDescent="0.3">
      <c r="A4595">
        <v>548</v>
      </c>
      <c r="B4595" s="10">
        <v>45566</v>
      </c>
      <c r="C4595">
        <v>383</v>
      </c>
      <c r="D4595" s="8">
        <v>129235.69</v>
      </c>
    </row>
    <row r="4596" spans="1:4" x14ac:dyDescent="0.3">
      <c r="A4596">
        <v>548</v>
      </c>
      <c r="B4596" s="10">
        <v>45597</v>
      </c>
      <c r="C4596">
        <v>971</v>
      </c>
      <c r="D4596" s="8">
        <v>327644.53000000003</v>
      </c>
    </row>
    <row r="4597" spans="1:4" x14ac:dyDescent="0.3">
      <c r="A4597">
        <v>548</v>
      </c>
      <c r="B4597" s="10">
        <v>45627</v>
      </c>
      <c r="C4597">
        <v>548</v>
      </c>
      <c r="D4597" s="8">
        <v>184911.64</v>
      </c>
    </row>
    <row r="4598" spans="1:4" x14ac:dyDescent="0.3">
      <c r="A4598">
        <v>882</v>
      </c>
      <c r="B4598" s="10">
        <v>45292</v>
      </c>
      <c r="C4598">
        <v>244</v>
      </c>
      <c r="D4598" s="8">
        <v>82371.960000000006</v>
      </c>
    </row>
    <row r="4599" spans="1:4" x14ac:dyDescent="0.3">
      <c r="A4599">
        <v>882</v>
      </c>
      <c r="B4599" s="10">
        <v>45323</v>
      </c>
      <c r="C4599">
        <v>206</v>
      </c>
      <c r="D4599" s="8">
        <v>69543.539999999994</v>
      </c>
    </row>
    <row r="4600" spans="1:4" x14ac:dyDescent="0.3">
      <c r="A4600">
        <v>882</v>
      </c>
      <c r="B4600" s="10">
        <v>45352</v>
      </c>
      <c r="C4600">
        <v>719</v>
      </c>
      <c r="D4600" s="8">
        <v>242727.21</v>
      </c>
    </row>
    <row r="4601" spans="1:4" x14ac:dyDescent="0.3">
      <c r="A4601">
        <v>882</v>
      </c>
      <c r="B4601" s="10">
        <v>45383</v>
      </c>
      <c r="C4601">
        <v>176</v>
      </c>
      <c r="D4601" s="8">
        <v>59415.839999999997</v>
      </c>
    </row>
    <row r="4602" spans="1:4" x14ac:dyDescent="0.3">
      <c r="A4602">
        <v>882</v>
      </c>
      <c r="B4602" s="10">
        <v>45413</v>
      </c>
      <c r="C4602">
        <v>773</v>
      </c>
      <c r="D4602" s="8">
        <v>260957.07</v>
      </c>
    </row>
    <row r="4603" spans="1:4" x14ac:dyDescent="0.3">
      <c r="A4603">
        <v>882</v>
      </c>
      <c r="B4603" s="10">
        <v>45444</v>
      </c>
      <c r="C4603">
        <v>918</v>
      </c>
      <c r="D4603" s="8">
        <v>309907.62</v>
      </c>
    </row>
    <row r="4604" spans="1:4" x14ac:dyDescent="0.3">
      <c r="A4604">
        <v>882</v>
      </c>
      <c r="B4604" s="10">
        <v>45474</v>
      </c>
      <c r="C4604">
        <v>727</v>
      </c>
      <c r="D4604" s="8">
        <v>245427.93</v>
      </c>
    </row>
    <row r="4605" spans="1:4" x14ac:dyDescent="0.3">
      <c r="A4605">
        <v>882</v>
      </c>
      <c r="B4605" s="10">
        <v>45505</v>
      </c>
      <c r="C4605">
        <v>323</v>
      </c>
      <c r="D4605" s="8">
        <v>109041.57</v>
      </c>
    </row>
    <row r="4606" spans="1:4" x14ac:dyDescent="0.3">
      <c r="A4606">
        <v>882</v>
      </c>
      <c r="B4606" s="10">
        <v>45536</v>
      </c>
      <c r="C4606">
        <v>256</v>
      </c>
      <c r="D4606" s="8">
        <v>86423.039999999994</v>
      </c>
    </row>
    <row r="4607" spans="1:4" x14ac:dyDescent="0.3">
      <c r="A4607">
        <v>882</v>
      </c>
      <c r="B4607" s="10">
        <v>45566</v>
      </c>
      <c r="C4607">
        <v>985</v>
      </c>
      <c r="D4607" s="8">
        <v>332526.15000000002</v>
      </c>
    </row>
    <row r="4608" spans="1:4" x14ac:dyDescent="0.3">
      <c r="A4608">
        <v>882</v>
      </c>
      <c r="B4608" s="10">
        <v>45597</v>
      </c>
      <c r="C4608">
        <v>144</v>
      </c>
      <c r="D4608" s="8">
        <v>48612.959999999999</v>
      </c>
    </row>
    <row r="4609" spans="1:4" x14ac:dyDescent="0.3">
      <c r="A4609">
        <v>882</v>
      </c>
      <c r="B4609" s="10">
        <v>45627</v>
      </c>
      <c r="C4609">
        <v>211</v>
      </c>
      <c r="D4609" s="8">
        <v>71231.490000000005</v>
      </c>
    </row>
    <row r="4610" spans="1:4" x14ac:dyDescent="0.3">
      <c r="A4610">
        <v>157</v>
      </c>
      <c r="B4610" s="10">
        <v>45292</v>
      </c>
      <c r="C4610">
        <v>775</v>
      </c>
      <c r="D4610" s="8">
        <v>261725.25</v>
      </c>
    </row>
    <row r="4611" spans="1:4" x14ac:dyDescent="0.3">
      <c r="A4611">
        <v>157</v>
      </c>
      <c r="B4611" s="10">
        <v>45323</v>
      </c>
      <c r="C4611">
        <v>923</v>
      </c>
      <c r="D4611" s="8">
        <v>311706.33</v>
      </c>
    </row>
    <row r="4612" spans="1:4" x14ac:dyDescent="0.3">
      <c r="A4612">
        <v>157</v>
      </c>
      <c r="B4612" s="10">
        <v>45352</v>
      </c>
      <c r="C4612">
        <v>905</v>
      </c>
      <c r="D4612" s="8">
        <v>305627.55</v>
      </c>
    </row>
    <row r="4613" spans="1:4" x14ac:dyDescent="0.3">
      <c r="A4613">
        <v>157</v>
      </c>
      <c r="B4613" s="10">
        <v>45383</v>
      </c>
      <c r="C4613">
        <v>147</v>
      </c>
      <c r="D4613" s="8">
        <v>49643.37</v>
      </c>
    </row>
    <row r="4614" spans="1:4" x14ac:dyDescent="0.3">
      <c r="A4614">
        <v>157</v>
      </c>
      <c r="B4614" s="10">
        <v>45413</v>
      </c>
      <c r="C4614">
        <v>183</v>
      </c>
      <c r="D4614" s="8">
        <v>61800.93</v>
      </c>
    </row>
    <row r="4615" spans="1:4" x14ac:dyDescent="0.3">
      <c r="A4615">
        <v>157</v>
      </c>
      <c r="B4615" s="10">
        <v>45444</v>
      </c>
      <c r="C4615">
        <v>935</v>
      </c>
      <c r="D4615" s="8">
        <v>315758.84999999998</v>
      </c>
    </row>
    <row r="4616" spans="1:4" x14ac:dyDescent="0.3">
      <c r="A4616">
        <v>157</v>
      </c>
      <c r="B4616" s="10">
        <v>45474</v>
      </c>
      <c r="C4616">
        <v>833</v>
      </c>
      <c r="D4616" s="8">
        <v>281312.43</v>
      </c>
    </row>
    <row r="4617" spans="1:4" x14ac:dyDescent="0.3">
      <c r="A4617">
        <v>157</v>
      </c>
      <c r="B4617" s="10">
        <v>45505</v>
      </c>
      <c r="C4617">
        <v>370</v>
      </c>
      <c r="D4617" s="8">
        <v>124952.7</v>
      </c>
    </row>
    <row r="4618" spans="1:4" x14ac:dyDescent="0.3">
      <c r="A4618">
        <v>157</v>
      </c>
      <c r="B4618" s="10">
        <v>45536</v>
      </c>
      <c r="C4618">
        <v>705</v>
      </c>
      <c r="D4618" s="8">
        <v>238085.55</v>
      </c>
    </row>
    <row r="4619" spans="1:4" x14ac:dyDescent="0.3">
      <c r="A4619">
        <v>157</v>
      </c>
      <c r="B4619" s="10">
        <v>45566</v>
      </c>
      <c r="C4619">
        <v>711</v>
      </c>
      <c r="D4619" s="8">
        <v>240111.81</v>
      </c>
    </row>
    <row r="4620" spans="1:4" x14ac:dyDescent="0.3">
      <c r="A4620">
        <v>157</v>
      </c>
      <c r="B4620" s="10">
        <v>45597</v>
      </c>
      <c r="C4620">
        <v>83</v>
      </c>
      <c r="D4620" s="8">
        <v>28029.93</v>
      </c>
    </row>
    <row r="4621" spans="1:4" x14ac:dyDescent="0.3">
      <c r="A4621">
        <v>157</v>
      </c>
      <c r="B4621" s="10">
        <v>45627</v>
      </c>
      <c r="C4621">
        <v>870</v>
      </c>
      <c r="D4621" s="8">
        <v>293807.7</v>
      </c>
    </row>
    <row r="4622" spans="1:4" x14ac:dyDescent="0.3">
      <c r="A4622">
        <v>171</v>
      </c>
      <c r="B4622" s="10">
        <v>45292</v>
      </c>
      <c r="C4622">
        <v>560</v>
      </c>
      <c r="D4622" s="8">
        <v>190618.4</v>
      </c>
    </row>
    <row r="4623" spans="1:4" x14ac:dyDescent="0.3">
      <c r="A4623">
        <v>171</v>
      </c>
      <c r="B4623" s="10">
        <v>45323</v>
      </c>
      <c r="C4623">
        <v>376</v>
      </c>
      <c r="D4623" s="8">
        <v>127986.64</v>
      </c>
    </row>
    <row r="4624" spans="1:4" x14ac:dyDescent="0.3">
      <c r="A4624">
        <v>171</v>
      </c>
      <c r="B4624" s="10">
        <v>45352</v>
      </c>
      <c r="C4624">
        <v>126</v>
      </c>
      <c r="D4624" s="8">
        <v>42889.14</v>
      </c>
    </row>
    <row r="4625" spans="1:4" x14ac:dyDescent="0.3">
      <c r="A4625">
        <v>171</v>
      </c>
      <c r="B4625" s="10">
        <v>45383</v>
      </c>
      <c r="C4625">
        <v>754</v>
      </c>
      <c r="D4625" s="8">
        <v>256654.06</v>
      </c>
    </row>
    <row r="4626" spans="1:4" x14ac:dyDescent="0.3">
      <c r="A4626">
        <v>171</v>
      </c>
      <c r="B4626" s="10">
        <v>45413</v>
      </c>
      <c r="C4626">
        <v>896</v>
      </c>
      <c r="D4626" s="8">
        <v>304989.44</v>
      </c>
    </row>
    <row r="4627" spans="1:4" x14ac:dyDescent="0.3">
      <c r="A4627">
        <v>171</v>
      </c>
      <c r="B4627" s="10">
        <v>45444</v>
      </c>
      <c r="C4627">
        <v>692</v>
      </c>
      <c r="D4627" s="8">
        <v>235549.88</v>
      </c>
    </row>
    <row r="4628" spans="1:4" x14ac:dyDescent="0.3">
      <c r="A4628">
        <v>171</v>
      </c>
      <c r="B4628" s="10">
        <v>45474</v>
      </c>
      <c r="C4628">
        <v>5</v>
      </c>
      <c r="D4628" s="8">
        <v>1701.95</v>
      </c>
    </row>
    <row r="4629" spans="1:4" x14ac:dyDescent="0.3">
      <c r="A4629">
        <v>171</v>
      </c>
      <c r="B4629" s="10">
        <v>45505</v>
      </c>
      <c r="C4629">
        <v>225</v>
      </c>
      <c r="D4629" s="8">
        <v>76587.75</v>
      </c>
    </row>
    <row r="4630" spans="1:4" x14ac:dyDescent="0.3">
      <c r="A4630">
        <v>171</v>
      </c>
      <c r="B4630" s="10">
        <v>45536</v>
      </c>
      <c r="C4630">
        <v>565</v>
      </c>
      <c r="D4630" s="8">
        <v>192320.35</v>
      </c>
    </row>
    <row r="4631" spans="1:4" x14ac:dyDescent="0.3">
      <c r="A4631">
        <v>171</v>
      </c>
      <c r="B4631" s="10">
        <v>45566</v>
      </c>
      <c r="C4631">
        <v>676</v>
      </c>
      <c r="D4631" s="8">
        <v>230103.64</v>
      </c>
    </row>
    <row r="4632" spans="1:4" x14ac:dyDescent="0.3">
      <c r="A4632">
        <v>171</v>
      </c>
      <c r="B4632" s="10">
        <v>45597</v>
      </c>
      <c r="C4632">
        <v>565</v>
      </c>
      <c r="D4632" s="8">
        <v>192320.35</v>
      </c>
    </row>
    <row r="4633" spans="1:4" x14ac:dyDescent="0.3">
      <c r="A4633">
        <v>171</v>
      </c>
      <c r="B4633" s="10">
        <v>45627</v>
      </c>
      <c r="C4633">
        <v>281</v>
      </c>
      <c r="D4633" s="8">
        <v>95649.59</v>
      </c>
    </row>
    <row r="4634" spans="1:4" x14ac:dyDescent="0.3">
      <c r="A4634">
        <v>648</v>
      </c>
      <c r="B4634" s="10">
        <v>45292</v>
      </c>
      <c r="C4634">
        <v>358</v>
      </c>
      <c r="D4634" s="8">
        <v>122135.28</v>
      </c>
    </row>
    <row r="4635" spans="1:4" x14ac:dyDescent="0.3">
      <c r="A4635">
        <v>648</v>
      </c>
      <c r="B4635" s="10">
        <v>45323</v>
      </c>
      <c r="C4635">
        <v>592</v>
      </c>
      <c r="D4635" s="8">
        <v>201966.72</v>
      </c>
    </row>
    <row r="4636" spans="1:4" x14ac:dyDescent="0.3">
      <c r="A4636">
        <v>648</v>
      </c>
      <c r="B4636" s="10">
        <v>45352</v>
      </c>
      <c r="C4636">
        <v>799</v>
      </c>
      <c r="D4636" s="8">
        <v>272586.84000000003</v>
      </c>
    </row>
    <row r="4637" spans="1:4" x14ac:dyDescent="0.3">
      <c r="A4637">
        <v>648</v>
      </c>
      <c r="B4637" s="10">
        <v>45383</v>
      </c>
      <c r="C4637">
        <v>146</v>
      </c>
      <c r="D4637" s="8">
        <v>49809.36</v>
      </c>
    </row>
    <row r="4638" spans="1:4" x14ac:dyDescent="0.3">
      <c r="A4638">
        <v>648</v>
      </c>
      <c r="B4638" s="10">
        <v>45413</v>
      </c>
      <c r="C4638">
        <v>113</v>
      </c>
      <c r="D4638" s="8">
        <v>38551.08</v>
      </c>
    </row>
    <row r="4639" spans="1:4" x14ac:dyDescent="0.3">
      <c r="A4639">
        <v>648</v>
      </c>
      <c r="B4639" s="10">
        <v>45444</v>
      </c>
      <c r="C4639">
        <v>821</v>
      </c>
      <c r="D4639" s="8">
        <v>280092.36</v>
      </c>
    </row>
    <row r="4640" spans="1:4" x14ac:dyDescent="0.3">
      <c r="A4640">
        <v>648</v>
      </c>
      <c r="B4640" s="10">
        <v>45474</v>
      </c>
      <c r="C4640">
        <v>103</v>
      </c>
      <c r="D4640" s="8">
        <v>35139.480000000003</v>
      </c>
    </row>
    <row r="4641" spans="1:4" x14ac:dyDescent="0.3">
      <c r="A4641">
        <v>648</v>
      </c>
      <c r="B4641" s="10">
        <v>45505</v>
      </c>
      <c r="C4641">
        <v>974</v>
      </c>
      <c r="D4641" s="8">
        <v>332289.84000000003</v>
      </c>
    </row>
    <row r="4642" spans="1:4" x14ac:dyDescent="0.3">
      <c r="A4642">
        <v>648</v>
      </c>
      <c r="B4642" s="10">
        <v>45536</v>
      </c>
      <c r="C4642">
        <v>76</v>
      </c>
      <c r="D4642" s="8">
        <v>25928.16</v>
      </c>
    </row>
    <row r="4643" spans="1:4" x14ac:dyDescent="0.3">
      <c r="A4643">
        <v>648</v>
      </c>
      <c r="B4643" s="10">
        <v>45566</v>
      </c>
      <c r="C4643">
        <v>857</v>
      </c>
      <c r="D4643" s="8">
        <v>292374.12</v>
      </c>
    </row>
    <row r="4644" spans="1:4" x14ac:dyDescent="0.3">
      <c r="A4644">
        <v>648</v>
      </c>
      <c r="B4644" s="10">
        <v>45597</v>
      </c>
      <c r="C4644">
        <v>402</v>
      </c>
      <c r="D4644" s="8">
        <v>137146.32</v>
      </c>
    </row>
    <row r="4645" spans="1:4" x14ac:dyDescent="0.3">
      <c r="A4645">
        <v>648</v>
      </c>
      <c r="B4645" s="10">
        <v>45627</v>
      </c>
      <c r="C4645">
        <v>608</v>
      </c>
      <c r="D4645" s="8">
        <v>207425.28</v>
      </c>
    </row>
    <row r="4646" spans="1:4" x14ac:dyDescent="0.3">
      <c r="A4646">
        <v>710</v>
      </c>
      <c r="B4646" s="10">
        <v>45292</v>
      </c>
      <c r="C4646">
        <v>83</v>
      </c>
      <c r="D4646" s="8">
        <v>28414.22</v>
      </c>
    </row>
    <row r="4647" spans="1:4" x14ac:dyDescent="0.3">
      <c r="A4647">
        <v>710</v>
      </c>
      <c r="B4647" s="10">
        <v>45323</v>
      </c>
      <c r="C4647">
        <v>590</v>
      </c>
      <c r="D4647" s="8">
        <v>201980.6</v>
      </c>
    </row>
    <row r="4648" spans="1:4" x14ac:dyDescent="0.3">
      <c r="A4648">
        <v>710</v>
      </c>
      <c r="B4648" s="10">
        <v>45352</v>
      </c>
      <c r="C4648">
        <v>452</v>
      </c>
      <c r="D4648" s="8">
        <v>154737.68</v>
      </c>
    </row>
    <row r="4649" spans="1:4" x14ac:dyDescent="0.3">
      <c r="A4649">
        <v>710</v>
      </c>
      <c r="B4649" s="10">
        <v>45383</v>
      </c>
      <c r="C4649">
        <v>140</v>
      </c>
      <c r="D4649" s="8">
        <v>47927.6</v>
      </c>
    </row>
    <row r="4650" spans="1:4" x14ac:dyDescent="0.3">
      <c r="A4650">
        <v>710</v>
      </c>
      <c r="B4650" s="10">
        <v>45413</v>
      </c>
      <c r="C4650">
        <v>81</v>
      </c>
      <c r="D4650" s="8">
        <v>27729.54</v>
      </c>
    </row>
    <row r="4651" spans="1:4" x14ac:dyDescent="0.3">
      <c r="A4651">
        <v>710</v>
      </c>
      <c r="B4651" s="10">
        <v>45444</v>
      </c>
      <c r="C4651">
        <v>462</v>
      </c>
      <c r="D4651" s="8">
        <v>158161.07999999999</v>
      </c>
    </row>
    <row r="4652" spans="1:4" x14ac:dyDescent="0.3">
      <c r="A4652">
        <v>710</v>
      </c>
      <c r="B4652" s="10">
        <v>45474</v>
      </c>
      <c r="C4652">
        <v>138</v>
      </c>
      <c r="D4652" s="8">
        <v>47242.92</v>
      </c>
    </row>
    <row r="4653" spans="1:4" x14ac:dyDescent="0.3">
      <c r="A4653">
        <v>710</v>
      </c>
      <c r="B4653" s="10">
        <v>45505</v>
      </c>
      <c r="C4653">
        <v>966</v>
      </c>
      <c r="D4653" s="8">
        <v>330700.44</v>
      </c>
    </row>
    <row r="4654" spans="1:4" x14ac:dyDescent="0.3">
      <c r="A4654">
        <v>710</v>
      </c>
      <c r="B4654" s="10">
        <v>45536</v>
      </c>
      <c r="C4654">
        <v>306</v>
      </c>
      <c r="D4654" s="8">
        <v>104756.04</v>
      </c>
    </row>
    <row r="4655" spans="1:4" x14ac:dyDescent="0.3">
      <c r="A4655">
        <v>710</v>
      </c>
      <c r="B4655" s="10">
        <v>45566</v>
      </c>
      <c r="C4655">
        <v>30</v>
      </c>
      <c r="D4655" s="8">
        <v>10270.200000000001</v>
      </c>
    </row>
    <row r="4656" spans="1:4" x14ac:dyDescent="0.3">
      <c r="A4656">
        <v>710</v>
      </c>
      <c r="B4656" s="10">
        <v>45597</v>
      </c>
      <c r="C4656">
        <v>126</v>
      </c>
      <c r="D4656" s="8">
        <v>43134.84</v>
      </c>
    </row>
    <row r="4657" spans="1:4" x14ac:dyDescent="0.3">
      <c r="A4657">
        <v>710</v>
      </c>
      <c r="B4657" s="10">
        <v>45627</v>
      </c>
      <c r="C4657">
        <v>572</v>
      </c>
      <c r="D4657" s="8">
        <v>195818.48</v>
      </c>
    </row>
    <row r="4658" spans="1:4" x14ac:dyDescent="0.3">
      <c r="A4658">
        <v>505</v>
      </c>
      <c r="B4658" s="10">
        <v>45292</v>
      </c>
      <c r="C4658">
        <v>573</v>
      </c>
      <c r="D4658" s="8">
        <v>197077.62</v>
      </c>
    </row>
    <row r="4659" spans="1:4" x14ac:dyDescent="0.3">
      <c r="A4659">
        <v>505</v>
      </c>
      <c r="B4659" s="10">
        <v>45323</v>
      </c>
      <c r="C4659">
        <v>428</v>
      </c>
      <c r="D4659" s="8">
        <v>147206.32</v>
      </c>
    </row>
    <row r="4660" spans="1:4" x14ac:dyDescent="0.3">
      <c r="A4660">
        <v>505</v>
      </c>
      <c r="B4660" s="10">
        <v>45352</v>
      </c>
      <c r="C4660">
        <v>570</v>
      </c>
      <c r="D4660" s="8">
        <v>196045.8</v>
      </c>
    </row>
    <row r="4661" spans="1:4" x14ac:dyDescent="0.3">
      <c r="A4661">
        <v>505</v>
      </c>
      <c r="B4661" s="10">
        <v>45383</v>
      </c>
      <c r="C4661">
        <v>488</v>
      </c>
      <c r="D4661" s="8">
        <v>167842.72</v>
      </c>
    </row>
    <row r="4662" spans="1:4" x14ac:dyDescent="0.3">
      <c r="A4662">
        <v>505</v>
      </c>
      <c r="B4662" s="10">
        <v>45413</v>
      </c>
      <c r="C4662">
        <v>679</v>
      </c>
      <c r="D4662" s="8">
        <v>233535.26</v>
      </c>
    </row>
    <row r="4663" spans="1:4" x14ac:dyDescent="0.3">
      <c r="A4663">
        <v>505</v>
      </c>
      <c r="B4663" s="10">
        <v>45444</v>
      </c>
      <c r="C4663">
        <v>709</v>
      </c>
      <c r="D4663" s="8">
        <v>243853.46</v>
      </c>
    </row>
    <row r="4664" spans="1:4" x14ac:dyDescent="0.3">
      <c r="A4664">
        <v>505</v>
      </c>
      <c r="B4664" s="10">
        <v>45474</v>
      </c>
      <c r="C4664">
        <v>312</v>
      </c>
      <c r="D4664" s="8">
        <v>107309.28</v>
      </c>
    </row>
    <row r="4665" spans="1:4" x14ac:dyDescent="0.3">
      <c r="A4665">
        <v>505</v>
      </c>
      <c r="B4665" s="10">
        <v>45505</v>
      </c>
      <c r="C4665">
        <v>707</v>
      </c>
      <c r="D4665" s="8">
        <v>243165.58</v>
      </c>
    </row>
    <row r="4666" spans="1:4" x14ac:dyDescent="0.3">
      <c r="A4666">
        <v>505</v>
      </c>
      <c r="B4666" s="10">
        <v>45536</v>
      </c>
      <c r="C4666">
        <v>842</v>
      </c>
      <c r="D4666" s="8">
        <v>289597.48</v>
      </c>
    </row>
    <row r="4667" spans="1:4" x14ac:dyDescent="0.3">
      <c r="A4667">
        <v>505</v>
      </c>
      <c r="B4667" s="10">
        <v>45566</v>
      </c>
      <c r="C4667">
        <v>648</v>
      </c>
      <c r="D4667" s="8">
        <v>222873.12</v>
      </c>
    </row>
    <row r="4668" spans="1:4" x14ac:dyDescent="0.3">
      <c r="A4668">
        <v>505</v>
      </c>
      <c r="B4668" s="10">
        <v>45597</v>
      </c>
      <c r="C4668">
        <v>220</v>
      </c>
      <c r="D4668" s="8">
        <v>75666.8</v>
      </c>
    </row>
    <row r="4669" spans="1:4" x14ac:dyDescent="0.3">
      <c r="A4669">
        <v>505</v>
      </c>
      <c r="B4669" s="10">
        <v>45627</v>
      </c>
      <c r="C4669">
        <v>926</v>
      </c>
      <c r="D4669" s="8">
        <v>318488.44</v>
      </c>
    </row>
    <row r="4670" spans="1:4" x14ac:dyDescent="0.3">
      <c r="A4670">
        <v>987</v>
      </c>
      <c r="B4670" s="10">
        <v>45292</v>
      </c>
      <c r="C4670">
        <v>845</v>
      </c>
      <c r="D4670" s="8">
        <v>292167.2</v>
      </c>
    </row>
    <row r="4671" spans="1:4" x14ac:dyDescent="0.3">
      <c r="A4671">
        <v>987</v>
      </c>
      <c r="B4671" s="10">
        <v>45323</v>
      </c>
      <c r="C4671">
        <v>898</v>
      </c>
      <c r="D4671" s="8">
        <v>310492.48</v>
      </c>
    </row>
    <row r="4672" spans="1:4" x14ac:dyDescent="0.3">
      <c r="A4672">
        <v>987</v>
      </c>
      <c r="B4672" s="10">
        <v>45352</v>
      </c>
      <c r="C4672">
        <v>188</v>
      </c>
      <c r="D4672" s="8">
        <v>65002.879999999997</v>
      </c>
    </row>
    <row r="4673" spans="1:4" x14ac:dyDescent="0.3">
      <c r="A4673">
        <v>987</v>
      </c>
      <c r="B4673" s="10">
        <v>45383</v>
      </c>
      <c r="C4673">
        <v>208</v>
      </c>
      <c r="D4673" s="8">
        <v>71918.080000000002</v>
      </c>
    </row>
    <row r="4674" spans="1:4" x14ac:dyDescent="0.3">
      <c r="A4674">
        <v>987</v>
      </c>
      <c r="B4674" s="10">
        <v>45413</v>
      </c>
      <c r="C4674">
        <v>751</v>
      </c>
      <c r="D4674" s="8">
        <v>259665.76</v>
      </c>
    </row>
    <row r="4675" spans="1:4" x14ac:dyDescent="0.3">
      <c r="A4675">
        <v>987</v>
      </c>
      <c r="B4675" s="10">
        <v>45444</v>
      </c>
      <c r="C4675">
        <v>992</v>
      </c>
      <c r="D4675" s="8">
        <v>342993.91999999998</v>
      </c>
    </row>
    <row r="4676" spans="1:4" x14ac:dyDescent="0.3">
      <c r="A4676">
        <v>987</v>
      </c>
      <c r="B4676" s="10">
        <v>45474</v>
      </c>
      <c r="C4676">
        <v>20</v>
      </c>
      <c r="D4676" s="8">
        <v>6915.2</v>
      </c>
    </row>
    <row r="4677" spans="1:4" x14ac:dyDescent="0.3">
      <c r="A4677">
        <v>987</v>
      </c>
      <c r="B4677" s="10">
        <v>45505</v>
      </c>
      <c r="C4677">
        <v>626</v>
      </c>
      <c r="D4677" s="8">
        <v>216445.76</v>
      </c>
    </row>
    <row r="4678" spans="1:4" x14ac:dyDescent="0.3">
      <c r="A4678">
        <v>987</v>
      </c>
      <c r="B4678" s="10">
        <v>45536</v>
      </c>
      <c r="C4678">
        <v>973</v>
      </c>
      <c r="D4678" s="8">
        <v>336424.48</v>
      </c>
    </row>
    <row r="4679" spans="1:4" x14ac:dyDescent="0.3">
      <c r="A4679">
        <v>987</v>
      </c>
      <c r="B4679" s="10">
        <v>45566</v>
      </c>
      <c r="C4679">
        <v>549</v>
      </c>
      <c r="D4679" s="8">
        <v>189822.24</v>
      </c>
    </row>
    <row r="4680" spans="1:4" x14ac:dyDescent="0.3">
      <c r="A4680">
        <v>987</v>
      </c>
      <c r="B4680" s="10">
        <v>45597</v>
      </c>
      <c r="C4680">
        <v>650</v>
      </c>
      <c r="D4680" s="8">
        <v>224744</v>
      </c>
    </row>
    <row r="4681" spans="1:4" x14ac:dyDescent="0.3">
      <c r="A4681">
        <v>987</v>
      </c>
      <c r="B4681" s="10">
        <v>45627</v>
      </c>
      <c r="C4681">
        <v>416</v>
      </c>
      <c r="D4681" s="8">
        <v>143836.16</v>
      </c>
    </row>
    <row r="4682" spans="1:4" x14ac:dyDescent="0.3">
      <c r="A4682">
        <v>610</v>
      </c>
      <c r="B4682" s="10">
        <v>45292</v>
      </c>
      <c r="C4682">
        <v>871</v>
      </c>
      <c r="D4682" s="8">
        <v>302019.25</v>
      </c>
    </row>
    <row r="4683" spans="1:4" x14ac:dyDescent="0.3">
      <c r="A4683">
        <v>610</v>
      </c>
      <c r="B4683" s="10">
        <v>45323</v>
      </c>
      <c r="C4683">
        <v>400</v>
      </c>
      <c r="D4683" s="8">
        <v>138700</v>
      </c>
    </row>
    <row r="4684" spans="1:4" x14ac:dyDescent="0.3">
      <c r="A4684">
        <v>610</v>
      </c>
      <c r="B4684" s="10">
        <v>45352</v>
      </c>
      <c r="C4684">
        <v>753</v>
      </c>
      <c r="D4684" s="8">
        <v>261102.75</v>
      </c>
    </row>
    <row r="4685" spans="1:4" x14ac:dyDescent="0.3">
      <c r="A4685">
        <v>610</v>
      </c>
      <c r="B4685" s="10">
        <v>45383</v>
      </c>
      <c r="C4685">
        <v>219</v>
      </c>
      <c r="D4685" s="8">
        <v>75938.25</v>
      </c>
    </row>
    <row r="4686" spans="1:4" x14ac:dyDescent="0.3">
      <c r="A4686">
        <v>610</v>
      </c>
      <c r="B4686" s="10">
        <v>45413</v>
      </c>
      <c r="C4686">
        <v>735</v>
      </c>
      <c r="D4686" s="8">
        <v>254861.25</v>
      </c>
    </row>
    <row r="4687" spans="1:4" x14ac:dyDescent="0.3">
      <c r="A4687">
        <v>610</v>
      </c>
      <c r="B4687" s="10">
        <v>45444</v>
      </c>
      <c r="C4687">
        <v>270</v>
      </c>
      <c r="D4687" s="8">
        <v>93622.5</v>
      </c>
    </row>
    <row r="4688" spans="1:4" x14ac:dyDescent="0.3">
      <c r="A4688">
        <v>610</v>
      </c>
      <c r="B4688" s="10">
        <v>45474</v>
      </c>
      <c r="C4688">
        <v>687</v>
      </c>
      <c r="D4688" s="8">
        <v>238217.25</v>
      </c>
    </row>
    <row r="4689" spans="1:4" x14ac:dyDescent="0.3">
      <c r="A4689">
        <v>610</v>
      </c>
      <c r="B4689" s="10">
        <v>45505</v>
      </c>
      <c r="C4689">
        <v>380</v>
      </c>
      <c r="D4689" s="8">
        <v>131765</v>
      </c>
    </row>
    <row r="4690" spans="1:4" x14ac:dyDescent="0.3">
      <c r="A4690">
        <v>610</v>
      </c>
      <c r="B4690" s="10">
        <v>45536</v>
      </c>
      <c r="C4690">
        <v>701</v>
      </c>
      <c r="D4690" s="8">
        <v>243071.75</v>
      </c>
    </row>
    <row r="4691" spans="1:4" x14ac:dyDescent="0.3">
      <c r="A4691">
        <v>610</v>
      </c>
      <c r="B4691" s="10">
        <v>45566</v>
      </c>
      <c r="C4691">
        <v>836</v>
      </c>
      <c r="D4691" s="8">
        <v>289883</v>
      </c>
    </row>
    <row r="4692" spans="1:4" x14ac:dyDescent="0.3">
      <c r="A4692">
        <v>610</v>
      </c>
      <c r="B4692" s="10">
        <v>45597</v>
      </c>
      <c r="C4692">
        <v>480</v>
      </c>
      <c r="D4692" s="8">
        <v>166440</v>
      </c>
    </row>
    <row r="4693" spans="1:4" x14ac:dyDescent="0.3">
      <c r="A4693">
        <v>610</v>
      </c>
      <c r="B4693" s="10">
        <v>45627</v>
      </c>
      <c r="C4693">
        <v>723</v>
      </c>
      <c r="D4693" s="8">
        <v>250700.25</v>
      </c>
    </row>
    <row r="4694" spans="1:4" x14ac:dyDescent="0.3">
      <c r="A4694">
        <v>177</v>
      </c>
      <c r="B4694" s="10">
        <v>45292</v>
      </c>
      <c r="C4694">
        <v>153</v>
      </c>
      <c r="D4694" s="8">
        <v>53092.53</v>
      </c>
    </row>
    <row r="4695" spans="1:4" x14ac:dyDescent="0.3">
      <c r="A4695">
        <v>177</v>
      </c>
      <c r="B4695" s="10">
        <v>45323</v>
      </c>
      <c r="C4695">
        <v>679</v>
      </c>
      <c r="D4695" s="8">
        <v>235619.79</v>
      </c>
    </row>
    <row r="4696" spans="1:4" x14ac:dyDescent="0.3">
      <c r="A4696">
        <v>177</v>
      </c>
      <c r="B4696" s="10">
        <v>45352</v>
      </c>
      <c r="C4696">
        <v>595</v>
      </c>
      <c r="D4696" s="8">
        <v>206470.95</v>
      </c>
    </row>
    <row r="4697" spans="1:4" x14ac:dyDescent="0.3">
      <c r="A4697">
        <v>177</v>
      </c>
      <c r="B4697" s="10">
        <v>45383</v>
      </c>
      <c r="C4697">
        <v>395</v>
      </c>
      <c r="D4697" s="8">
        <v>137068.95000000001</v>
      </c>
    </row>
    <row r="4698" spans="1:4" x14ac:dyDescent="0.3">
      <c r="A4698">
        <v>177</v>
      </c>
      <c r="B4698" s="10">
        <v>45413</v>
      </c>
      <c r="C4698">
        <v>34</v>
      </c>
      <c r="D4698" s="8">
        <v>11798.34</v>
      </c>
    </row>
    <row r="4699" spans="1:4" x14ac:dyDescent="0.3">
      <c r="A4699">
        <v>177</v>
      </c>
      <c r="B4699" s="10">
        <v>45444</v>
      </c>
      <c r="C4699">
        <v>638</v>
      </c>
      <c r="D4699" s="8">
        <v>221392.38</v>
      </c>
    </row>
    <row r="4700" spans="1:4" x14ac:dyDescent="0.3">
      <c r="A4700">
        <v>177</v>
      </c>
      <c r="B4700" s="10">
        <v>45474</v>
      </c>
      <c r="C4700">
        <v>825</v>
      </c>
      <c r="D4700" s="8">
        <v>286283.25</v>
      </c>
    </row>
    <row r="4701" spans="1:4" x14ac:dyDescent="0.3">
      <c r="A4701">
        <v>177</v>
      </c>
      <c r="B4701" s="10">
        <v>45505</v>
      </c>
      <c r="C4701">
        <v>611</v>
      </c>
      <c r="D4701" s="8">
        <v>212023.11</v>
      </c>
    </row>
    <row r="4702" spans="1:4" x14ac:dyDescent="0.3">
      <c r="A4702">
        <v>177</v>
      </c>
      <c r="B4702" s="10">
        <v>45536</v>
      </c>
      <c r="C4702">
        <v>386</v>
      </c>
      <c r="D4702" s="8">
        <v>133945.85999999999</v>
      </c>
    </row>
    <row r="4703" spans="1:4" x14ac:dyDescent="0.3">
      <c r="A4703">
        <v>177</v>
      </c>
      <c r="B4703" s="10">
        <v>45566</v>
      </c>
      <c r="C4703">
        <v>338</v>
      </c>
      <c r="D4703" s="8">
        <v>117289.38</v>
      </c>
    </row>
    <row r="4704" spans="1:4" x14ac:dyDescent="0.3">
      <c r="A4704">
        <v>177</v>
      </c>
      <c r="B4704" s="10">
        <v>45597</v>
      </c>
      <c r="C4704">
        <v>8</v>
      </c>
      <c r="D4704" s="8">
        <v>2776.08</v>
      </c>
    </row>
    <row r="4705" spans="1:4" x14ac:dyDescent="0.3">
      <c r="A4705">
        <v>177</v>
      </c>
      <c r="B4705" s="10">
        <v>45627</v>
      </c>
      <c r="C4705">
        <v>916</v>
      </c>
      <c r="D4705" s="8">
        <v>317861.15999999997</v>
      </c>
    </row>
    <row r="4706" spans="1:4" x14ac:dyDescent="0.3">
      <c r="A4706">
        <v>212</v>
      </c>
      <c r="B4706" s="10">
        <v>45292</v>
      </c>
      <c r="C4706">
        <v>197</v>
      </c>
      <c r="D4706" s="8">
        <v>68455.53</v>
      </c>
    </row>
    <row r="4707" spans="1:4" x14ac:dyDescent="0.3">
      <c r="A4707">
        <v>212</v>
      </c>
      <c r="B4707" s="10">
        <v>45323</v>
      </c>
      <c r="C4707">
        <v>163</v>
      </c>
      <c r="D4707" s="8">
        <v>56640.87</v>
      </c>
    </row>
    <row r="4708" spans="1:4" x14ac:dyDescent="0.3">
      <c r="A4708">
        <v>212</v>
      </c>
      <c r="B4708" s="10">
        <v>45352</v>
      </c>
      <c r="C4708">
        <v>780</v>
      </c>
      <c r="D4708" s="8">
        <v>271042.2</v>
      </c>
    </row>
    <row r="4709" spans="1:4" x14ac:dyDescent="0.3">
      <c r="A4709">
        <v>212</v>
      </c>
      <c r="B4709" s="10">
        <v>45383</v>
      </c>
      <c r="C4709">
        <v>109</v>
      </c>
      <c r="D4709" s="8">
        <v>37876.410000000003</v>
      </c>
    </row>
    <row r="4710" spans="1:4" x14ac:dyDescent="0.3">
      <c r="A4710">
        <v>212</v>
      </c>
      <c r="B4710" s="10">
        <v>45413</v>
      </c>
      <c r="C4710">
        <v>371</v>
      </c>
      <c r="D4710" s="8">
        <v>128918.79</v>
      </c>
    </row>
    <row r="4711" spans="1:4" x14ac:dyDescent="0.3">
      <c r="A4711">
        <v>212</v>
      </c>
      <c r="B4711" s="10">
        <v>45444</v>
      </c>
      <c r="C4711">
        <v>67</v>
      </c>
      <c r="D4711" s="8">
        <v>23281.83</v>
      </c>
    </row>
    <row r="4712" spans="1:4" x14ac:dyDescent="0.3">
      <c r="A4712">
        <v>212</v>
      </c>
      <c r="B4712" s="10">
        <v>45474</v>
      </c>
      <c r="C4712">
        <v>448</v>
      </c>
      <c r="D4712" s="8">
        <v>155675.51999999999</v>
      </c>
    </row>
    <row r="4713" spans="1:4" x14ac:dyDescent="0.3">
      <c r="A4713">
        <v>212</v>
      </c>
      <c r="B4713" s="10">
        <v>45505</v>
      </c>
      <c r="C4713">
        <v>757</v>
      </c>
      <c r="D4713" s="8">
        <v>263049.93</v>
      </c>
    </row>
    <row r="4714" spans="1:4" x14ac:dyDescent="0.3">
      <c r="A4714">
        <v>212</v>
      </c>
      <c r="B4714" s="10">
        <v>45536</v>
      </c>
      <c r="C4714">
        <v>564</v>
      </c>
      <c r="D4714" s="8">
        <v>195984.36</v>
      </c>
    </row>
    <row r="4715" spans="1:4" x14ac:dyDescent="0.3">
      <c r="A4715">
        <v>212</v>
      </c>
      <c r="B4715" s="10">
        <v>45566</v>
      </c>
      <c r="C4715">
        <v>784</v>
      </c>
      <c r="D4715" s="8">
        <v>272432.15999999997</v>
      </c>
    </row>
    <row r="4716" spans="1:4" x14ac:dyDescent="0.3">
      <c r="A4716">
        <v>212</v>
      </c>
      <c r="B4716" s="10">
        <v>45597</v>
      </c>
      <c r="C4716">
        <v>586</v>
      </c>
      <c r="D4716" s="8">
        <v>203629.14</v>
      </c>
    </row>
    <row r="4717" spans="1:4" x14ac:dyDescent="0.3">
      <c r="A4717">
        <v>212</v>
      </c>
      <c r="B4717" s="10">
        <v>45627</v>
      </c>
      <c r="C4717">
        <v>58</v>
      </c>
      <c r="D4717" s="8">
        <v>20154.419999999998</v>
      </c>
    </row>
    <row r="4718" spans="1:4" x14ac:dyDescent="0.3">
      <c r="A4718">
        <v>992</v>
      </c>
      <c r="B4718" s="10">
        <v>45292</v>
      </c>
      <c r="C4718">
        <v>32</v>
      </c>
      <c r="D4718" s="8">
        <v>11163.84</v>
      </c>
    </row>
    <row r="4719" spans="1:4" x14ac:dyDescent="0.3">
      <c r="A4719">
        <v>992</v>
      </c>
      <c r="B4719" s="10">
        <v>45323</v>
      </c>
      <c r="C4719">
        <v>295</v>
      </c>
      <c r="D4719" s="8">
        <v>102916.65</v>
      </c>
    </row>
    <row r="4720" spans="1:4" x14ac:dyDescent="0.3">
      <c r="A4720">
        <v>992</v>
      </c>
      <c r="B4720" s="10">
        <v>45352</v>
      </c>
      <c r="C4720">
        <v>287</v>
      </c>
      <c r="D4720" s="8">
        <v>100125.69</v>
      </c>
    </row>
    <row r="4721" spans="1:4" x14ac:dyDescent="0.3">
      <c r="A4721">
        <v>992</v>
      </c>
      <c r="B4721" s="10">
        <v>45383</v>
      </c>
      <c r="C4721">
        <v>819</v>
      </c>
      <c r="D4721" s="8">
        <v>285724.53000000003</v>
      </c>
    </row>
    <row r="4722" spans="1:4" x14ac:dyDescent="0.3">
      <c r="A4722">
        <v>992</v>
      </c>
      <c r="B4722" s="10">
        <v>45413</v>
      </c>
      <c r="C4722">
        <v>660</v>
      </c>
      <c r="D4722" s="8">
        <v>230254.2</v>
      </c>
    </row>
    <row r="4723" spans="1:4" x14ac:dyDescent="0.3">
      <c r="A4723">
        <v>992</v>
      </c>
      <c r="B4723" s="10">
        <v>45444</v>
      </c>
      <c r="C4723">
        <v>45</v>
      </c>
      <c r="D4723" s="8">
        <v>15699.15</v>
      </c>
    </row>
    <row r="4724" spans="1:4" x14ac:dyDescent="0.3">
      <c r="A4724">
        <v>992</v>
      </c>
      <c r="B4724" s="10">
        <v>45474</v>
      </c>
      <c r="C4724">
        <v>287</v>
      </c>
      <c r="D4724" s="8">
        <v>100125.69</v>
      </c>
    </row>
    <row r="4725" spans="1:4" x14ac:dyDescent="0.3">
      <c r="A4725">
        <v>992</v>
      </c>
      <c r="B4725" s="10">
        <v>45505</v>
      </c>
      <c r="C4725">
        <v>559</v>
      </c>
      <c r="D4725" s="8">
        <v>195018.33</v>
      </c>
    </row>
    <row r="4726" spans="1:4" x14ac:dyDescent="0.3">
      <c r="A4726">
        <v>992</v>
      </c>
      <c r="B4726" s="10">
        <v>45536</v>
      </c>
      <c r="C4726">
        <v>275</v>
      </c>
      <c r="D4726" s="8">
        <v>95939.25</v>
      </c>
    </row>
    <row r="4727" spans="1:4" x14ac:dyDescent="0.3">
      <c r="A4727">
        <v>992</v>
      </c>
      <c r="B4727" s="10">
        <v>45566</v>
      </c>
      <c r="C4727">
        <v>143</v>
      </c>
      <c r="D4727" s="8">
        <v>49888.41</v>
      </c>
    </row>
    <row r="4728" spans="1:4" x14ac:dyDescent="0.3">
      <c r="A4728">
        <v>992</v>
      </c>
      <c r="B4728" s="10">
        <v>45597</v>
      </c>
      <c r="C4728">
        <v>958</v>
      </c>
      <c r="D4728" s="8">
        <v>334217.46000000002</v>
      </c>
    </row>
    <row r="4729" spans="1:4" x14ac:dyDescent="0.3">
      <c r="A4729">
        <v>992</v>
      </c>
      <c r="B4729" s="10">
        <v>45627</v>
      </c>
      <c r="C4729">
        <v>618</v>
      </c>
      <c r="D4729" s="8">
        <v>215601.66</v>
      </c>
    </row>
    <row r="4730" spans="1:4" x14ac:dyDescent="0.3">
      <c r="A4730">
        <v>316</v>
      </c>
      <c r="B4730" s="10">
        <v>45292</v>
      </c>
      <c r="C4730">
        <v>524</v>
      </c>
      <c r="D4730" s="8">
        <v>183143.24</v>
      </c>
    </row>
    <row r="4731" spans="1:4" x14ac:dyDescent="0.3">
      <c r="A4731">
        <v>316</v>
      </c>
      <c r="B4731" s="10">
        <v>45323</v>
      </c>
      <c r="C4731">
        <v>664</v>
      </c>
      <c r="D4731" s="8">
        <v>232074.64</v>
      </c>
    </row>
    <row r="4732" spans="1:4" x14ac:dyDescent="0.3">
      <c r="A4732">
        <v>316</v>
      </c>
      <c r="B4732" s="10">
        <v>45352</v>
      </c>
      <c r="C4732">
        <v>138</v>
      </c>
      <c r="D4732" s="8">
        <v>48232.38</v>
      </c>
    </row>
    <row r="4733" spans="1:4" x14ac:dyDescent="0.3">
      <c r="A4733">
        <v>316</v>
      </c>
      <c r="B4733" s="10">
        <v>45383</v>
      </c>
      <c r="C4733">
        <v>19</v>
      </c>
      <c r="D4733" s="8">
        <v>6640.69</v>
      </c>
    </row>
    <row r="4734" spans="1:4" x14ac:dyDescent="0.3">
      <c r="A4734">
        <v>316</v>
      </c>
      <c r="B4734" s="10">
        <v>45413</v>
      </c>
      <c r="C4734">
        <v>984</v>
      </c>
      <c r="D4734" s="8">
        <v>343917.84</v>
      </c>
    </row>
    <row r="4735" spans="1:4" x14ac:dyDescent="0.3">
      <c r="A4735">
        <v>316</v>
      </c>
      <c r="B4735" s="10">
        <v>45444</v>
      </c>
      <c r="C4735">
        <v>784</v>
      </c>
      <c r="D4735" s="8">
        <v>274015.84000000003</v>
      </c>
    </row>
    <row r="4736" spans="1:4" x14ac:dyDescent="0.3">
      <c r="A4736">
        <v>316</v>
      </c>
      <c r="B4736" s="10">
        <v>45474</v>
      </c>
      <c r="C4736">
        <v>614</v>
      </c>
      <c r="D4736" s="8">
        <v>214599.14</v>
      </c>
    </row>
    <row r="4737" spans="1:4" x14ac:dyDescent="0.3">
      <c r="A4737">
        <v>316</v>
      </c>
      <c r="B4737" s="10">
        <v>45505</v>
      </c>
      <c r="C4737">
        <v>792</v>
      </c>
      <c r="D4737" s="8">
        <v>276811.92</v>
      </c>
    </row>
    <row r="4738" spans="1:4" x14ac:dyDescent="0.3">
      <c r="A4738">
        <v>316</v>
      </c>
      <c r="B4738" s="10">
        <v>45536</v>
      </c>
      <c r="C4738">
        <v>818</v>
      </c>
      <c r="D4738" s="8">
        <v>285899.18</v>
      </c>
    </row>
    <row r="4739" spans="1:4" x14ac:dyDescent="0.3">
      <c r="A4739">
        <v>316</v>
      </c>
      <c r="B4739" s="10">
        <v>45566</v>
      </c>
      <c r="C4739">
        <v>441</v>
      </c>
      <c r="D4739" s="8">
        <v>154133.91</v>
      </c>
    </row>
    <row r="4740" spans="1:4" x14ac:dyDescent="0.3">
      <c r="A4740">
        <v>316</v>
      </c>
      <c r="B4740" s="10">
        <v>45597</v>
      </c>
      <c r="C4740">
        <v>137</v>
      </c>
      <c r="D4740" s="8">
        <v>47882.87</v>
      </c>
    </row>
    <row r="4741" spans="1:4" x14ac:dyDescent="0.3">
      <c r="A4741">
        <v>316</v>
      </c>
      <c r="B4741" s="10">
        <v>45627</v>
      </c>
      <c r="C4741">
        <v>254</v>
      </c>
      <c r="D4741" s="8">
        <v>88775.54</v>
      </c>
    </row>
    <row r="4742" spans="1:4" x14ac:dyDescent="0.3">
      <c r="A4742">
        <v>799</v>
      </c>
      <c r="B4742" s="10">
        <v>45292</v>
      </c>
      <c r="C4742">
        <v>536</v>
      </c>
      <c r="D4742" s="8">
        <v>187514.23999999999</v>
      </c>
    </row>
    <row r="4743" spans="1:4" x14ac:dyDescent="0.3">
      <c r="A4743">
        <v>799</v>
      </c>
      <c r="B4743" s="10">
        <v>45323</v>
      </c>
      <c r="C4743">
        <v>382</v>
      </c>
      <c r="D4743" s="8">
        <v>133638.88</v>
      </c>
    </row>
    <row r="4744" spans="1:4" x14ac:dyDescent="0.3">
      <c r="A4744">
        <v>799</v>
      </c>
      <c r="B4744" s="10">
        <v>45352</v>
      </c>
      <c r="C4744">
        <v>313</v>
      </c>
      <c r="D4744" s="8">
        <v>109499.92</v>
      </c>
    </row>
    <row r="4745" spans="1:4" x14ac:dyDescent="0.3">
      <c r="A4745">
        <v>799</v>
      </c>
      <c r="B4745" s="10">
        <v>45383</v>
      </c>
      <c r="C4745">
        <v>691</v>
      </c>
      <c r="D4745" s="8">
        <v>241739.44</v>
      </c>
    </row>
    <row r="4746" spans="1:4" x14ac:dyDescent="0.3">
      <c r="A4746">
        <v>799</v>
      </c>
      <c r="B4746" s="10">
        <v>45413</v>
      </c>
      <c r="C4746">
        <v>333</v>
      </c>
      <c r="D4746" s="8">
        <v>116496.72</v>
      </c>
    </row>
    <row r="4747" spans="1:4" x14ac:dyDescent="0.3">
      <c r="A4747">
        <v>799</v>
      </c>
      <c r="B4747" s="10">
        <v>45444</v>
      </c>
      <c r="C4747">
        <v>743</v>
      </c>
      <c r="D4747" s="8">
        <v>259931.12</v>
      </c>
    </row>
    <row r="4748" spans="1:4" x14ac:dyDescent="0.3">
      <c r="A4748">
        <v>799</v>
      </c>
      <c r="B4748" s="10">
        <v>45474</v>
      </c>
      <c r="C4748">
        <v>219</v>
      </c>
      <c r="D4748" s="8">
        <v>76614.960000000006</v>
      </c>
    </row>
    <row r="4749" spans="1:4" x14ac:dyDescent="0.3">
      <c r="A4749">
        <v>799</v>
      </c>
      <c r="B4749" s="10">
        <v>45505</v>
      </c>
      <c r="C4749">
        <v>310</v>
      </c>
      <c r="D4749" s="8">
        <v>108450.4</v>
      </c>
    </row>
    <row r="4750" spans="1:4" x14ac:dyDescent="0.3">
      <c r="A4750">
        <v>799</v>
      </c>
      <c r="B4750" s="10">
        <v>45536</v>
      </c>
      <c r="C4750">
        <v>270</v>
      </c>
      <c r="D4750" s="8">
        <v>94456.8</v>
      </c>
    </row>
    <row r="4751" spans="1:4" x14ac:dyDescent="0.3">
      <c r="A4751">
        <v>799</v>
      </c>
      <c r="B4751" s="10">
        <v>45566</v>
      </c>
      <c r="C4751">
        <v>11</v>
      </c>
      <c r="D4751" s="8">
        <v>3848.24</v>
      </c>
    </row>
    <row r="4752" spans="1:4" x14ac:dyDescent="0.3">
      <c r="A4752">
        <v>799</v>
      </c>
      <c r="B4752" s="10">
        <v>45597</v>
      </c>
      <c r="C4752">
        <v>868</v>
      </c>
      <c r="D4752" s="8">
        <v>303661.12</v>
      </c>
    </row>
    <row r="4753" spans="1:4" x14ac:dyDescent="0.3">
      <c r="A4753">
        <v>799</v>
      </c>
      <c r="B4753" s="10">
        <v>45627</v>
      </c>
      <c r="C4753">
        <v>316</v>
      </c>
      <c r="D4753" s="8">
        <v>110549.44</v>
      </c>
    </row>
    <row r="4754" spans="1:4" x14ac:dyDescent="0.3">
      <c r="A4754">
        <v>382</v>
      </c>
      <c r="B4754" s="10">
        <v>45292</v>
      </c>
      <c r="C4754">
        <v>664</v>
      </c>
      <c r="D4754" s="8">
        <v>232320.32</v>
      </c>
    </row>
    <row r="4755" spans="1:4" x14ac:dyDescent="0.3">
      <c r="A4755">
        <v>382</v>
      </c>
      <c r="B4755" s="10">
        <v>45323</v>
      </c>
      <c r="C4755">
        <v>619</v>
      </c>
      <c r="D4755" s="8">
        <v>216575.72</v>
      </c>
    </row>
    <row r="4756" spans="1:4" x14ac:dyDescent="0.3">
      <c r="A4756">
        <v>382</v>
      </c>
      <c r="B4756" s="10">
        <v>45352</v>
      </c>
      <c r="C4756">
        <v>911</v>
      </c>
      <c r="D4756" s="8">
        <v>318740.68</v>
      </c>
    </row>
    <row r="4757" spans="1:4" x14ac:dyDescent="0.3">
      <c r="A4757">
        <v>382</v>
      </c>
      <c r="B4757" s="10">
        <v>45383</v>
      </c>
      <c r="C4757">
        <v>74</v>
      </c>
      <c r="D4757" s="8">
        <v>25891.119999999999</v>
      </c>
    </row>
    <row r="4758" spans="1:4" x14ac:dyDescent="0.3">
      <c r="A4758">
        <v>382</v>
      </c>
      <c r="B4758" s="10">
        <v>45413</v>
      </c>
      <c r="C4758">
        <v>112</v>
      </c>
      <c r="D4758" s="8">
        <v>39186.559999999998</v>
      </c>
    </row>
    <row r="4759" spans="1:4" x14ac:dyDescent="0.3">
      <c r="A4759">
        <v>382</v>
      </c>
      <c r="B4759" s="10">
        <v>45444</v>
      </c>
      <c r="C4759">
        <v>468</v>
      </c>
      <c r="D4759" s="8">
        <v>163743.84</v>
      </c>
    </row>
    <row r="4760" spans="1:4" x14ac:dyDescent="0.3">
      <c r="A4760">
        <v>382</v>
      </c>
      <c r="B4760" s="10">
        <v>45474</v>
      </c>
      <c r="C4760">
        <v>696</v>
      </c>
      <c r="D4760" s="8">
        <v>243516.48</v>
      </c>
    </row>
    <row r="4761" spans="1:4" x14ac:dyDescent="0.3">
      <c r="A4761">
        <v>382</v>
      </c>
      <c r="B4761" s="10">
        <v>45505</v>
      </c>
      <c r="C4761">
        <v>154</v>
      </c>
      <c r="D4761" s="8">
        <v>53881.52</v>
      </c>
    </row>
    <row r="4762" spans="1:4" x14ac:dyDescent="0.3">
      <c r="A4762">
        <v>382</v>
      </c>
      <c r="B4762" s="10">
        <v>45536</v>
      </c>
      <c r="C4762">
        <v>591</v>
      </c>
      <c r="D4762" s="8">
        <v>206779.08</v>
      </c>
    </row>
    <row r="4763" spans="1:4" x14ac:dyDescent="0.3">
      <c r="A4763">
        <v>382</v>
      </c>
      <c r="B4763" s="10">
        <v>45566</v>
      </c>
      <c r="C4763">
        <v>443</v>
      </c>
      <c r="D4763" s="8">
        <v>154996.84</v>
      </c>
    </row>
    <row r="4764" spans="1:4" x14ac:dyDescent="0.3">
      <c r="A4764">
        <v>382</v>
      </c>
      <c r="B4764" s="10">
        <v>45597</v>
      </c>
      <c r="C4764">
        <v>216</v>
      </c>
      <c r="D4764" s="8">
        <v>75574.080000000002</v>
      </c>
    </row>
    <row r="4765" spans="1:4" x14ac:dyDescent="0.3">
      <c r="A4765">
        <v>382</v>
      </c>
      <c r="B4765" s="10">
        <v>45627</v>
      </c>
      <c r="C4765">
        <v>520</v>
      </c>
      <c r="D4765" s="8">
        <v>181937.6</v>
      </c>
    </row>
    <row r="4766" spans="1:4" x14ac:dyDescent="0.3">
      <c r="A4766">
        <v>267</v>
      </c>
      <c r="B4766" s="10">
        <v>45292</v>
      </c>
      <c r="C4766">
        <v>226</v>
      </c>
      <c r="D4766" s="8">
        <v>79104.52</v>
      </c>
    </row>
    <row r="4767" spans="1:4" x14ac:dyDescent="0.3">
      <c r="A4767">
        <v>267</v>
      </c>
      <c r="B4767" s="10">
        <v>45323</v>
      </c>
      <c r="C4767">
        <v>138</v>
      </c>
      <c r="D4767" s="8">
        <v>48302.76</v>
      </c>
    </row>
    <row r="4768" spans="1:4" x14ac:dyDescent="0.3">
      <c r="A4768">
        <v>267</v>
      </c>
      <c r="B4768" s="10">
        <v>45352</v>
      </c>
      <c r="C4768">
        <v>97</v>
      </c>
      <c r="D4768" s="8">
        <v>33951.94</v>
      </c>
    </row>
    <row r="4769" spans="1:4" x14ac:dyDescent="0.3">
      <c r="A4769">
        <v>267</v>
      </c>
      <c r="B4769" s="10">
        <v>45383</v>
      </c>
      <c r="C4769">
        <v>7</v>
      </c>
      <c r="D4769" s="8">
        <v>2450.14</v>
      </c>
    </row>
    <row r="4770" spans="1:4" x14ac:dyDescent="0.3">
      <c r="A4770">
        <v>267</v>
      </c>
      <c r="B4770" s="10">
        <v>45413</v>
      </c>
      <c r="C4770">
        <v>348</v>
      </c>
      <c r="D4770" s="8">
        <v>121806.96</v>
      </c>
    </row>
    <row r="4771" spans="1:4" x14ac:dyDescent="0.3">
      <c r="A4771">
        <v>267</v>
      </c>
      <c r="B4771" s="10">
        <v>45444</v>
      </c>
      <c r="C4771">
        <v>594</v>
      </c>
      <c r="D4771" s="8">
        <v>207911.88</v>
      </c>
    </row>
    <row r="4772" spans="1:4" x14ac:dyDescent="0.3">
      <c r="A4772">
        <v>267</v>
      </c>
      <c r="B4772" s="10">
        <v>45474</v>
      </c>
      <c r="C4772">
        <v>643</v>
      </c>
      <c r="D4772" s="8">
        <v>225062.86</v>
      </c>
    </row>
    <row r="4773" spans="1:4" x14ac:dyDescent="0.3">
      <c r="A4773">
        <v>267</v>
      </c>
      <c r="B4773" s="10">
        <v>45505</v>
      </c>
      <c r="C4773">
        <v>934</v>
      </c>
      <c r="D4773" s="8">
        <v>326918.68</v>
      </c>
    </row>
    <row r="4774" spans="1:4" x14ac:dyDescent="0.3">
      <c r="A4774">
        <v>267</v>
      </c>
      <c r="B4774" s="10">
        <v>45536</v>
      </c>
      <c r="C4774">
        <v>588</v>
      </c>
      <c r="D4774" s="8">
        <v>205811.76</v>
      </c>
    </row>
    <row r="4775" spans="1:4" x14ac:dyDescent="0.3">
      <c r="A4775">
        <v>267</v>
      </c>
      <c r="B4775" s="10">
        <v>45566</v>
      </c>
      <c r="C4775">
        <v>733</v>
      </c>
      <c r="D4775" s="8">
        <v>256564.66</v>
      </c>
    </row>
    <row r="4776" spans="1:4" x14ac:dyDescent="0.3">
      <c r="A4776">
        <v>267</v>
      </c>
      <c r="B4776" s="10">
        <v>45597</v>
      </c>
      <c r="C4776">
        <v>169</v>
      </c>
      <c r="D4776" s="8">
        <v>59153.38</v>
      </c>
    </row>
    <row r="4777" spans="1:4" x14ac:dyDescent="0.3">
      <c r="A4777">
        <v>267</v>
      </c>
      <c r="B4777" s="10">
        <v>45627</v>
      </c>
      <c r="C4777">
        <v>210</v>
      </c>
      <c r="D4777" s="8">
        <v>73504.2</v>
      </c>
    </row>
    <row r="4778" spans="1:4" x14ac:dyDescent="0.3">
      <c r="A4778">
        <v>501</v>
      </c>
      <c r="B4778" s="10">
        <v>45292</v>
      </c>
      <c r="C4778">
        <v>557</v>
      </c>
      <c r="D4778" s="8">
        <v>195278.63</v>
      </c>
    </row>
    <row r="4779" spans="1:4" x14ac:dyDescent="0.3">
      <c r="A4779">
        <v>501</v>
      </c>
      <c r="B4779" s="10">
        <v>45323</v>
      </c>
      <c r="C4779">
        <v>338</v>
      </c>
      <c r="D4779" s="8">
        <v>118499.42</v>
      </c>
    </row>
    <row r="4780" spans="1:4" x14ac:dyDescent="0.3">
      <c r="A4780">
        <v>501</v>
      </c>
      <c r="B4780" s="10">
        <v>45352</v>
      </c>
      <c r="C4780">
        <v>869</v>
      </c>
      <c r="D4780" s="8">
        <v>304662.71000000002</v>
      </c>
    </row>
    <row r="4781" spans="1:4" x14ac:dyDescent="0.3">
      <c r="A4781">
        <v>501</v>
      </c>
      <c r="B4781" s="10">
        <v>45383</v>
      </c>
      <c r="C4781">
        <v>941</v>
      </c>
      <c r="D4781" s="8">
        <v>329905.19</v>
      </c>
    </row>
    <row r="4782" spans="1:4" x14ac:dyDescent="0.3">
      <c r="A4782">
        <v>501</v>
      </c>
      <c r="B4782" s="10">
        <v>45413</v>
      </c>
      <c r="C4782">
        <v>491</v>
      </c>
      <c r="D4782" s="8">
        <v>172139.69</v>
      </c>
    </row>
    <row r="4783" spans="1:4" x14ac:dyDescent="0.3">
      <c r="A4783">
        <v>501</v>
      </c>
      <c r="B4783" s="10">
        <v>45444</v>
      </c>
      <c r="C4783">
        <v>631</v>
      </c>
      <c r="D4783" s="8">
        <v>221222.29</v>
      </c>
    </row>
    <row r="4784" spans="1:4" x14ac:dyDescent="0.3">
      <c r="A4784">
        <v>501</v>
      </c>
      <c r="B4784" s="10">
        <v>45474</v>
      </c>
      <c r="C4784">
        <v>834</v>
      </c>
      <c r="D4784" s="8">
        <v>292392.06</v>
      </c>
    </row>
    <row r="4785" spans="1:4" x14ac:dyDescent="0.3">
      <c r="A4785">
        <v>501</v>
      </c>
      <c r="B4785" s="10">
        <v>45505</v>
      </c>
      <c r="C4785">
        <v>414</v>
      </c>
      <c r="D4785" s="8">
        <v>145144.26</v>
      </c>
    </row>
    <row r="4786" spans="1:4" x14ac:dyDescent="0.3">
      <c r="A4786">
        <v>501</v>
      </c>
      <c r="B4786" s="10">
        <v>45536</v>
      </c>
      <c r="C4786">
        <v>752</v>
      </c>
      <c r="D4786" s="8">
        <v>263643.68</v>
      </c>
    </row>
    <row r="4787" spans="1:4" x14ac:dyDescent="0.3">
      <c r="A4787">
        <v>501</v>
      </c>
      <c r="B4787" s="10">
        <v>45566</v>
      </c>
      <c r="C4787">
        <v>679</v>
      </c>
      <c r="D4787" s="8">
        <v>238050.61</v>
      </c>
    </row>
    <row r="4788" spans="1:4" x14ac:dyDescent="0.3">
      <c r="A4788">
        <v>501</v>
      </c>
      <c r="B4788" s="10">
        <v>45597</v>
      </c>
      <c r="C4788">
        <v>912</v>
      </c>
      <c r="D4788" s="8">
        <v>319738.08</v>
      </c>
    </row>
    <row r="4789" spans="1:4" x14ac:dyDescent="0.3">
      <c r="A4789">
        <v>501</v>
      </c>
      <c r="B4789" s="10">
        <v>45627</v>
      </c>
      <c r="C4789">
        <v>854</v>
      </c>
      <c r="D4789" s="8">
        <v>299403.86</v>
      </c>
    </row>
    <row r="4790" spans="1:4" x14ac:dyDescent="0.3">
      <c r="A4790">
        <v>436</v>
      </c>
      <c r="B4790" s="10">
        <v>45292</v>
      </c>
      <c r="C4790">
        <v>979</v>
      </c>
      <c r="D4790" s="8">
        <v>344588.42</v>
      </c>
    </row>
    <row r="4791" spans="1:4" x14ac:dyDescent="0.3">
      <c r="A4791">
        <v>436</v>
      </c>
      <c r="B4791" s="10">
        <v>45323</v>
      </c>
      <c r="C4791">
        <v>757</v>
      </c>
      <c r="D4791" s="8">
        <v>266448.86</v>
      </c>
    </row>
    <row r="4792" spans="1:4" x14ac:dyDescent="0.3">
      <c r="A4792">
        <v>436</v>
      </c>
      <c r="B4792" s="10">
        <v>45352</v>
      </c>
      <c r="C4792">
        <v>577</v>
      </c>
      <c r="D4792" s="8">
        <v>203092.46</v>
      </c>
    </row>
    <row r="4793" spans="1:4" x14ac:dyDescent="0.3">
      <c r="A4793">
        <v>436</v>
      </c>
      <c r="B4793" s="10">
        <v>45383</v>
      </c>
      <c r="C4793">
        <v>216</v>
      </c>
      <c r="D4793" s="8">
        <v>76027.679999999993</v>
      </c>
    </row>
    <row r="4794" spans="1:4" x14ac:dyDescent="0.3">
      <c r="A4794">
        <v>436</v>
      </c>
      <c r="B4794" s="10">
        <v>45413</v>
      </c>
      <c r="C4794">
        <v>693</v>
      </c>
      <c r="D4794" s="8">
        <v>243922.14</v>
      </c>
    </row>
    <row r="4795" spans="1:4" x14ac:dyDescent="0.3">
      <c r="A4795">
        <v>436</v>
      </c>
      <c r="B4795" s="10">
        <v>45444</v>
      </c>
      <c r="C4795">
        <v>357</v>
      </c>
      <c r="D4795" s="8">
        <v>125656.86</v>
      </c>
    </row>
    <row r="4796" spans="1:4" x14ac:dyDescent="0.3">
      <c r="A4796">
        <v>436</v>
      </c>
      <c r="B4796" s="10">
        <v>45474</v>
      </c>
      <c r="C4796">
        <v>580</v>
      </c>
      <c r="D4796" s="8">
        <v>204148.4</v>
      </c>
    </row>
    <row r="4797" spans="1:4" x14ac:dyDescent="0.3">
      <c r="A4797">
        <v>436</v>
      </c>
      <c r="B4797" s="10">
        <v>45505</v>
      </c>
      <c r="C4797">
        <v>747</v>
      </c>
      <c r="D4797" s="8">
        <v>262929.06</v>
      </c>
    </row>
    <row r="4798" spans="1:4" x14ac:dyDescent="0.3">
      <c r="A4798">
        <v>436</v>
      </c>
      <c r="B4798" s="10">
        <v>45536</v>
      </c>
      <c r="C4798">
        <v>457</v>
      </c>
      <c r="D4798" s="8">
        <v>160854.85999999999</v>
      </c>
    </row>
    <row r="4799" spans="1:4" x14ac:dyDescent="0.3">
      <c r="A4799">
        <v>436</v>
      </c>
      <c r="B4799" s="10">
        <v>45566</v>
      </c>
      <c r="C4799">
        <v>236</v>
      </c>
      <c r="D4799" s="8">
        <v>83067.28</v>
      </c>
    </row>
    <row r="4800" spans="1:4" x14ac:dyDescent="0.3">
      <c r="A4800">
        <v>436</v>
      </c>
      <c r="B4800" s="10">
        <v>45597</v>
      </c>
      <c r="C4800">
        <v>249</v>
      </c>
      <c r="D4800" s="8">
        <v>87643.02</v>
      </c>
    </row>
    <row r="4801" spans="1:4" x14ac:dyDescent="0.3">
      <c r="A4801">
        <v>436</v>
      </c>
      <c r="B4801" s="10">
        <v>45627</v>
      </c>
      <c r="C4801">
        <v>397</v>
      </c>
      <c r="D4801" s="8">
        <v>139736.06</v>
      </c>
    </row>
    <row r="4802" spans="1:4" x14ac:dyDescent="0.3">
      <c r="A4802">
        <v>279</v>
      </c>
      <c r="B4802" s="10">
        <v>45292</v>
      </c>
      <c r="C4802">
        <v>897</v>
      </c>
      <c r="D4802" s="8">
        <v>316165.59000000003</v>
      </c>
    </row>
    <row r="4803" spans="1:4" x14ac:dyDescent="0.3">
      <c r="A4803">
        <v>279</v>
      </c>
      <c r="B4803" s="10">
        <v>45323</v>
      </c>
      <c r="C4803">
        <v>835</v>
      </c>
      <c r="D4803" s="8">
        <v>294312.45</v>
      </c>
    </row>
    <row r="4804" spans="1:4" x14ac:dyDescent="0.3">
      <c r="A4804">
        <v>279</v>
      </c>
      <c r="B4804" s="10">
        <v>45352</v>
      </c>
      <c r="C4804">
        <v>666</v>
      </c>
      <c r="D4804" s="8">
        <v>234745.02</v>
      </c>
    </row>
    <row r="4805" spans="1:4" x14ac:dyDescent="0.3">
      <c r="A4805">
        <v>279</v>
      </c>
      <c r="B4805" s="10">
        <v>45383</v>
      </c>
      <c r="C4805">
        <v>211</v>
      </c>
      <c r="D4805" s="8">
        <v>74371.17</v>
      </c>
    </row>
    <row r="4806" spans="1:4" x14ac:dyDescent="0.3">
      <c r="A4806">
        <v>279</v>
      </c>
      <c r="B4806" s="10">
        <v>45413</v>
      </c>
      <c r="C4806">
        <v>391</v>
      </c>
      <c r="D4806" s="8">
        <v>137815.76999999999</v>
      </c>
    </row>
    <row r="4807" spans="1:4" x14ac:dyDescent="0.3">
      <c r="A4807">
        <v>279</v>
      </c>
      <c r="B4807" s="10">
        <v>45444</v>
      </c>
      <c r="C4807">
        <v>214</v>
      </c>
      <c r="D4807" s="8">
        <v>75428.58</v>
      </c>
    </row>
    <row r="4808" spans="1:4" x14ac:dyDescent="0.3">
      <c r="A4808">
        <v>279</v>
      </c>
      <c r="B4808" s="10">
        <v>45474</v>
      </c>
      <c r="C4808">
        <v>111</v>
      </c>
      <c r="D4808" s="8">
        <v>39124.17</v>
      </c>
    </row>
    <row r="4809" spans="1:4" x14ac:dyDescent="0.3">
      <c r="A4809">
        <v>279</v>
      </c>
      <c r="B4809" s="10">
        <v>45505</v>
      </c>
      <c r="C4809">
        <v>363</v>
      </c>
      <c r="D4809" s="8">
        <v>127946.61</v>
      </c>
    </row>
    <row r="4810" spans="1:4" x14ac:dyDescent="0.3">
      <c r="A4810">
        <v>279</v>
      </c>
      <c r="B4810" s="10">
        <v>45536</v>
      </c>
      <c r="C4810">
        <v>539</v>
      </c>
      <c r="D4810" s="8">
        <v>189981.33</v>
      </c>
    </row>
    <row r="4811" spans="1:4" x14ac:dyDescent="0.3">
      <c r="A4811">
        <v>279</v>
      </c>
      <c r="B4811" s="10">
        <v>45566</v>
      </c>
      <c r="C4811">
        <v>746</v>
      </c>
      <c r="D4811" s="8">
        <v>262942.62</v>
      </c>
    </row>
    <row r="4812" spans="1:4" x14ac:dyDescent="0.3">
      <c r="A4812">
        <v>279</v>
      </c>
      <c r="B4812" s="10">
        <v>45597</v>
      </c>
      <c r="C4812">
        <v>687</v>
      </c>
      <c r="D4812" s="8">
        <v>242146.89</v>
      </c>
    </row>
    <row r="4813" spans="1:4" x14ac:dyDescent="0.3">
      <c r="A4813">
        <v>279</v>
      </c>
      <c r="B4813" s="10">
        <v>45627</v>
      </c>
      <c r="C4813">
        <v>633</v>
      </c>
      <c r="D4813" s="8">
        <v>223113.51</v>
      </c>
    </row>
    <row r="4814" spans="1:4" x14ac:dyDescent="0.3">
      <c r="A4814">
        <v>268</v>
      </c>
      <c r="B4814" s="10">
        <v>45292</v>
      </c>
      <c r="C4814">
        <v>235</v>
      </c>
      <c r="D4814" s="8">
        <v>82891.55</v>
      </c>
    </row>
    <row r="4815" spans="1:4" x14ac:dyDescent="0.3">
      <c r="A4815">
        <v>268</v>
      </c>
      <c r="B4815" s="10">
        <v>45323</v>
      </c>
      <c r="C4815">
        <v>697</v>
      </c>
      <c r="D4815" s="8">
        <v>245852.81</v>
      </c>
    </row>
    <row r="4816" spans="1:4" x14ac:dyDescent="0.3">
      <c r="A4816">
        <v>268</v>
      </c>
      <c r="B4816" s="10">
        <v>45352</v>
      </c>
      <c r="C4816">
        <v>719</v>
      </c>
      <c r="D4816" s="8">
        <v>253612.87</v>
      </c>
    </row>
    <row r="4817" spans="1:4" x14ac:dyDescent="0.3">
      <c r="A4817">
        <v>268</v>
      </c>
      <c r="B4817" s="10">
        <v>45383</v>
      </c>
      <c r="C4817">
        <v>28</v>
      </c>
      <c r="D4817" s="8">
        <v>9876.44</v>
      </c>
    </row>
    <row r="4818" spans="1:4" x14ac:dyDescent="0.3">
      <c r="A4818">
        <v>268</v>
      </c>
      <c r="B4818" s="10">
        <v>45413</v>
      </c>
      <c r="C4818">
        <v>97</v>
      </c>
      <c r="D4818" s="8">
        <v>34214.81</v>
      </c>
    </row>
    <row r="4819" spans="1:4" x14ac:dyDescent="0.3">
      <c r="A4819">
        <v>268</v>
      </c>
      <c r="B4819" s="10">
        <v>45444</v>
      </c>
      <c r="C4819">
        <v>181</v>
      </c>
      <c r="D4819" s="8">
        <v>63844.13</v>
      </c>
    </row>
    <row r="4820" spans="1:4" x14ac:dyDescent="0.3">
      <c r="A4820">
        <v>268</v>
      </c>
      <c r="B4820" s="10">
        <v>45474</v>
      </c>
      <c r="C4820">
        <v>275</v>
      </c>
      <c r="D4820" s="8">
        <v>97000.75</v>
      </c>
    </row>
    <row r="4821" spans="1:4" x14ac:dyDescent="0.3">
      <c r="A4821">
        <v>268</v>
      </c>
      <c r="B4821" s="10">
        <v>45505</v>
      </c>
      <c r="C4821">
        <v>189</v>
      </c>
      <c r="D4821" s="8">
        <v>66665.97</v>
      </c>
    </row>
    <row r="4822" spans="1:4" x14ac:dyDescent="0.3">
      <c r="A4822">
        <v>268</v>
      </c>
      <c r="B4822" s="10">
        <v>45536</v>
      </c>
      <c r="C4822">
        <v>600</v>
      </c>
      <c r="D4822" s="8">
        <v>211638</v>
      </c>
    </row>
    <row r="4823" spans="1:4" x14ac:dyDescent="0.3">
      <c r="A4823">
        <v>268</v>
      </c>
      <c r="B4823" s="10">
        <v>45566</v>
      </c>
      <c r="C4823">
        <v>90</v>
      </c>
      <c r="D4823" s="8">
        <v>31745.7</v>
      </c>
    </row>
    <row r="4824" spans="1:4" x14ac:dyDescent="0.3">
      <c r="A4824">
        <v>268</v>
      </c>
      <c r="B4824" s="10">
        <v>45597</v>
      </c>
      <c r="C4824">
        <v>316</v>
      </c>
      <c r="D4824" s="8">
        <v>111462.68</v>
      </c>
    </row>
    <row r="4825" spans="1:4" x14ac:dyDescent="0.3">
      <c r="A4825">
        <v>268</v>
      </c>
      <c r="B4825" s="10">
        <v>45627</v>
      </c>
      <c r="C4825">
        <v>446</v>
      </c>
      <c r="D4825" s="8">
        <v>157317.57999999999</v>
      </c>
    </row>
    <row r="4826" spans="1:4" x14ac:dyDescent="0.3">
      <c r="A4826">
        <v>338</v>
      </c>
      <c r="B4826" s="10">
        <v>45292</v>
      </c>
      <c r="C4826">
        <v>674</v>
      </c>
      <c r="D4826" s="8">
        <v>238130.94</v>
      </c>
    </row>
    <row r="4827" spans="1:4" x14ac:dyDescent="0.3">
      <c r="A4827">
        <v>338</v>
      </c>
      <c r="B4827" s="10">
        <v>45323</v>
      </c>
      <c r="C4827">
        <v>96</v>
      </c>
      <c r="D4827" s="8">
        <v>33917.760000000002</v>
      </c>
    </row>
    <row r="4828" spans="1:4" x14ac:dyDescent="0.3">
      <c r="A4828">
        <v>338</v>
      </c>
      <c r="B4828" s="10">
        <v>45352</v>
      </c>
      <c r="C4828">
        <v>243</v>
      </c>
      <c r="D4828" s="8">
        <v>85854.33</v>
      </c>
    </row>
    <row r="4829" spans="1:4" x14ac:dyDescent="0.3">
      <c r="A4829">
        <v>338</v>
      </c>
      <c r="B4829" s="10">
        <v>45383</v>
      </c>
      <c r="C4829">
        <v>941</v>
      </c>
      <c r="D4829" s="8">
        <v>332464.71000000002</v>
      </c>
    </row>
    <row r="4830" spans="1:4" x14ac:dyDescent="0.3">
      <c r="A4830">
        <v>338</v>
      </c>
      <c r="B4830" s="10">
        <v>45413</v>
      </c>
      <c r="C4830">
        <v>673</v>
      </c>
      <c r="D4830" s="8">
        <v>237777.63</v>
      </c>
    </row>
    <row r="4831" spans="1:4" x14ac:dyDescent="0.3">
      <c r="A4831">
        <v>338</v>
      </c>
      <c r="B4831" s="10">
        <v>45444</v>
      </c>
      <c r="C4831">
        <v>214</v>
      </c>
      <c r="D4831" s="8">
        <v>75608.34</v>
      </c>
    </row>
    <row r="4832" spans="1:4" x14ac:dyDescent="0.3">
      <c r="A4832">
        <v>338</v>
      </c>
      <c r="B4832" s="10">
        <v>45474</v>
      </c>
      <c r="C4832">
        <v>58</v>
      </c>
      <c r="D4832" s="8">
        <v>20491.98</v>
      </c>
    </row>
    <row r="4833" spans="1:4" x14ac:dyDescent="0.3">
      <c r="A4833">
        <v>338</v>
      </c>
      <c r="B4833" s="10">
        <v>45505</v>
      </c>
      <c r="C4833">
        <v>751</v>
      </c>
      <c r="D4833" s="8">
        <v>265335.81</v>
      </c>
    </row>
    <row r="4834" spans="1:4" x14ac:dyDescent="0.3">
      <c r="A4834">
        <v>338</v>
      </c>
      <c r="B4834" s="10">
        <v>45536</v>
      </c>
      <c r="C4834">
        <v>445</v>
      </c>
      <c r="D4834" s="8">
        <v>157222.95000000001</v>
      </c>
    </row>
    <row r="4835" spans="1:4" x14ac:dyDescent="0.3">
      <c r="A4835">
        <v>338</v>
      </c>
      <c r="B4835" s="10">
        <v>45566</v>
      </c>
      <c r="C4835">
        <v>460</v>
      </c>
      <c r="D4835" s="8">
        <v>162522.6</v>
      </c>
    </row>
    <row r="4836" spans="1:4" x14ac:dyDescent="0.3">
      <c r="A4836">
        <v>338</v>
      </c>
      <c r="B4836" s="10">
        <v>45597</v>
      </c>
      <c r="C4836">
        <v>380</v>
      </c>
      <c r="D4836" s="8">
        <v>134257.79999999999</v>
      </c>
    </row>
    <row r="4837" spans="1:4" x14ac:dyDescent="0.3">
      <c r="A4837">
        <v>338</v>
      </c>
      <c r="B4837" s="10">
        <v>45627</v>
      </c>
      <c r="C4837">
        <v>617</v>
      </c>
      <c r="D4837" s="8">
        <v>217992.27</v>
      </c>
    </row>
    <row r="4838" spans="1:4" x14ac:dyDescent="0.3">
      <c r="A4838">
        <v>561</v>
      </c>
      <c r="B4838" s="10">
        <v>45292</v>
      </c>
      <c r="C4838">
        <v>882</v>
      </c>
      <c r="D4838" s="8">
        <v>311804.64</v>
      </c>
    </row>
    <row r="4839" spans="1:4" x14ac:dyDescent="0.3">
      <c r="A4839">
        <v>561</v>
      </c>
      <c r="B4839" s="10">
        <v>45323</v>
      </c>
      <c r="C4839">
        <v>478</v>
      </c>
      <c r="D4839" s="8">
        <v>168982.56</v>
      </c>
    </row>
    <row r="4840" spans="1:4" x14ac:dyDescent="0.3">
      <c r="A4840">
        <v>561</v>
      </c>
      <c r="B4840" s="10">
        <v>45352</v>
      </c>
      <c r="C4840">
        <v>610</v>
      </c>
      <c r="D4840" s="8">
        <v>215647.2</v>
      </c>
    </row>
    <row r="4841" spans="1:4" x14ac:dyDescent="0.3">
      <c r="A4841">
        <v>561</v>
      </c>
      <c r="B4841" s="10">
        <v>45383</v>
      </c>
      <c r="C4841">
        <v>116</v>
      </c>
      <c r="D4841" s="8">
        <v>41008.32</v>
      </c>
    </row>
    <row r="4842" spans="1:4" x14ac:dyDescent="0.3">
      <c r="A4842">
        <v>561</v>
      </c>
      <c r="B4842" s="10">
        <v>45413</v>
      </c>
      <c r="C4842">
        <v>846</v>
      </c>
      <c r="D4842" s="8">
        <v>299077.92</v>
      </c>
    </row>
    <row r="4843" spans="1:4" x14ac:dyDescent="0.3">
      <c r="A4843">
        <v>561</v>
      </c>
      <c r="B4843" s="10">
        <v>45444</v>
      </c>
      <c r="C4843">
        <v>573</v>
      </c>
      <c r="D4843" s="8">
        <v>202566.96</v>
      </c>
    </row>
    <row r="4844" spans="1:4" x14ac:dyDescent="0.3">
      <c r="A4844">
        <v>561</v>
      </c>
      <c r="B4844" s="10">
        <v>45474</v>
      </c>
      <c r="C4844">
        <v>701</v>
      </c>
      <c r="D4844" s="8">
        <v>247817.52</v>
      </c>
    </row>
    <row r="4845" spans="1:4" x14ac:dyDescent="0.3">
      <c r="A4845">
        <v>561</v>
      </c>
      <c r="B4845" s="10">
        <v>45505</v>
      </c>
      <c r="C4845">
        <v>269</v>
      </c>
      <c r="D4845" s="8">
        <v>95096.88</v>
      </c>
    </row>
    <row r="4846" spans="1:4" x14ac:dyDescent="0.3">
      <c r="A4846">
        <v>561</v>
      </c>
      <c r="B4846" s="10">
        <v>45536</v>
      </c>
      <c r="C4846">
        <v>137</v>
      </c>
      <c r="D4846" s="8">
        <v>48432.24</v>
      </c>
    </row>
    <row r="4847" spans="1:4" x14ac:dyDescent="0.3">
      <c r="A4847">
        <v>561</v>
      </c>
      <c r="B4847" s="10">
        <v>45566</v>
      </c>
      <c r="C4847">
        <v>786</v>
      </c>
      <c r="D4847" s="8">
        <v>277866.71999999997</v>
      </c>
    </row>
    <row r="4848" spans="1:4" x14ac:dyDescent="0.3">
      <c r="A4848">
        <v>561</v>
      </c>
      <c r="B4848" s="10">
        <v>45597</v>
      </c>
      <c r="C4848">
        <v>704</v>
      </c>
      <c r="D4848" s="8">
        <v>248878.07999999999</v>
      </c>
    </row>
    <row r="4849" spans="1:4" x14ac:dyDescent="0.3">
      <c r="A4849">
        <v>561</v>
      </c>
      <c r="B4849" s="10">
        <v>45627</v>
      </c>
      <c r="C4849">
        <v>726</v>
      </c>
      <c r="D4849" s="8">
        <v>256655.52</v>
      </c>
    </row>
    <row r="4850" spans="1:4" x14ac:dyDescent="0.3">
      <c r="A4850">
        <v>439</v>
      </c>
      <c r="B4850" s="10">
        <v>45292</v>
      </c>
      <c r="C4850">
        <v>142</v>
      </c>
      <c r="D4850" s="8">
        <v>50351.78</v>
      </c>
    </row>
    <row r="4851" spans="1:4" x14ac:dyDescent="0.3">
      <c r="A4851">
        <v>439</v>
      </c>
      <c r="B4851" s="10">
        <v>45323</v>
      </c>
      <c r="C4851">
        <v>92</v>
      </c>
      <c r="D4851" s="8">
        <v>32622.28</v>
      </c>
    </row>
    <row r="4852" spans="1:4" x14ac:dyDescent="0.3">
      <c r="A4852">
        <v>439</v>
      </c>
      <c r="B4852" s="10">
        <v>45352</v>
      </c>
      <c r="C4852">
        <v>377</v>
      </c>
      <c r="D4852" s="8">
        <v>133680.43</v>
      </c>
    </row>
    <row r="4853" spans="1:4" x14ac:dyDescent="0.3">
      <c r="A4853">
        <v>439</v>
      </c>
      <c r="B4853" s="10">
        <v>45383</v>
      </c>
      <c r="C4853">
        <v>277</v>
      </c>
      <c r="D4853" s="8">
        <v>98221.43</v>
      </c>
    </row>
    <row r="4854" spans="1:4" x14ac:dyDescent="0.3">
      <c r="A4854">
        <v>439</v>
      </c>
      <c r="B4854" s="10">
        <v>45413</v>
      </c>
      <c r="C4854">
        <v>535</v>
      </c>
      <c r="D4854" s="8">
        <v>189705.65</v>
      </c>
    </row>
    <row r="4855" spans="1:4" x14ac:dyDescent="0.3">
      <c r="A4855">
        <v>439</v>
      </c>
      <c r="B4855" s="10">
        <v>45444</v>
      </c>
      <c r="C4855">
        <v>127</v>
      </c>
      <c r="D4855" s="8">
        <v>45032.93</v>
      </c>
    </row>
    <row r="4856" spans="1:4" x14ac:dyDescent="0.3">
      <c r="A4856">
        <v>439</v>
      </c>
      <c r="B4856" s="10">
        <v>45474</v>
      </c>
      <c r="C4856">
        <v>648</v>
      </c>
      <c r="D4856" s="8">
        <v>229774.32</v>
      </c>
    </row>
    <row r="4857" spans="1:4" x14ac:dyDescent="0.3">
      <c r="A4857">
        <v>439</v>
      </c>
      <c r="B4857" s="10">
        <v>45505</v>
      </c>
      <c r="C4857">
        <v>160</v>
      </c>
      <c r="D4857" s="8">
        <v>56734.400000000001</v>
      </c>
    </row>
    <row r="4858" spans="1:4" x14ac:dyDescent="0.3">
      <c r="A4858">
        <v>439</v>
      </c>
      <c r="B4858" s="10">
        <v>45536</v>
      </c>
      <c r="C4858">
        <v>585</v>
      </c>
      <c r="D4858" s="8">
        <v>207435.15</v>
      </c>
    </row>
    <row r="4859" spans="1:4" x14ac:dyDescent="0.3">
      <c r="A4859">
        <v>439</v>
      </c>
      <c r="B4859" s="10">
        <v>45566</v>
      </c>
      <c r="C4859">
        <v>828</v>
      </c>
      <c r="D4859" s="8">
        <v>293600.52</v>
      </c>
    </row>
    <row r="4860" spans="1:4" x14ac:dyDescent="0.3">
      <c r="A4860">
        <v>439</v>
      </c>
      <c r="B4860" s="10">
        <v>45597</v>
      </c>
      <c r="C4860">
        <v>554</v>
      </c>
      <c r="D4860" s="8">
        <v>196442.86</v>
      </c>
    </row>
    <row r="4861" spans="1:4" x14ac:dyDescent="0.3">
      <c r="A4861">
        <v>439</v>
      </c>
      <c r="B4861" s="10">
        <v>45627</v>
      </c>
      <c r="C4861">
        <v>115</v>
      </c>
      <c r="D4861" s="8">
        <v>40777.85</v>
      </c>
    </row>
    <row r="4862" spans="1:4" x14ac:dyDescent="0.3">
      <c r="A4862">
        <v>801</v>
      </c>
      <c r="B4862" s="10">
        <v>45292</v>
      </c>
      <c r="C4862">
        <v>410</v>
      </c>
      <c r="D4862" s="8">
        <v>145582.79999999999</v>
      </c>
    </row>
    <row r="4863" spans="1:4" x14ac:dyDescent="0.3">
      <c r="A4863">
        <v>801</v>
      </c>
      <c r="B4863" s="10">
        <v>45323</v>
      </c>
      <c r="C4863">
        <v>682</v>
      </c>
      <c r="D4863" s="8">
        <v>242164.56</v>
      </c>
    </row>
    <row r="4864" spans="1:4" x14ac:dyDescent="0.3">
      <c r="A4864">
        <v>801</v>
      </c>
      <c r="B4864" s="10">
        <v>45352</v>
      </c>
      <c r="C4864">
        <v>374</v>
      </c>
      <c r="D4864" s="8">
        <v>132799.92000000001</v>
      </c>
    </row>
    <row r="4865" spans="1:4" x14ac:dyDescent="0.3">
      <c r="A4865">
        <v>801</v>
      </c>
      <c r="B4865" s="10">
        <v>45383</v>
      </c>
      <c r="C4865">
        <v>125</v>
      </c>
      <c r="D4865" s="8">
        <v>44385</v>
      </c>
    </row>
    <row r="4866" spans="1:4" x14ac:dyDescent="0.3">
      <c r="A4866">
        <v>801</v>
      </c>
      <c r="B4866" s="10">
        <v>45413</v>
      </c>
      <c r="C4866">
        <v>160</v>
      </c>
      <c r="D4866" s="8">
        <v>56812.800000000003</v>
      </c>
    </row>
    <row r="4867" spans="1:4" x14ac:dyDescent="0.3">
      <c r="A4867">
        <v>801</v>
      </c>
      <c r="B4867" s="10">
        <v>45444</v>
      </c>
      <c r="C4867">
        <v>354</v>
      </c>
      <c r="D4867" s="8">
        <v>125698.32</v>
      </c>
    </row>
    <row r="4868" spans="1:4" x14ac:dyDescent="0.3">
      <c r="A4868">
        <v>801</v>
      </c>
      <c r="B4868" s="10">
        <v>45474</v>
      </c>
      <c r="C4868">
        <v>30</v>
      </c>
      <c r="D4868" s="8">
        <v>10652.4</v>
      </c>
    </row>
    <row r="4869" spans="1:4" x14ac:dyDescent="0.3">
      <c r="A4869">
        <v>801</v>
      </c>
      <c r="B4869" s="10">
        <v>45505</v>
      </c>
      <c r="C4869">
        <v>902</v>
      </c>
      <c r="D4869" s="8">
        <v>320282.15999999997</v>
      </c>
    </row>
    <row r="4870" spans="1:4" x14ac:dyDescent="0.3">
      <c r="A4870">
        <v>801</v>
      </c>
      <c r="B4870" s="10">
        <v>45536</v>
      </c>
      <c r="C4870">
        <v>110</v>
      </c>
      <c r="D4870" s="8">
        <v>39058.800000000003</v>
      </c>
    </row>
    <row r="4871" spans="1:4" x14ac:dyDescent="0.3">
      <c r="A4871">
        <v>801</v>
      </c>
      <c r="B4871" s="10">
        <v>45566</v>
      </c>
      <c r="C4871">
        <v>745</v>
      </c>
      <c r="D4871" s="8">
        <v>264534.59999999998</v>
      </c>
    </row>
    <row r="4872" spans="1:4" x14ac:dyDescent="0.3">
      <c r="A4872">
        <v>801</v>
      </c>
      <c r="B4872" s="10">
        <v>45597</v>
      </c>
      <c r="C4872">
        <v>60</v>
      </c>
      <c r="D4872" s="8">
        <v>21304.799999999999</v>
      </c>
    </row>
    <row r="4873" spans="1:4" x14ac:dyDescent="0.3">
      <c r="A4873">
        <v>801</v>
      </c>
      <c r="B4873" s="10">
        <v>45627</v>
      </c>
      <c r="C4873">
        <v>323</v>
      </c>
      <c r="D4873" s="8">
        <v>114690.84</v>
      </c>
    </row>
    <row r="4874" spans="1:4" x14ac:dyDescent="0.3">
      <c r="A4874">
        <v>215</v>
      </c>
      <c r="B4874" s="10">
        <v>45292</v>
      </c>
      <c r="C4874">
        <v>971</v>
      </c>
      <c r="D4874" s="8">
        <v>347161.63</v>
      </c>
    </row>
    <row r="4875" spans="1:4" x14ac:dyDescent="0.3">
      <c r="A4875">
        <v>215</v>
      </c>
      <c r="B4875" s="10">
        <v>45323</v>
      </c>
      <c r="C4875">
        <v>588</v>
      </c>
      <c r="D4875" s="8">
        <v>210227.64</v>
      </c>
    </row>
    <row r="4876" spans="1:4" x14ac:dyDescent="0.3">
      <c r="A4876">
        <v>215</v>
      </c>
      <c r="B4876" s="10">
        <v>45352</v>
      </c>
      <c r="C4876">
        <v>496</v>
      </c>
      <c r="D4876" s="8">
        <v>177334.88</v>
      </c>
    </row>
    <row r="4877" spans="1:4" x14ac:dyDescent="0.3">
      <c r="A4877">
        <v>215</v>
      </c>
      <c r="B4877" s="10">
        <v>45383</v>
      </c>
      <c r="C4877">
        <v>982</v>
      </c>
      <c r="D4877" s="8">
        <v>351094.46</v>
      </c>
    </row>
    <row r="4878" spans="1:4" x14ac:dyDescent="0.3">
      <c r="A4878">
        <v>215</v>
      </c>
      <c r="B4878" s="10">
        <v>45413</v>
      </c>
      <c r="C4878">
        <v>610</v>
      </c>
      <c r="D4878" s="8">
        <v>218093.3</v>
      </c>
    </row>
    <row r="4879" spans="1:4" x14ac:dyDescent="0.3">
      <c r="A4879">
        <v>215</v>
      </c>
      <c r="B4879" s="10">
        <v>45444</v>
      </c>
      <c r="C4879">
        <v>670</v>
      </c>
      <c r="D4879" s="8">
        <v>239545.1</v>
      </c>
    </row>
    <row r="4880" spans="1:4" x14ac:dyDescent="0.3">
      <c r="A4880">
        <v>215</v>
      </c>
      <c r="B4880" s="10">
        <v>45474</v>
      </c>
      <c r="C4880">
        <v>457</v>
      </c>
      <c r="D4880" s="8">
        <v>163391.21</v>
      </c>
    </row>
    <row r="4881" spans="1:4" x14ac:dyDescent="0.3">
      <c r="A4881">
        <v>215</v>
      </c>
      <c r="B4881" s="10">
        <v>45505</v>
      </c>
      <c r="C4881">
        <v>273</v>
      </c>
      <c r="D4881" s="8">
        <v>97605.69</v>
      </c>
    </row>
    <row r="4882" spans="1:4" x14ac:dyDescent="0.3">
      <c r="A4882">
        <v>215</v>
      </c>
      <c r="B4882" s="10">
        <v>45536</v>
      </c>
      <c r="C4882">
        <v>891</v>
      </c>
      <c r="D4882" s="8">
        <v>318559.23</v>
      </c>
    </row>
    <row r="4883" spans="1:4" x14ac:dyDescent="0.3">
      <c r="A4883">
        <v>215</v>
      </c>
      <c r="B4883" s="10">
        <v>45566</v>
      </c>
      <c r="C4883">
        <v>986</v>
      </c>
      <c r="D4883" s="8">
        <v>352524.58</v>
      </c>
    </row>
    <row r="4884" spans="1:4" x14ac:dyDescent="0.3">
      <c r="A4884">
        <v>215</v>
      </c>
      <c r="B4884" s="10">
        <v>45597</v>
      </c>
      <c r="C4884">
        <v>434</v>
      </c>
      <c r="D4884" s="8">
        <v>155168.01999999999</v>
      </c>
    </row>
    <row r="4885" spans="1:4" x14ac:dyDescent="0.3">
      <c r="A4885">
        <v>215</v>
      </c>
      <c r="B4885" s="10">
        <v>45627</v>
      </c>
      <c r="C4885">
        <v>387</v>
      </c>
      <c r="D4885" s="8">
        <v>138364.10999999999</v>
      </c>
    </row>
    <row r="4886" spans="1:4" x14ac:dyDescent="0.3">
      <c r="A4886">
        <v>92</v>
      </c>
      <c r="B4886" s="10">
        <v>45292</v>
      </c>
      <c r="C4886">
        <v>321</v>
      </c>
      <c r="D4886" s="8">
        <v>114937.26</v>
      </c>
    </row>
    <row r="4887" spans="1:4" x14ac:dyDescent="0.3">
      <c r="A4887">
        <v>92</v>
      </c>
      <c r="B4887" s="10">
        <v>45323</v>
      </c>
      <c r="C4887">
        <v>480</v>
      </c>
      <c r="D4887" s="8">
        <v>171868.79999999999</v>
      </c>
    </row>
    <row r="4888" spans="1:4" x14ac:dyDescent="0.3">
      <c r="A4888">
        <v>92</v>
      </c>
      <c r="B4888" s="10">
        <v>45352</v>
      </c>
      <c r="C4888">
        <v>446</v>
      </c>
      <c r="D4888" s="8">
        <v>159694.76</v>
      </c>
    </row>
    <row r="4889" spans="1:4" x14ac:dyDescent="0.3">
      <c r="A4889">
        <v>92</v>
      </c>
      <c r="B4889" s="10">
        <v>45383</v>
      </c>
      <c r="C4889">
        <v>321</v>
      </c>
      <c r="D4889" s="8">
        <v>114937.26</v>
      </c>
    </row>
    <row r="4890" spans="1:4" x14ac:dyDescent="0.3">
      <c r="A4890">
        <v>92</v>
      </c>
      <c r="B4890" s="10">
        <v>45413</v>
      </c>
      <c r="C4890">
        <v>216</v>
      </c>
      <c r="D4890" s="8">
        <v>77340.960000000006</v>
      </c>
    </row>
    <row r="4891" spans="1:4" x14ac:dyDescent="0.3">
      <c r="A4891">
        <v>92</v>
      </c>
      <c r="B4891" s="10">
        <v>45444</v>
      </c>
      <c r="C4891">
        <v>138</v>
      </c>
      <c r="D4891" s="8">
        <v>49412.28</v>
      </c>
    </row>
    <row r="4892" spans="1:4" x14ac:dyDescent="0.3">
      <c r="A4892">
        <v>92</v>
      </c>
      <c r="B4892" s="10">
        <v>45474</v>
      </c>
      <c r="C4892">
        <v>852</v>
      </c>
      <c r="D4892" s="8">
        <v>305067.12</v>
      </c>
    </row>
    <row r="4893" spans="1:4" x14ac:dyDescent="0.3">
      <c r="A4893">
        <v>92</v>
      </c>
      <c r="B4893" s="10">
        <v>45505</v>
      </c>
      <c r="C4893">
        <v>363</v>
      </c>
      <c r="D4893" s="8">
        <v>129975.78</v>
      </c>
    </row>
    <row r="4894" spans="1:4" x14ac:dyDescent="0.3">
      <c r="A4894">
        <v>92</v>
      </c>
      <c r="B4894" s="10">
        <v>45536</v>
      </c>
      <c r="C4894">
        <v>620</v>
      </c>
      <c r="D4894" s="8">
        <v>221997.2</v>
      </c>
    </row>
    <row r="4895" spans="1:4" x14ac:dyDescent="0.3">
      <c r="A4895">
        <v>92</v>
      </c>
      <c r="B4895" s="10">
        <v>45566</v>
      </c>
      <c r="C4895">
        <v>589</v>
      </c>
      <c r="D4895" s="8">
        <v>210897.34</v>
      </c>
    </row>
    <row r="4896" spans="1:4" x14ac:dyDescent="0.3">
      <c r="A4896">
        <v>92</v>
      </c>
      <c r="B4896" s="10">
        <v>45597</v>
      </c>
      <c r="C4896">
        <v>207</v>
      </c>
      <c r="D4896" s="8">
        <v>74118.42</v>
      </c>
    </row>
    <row r="4897" spans="1:4" x14ac:dyDescent="0.3">
      <c r="A4897">
        <v>92</v>
      </c>
      <c r="B4897" s="10">
        <v>45627</v>
      </c>
      <c r="C4897">
        <v>7</v>
      </c>
      <c r="D4897" s="8">
        <v>2506.42</v>
      </c>
    </row>
    <row r="4898" spans="1:4" x14ac:dyDescent="0.3">
      <c r="A4898">
        <v>322</v>
      </c>
      <c r="B4898" s="10">
        <v>45292</v>
      </c>
      <c r="C4898">
        <v>564</v>
      </c>
      <c r="D4898" s="8">
        <v>202318.07999999999</v>
      </c>
    </row>
    <row r="4899" spans="1:4" x14ac:dyDescent="0.3">
      <c r="A4899">
        <v>322</v>
      </c>
      <c r="B4899" s="10">
        <v>45323</v>
      </c>
      <c r="C4899">
        <v>855</v>
      </c>
      <c r="D4899" s="8">
        <v>306705.59999999998</v>
      </c>
    </row>
    <row r="4900" spans="1:4" x14ac:dyDescent="0.3">
      <c r="A4900">
        <v>322</v>
      </c>
      <c r="B4900" s="10">
        <v>45352</v>
      </c>
      <c r="C4900">
        <v>62</v>
      </c>
      <c r="D4900" s="8">
        <v>22240.639999999999</v>
      </c>
    </row>
    <row r="4901" spans="1:4" x14ac:dyDescent="0.3">
      <c r="A4901">
        <v>322</v>
      </c>
      <c r="B4901" s="10">
        <v>45383</v>
      </c>
      <c r="C4901">
        <v>779</v>
      </c>
      <c r="D4901" s="8">
        <v>279442.88</v>
      </c>
    </row>
    <row r="4902" spans="1:4" x14ac:dyDescent="0.3">
      <c r="A4902">
        <v>322</v>
      </c>
      <c r="B4902" s="10">
        <v>45413</v>
      </c>
      <c r="C4902">
        <v>818</v>
      </c>
      <c r="D4902" s="8">
        <v>293432.96000000002</v>
      </c>
    </row>
    <row r="4903" spans="1:4" x14ac:dyDescent="0.3">
      <c r="A4903">
        <v>322</v>
      </c>
      <c r="B4903" s="10">
        <v>45444</v>
      </c>
      <c r="C4903">
        <v>685</v>
      </c>
      <c r="D4903" s="8">
        <v>245723.2</v>
      </c>
    </row>
    <row r="4904" spans="1:4" x14ac:dyDescent="0.3">
      <c r="A4904">
        <v>322</v>
      </c>
      <c r="B4904" s="10">
        <v>45474</v>
      </c>
      <c r="C4904">
        <v>596</v>
      </c>
      <c r="D4904" s="8">
        <v>213797.12</v>
      </c>
    </row>
    <row r="4905" spans="1:4" x14ac:dyDescent="0.3">
      <c r="A4905">
        <v>322</v>
      </c>
      <c r="B4905" s="10">
        <v>45505</v>
      </c>
      <c r="C4905">
        <v>38</v>
      </c>
      <c r="D4905" s="8">
        <v>13631.36</v>
      </c>
    </row>
    <row r="4906" spans="1:4" x14ac:dyDescent="0.3">
      <c r="A4906">
        <v>322</v>
      </c>
      <c r="B4906" s="10">
        <v>45536</v>
      </c>
      <c r="C4906">
        <v>168</v>
      </c>
      <c r="D4906" s="8">
        <v>60264.959999999999</v>
      </c>
    </row>
    <row r="4907" spans="1:4" x14ac:dyDescent="0.3">
      <c r="A4907">
        <v>322</v>
      </c>
      <c r="B4907" s="10">
        <v>45566</v>
      </c>
      <c r="C4907">
        <v>937</v>
      </c>
      <c r="D4907" s="8">
        <v>336120.64</v>
      </c>
    </row>
    <row r="4908" spans="1:4" x14ac:dyDescent="0.3">
      <c r="A4908">
        <v>322</v>
      </c>
      <c r="B4908" s="10">
        <v>45597</v>
      </c>
      <c r="C4908">
        <v>683</v>
      </c>
      <c r="D4908" s="8">
        <v>245005.76</v>
      </c>
    </row>
    <row r="4909" spans="1:4" x14ac:dyDescent="0.3">
      <c r="A4909">
        <v>322</v>
      </c>
      <c r="B4909" s="10">
        <v>45627</v>
      </c>
      <c r="C4909">
        <v>91</v>
      </c>
      <c r="D4909" s="8">
        <v>32643.52</v>
      </c>
    </row>
    <row r="4910" spans="1:4" x14ac:dyDescent="0.3">
      <c r="A4910">
        <v>877</v>
      </c>
      <c r="B4910" s="10">
        <v>45292</v>
      </c>
      <c r="C4910">
        <v>140</v>
      </c>
      <c r="D4910" s="8">
        <v>50317.4</v>
      </c>
    </row>
    <row r="4911" spans="1:4" x14ac:dyDescent="0.3">
      <c r="A4911">
        <v>877</v>
      </c>
      <c r="B4911" s="10">
        <v>45323</v>
      </c>
      <c r="C4911">
        <v>111</v>
      </c>
      <c r="D4911" s="8">
        <v>39894.51</v>
      </c>
    </row>
    <row r="4912" spans="1:4" x14ac:dyDescent="0.3">
      <c r="A4912">
        <v>877</v>
      </c>
      <c r="B4912" s="10">
        <v>45352</v>
      </c>
      <c r="C4912">
        <v>803</v>
      </c>
      <c r="D4912" s="8">
        <v>288606.23</v>
      </c>
    </row>
    <row r="4913" spans="1:4" x14ac:dyDescent="0.3">
      <c r="A4913">
        <v>877</v>
      </c>
      <c r="B4913" s="10">
        <v>45383</v>
      </c>
      <c r="C4913">
        <v>89</v>
      </c>
      <c r="D4913" s="8">
        <v>31987.49</v>
      </c>
    </row>
    <row r="4914" spans="1:4" x14ac:dyDescent="0.3">
      <c r="A4914">
        <v>877</v>
      </c>
      <c r="B4914" s="10">
        <v>45413</v>
      </c>
      <c r="C4914">
        <v>999</v>
      </c>
      <c r="D4914" s="8">
        <v>359050.59</v>
      </c>
    </row>
    <row r="4915" spans="1:4" x14ac:dyDescent="0.3">
      <c r="A4915">
        <v>877</v>
      </c>
      <c r="B4915" s="10">
        <v>45444</v>
      </c>
      <c r="C4915">
        <v>656</v>
      </c>
      <c r="D4915" s="8">
        <v>235772.96</v>
      </c>
    </row>
    <row r="4916" spans="1:4" x14ac:dyDescent="0.3">
      <c r="A4916">
        <v>877</v>
      </c>
      <c r="B4916" s="10">
        <v>45474</v>
      </c>
      <c r="C4916">
        <v>600</v>
      </c>
      <c r="D4916" s="8">
        <v>215646</v>
      </c>
    </row>
    <row r="4917" spans="1:4" x14ac:dyDescent="0.3">
      <c r="A4917">
        <v>877</v>
      </c>
      <c r="B4917" s="10">
        <v>45505</v>
      </c>
      <c r="C4917">
        <v>668</v>
      </c>
      <c r="D4917" s="8">
        <v>240085.88</v>
      </c>
    </row>
    <row r="4918" spans="1:4" x14ac:dyDescent="0.3">
      <c r="A4918">
        <v>877</v>
      </c>
      <c r="B4918" s="10">
        <v>45536</v>
      </c>
      <c r="C4918">
        <v>354</v>
      </c>
      <c r="D4918" s="8">
        <v>127231.14</v>
      </c>
    </row>
    <row r="4919" spans="1:4" x14ac:dyDescent="0.3">
      <c r="A4919">
        <v>877</v>
      </c>
      <c r="B4919" s="10">
        <v>45566</v>
      </c>
      <c r="C4919">
        <v>410</v>
      </c>
      <c r="D4919" s="8">
        <v>147358.1</v>
      </c>
    </row>
    <row r="4920" spans="1:4" x14ac:dyDescent="0.3">
      <c r="A4920">
        <v>877</v>
      </c>
      <c r="B4920" s="10">
        <v>45597</v>
      </c>
      <c r="C4920">
        <v>577</v>
      </c>
      <c r="D4920" s="8">
        <v>207379.57</v>
      </c>
    </row>
    <row r="4921" spans="1:4" x14ac:dyDescent="0.3">
      <c r="A4921">
        <v>877</v>
      </c>
      <c r="B4921" s="10">
        <v>45627</v>
      </c>
      <c r="C4921">
        <v>756</v>
      </c>
      <c r="D4921" s="8">
        <v>271713.96000000002</v>
      </c>
    </row>
    <row r="4922" spans="1:4" x14ac:dyDescent="0.3">
      <c r="A4922">
        <v>967</v>
      </c>
      <c r="B4922" s="10">
        <v>45292</v>
      </c>
      <c r="C4922">
        <v>209</v>
      </c>
      <c r="D4922" s="8">
        <v>75434.37</v>
      </c>
    </row>
    <row r="4923" spans="1:4" x14ac:dyDescent="0.3">
      <c r="A4923">
        <v>967</v>
      </c>
      <c r="B4923" s="10">
        <v>45323</v>
      </c>
      <c r="C4923">
        <v>914</v>
      </c>
      <c r="D4923" s="8">
        <v>329890.02</v>
      </c>
    </row>
    <row r="4924" spans="1:4" x14ac:dyDescent="0.3">
      <c r="A4924">
        <v>967</v>
      </c>
      <c r="B4924" s="10">
        <v>45352</v>
      </c>
      <c r="C4924">
        <v>953</v>
      </c>
      <c r="D4924" s="8">
        <v>343966.29</v>
      </c>
    </row>
    <row r="4925" spans="1:4" x14ac:dyDescent="0.3">
      <c r="A4925">
        <v>967</v>
      </c>
      <c r="B4925" s="10">
        <v>45383</v>
      </c>
      <c r="C4925">
        <v>286</v>
      </c>
      <c r="D4925" s="8">
        <v>103225.98</v>
      </c>
    </row>
    <row r="4926" spans="1:4" x14ac:dyDescent="0.3">
      <c r="A4926">
        <v>967</v>
      </c>
      <c r="B4926" s="10">
        <v>45413</v>
      </c>
      <c r="C4926">
        <v>651</v>
      </c>
      <c r="D4926" s="8">
        <v>234965.43</v>
      </c>
    </row>
    <row r="4927" spans="1:4" x14ac:dyDescent="0.3">
      <c r="A4927">
        <v>967</v>
      </c>
      <c r="B4927" s="10">
        <v>45444</v>
      </c>
      <c r="C4927">
        <v>146</v>
      </c>
      <c r="D4927" s="8">
        <v>52695.78</v>
      </c>
    </row>
    <row r="4928" spans="1:4" x14ac:dyDescent="0.3">
      <c r="A4928">
        <v>967</v>
      </c>
      <c r="B4928" s="10">
        <v>45474</v>
      </c>
      <c r="C4928">
        <v>343</v>
      </c>
      <c r="D4928" s="8">
        <v>123798.99</v>
      </c>
    </row>
    <row r="4929" spans="1:4" x14ac:dyDescent="0.3">
      <c r="A4929">
        <v>967</v>
      </c>
      <c r="B4929" s="10">
        <v>45505</v>
      </c>
      <c r="C4929">
        <v>597</v>
      </c>
      <c r="D4929" s="8">
        <v>215475.21</v>
      </c>
    </row>
    <row r="4930" spans="1:4" x14ac:dyDescent="0.3">
      <c r="A4930">
        <v>967</v>
      </c>
      <c r="B4930" s="10">
        <v>45536</v>
      </c>
      <c r="C4930">
        <v>639</v>
      </c>
      <c r="D4930" s="8">
        <v>230634.27</v>
      </c>
    </row>
    <row r="4931" spans="1:4" x14ac:dyDescent="0.3">
      <c r="A4931">
        <v>967</v>
      </c>
      <c r="B4931" s="10">
        <v>45566</v>
      </c>
      <c r="C4931">
        <v>94</v>
      </c>
      <c r="D4931" s="8">
        <v>33927.42</v>
      </c>
    </row>
    <row r="4932" spans="1:4" x14ac:dyDescent="0.3">
      <c r="A4932">
        <v>967</v>
      </c>
      <c r="B4932" s="10">
        <v>45597</v>
      </c>
      <c r="C4932">
        <v>949</v>
      </c>
      <c r="D4932" s="8">
        <v>342522.57</v>
      </c>
    </row>
    <row r="4933" spans="1:4" x14ac:dyDescent="0.3">
      <c r="A4933">
        <v>967</v>
      </c>
      <c r="B4933" s="10">
        <v>45627</v>
      </c>
      <c r="C4933">
        <v>440</v>
      </c>
      <c r="D4933" s="8">
        <v>158809.20000000001</v>
      </c>
    </row>
    <row r="4934" spans="1:4" x14ac:dyDescent="0.3">
      <c r="A4934">
        <v>891</v>
      </c>
      <c r="B4934" s="10">
        <v>45292</v>
      </c>
      <c r="C4934">
        <v>182</v>
      </c>
      <c r="D4934" s="8">
        <v>65978.64</v>
      </c>
    </row>
    <row r="4935" spans="1:4" x14ac:dyDescent="0.3">
      <c r="A4935">
        <v>891</v>
      </c>
      <c r="B4935" s="10">
        <v>45323</v>
      </c>
      <c r="C4935">
        <v>183</v>
      </c>
      <c r="D4935" s="8">
        <v>66341.16</v>
      </c>
    </row>
    <row r="4936" spans="1:4" x14ac:dyDescent="0.3">
      <c r="A4936">
        <v>891</v>
      </c>
      <c r="B4936" s="10">
        <v>45352</v>
      </c>
      <c r="C4936">
        <v>662</v>
      </c>
      <c r="D4936" s="8">
        <v>239988.24</v>
      </c>
    </row>
    <row r="4937" spans="1:4" x14ac:dyDescent="0.3">
      <c r="A4937">
        <v>891</v>
      </c>
      <c r="B4937" s="10">
        <v>45383</v>
      </c>
      <c r="C4937">
        <v>936</v>
      </c>
      <c r="D4937" s="8">
        <v>339318.72</v>
      </c>
    </row>
    <row r="4938" spans="1:4" x14ac:dyDescent="0.3">
      <c r="A4938">
        <v>891</v>
      </c>
      <c r="B4938" s="10">
        <v>45413</v>
      </c>
      <c r="C4938">
        <v>68</v>
      </c>
      <c r="D4938" s="8">
        <v>24651.360000000001</v>
      </c>
    </row>
    <row r="4939" spans="1:4" x14ac:dyDescent="0.3">
      <c r="A4939">
        <v>891</v>
      </c>
      <c r="B4939" s="10">
        <v>45444</v>
      </c>
      <c r="C4939">
        <v>334</v>
      </c>
      <c r="D4939" s="8">
        <v>121081.68</v>
      </c>
    </row>
    <row r="4940" spans="1:4" x14ac:dyDescent="0.3">
      <c r="A4940">
        <v>891</v>
      </c>
      <c r="B4940" s="10">
        <v>45474</v>
      </c>
      <c r="C4940">
        <v>689</v>
      </c>
      <c r="D4940" s="8">
        <v>249776.28</v>
      </c>
    </row>
    <row r="4941" spans="1:4" x14ac:dyDescent="0.3">
      <c r="A4941">
        <v>891</v>
      </c>
      <c r="B4941" s="10">
        <v>45505</v>
      </c>
      <c r="C4941">
        <v>454</v>
      </c>
      <c r="D4941" s="8">
        <v>164584.07999999999</v>
      </c>
    </row>
    <row r="4942" spans="1:4" x14ac:dyDescent="0.3">
      <c r="A4942">
        <v>891</v>
      </c>
      <c r="B4942" s="10">
        <v>45536</v>
      </c>
      <c r="C4942">
        <v>146</v>
      </c>
      <c r="D4942" s="8">
        <v>52927.92</v>
      </c>
    </row>
    <row r="4943" spans="1:4" x14ac:dyDescent="0.3">
      <c r="A4943">
        <v>891</v>
      </c>
      <c r="B4943" s="10">
        <v>45566</v>
      </c>
      <c r="C4943">
        <v>30</v>
      </c>
      <c r="D4943" s="8">
        <v>10875.6</v>
      </c>
    </row>
    <row r="4944" spans="1:4" x14ac:dyDescent="0.3">
      <c r="A4944">
        <v>891</v>
      </c>
      <c r="B4944" s="10">
        <v>45597</v>
      </c>
      <c r="C4944">
        <v>577</v>
      </c>
      <c r="D4944" s="8">
        <v>209174.04</v>
      </c>
    </row>
    <row r="4945" spans="1:4" x14ac:dyDescent="0.3">
      <c r="A4945">
        <v>891</v>
      </c>
      <c r="B4945" s="10">
        <v>45627</v>
      </c>
      <c r="C4945">
        <v>478</v>
      </c>
      <c r="D4945" s="8">
        <v>173284.56</v>
      </c>
    </row>
    <row r="4946" spans="1:4" x14ac:dyDescent="0.3">
      <c r="A4946">
        <v>778</v>
      </c>
      <c r="B4946" s="10">
        <v>45292</v>
      </c>
      <c r="C4946">
        <v>514</v>
      </c>
      <c r="D4946" s="8">
        <v>186335.28</v>
      </c>
    </row>
    <row r="4947" spans="1:4" x14ac:dyDescent="0.3">
      <c r="A4947">
        <v>778</v>
      </c>
      <c r="B4947" s="10">
        <v>45323</v>
      </c>
      <c r="C4947">
        <v>432</v>
      </c>
      <c r="D4947" s="8">
        <v>156608.64000000001</v>
      </c>
    </row>
    <row r="4948" spans="1:4" x14ac:dyDescent="0.3">
      <c r="A4948">
        <v>778</v>
      </c>
      <c r="B4948" s="10">
        <v>45352</v>
      </c>
      <c r="C4948">
        <v>82</v>
      </c>
      <c r="D4948" s="8">
        <v>29726.639999999999</v>
      </c>
    </row>
    <row r="4949" spans="1:4" x14ac:dyDescent="0.3">
      <c r="A4949">
        <v>778</v>
      </c>
      <c r="B4949" s="10">
        <v>45383</v>
      </c>
      <c r="C4949">
        <v>232</v>
      </c>
      <c r="D4949" s="8">
        <v>84104.639999999999</v>
      </c>
    </row>
    <row r="4950" spans="1:4" x14ac:dyDescent="0.3">
      <c r="A4950">
        <v>778</v>
      </c>
      <c r="B4950" s="10">
        <v>45413</v>
      </c>
      <c r="C4950">
        <v>560</v>
      </c>
      <c r="D4950" s="8">
        <v>203011.20000000001</v>
      </c>
    </row>
    <row r="4951" spans="1:4" x14ac:dyDescent="0.3">
      <c r="A4951">
        <v>778</v>
      </c>
      <c r="B4951" s="10">
        <v>45444</v>
      </c>
      <c r="C4951">
        <v>258</v>
      </c>
      <c r="D4951" s="8">
        <v>93530.16</v>
      </c>
    </row>
    <row r="4952" spans="1:4" x14ac:dyDescent="0.3">
      <c r="A4952">
        <v>778</v>
      </c>
      <c r="B4952" s="10">
        <v>45474</v>
      </c>
      <c r="C4952">
        <v>247</v>
      </c>
      <c r="D4952" s="8">
        <v>89542.44</v>
      </c>
    </row>
    <row r="4953" spans="1:4" x14ac:dyDescent="0.3">
      <c r="A4953">
        <v>778</v>
      </c>
      <c r="B4953" s="10">
        <v>45505</v>
      </c>
      <c r="C4953">
        <v>913</v>
      </c>
      <c r="D4953" s="8">
        <v>330980.76</v>
      </c>
    </row>
    <row r="4954" spans="1:4" x14ac:dyDescent="0.3">
      <c r="A4954">
        <v>778</v>
      </c>
      <c r="B4954" s="10">
        <v>45536</v>
      </c>
      <c r="C4954">
        <v>721</v>
      </c>
      <c r="D4954" s="8">
        <v>261376.92</v>
      </c>
    </row>
    <row r="4955" spans="1:4" x14ac:dyDescent="0.3">
      <c r="A4955">
        <v>778</v>
      </c>
      <c r="B4955" s="10">
        <v>45566</v>
      </c>
      <c r="C4955">
        <v>38</v>
      </c>
      <c r="D4955" s="8">
        <v>13775.76</v>
      </c>
    </row>
    <row r="4956" spans="1:4" x14ac:dyDescent="0.3">
      <c r="A4956">
        <v>778</v>
      </c>
      <c r="B4956" s="10">
        <v>45597</v>
      </c>
      <c r="C4956">
        <v>199</v>
      </c>
      <c r="D4956" s="8">
        <v>72141.48</v>
      </c>
    </row>
    <row r="4957" spans="1:4" x14ac:dyDescent="0.3">
      <c r="A4957">
        <v>778</v>
      </c>
      <c r="B4957" s="10">
        <v>45627</v>
      </c>
      <c r="C4957">
        <v>7</v>
      </c>
      <c r="D4957" s="8">
        <v>2537.64</v>
      </c>
    </row>
    <row r="4958" spans="1:4" x14ac:dyDescent="0.3">
      <c r="A4958">
        <v>236</v>
      </c>
      <c r="B4958" s="10">
        <v>45292</v>
      </c>
      <c r="C4958">
        <v>100</v>
      </c>
      <c r="D4958" s="8">
        <v>36261</v>
      </c>
    </row>
    <row r="4959" spans="1:4" x14ac:dyDescent="0.3">
      <c r="A4959">
        <v>236</v>
      </c>
      <c r="B4959" s="10">
        <v>45323</v>
      </c>
      <c r="C4959">
        <v>368</v>
      </c>
      <c r="D4959" s="8">
        <v>133440.48000000001</v>
      </c>
    </row>
    <row r="4960" spans="1:4" x14ac:dyDescent="0.3">
      <c r="A4960">
        <v>236</v>
      </c>
      <c r="B4960" s="10">
        <v>45352</v>
      </c>
      <c r="C4960">
        <v>170</v>
      </c>
      <c r="D4960" s="8">
        <v>61643.7</v>
      </c>
    </row>
    <row r="4961" spans="1:4" x14ac:dyDescent="0.3">
      <c r="A4961">
        <v>236</v>
      </c>
      <c r="B4961" s="10">
        <v>45383</v>
      </c>
      <c r="C4961">
        <v>71</v>
      </c>
      <c r="D4961" s="8">
        <v>25745.31</v>
      </c>
    </row>
    <row r="4962" spans="1:4" x14ac:dyDescent="0.3">
      <c r="A4962">
        <v>236</v>
      </c>
      <c r="B4962" s="10">
        <v>45413</v>
      </c>
      <c r="C4962">
        <v>581</v>
      </c>
      <c r="D4962" s="8">
        <v>210676.41</v>
      </c>
    </row>
    <row r="4963" spans="1:4" x14ac:dyDescent="0.3">
      <c r="A4963">
        <v>236</v>
      </c>
      <c r="B4963" s="10">
        <v>45444</v>
      </c>
      <c r="C4963">
        <v>481</v>
      </c>
      <c r="D4963" s="8">
        <v>174415.41</v>
      </c>
    </row>
    <row r="4964" spans="1:4" x14ac:dyDescent="0.3">
      <c r="A4964">
        <v>236</v>
      </c>
      <c r="B4964" s="10">
        <v>45474</v>
      </c>
      <c r="C4964">
        <v>114</v>
      </c>
      <c r="D4964" s="8">
        <v>41337.54</v>
      </c>
    </row>
    <row r="4965" spans="1:4" x14ac:dyDescent="0.3">
      <c r="A4965">
        <v>236</v>
      </c>
      <c r="B4965" s="10">
        <v>45505</v>
      </c>
      <c r="C4965">
        <v>721</v>
      </c>
      <c r="D4965" s="8">
        <v>261441.81</v>
      </c>
    </row>
    <row r="4966" spans="1:4" x14ac:dyDescent="0.3">
      <c r="A4966">
        <v>236</v>
      </c>
      <c r="B4966" s="10">
        <v>45536</v>
      </c>
      <c r="C4966">
        <v>783</v>
      </c>
      <c r="D4966" s="8">
        <v>283923.63</v>
      </c>
    </row>
    <row r="4967" spans="1:4" x14ac:dyDescent="0.3">
      <c r="A4967">
        <v>236</v>
      </c>
      <c r="B4967" s="10">
        <v>45566</v>
      </c>
      <c r="C4967">
        <v>554</v>
      </c>
      <c r="D4967" s="8">
        <v>200885.94</v>
      </c>
    </row>
    <row r="4968" spans="1:4" x14ac:dyDescent="0.3">
      <c r="A4968">
        <v>236</v>
      </c>
      <c r="B4968" s="10">
        <v>45597</v>
      </c>
      <c r="C4968">
        <v>781</v>
      </c>
      <c r="D4968" s="8">
        <v>283198.40999999997</v>
      </c>
    </row>
    <row r="4969" spans="1:4" x14ac:dyDescent="0.3">
      <c r="A4969">
        <v>236</v>
      </c>
      <c r="B4969" s="10">
        <v>45627</v>
      </c>
      <c r="C4969">
        <v>691</v>
      </c>
      <c r="D4969" s="8">
        <v>250563.51</v>
      </c>
    </row>
    <row r="4970" spans="1:4" x14ac:dyDescent="0.3">
      <c r="A4970">
        <v>510</v>
      </c>
      <c r="B4970" s="10">
        <v>45292</v>
      </c>
      <c r="C4970">
        <v>713</v>
      </c>
      <c r="D4970" s="8">
        <v>259695.99</v>
      </c>
    </row>
    <row r="4971" spans="1:4" x14ac:dyDescent="0.3">
      <c r="A4971">
        <v>510</v>
      </c>
      <c r="B4971" s="10">
        <v>45323</v>
      </c>
      <c r="C4971">
        <v>941</v>
      </c>
      <c r="D4971" s="8">
        <v>342740.43</v>
      </c>
    </row>
    <row r="4972" spans="1:4" x14ac:dyDescent="0.3">
      <c r="A4972">
        <v>510</v>
      </c>
      <c r="B4972" s="10">
        <v>45352</v>
      </c>
      <c r="C4972">
        <v>699</v>
      </c>
      <c r="D4972" s="8">
        <v>254596.77</v>
      </c>
    </row>
    <row r="4973" spans="1:4" x14ac:dyDescent="0.3">
      <c r="A4973">
        <v>510</v>
      </c>
      <c r="B4973" s="10">
        <v>45383</v>
      </c>
      <c r="C4973">
        <v>202</v>
      </c>
      <c r="D4973" s="8">
        <v>73574.460000000006</v>
      </c>
    </row>
    <row r="4974" spans="1:4" x14ac:dyDescent="0.3">
      <c r="A4974">
        <v>510</v>
      </c>
      <c r="B4974" s="10">
        <v>45413</v>
      </c>
      <c r="C4974">
        <v>611</v>
      </c>
      <c r="D4974" s="8">
        <v>222544.53</v>
      </c>
    </row>
    <row r="4975" spans="1:4" x14ac:dyDescent="0.3">
      <c r="A4975">
        <v>510</v>
      </c>
      <c r="B4975" s="10">
        <v>45444</v>
      </c>
      <c r="C4975">
        <v>864</v>
      </c>
      <c r="D4975" s="8">
        <v>314694.71999999997</v>
      </c>
    </row>
    <row r="4976" spans="1:4" x14ac:dyDescent="0.3">
      <c r="A4976">
        <v>510</v>
      </c>
      <c r="B4976" s="10">
        <v>45474</v>
      </c>
      <c r="C4976">
        <v>810</v>
      </c>
      <c r="D4976" s="8">
        <v>295026.3</v>
      </c>
    </row>
    <row r="4977" spans="1:4" x14ac:dyDescent="0.3">
      <c r="A4977">
        <v>510</v>
      </c>
      <c r="B4977" s="10">
        <v>45505</v>
      </c>
      <c r="C4977">
        <v>476</v>
      </c>
      <c r="D4977" s="8">
        <v>173373.48</v>
      </c>
    </row>
    <row r="4978" spans="1:4" x14ac:dyDescent="0.3">
      <c r="A4978">
        <v>510</v>
      </c>
      <c r="B4978" s="10">
        <v>45536</v>
      </c>
      <c r="C4978">
        <v>74</v>
      </c>
      <c r="D4978" s="8">
        <v>26953.02</v>
      </c>
    </row>
    <row r="4979" spans="1:4" x14ac:dyDescent="0.3">
      <c r="A4979">
        <v>510</v>
      </c>
      <c r="B4979" s="10">
        <v>45566</v>
      </c>
      <c r="C4979">
        <v>911</v>
      </c>
      <c r="D4979" s="8">
        <v>331813.53000000003</v>
      </c>
    </row>
    <row r="4980" spans="1:4" x14ac:dyDescent="0.3">
      <c r="A4980">
        <v>510</v>
      </c>
      <c r="B4980" s="10">
        <v>45597</v>
      </c>
      <c r="C4980">
        <v>3</v>
      </c>
      <c r="D4980" s="8">
        <v>1092.69</v>
      </c>
    </row>
    <row r="4981" spans="1:4" x14ac:dyDescent="0.3">
      <c r="A4981">
        <v>510</v>
      </c>
      <c r="B4981" s="10">
        <v>45627</v>
      </c>
      <c r="C4981">
        <v>191</v>
      </c>
      <c r="D4981" s="8">
        <v>69567.929999999993</v>
      </c>
    </row>
    <row r="4982" spans="1:4" x14ac:dyDescent="0.3">
      <c r="A4982">
        <v>197</v>
      </c>
      <c r="B4982" s="10">
        <v>45292</v>
      </c>
      <c r="C4982">
        <v>576</v>
      </c>
      <c r="D4982" s="8">
        <v>209865.60000000001</v>
      </c>
    </row>
    <row r="4983" spans="1:4" x14ac:dyDescent="0.3">
      <c r="A4983">
        <v>197</v>
      </c>
      <c r="B4983" s="10">
        <v>45323</v>
      </c>
      <c r="C4983">
        <v>962</v>
      </c>
      <c r="D4983" s="8">
        <v>350504.7</v>
      </c>
    </row>
    <row r="4984" spans="1:4" x14ac:dyDescent="0.3">
      <c r="A4984">
        <v>197</v>
      </c>
      <c r="B4984" s="10">
        <v>45352</v>
      </c>
      <c r="C4984">
        <v>972</v>
      </c>
      <c r="D4984" s="8">
        <v>354148.2</v>
      </c>
    </row>
    <row r="4985" spans="1:4" x14ac:dyDescent="0.3">
      <c r="A4985">
        <v>197</v>
      </c>
      <c r="B4985" s="10">
        <v>45383</v>
      </c>
      <c r="C4985">
        <v>371</v>
      </c>
      <c r="D4985" s="8">
        <v>135173.85</v>
      </c>
    </row>
    <row r="4986" spans="1:4" x14ac:dyDescent="0.3">
      <c r="A4986">
        <v>197</v>
      </c>
      <c r="B4986" s="10">
        <v>45413</v>
      </c>
      <c r="C4986">
        <v>928</v>
      </c>
      <c r="D4986" s="8">
        <v>338116.8</v>
      </c>
    </row>
    <row r="4987" spans="1:4" x14ac:dyDescent="0.3">
      <c r="A4987">
        <v>197</v>
      </c>
      <c r="B4987" s="10">
        <v>45444</v>
      </c>
      <c r="C4987">
        <v>220</v>
      </c>
      <c r="D4987" s="8">
        <v>80157</v>
      </c>
    </row>
    <row r="4988" spans="1:4" x14ac:dyDescent="0.3">
      <c r="A4988">
        <v>197</v>
      </c>
      <c r="B4988" s="10">
        <v>45474</v>
      </c>
      <c r="C4988">
        <v>748</v>
      </c>
      <c r="D4988" s="8">
        <v>272533.8</v>
      </c>
    </row>
    <row r="4989" spans="1:4" x14ac:dyDescent="0.3">
      <c r="A4989">
        <v>197</v>
      </c>
      <c r="B4989" s="10">
        <v>45505</v>
      </c>
      <c r="C4989">
        <v>343</v>
      </c>
      <c r="D4989" s="8">
        <v>124972.05</v>
      </c>
    </row>
    <row r="4990" spans="1:4" x14ac:dyDescent="0.3">
      <c r="A4990">
        <v>197</v>
      </c>
      <c r="B4990" s="10">
        <v>45536</v>
      </c>
      <c r="C4990">
        <v>848</v>
      </c>
      <c r="D4990" s="8">
        <v>308968.8</v>
      </c>
    </row>
    <row r="4991" spans="1:4" x14ac:dyDescent="0.3">
      <c r="A4991">
        <v>197</v>
      </c>
      <c r="B4991" s="10">
        <v>45566</v>
      </c>
      <c r="C4991">
        <v>742</v>
      </c>
      <c r="D4991" s="8">
        <v>270347.7</v>
      </c>
    </row>
    <row r="4992" spans="1:4" x14ac:dyDescent="0.3">
      <c r="A4992">
        <v>197</v>
      </c>
      <c r="B4992" s="10">
        <v>45597</v>
      </c>
      <c r="C4992">
        <v>946</v>
      </c>
      <c r="D4992" s="8">
        <v>344675.1</v>
      </c>
    </row>
    <row r="4993" spans="1:4" x14ac:dyDescent="0.3">
      <c r="A4993">
        <v>197</v>
      </c>
      <c r="B4993" s="10">
        <v>45627</v>
      </c>
      <c r="C4993">
        <v>762</v>
      </c>
      <c r="D4993" s="8">
        <v>277634.7</v>
      </c>
    </row>
    <row r="4994" spans="1:4" x14ac:dyDescent="0.3">
      <c r="A4994">
        <v>305</v>
      </c>
      <c r="B4994" s="10">
        <v>45292</v>
      </c>
      <c r="C4994">
        <v>148</v>
      </c>
      <c r="D4994" s="8">
        <v>53934.16</v>
      </c>
    </row>
    <row r="4995" spans="1:4" x14ac:dyDescent="0.3">
      <c r="A4995">
        <v>305</v>
      </c>
      <c r="B4995" s="10">
        <v>45323</v>
      </c>
      <c r="C4995">
        <v>802</v>
      </c>
      <c r="D4995" s="8">
        <v>292264.84000000003</v>
      </c>
    </row>
    <row r="4996" spans="1:4" x14ac:dyDescent="0.3">
      <c r="A4996">
        <v>305</v>
      </c>
      <c r="B4996" s="10">
        <v>45352</v>
      </c>
      <c r="C4996">
        <v>613</v>
      </c>
      <c r="D4996" s="8">
        <v>223389.46</v>
      </c>
    </row>
    <row r="4997" spans="1:4" x14ac:dyDescent="0.3">
      <c r="A4997">
        <v>305</v>
      </c>
      <c r="B4997" s="10">
        <v>45383</v>
      </c>
      <c r="C4997">
        <v>199</v>
      </c>
      <c r="D4997" s="8">
        <v>72519.58</v>
      </c>
    </row>
    <row r="4998" spans="1:4" x14ac:dyDescent="0.3">
      <c r="A4998">
        <v>305</v>
      </c>
      <c r="B4998" s="10">
        <v>45413</v>
      </c>
      <c r="C4998">
        <v>441</v>
      </c>
      <c r="D4998" s="8">
        <v>160709.22</v>
      </c>
    </row>
    <row r="4999" spans="1:4" x14ac:dyDescent="0.3">
      <c r="A4999">
        <v>305</v>
      </c>
      <c r="B4999" s="10">
        <v>45444</v>
      </c>
      <c r="C4999">
        <v>681</v>
      </c>
      <c r="D4999" s="8">
        <v>248170.02</v>
      </c>
    </row>
    <row r="5000" spans="1:4" x14ac:dyDescent="0.3">
      <c r="A5000">
        <v>305</v>
      </c>
      <c r="B5000" s="10">
        <v>45474</v>
      </c>
      <c r="C5000">
        <v>465</v>
      </c>
      <c r="D5000" s="8">
        <v>169455.3</v>
      </c>
    </row>
    <row r="5001" spans="1:4" x14ac:dyDescent="0.3">
      <c r="A5001">
        <v>305</v>
      </c>
      <c r="B5001" s="10">
        <v>45505</v>
      </c>
      <c r="C5001">
        <v>873</v>
      </c>
      <c r="D5001" s="8">
        <v>318138.65999999997</v>
      </c>
    </row>
    <row r="5002" spans="1:4" x14ac:dyDescent="0.3">
      <c r="A5002">
        <v>305</v>
      </c>
      <c r="B5002" s="10">
        <v>45536</v>
      </c>
      <c r="C5002">
        <v>986</v>
      </c>
      <c r="D5002" s="8">
        <v>359318.12</v>
      </c>
    </row>
    <row r="5003" spans="1:4" x14ac:dyDescent="0.3">
      <c r="A5003">
        <v>305</v>
      </c>
      <c r="B5003" s="10">
        <v>45566</v>
      </c>
      <c r="C5003">
        <v>798</v>
      </c>
      <c r="D5003" s="8">
        <v>290807.15999999997</v>
      </c>
    </row>
    <row r="5004" spans="1:4" x14ac:dyDescent="0.3">
      <c r="A5004">
        <v>305</v>
      </c>
      <c r="B5004" s="10">
        <v>45597</v>
      </c>
      <c r="C5004">
        <v>761</v>
      </c>
      <c r="D5004" s="8">
        <v>277323.62</v>
      </c>
    </row>
    <row r="5005" spans="1:4" x14ac:dyDescent="0.3">
      <c r="A5005">
        <v>305</v>
      </c>
      <c r="B5005" s="10">
        <v>45627</v>
      </c>
      <c r="C5005">
        <v>645</v>
      </c>
      <c r="D5005" s="8">
        <v>235050.9</v>
      </c>
    </row>
    <row r="5006" spans="1:4" x14ac:dyDescent="0.3">
      <c r="A5006">
        <v>985</v>
      </c>
      <c r="B5006" s="10">
        <v>45292</v>
      </c>
      <c r="C5006">
        <v>568</v>
      </c>
      <c r="D5006" s="8">
        <v>207575.6</v>
      </c>
    </row>
    <row r="5007" spans="1:4" x14ac:dyDescent="0.3">
      <c r="A5007">
        <v>985</v>
      </c>
      <c r="B5007" s="10">
        <v>45323</v>
      </c>
      <c r="C5007">
        <v>484</v>
      </c>
      <c r="D5007" s="8">
        <v>176877.8</v>
      </c>
    </row>
    <row r="5008" spans="1:4" x14ac:dyDescent="0.3">
      <c r="A5008">
        <v>985</v>
      </c>
      <c r="B5008" s="10">
        <v>45352</v>
      </c>
      <c r="C5008">
        <v>440</v>
      </c>
      <c r="D5008" s="8">
        <v>160798</v>
      </c>
    </row>
    <row r="5009" spans="1:4" x14ac:dyDescent="0.3">
      <c r="A5009">
        <v>985</v>
      </c>
      <c r="B5009" s="10">
        <v>45383</v>
      </c>
      <c r="C5009">
        <v>153</v>
      </c>
      <c r="D5009" s="8">
        <v>55913.85</v>
      </c>
    </row>
    <row r="5010" spans="1:4" x14ac:dyDescent="0.3">
      <c r="A5010">
        <v>985</v>
      </c>
      <c r="B5010" s="10">
        <v>45413</v>
      </c>
      <c r="C5010">
        <v>252</v>
      </c>
      <c r="D5010" s="8">
        <v>92093.4</v>
      </c>
    </row>
    <row r="5011" spans="1:4" x14ac:dyDescent="0.3">
      <c r="A5011">
        <v>985</v>
      </c>
      <c r="B5011" s="10">
        <v>45444</v>
      </c>
      <c r="C5011">
        <v>202</v>
      </c>
      <c r="D5011" s="8">
        <v>73820.899999999994</v>
      </c>
    </row>
    <row r="5012" spans="1:4" x14ac:dyDescent="0.3">
      <c r="A5012">
        <v>985</v>
      </c>
      <c r="B5012" s="10">
        <v>45474</v>
      </c>
      <c r="C5012">
        <v>802</v>
      </c>
      <c r="D5012" s="8">
        <v>293090.90000000002</v>
      </c>
    </row>
    <row r="5013" spans="1:4" x14ac:dyDescent="0.3">
      <c r="A5013">
        <v>985</v>
      </c>
      <c r="B5013" s="10">
        <v>45505</v>
      </c>
      <c r="C5013">
        <v>834</v>
      </c>
      <c r="D5013" s="8">
        <v>304785.3</v>
      </c>
    </row>
    <row r="5014" spans="1:4" x14ac:dyDescent="0.3">
      <c r="A5014">
        <v>985</v>
      </c>
      <c r="B5014" s="10">
        <v>45536</v>
      </c>
      <c r="C5014">
        <v>203</v>
      </c>
      <c r="D5014" s="8">
        <v>74186.350000000006</v>
      </c>
    </row>
    <row r="5015" spans="1:4" x14ac:dyDescent="0.3">
      <c r="A5015">
        <v>985</v>
      </c>
      <c r="B5015" s="10">
        <v>45566</v>
      </c>
      <c r="C5015">
        <v>344</v>
      </c>
      <c r="D5015" s="8">
        <v>125714.8</v>
      </c>
    </row>
    <row r="5016" spans="1:4" x14ac:dyDescent="0.3">
      <c r="A5016">
        <v>985</v>
      </c>
      <c r="B5016" s="10">
        <v>45597</v>
      </c>
      <c r="C5016">
        <v>372</v>
      </c>
      <c r="D5016" s="8">
        <v>135947.4</v>
      </c>
    </row>
    <row r="5017" spans="1:4" x14ac:dyDescent="0.3">
      <c r="A5017">
        <v>985</v>
      </c>
      <c r="B5017" s="10">
        <v>45627</v>
      </c>
      <c r="C5017">
        <v>277</v>
      </c>
      <c r="D5017" s="8">
        <v>101229.65</v>
      </c>
    </row>
    <row r="5018" spans="1:4" x14ac:dyDescent="0.3">
      <c r="A5018">
        <v>160</v>
      </c>
      <c r="B5018" s="10">
        <v>45292</v>
      </c>
      <c r="C5018">
        <v>630</v>
      </c>
      <c r="D5018" s="8">
        <v>230246.1</v>
      </c>
    </row>
    <row r="5019" spans="1:4" x14ac:dyDescent="0.3">
      <c r="A5019">
        <v>160</v>
      </c>
      <c r="B5019" s="10">
        <v>45323</v>
      </c>
      <c r="C5019">
        <v>643</v>
      </c>
      <c r="D5019" s="8">
        <v>234997.21</v>
      </c>
    </row>
    <row r="5020" spans="1:4" x14ac:dyDescent="0.3">
      <c r="A5020">
        <v>160</v>
      </c>
      <c r="B5020" s="10">
        <v>45352</v>
      </c>
      <c r="C5020">
        <v>698</v>
      </c>
      <c r="D5020" s="8">
        <v>255098.06</v>
      </c>
    </row>
    <row r="5021" spans="1:4" x14ac:dyDescent="0.3">
      <c r="A5021">
        <v>160</v>
      </c>
      <c r="B5021" s="10">
        <v>45383</v>
      </c>
      <c r="C5021">
        <v>194</v>
      </c>
      <c r="D5021" s="8">
        <v>70901.179999999993</v>
      </c>
    </row>
    <row r="5022" spans="1:4" x14ac:dyDescent="0.3">
      <c r="A5022">
        <v>160</v>
      </c>
      <c r="B5022" s="10">
        <v>45413</v>
      </c>
      <c r="C5022">
        <v>826</v>
      </c>
      <c r="D5022" s="8">
        <v>301878.21999999997</v>
      </c>
    </row>
    <row r="5023" spans="1:4" x14ac:dyDescent="0.3">
      <c r="A5023">
        <v>160</v>
      </c>
      <c r="B5023" s="10">
        <v>45444</v>
      </c>
      <c r="C5023">
        <v>328</v>
      </c>
      <c r="D5023" s="8">
        <v>119874.16</v>
      </c>
    </row>
    <row r="5024" spans="1:4" x14ac:dyDescent="0.3">
      <c r="A5024">
        <v>160</v>
      </c>
      <c r="B5024" s="10">
        <v>45474</v>
      </c>
      <c r="C5024">
        <v>884</v>
      </c>
      <c r="D5024" s="8">
        <v>323075.48</v>
      </c>
    </row>
    <row r="5025" spans="1:4" x14ac:dyDescent="0.3">
      <c r="A5025">
        <v>160</v>
      </c>
      <c r="B5025" s="10">
        <v>45505</v>
      </c>
      <c r="C5025">
        <v>660</v>
      </c>
      <c r="D5025" s="8">
        <v>241210.2</v>
      </c>
    </row>
    <row r="5026" spans="1:4" x14ac:dyDescent="0.3">
      <c r="A5026">
        <v>160</v>
      </c>
      <c r="B5026" s="10">
        <v>45536</v>
      </c>
      <c r="C5026">
        <v>749</v>
      </c>
      <c r="D5026" s="8">
        <v>273737.03000000003</v>
      </c>
    </row>
    <row r="5027" spans="1:4" x14ac:dyDescent="0.3">
      <c r="A5027">
        <v>160</v>
      </c>
      <c r="B5027" s="10">
        <v>45566</v>
      </c>
      <c r="C5027">
        <v>600</v>
      </c>
      <c r="D5027" s="8">
        <v>219282</v>
      </c>
    </row>
    <row r="5028" spans="1:4" x14ac:dyDescent="0.3">
      <c r="A5028">
        <v>160</v>
      </c>
      <c r="B5028" s="10">
        <v>45597</v>
      </c>
      <c r="C5028">
        <v>516</v>
      </c>
      <c r="D5028" s="8">
        <v>188582.52</v>
      </c>
    </row>
    <row r="5029" spans="1:4" x14ac:dyDescent="0.3">
      <c r="A5029">
        <v>160</v>
      </c>
      <c r="B5029" s="10">
        <v>45627</v>
      </c>
      <c r="C5029">
        <v>723</v>
      </c>
      <c r="D5029" s="8">
        <v>264234.81</v>
      </c>
    </row>
    <row r="5030" spans="1:4" x14ac:dyDescent="0.3">
      <c r="A5030">
        <v>76</v>
      </c>
      <c r="B5030" s="10">
        <v>45292</v>
      </c>
      <c r="C5030">
        <v>44</v>
      </c>
      <c r="D5030" s="8">
        <v>16097.84</v>
      </c>
    </row>
    <row r="5031" spans="1:4" x14ac:dyDescent="0.3">
      <c r="A5031">
        <v>76</v>
      </c>
      <c r="B5031" s="10">
        <v>45323</v>
      </c>
      <c r="C5031">
        <v>107</v>
      </c>
      <c r="D5031" s="8">
        <v>39147.019999999997</v>
      </c>
    </row>
    <row r="5032" spans="1:4" x14ac:dyDescent="0.3">
      <c r="A5032">
        <v>76</v>
      </c>
      <c r="B5032" s="10">
        <v>45352</v>
      </c>
      <c r="C5032">
        <v>830</v>
      </c>
      <c r="D5032" s="8">
        <v>303663.8</v>
      </c>
    </row>
    <row r="5033" spans="1:4" x14ac:dyDescent="0.3">
      <c r="A5033">
        <v>76</v>
      </c>
      <c r="B5033" s="10">
        <v>45383</v>
      </c>
      <c r="C5033">
        <v>420</v>
      </c>
      <c r="D5033" s="8">
        <v>153661.20000000001</v>
      </c>
    </row>
    <row r="5034" spans="1:4" x14ac:dyDescent="0.3">
      <c r="A5034">
        <v>76</v>
      </c>
      <c r="B5034" s="10">
        <v>45413</v>
      </c>
      <c r="C5034">
        <v>191</v>
      </c>
      <c r="D5034" s="8">
        <v>69879.259999999995</v>
      </c>
    </row>
    <row r="5035" spans="1:4" x14ac:dyDescent="0.3">
      <c r="A5035">
        <v>76</v>
      </c>
      <c r="B5035" s="10">
        <v>45444</v>
      </c>
      <c r="C5035">
        <v>434</v>
      </c>
      <c r="D5035" s="8">
        <v>158783.24</v>
      </c>
    </row>
    <row r="5036" spans="1:4" x14ac:dyDescent="0.3">
      <c r="A5036">
        <v>76</v>
      </c>
      <c r="B5036" s="10">
        <v>45474</v>
      </c>
      <c r="C5036">
        <v>829</v>
      </c>
      <c r="D5036" s="8">
        <v>303297.94</v>
      </c>
    </row>
    <row r="5037" spans="1:4" x14ac:dyDescent="0.3">
      <c r="A5037">
        <v>76</v>
      </c>
      <c r="B5037" s="10">
        <v>45505</v>
      </c>
      <c r="C5037">
        <v>998</v>
      </c>
      <c r="D5037" s="8">
        <v>365128.28</v>
      </c>
    </row>
    <row r="5038" spans="1:4" x14ac:dyDescent="0.3">
      <c r="A5038">
        <v>76</v>
      </c>
      <c r="B5038" s="10">
        <v>45536</v>
      </c>
      <c r="C5038">
        <v>252</v>
      </c>
      <c r="D5038" s="8">
        <v>92196.72</v>
      </c>
    </row>
    <row r="5039" spans="1:4" x14ac:dyDescent="0.3">
      <c r="A5039">
        <v>76</v>
      </c>
      <c r="B5039" s="10">
        <v>45566</v>
      </c>
      <c r="C5039">
        <v>773</v>
      </c>
      <c r="D5039" s="8">
        <v>282809.78000000003</v>
      </c>
    </row>
    <row r="5040" spans="1:4" x14ac:dyDescent="0.3">
      <c r="A5040">
        <v>76</v>
      </c>
      <c r="B5040" s="10">
        <v>45597</v>
      </c>
      <c r="C5040">
        <v>124</v>
      </c>
      <c r="D5040" s="8">
        <v>45366.64</v>
      </c>
    </row>
    <row r="5041" spans="1:4" x14ac:dyDescent="0.3">
      <c r="A5041">
        <v>76</v>
      </c>
      <c r="B5041" s="10">
        <v>45627</v>
      </c>
      <c r="C5041">
        <v>866</v>
      </c>
      <c r="D5041" s="8">
        <v>316834.76</v>
      </c>
    </row>
    <row r="5042" spans="1:4" x14ac:dyDescent="0.3">
      <c r="A5042">
        <v>87</v>
      </c>
      <c r="B5042" s="10">
        <v>45292</v>
      </c>
      <c r="C5042">
        <v>745</v>
      </c>
      <c r="D5042" s="8">
        <v>272789.2</v>
      </c>
    </row>
    <row r="5043" spans="1:4" x14ac:dyDescent="0.3">
      <c r="A5043">
        <v>87</v>
      </c>
      <c r="B5043" s="10">
        <v>45323</v>
      </c>
      <c r="C5043">
        <v>133</v>
      </c>
      <c r="D5043" s="8">
        <v>48699.28</v>
      </c>
    </row>
    <row r="5044" spans="1:4" x14ac:dyDescent="0.3">
      <c r="A5044">
        <v>87</v>
      </c>
      <c r="B5044" s="10">
        <v>45352</v>
      </c>
      <c r="C5044">
        <v>980</v>
      </c>
      <c r="D5044" s="8">
        <v>358836.8</v>
      </c>
    </row>
    <row r="5045" spans="1:4" x14ac:dyDescent="0.3">
      <c r="A5045">
        <v>87</v>
      </c>
      <c r="B5045" s="10">
        <v>45383</v>
      </c>
      <c r="C5045">
        <v>335</v>
      </c>
      <c r="D5045" s="8">
        <v>122663.6</v>
      </c>
    </row>
    <row r="5046" spans="1:4" x14ac:dyDescent="0.3">
      <c r="A5046">
        <v>87</v>
      </c>
      <c r="B5046" s="10">
        <v>45413</v>
      </c>
      <c r="C5046">
        <v>383</v>
      </c>
      <c r="D5046" s="8">
        <v>140239.28</v>
      </c>
    </row>
    <row r="5047" spans="1:4" x14ac:dyDescent="0.3">
      <c r="A5047">
        <v>87</v>
      </c>
      <c r="B5047" s="10">
        <v>45444</v>
      </c>
      <c r="C5047">
        <v>308</v>
      </c>
      <c r="D5047" s="8">
        <v>112777.28</v>
      </c>
    </row>
    <row r="5048" spans="1:4" x14ac:dyDescent="0.3">
      <c r="A5048">
        <v>87</v>
      </c>
      <c r="B5048" s="10">
        <v>45474</v>
      </c>
      <c r="C5048">
        <v>485</v>
      </c>
      <c r="D5048" s="8">
        <v>177587.6</v>
      </c>
    </row>
    <row r="5049" spans="1:4" x14ac:dyDescent="0.3">
      <c r="A5049">
        <v>87</v>
      </c>
      <c r="B5049" s="10">
        <v>45505</v>
      </c>
      <c r="C5049">
        <v>462</v>
      </c>
      <c r="D5049" s="8">
        <v>169165.92</v>
      </c>
    </row>
    <row r="5050" spans="1:4" x14ac:dyDescent="0.3">
      <c r="A5050">
        <v>87</v>
      </c>
      <c r="B5050" s="10">
        <v>45536</v>
      </c>
      <c r="C5050">
        <v>322</v>
      </c>
      <c r="D5050" s="8">
        <v>117903.52</v>
      </c>
    </row>
    <row r="5051" spans="1:4" x14ac:dyDescent="0.3">
      <c r="A5051">
        <v>87</v>
      </c>
      <c r="B5051" s="10">
        <v>45566</v>
      </c>
      <c r="C5051">
        <v>980</v>
      </c>
      <c r="D5051" s="8">
        <v>358836.8</v>
      </c>
    </row>
    <row r="5052" spans="1:4" x14ac:dyDescent="0.3">
      <c r="A5052">
        <v>87</v>
      </c>
      <c r="B5052" s="10">
        <v>45597</v>
      </c>
      <c r="C5052">
        <v>541</v>
      </c>
      <c r="D5052" s="8">
        <v>198092.56</v>
      </c>
    </row>
    <row r="5053" spans="1:4" x14ac:dyDescent="0.3">
      <c r="A5053">
        <v>87</v>
      </c>
      <c r="B5053" s="10">
        <v>45627</v>
      </c>
      <c r="C5053">
        <v>630</v>
      </c>
      <c r="D5053" s="8">
        <v>230680.8</v>
      </c>
    </row>
    <row r="5054" spans="1:4" x14ac:dyDescent="0.3">
      <c r="A5054">
        <v>3</v>
      </c>
      <c r="B5054" s="10">
        <v>45292</v>
      </c>
      <c r="C5054">
        <v>348</v>
      </c>
      <c r="D5054" s="8">
        <v>127834.32</v>
      </c>
    </row>
    <row r="5055" spans="1:4" x14ac:dyDescent="0.3">
      <c r="A5055">
        <v>3</v>
      </c>
      <c r="B5055" s="10">
        <v>45323</v>
      </c>
      <c r="C5055">
        <v>558</v>
      </c>
      <c r="D5055" s="8">
        <v>204975.72</v>
      </c>
    </row>
    <row r="5056" spans="1:4" x14ac:dyDescent="0.3">
      <c r="A5056">
        <v>3</v>
      </c>
      <c r="B5056" s="10">
        <v>45352</v>
      </c>
      <c r="C5056">
        <v>567</v>
      </c>
      <c r="D5056" s="8">
        <v>208281.78</v>
      </c>
    </row>
    <row r="5057" spans="1:4" x14ac:dyDescent="0.3">
      <c r="A5057">
        <v>3</v>
      </c>
      <c r="B5057" s="10">
        <v>45383</v>
      </c>
      <c r="C5057">
        <v>143</v>
      </c>
      <c r="D5057" s="8">
        <v>52529.62</v>
      </c>
    </row>
    <row r="5058" spans="1:4" x14ac:dyDescent="0.3">
      <c r="A5058">
        <v>3</v>
      </c>
      <c r="B5058" s="10">
        <v>45413</v>
      </c>
      <c r="C5058">
        <v>771</v>
      </c>
      <c r="D5058" s="8">
        <v>283219.14</v>
      </c>
    </row>
    <row r="5059" spans="1:4" x14ac:dyDescent="0.3">
      <c r="A5059">
        <v>3</v>
      </c>
      <c r="B5059" s="10">
        <v>45444</v>
      </c>
      <c r="C5059">
        <v>409</v>
      </c>
      <c r="D5059" s="8">
        <v>150242.06</v>
      </c>
    </row>
    <row r="5060" spans="1:4" x14ac:dyDescent="0.3">
      <c r="A5060">
        <v>3</v>
      </c>
      <c r="B5060" s="10">
        <v>45474</v>
      </c>
      <c r="C5060">
        <v>290</v>
      </c>
      <c r="D5060" s="8">
        <v>106528.6</v>
      </c>
    </row>
    <row r="5061" spans="1:4" x14ac:dyDescent="0.3">
      <c r="A5061">
        <v>3</v>
      </c>
      <c r="B5061" s="10">
        <v>45505</v>
      </c>
      <c r="C5061">
        <v>828</v>
      </c>
      <c r="D5061" s="8">
        <v>304157.52</v>
      </c>
    </row>
    <row r="5062" spans="1:4" x14ac:dyDescent="0.3">
      <c r="A5062">
        <v>3</v>
      </c>
      <c r="B5062" s="10">
        <v>45536</v>
      </c>
      <c r="C5062">
        <v>340</v>
      </c>
      <c r="D5062" s="8">
        <v>124895.6</v>
      </c>
    </row>
    <row r="5063" spans="1:4" x14ac:dyDescent="0.3">
      <c r="A5063">
        <v>3</v>
      </c>
      <c r="B5063" s="10">
        <v>45566</v>
      </c>
      <c r="C5063">
        <v>667</v>
      </c>
      <c r="D5063" s="8">
        <v>245015.78</v>
      </c>
    </row>
    <row r="5064" spans="1:4" x14ac:dyDescent="0.3">
      <c r="A5064">
        <v>3</v>
      </c>
      <c r="B5064" s="10">
        <v>45597</v>
      </c>
      <c r="C5064">
        <v>267</v>
      </c>
      <c r="D5064" s="8">
        <v>98079.78</v>
      </c>
    </row>
    <row r="5065" spans="1:4" x14ac:dyDescent="0.3">
      <c r="A5065">
        <v>3</v>
      </c>
      <c r="B5065" s="10">
        <v>45627</v>
      </c>
      <c r="C5065">
        <v>392</v>
      </c>
      <c r="D5065" s="8">
        <v>143997.28</v>
      </c>
    </row>
    <row r="5066" spans="1:4" x14ac:dyDescent="0.3">
      <c r="A5066">
        <v>973</v>
      </c>
      <c r="B5066" s="10">
        <v>45292</v>
      </c>
      <c r="C5066">
        <v>112</v>
      </c>
      <c r="D5066" s="8">
        <v>41173.440000000002</v>
      </c>
    </row>
    <row r="5067" spans="1:4" x14ac:dyDescent="0.3">
      <c r="A5067">
        <v>973</v>
      </c>
      <c r="B5067" s="10">
        <v>45323</v>
      </c>
      <c r="C5067">
        <v>363</v>
      </c>
      <c r="D5067" s="8">
        <v>133446.06</v>
      </c>
    </row>
    <row r="5068" spans="1:4" x14ac:dyDescent="0.3">
      <c r="A5068">
        <v>973</v>
      </c>
      <c r="B5068" s="10">
        <v>45352</v>
      </c>
      <c r="C5068">
        <v>809</v>
      </c>
      <c r="D5068" s="8">
        <v>297404.58</v>
      </c>
    </row>
    <row r="5069" spans="1:4" x14ac:dyDescent="0.3">
      <c r="A5069">
        <v>973</v>
      </c>
      <c r="B5069" s="10">
        <v>45383</v>
      </c>
      <c r="C5069">
        <v>599</v>
      </c>
      <c r="D5069" s="8">
        <v>220204.38</v>
      </c>
    </row>
    <row r="5070" spans="1:4" x14ac:dyDescent="0.3">
      <c r="A5070">
        <v>973</v>
      </c>
      <c r="B5070" s="10">
        <v>45413</v>
      </c>
      <c r="C5070">
        <v>635</v>
      </c>
      <c r="D5070" s="8">
        <v>233438.7</v>
      </c>
    </row>
    <row r="5071" spans="1:4" x14ac:dyDescent="0.3">
      <c r="A5071">
        <v>973</v>
      </c>
      <c r="B5071" s="10">
        <v>45444</v>
      </c>
      <c r="C5071">
        <v>178</v>
      </c>
      <c r="D5071" s="8">
        <v>65436.36</v>
      </c>
    </row>
    <row r="5072" spans="1:4" x14ac:dyDescent="0.3">
      <c r="A5072">
        <v>973</v>
      </c>
      <c r="B5072" s="10">
        <v>45474</v>
      </c>
      <c r="C5072">
        <v>444</v>
      </c>
      <c r="D5072" s="8">
        <v>163223.28</v>
      </c>
    </row>
    <row r="5073" spans="1:4" x14ac:dyDescent="0.3">
      <c r="A5073">
        <v>973</v>
      </c>
      <c r="B5073" s="10">
        <v>45505</v>
      </c>
      <c r="C5073">
        <v>112</v>
      </c>
      <c r="D5073" s="8">
        <v>41173.440000000002</v>
      </c>
    </row>
    <row r="5074" spans="1:4" x14ac:dyDescent="0.3">
      <c r="A5074">
        <v>973</v>
      </c>
      <c r="B5074" s="10">
        <v>45536</v>
      </c>
      <c r="C5074">
        <v>649</v>
      </c>
      <c r="D5074" s="8">
        <v>238585.38</v>
      </c>
    </row>
    <row r="5075" spans="1:4" x14ac:dyDescent="0.3">
      <c r="A5075">
        <v>973</v>
      </c>
      <c r="B5075" s="10">
        <v>45566</v>
      </c>
      <c r="C5075">
        <v>230</v>
      </c>
      <c r="D5075" s="8">
        <v>84552.6</v>
      </c>
    </row>
    <row r="5076" spans="1:4" x14ac:dyDescent="0.3">
      <c r="A5076">
        <v>973</v>
      </c>
      <c r="B5076" s="10">
        <v>45597</v>
      </c>
      <c r="C5076">
        <v>835</v>
      </c>
      <c r="D5076" s="8">
        <v>306962.7</v>
      </c>
    </row>
    <row r="5077" spans="1:4" x14ac:dyDescent="0.3">
      <c r="A5077">
        <v>973</v>
      </c>
      <c r="B5077" s="10">
        <v>45627</v>
      </c>
      <c r="C5077">
        <v>545</v>
      </c>
      <c r="D5077" s="8">
        <v>200352.9</v>
      </c>
    </row>
    <row r="5078" spans="1:4" x14ac:dyDescent="0.3">
      <c r="A5078">
        <v>385</v>
      </c>
      <c r="B5078" s="10">
        <v>45292</v>
      </c>
      <c r="C5078">
        <v>953</v>
      </c>
      <c r="D5078" s="8">
        <v>351523.58</v>
      </c>
    </row>
    <row r="5079" spans="1:4" x14ac:dyDescent="0.3">
      <c r="A5079">
        <v>385</v>
      </c>
      <c r="B5079" s="10">
        <v>45323</v>
      </c>
      <c r="C5079">
        <v>661</v>
      </c>
      <c r="D5079" s="8">
        <v>243816.46</v>
      </c>
    </row>
    <row r="5080" spans="1:4" x14ac:dyDescent="0.3">
      <c r="A5080">
        <v>385</v>
      </c>
      <c r="B5080" s="10">
        <v>45352</v>
      </c>
      <c r="C5080">
        <v>286</v>
      </c>
      <c r="D5080" s="8">
        <v>105493.96</v>
      </c>
    </row>
    <row r="5081" spans="1:4" x14ac:dyDescent="0.3">
      <c r="A5081">
        <v>385</v>
      </c>
      <c r="B5081" s="10">
        <v>45383</v>
      </c>
      <c r="C5081">
        <v>6</v>
      </c>
      <c r="D5081" s="8">
        <v>2213.16</v>
      </c>
    </row>
    <row r="5082" spans="1:4" x14ac:dyDescent="0.3">
      <c r="A5082">
        <v>385</v>
      </c>
      <c r="B5082" s="10">
        <v>45413</v>
      </c>
      <c r="C5082">
        <v>294</v>
      </c>
      <c r="D5082" s="8">
        <v>108444.84</v>
      </c>
    </row>
    <row r="5083" spans="1:4" x14ac:dyDescent="0.3">
      <c r="A5083">
        <v>385</v>
      </c>
      <c r="B5083" s="10">
        <v>45444</v>
      </c>
      <c r="C5083">
        <v>862</v>
      </c>
      <c r="D5083" s="8">
        <v>317957.32</v>
      </c>
    </row>
    <row r="5084" spans="1:4" x14ac:dyDescent="0.3">
      <c r="A5084">
        <v>385</v>
      </c>
      <c r="B5084" s="10">
        <v>45474</v>
      </c>
      <c r="C5084">
        <v>113</v>
      </c>
      <c r="D5084" s="8">
        <v>41681.18</v>
      </c>
    </row>
    <row r="5085" spans="1:4" x14ac:dyDescent="0.3">
      <c r="A5085">
        <v>385</v>
      </c>
      <c r="B5085" s="10">
        <v>45505</v>
      </c>
      <c r="C5085">
        <v>499</v>
      </c>
      <c r="D5085" s="8">
        <v>184061.14</v>
      </c>
    </row>
    <row r="5086" spans="1:4" x14ac:dyDescent="0.3">
      <c r="A5086">
        <v>385</v>
      </c>
      <c r="B5086" s="10">
        <v>45536</v>
      </c>
      <c r="C5086">
        <v>539</v>
      </c>
      <c r="D5086" s="8">
        <v>198815.54</v>
      </c>
    </row>
    <row r="5087" spans="1:4" x14ac:dyDescent="0.3">
      <c r="A5087">
        <v>385</v>
      </c>
      <c r="B5087" s="10">
        <v>45566</v>
      </c>
      <c r="C5087">
        <v>642</v>
      </c>
      <c r="D5087" s="8">
        <v>236808.12</v>
      </c>
    </row>
    <row r="5088" spans="1:4" x14ac:dyDescent="0.3">
      <c r="A5088">
        <v>385</v>
      </c>
      <c r="B5088" s="10">
        <v>45597</v>
      </c>
      <c r="C5088">
        <v>868</v>
      </c>
      <c r="D5088" s="8">
        <v>320170.48</v>
      </c>
    </row>
    <row r="5089" spans="1:4" x14ac:dyDescent="0.3">
      <c r="A5089">
        <v>385</v>
      </c>
      <c r="B5089" s="10">
        <v>45627</v>
      </c>
      <c r="C5089">
        <v>93</v>
      </c>
      <c r="D5089" s="8">
        <v>34303.980000000003</v>
      </c>
    </row>
    <row r="5090" spans="1:4" x14ac:dyDescent="0.3">
      <c r="A5090">
        <v>806</v>
      </c>
      <c r="B5090" s="10">
        <v>45292</v>
      </c>
      <c r="C5090">
        <v>495</v>
      </c>
      <c r="D5090" s="8">
        <v>182922.3</v>
      </c>
    </row>
    <row r="5091" spans="1:4" x14ac:dyDescent="0.3">
      <c r="A5091">
        <v>806</v>
      </c>
      <c r="B5091" s="10">
        <v>45323</v>
      </c>
      <c r="C5091">
        <v>664</v>
      </c>
      <c r="D5091" s="8">
        <v>245374.56</v>
      </c>
    </row>
    <row r="5092" spans="1:4" x14ac:dyDescent="0.3">
      <c r="A5092">
        <v>806</v>
      </c>
      <c r="B5092" s="10">
        <v>45352</v>
      </c>
      <c r="C5092">
        <v>354</v>
      </c>
      <c r="D5092" s="8">
        <v>130817.16</v>
      </c>
    </row>
    <row r="5093" spans="1:4" x14ac:dyDescent="0.3">
      <c r="A5093">
        <v>806</v>
      </c>
      <c r="B5093" s="10">
        <v>45383</v>
      </c>
      <c r="C5093">
        <v>609</v>
      </c>
      <c r="D5093" s="8">
        <v>225049.86</v>
      </c>
    </row>
    <row r="5094" spans="1:4" x14ac:dyDescent="0.3">
      <c r="A5094">
        <v>806</v>
      </c>
      <c r="B5094" s="10">
        <v>45413</v>
      </c>
      <c r="C5094">
        <v>574</v>
      </c>
      <c r="D5094" s="8">
        <v>212115.96</v>
      </c>
    </row>
    <row r="5095" spans="1:4" x14ac:dyDescent="0.3">
      <c r="A5095">
        <v>806</v>
      </c>
      <c r="B5095" s="10">
        <v>45444</v>
      </c>
      <c r="C5095">
        <v>588</v>
      </c>
      <c r="D5095" s="8">
        <v>217289.52</v>
      </c>
    </row>
    <row r="5096" spans="1:4" x14ac:dyDescent="0.3">
      <c r="A5096">
        <v>806</v>
      </c>
      <c r="B5096" s="10">
        <v>45474</v>
      </c>
      <c r="C5096">
        <v>999</v>
      </c>
      <c r="D5096" s="8">
        <v>369170.46</v>
      </c>
    </row>
    <row r="5097" spans="1:4" x14ac:dyDescent="0.3">
      <c r="A5097">
        <v>806</v>
      </c>
      <c r="B5097" s="10">
        <v>45505</v>
      </c>
      <c r="C5097">
        <v>93</v>
      </c>
      <c r="D5097" s="8">
        <v>34367.22</v>
      </c>
    </row>
    <row r="5098" spans="1:4" x14ac:dyDescent="0.3">
      <c r="A5098">
        <v>806</v>
      </c>
      <c r="B5098" s="10">
        <v>45536</v>
      </c>
      <c r="C5098">
        <v>531</v>
      </c>
      <c r="D5098" s="8">
        <v>196225.74</v>
      </c>
    </row>
    <row r="5099" spans="1:4" x14ac:dyDescent="0.3">
      <c r="A5099">
        <v>806</v>
      </c>
      <c r="B5099" s="10">
        <v>45566</v>
      </c>
      <c r="C5099">
        <v>648</v>
      </c>
      <c r="D5099" s="8">
        <v>239461.92</v>
      </c>
    </row>
    <row r="5100" spans="1:4" x14ac:dyDescent="0.3">
      <c r="A5100">
        <v>806</v>
      </c>
      <c r="B5100" s="10">
        <v>45597</v>
      </c>
      <c r="C5100">
        <v>906</v>
      </c>
      <c r="D5100" s="8">
        <v>334803.24</v>
      </c>
    </row>
    <row r="5101" spans="1:4" x14ac:dyDescent="0.3">
      <c r="A5101">
        <v>806</v>
      </c>
      <c r="B5101" s="10">
        <v>45627</v>
      </c>
      <c r="C5101">
        <v>864</v>
      </c>
      <c r="D5101" s="8">
        <v>319282.56</v>
      </c>
    </row>
    <row r="5102" spans="1:4" x14ac:dyDescent="0.3">
      <c r="A5102">
        <v>829</v>
      </c>
      <c r="B5102" s="10">
        <v>45292</v>
      </c>
      <c r="C5102">
        <v>253</v>
      </c>
      <c r="D5102" s="8">
        <v>93625.18</v>
      </c>
    </row>
    <row r="5103" spans="1:4" x14ac:dyDescent="0.3">
      <c r="A5103">
        <v>829</v>
      </c>
      <c r="B5103" s="10">
        <v>45323</v>
      </c>
      <c r="C5103">
        <v>467</v>
      </c>
      <c r="D5103" s="8">
        <v>172818.02</v>
      </c>
    </row>
    <row r="5104" spans="1:4" x14ac:dyDescent="0.3">
      <c r="A5104">
        <v>829</v>
      </c>
      <c r="B5104" s="10">
        <v>45352</v>
      </c>
      <c r="C5104">
        <v>53</v>
      </c>
      <c r="D5104" s="8">
        <v>19613.18</v>
      </c>
    </row>
    <row r="5105" spans="1:4" x14ac:dyDescent="0.3">
      <c r="A5105">
        <v>829</v>
      </c>
      <c r="B5105" s="10">
        <v>45383</v>
      </c>
      <c r="C5105">
        <v>743</v>
      </c>
      <c r="D5105" s="8">
        <v>274954.58</v>
      </c>
    </row>
    <row r="5106" spans="1:4" x14ac:dyDescent="0.3">
      <c r="A5106">
        <v>829</v>
      </c>
      <c r="B5106" s="10">
        <v>45413</v>
      </c>
      <c r="C5106">
        <v>660</v>
      </c>
      <c r="D5106" s="8">
        <v>244239.6</v>
      </c>
    </row>
    <row r="5107" spans="1:4" x14ac:dyDescent="0.3">
      <c r="A5107">
        <v>829</v>
      </c>
      <c r="B5107" s="10">
        <v>45444</v>
      </c>
      <c r="C5107">
        <v>824</v>
      </c>
      <c r="D5107" s="8">
        <v>304929.44</v>
      </c>
    </row>
    <row r="5108" spans="1:4" x14ac:dyDescent="0.3">
      <c r="A5108">
        <v>829</v>
      </c>
      <c r="B5108" s="10">
        <v>45474</v>
      </c>
      <c r="C5108">
        <v>25</v>
      </c>
      <c r="D5108" s="8">
        <v>9251.5</v>
      </c>
    </row>
    <row r="5109" spans="1:4" x14ac:dyDescent="0.3">
      <c r="A5109">
        <v>829</v>
      </c>
      <c r="B5109" s="10">
        <v>45505</v>
      </c>
      <c r="C5109">
        <v>395</v>
      </c>
      <c r="D5109" s="8">
        <v>146173.70000000001</v>
      </c>
    </row>
    <row r="5110" spans="1:4" x14ac:dyDescent="0.3">
      <c r="A5110">
        <v>829</v>
      </c>
      <c r="B5110" s="10">
        <v>45536</v>
      </c>
      <c r="C5110">
        <v>611</v>
      </c>
      <c r="D5110" s="8">
        <v>226106.66</v>
      </c>
    </row>
    <row r="5111" spans="1:4" x14ac:dyDescent="0.3">
      <c r="A5111">
        <v>829</v>
      </c>
      <c r="B5111" s="10">
        <v>45566</v>
      </c>
      <c r="C5111">
        <v>917</v>
      </c>
      <c r="D5111" s="8">
        <v>339345.02</v>
      </c>
    </row>
    <row r="5112" spans="1:4" x14ac:dyDescent="0.3">
      <c r="A5112">
        <v>829</v>
      </c>
      <c r="B5112" s="10">
        <v>45597</v>
      </c>
      <c r="C5112">
        <v>761</v>
      </c>
      <c r="D5112" s="8">
        <v>281615.65999999997</v>
      </c>
    </row>
    <row r="5113" spans="1:4" x14ac:dyDescent="0.3">
      <c r="A5113">
        <v>829</v>
      </c>
      <c r="B5113" s="10">
        <v>45627</v>
      </c>
      <c r="C5113">
        <v>362</v>
      </c>
      <c r="D5113" s="8">
        <v>133961.72</v>
      </c>
    </row>
    <row r="5114" spans="1:4" x14ac:dyDescent="0.3">
      <c r="A5114">
        <v>326</v>
      </c>
      <c r="B5114" s="10">
        <v>45292</v>
      </c>
      <c r="C5114">
        <v>585</v>
      </c>
      <c r="D5114" s="8">
        <v>216602.1</v>
      </c>
    </row>
    <row r="5115" spans="1:4" x14ac:dyDescent="0.3">
      <c r="A5115">
        <v>326</v>
      </c>
      <c r="B5115" s="10">
        <v>45323</v>
      </c>
      <c r="C5115">
        <v>813</v>
      </c>
      <c r="D5115" s="8">
        <v>301021.38</v>
      </c>
    </row>
    <row r="5116" spans="1:4" x14ac:dyDescent="0.3">
      <c r="A5116">
        <v>326</v>
      </c>
      <c r="B5116" s="10">
        <v>45352</v>
      </c>
      <c r="C5116">
        <v>667</v>
      </c>
      <c r="D5116" s="8">
        <v>246963.42</v>
      </c>
    </row>
    <row r="5117" spans="1:4" x14ac:dyDescent="0.3">
      <c r="A5117">
        <v>326</v>
      </c>
      <c r="B5117" s="10">
        <v>45383</v>
      </c>
      <c r="C5117">
        <v>973</v>
      </c>
      <c r="D5117" s="8">
        <v>360262.98</v>
      </c>
    </row>
    <row r="5118" spans="1:4" x14ac:dyDescent="0.3">
      <c r="A5118">
        <v>326</v>
      </c>
      <c r="B5118" s="10">
        <v>45413</v>
      </c>
      <c r="C5118">
        <v>712</v>
      </c>
      <c r="D5118" s="8">
        <v>263625.12</v>
      </c>
    </row>
    <row r="5119" spans="1:4" x14ac:dyDescent="0.3">
      <c r="A5119">
        <v>326</v>
      </c>
      <c r="B5119" s="10">
        <v>45444</v>
      </c>
      <c r="C5119">
        <v>89</v>
      </c>
      <c r="D5119" s="8">
        <v>32953.14</v>
      </c>
    </row>
    <row r="5120" spans="1:4" x14ac:dyDescent="0.3">
      <c r="A5120">
        <v>326</v>
      </c>
      <c r="B5120" s="10">
        <v>45474</v>
      </c>
      <c r="C5120">
        <v>670</v>
      </c>
      <c r="D5120" s="8">
        <v>248074.2</v>
      </c>
    </row>
    <row r="5121" spans="1:4" x14ac:dyDescent="0.3">
      <c r="A5121">
        <v>326</v>
      </c>
      <c r="B5121" s="10">
        <v>45505</v>
      </c>
      <c r="C5121">
        <v>538</v>
      </c>
      <c r="D5121" s="8">
        <v>199199.88</v>
      </c>
    </row>
    <row r="5122" spans="1:4" x14ac:dyDescent="0.3">
      <c r="A5122">
        <v>326</v>
      </c>
      <c r="B5122" s="10">
        <v>45536</v>
      </c>
      <c r="C5122">
        <v>13</v>
      </c>
      <c r="D5122" s="8">
        <v>4813.38</v>
      </c>
    </row>
    <row r="5123" spans="1:4" x14ac:dyDescent="0.3">
      <c r="A5123">
        <v>326</v>
      </c>
      <c r="B5123" s="10">
        <v>45566</v>
      </c>
      <c r="C5123">
        <v>848</v>
      </c>
      <c r="D5123" s="8">
        <v>313980.48</v>
      </c>
    </row>
    <row r="5124" spans="1:4" x14ac:dyDescent="0.3">
      <c r="A5124">
        <v>326</v>
      </c>
      <c r="B5124" s="10">
        <v>45597</v>
      </c>
      <c r="C5124">
        <v>518</v>
      </c>
      <c r="D5124" s="8">
        <v>191794.68</v>
      </c>
    </row>
    <row r="5125" spans="1:4" x14ac:dyDescent="0.3">
      <c r="A5125">
        <v>326</v>
      </c>
      <c r="B5125" s="10">
        <v>45627</v>
      </c>
      <c r="C5125">
        <v>764</v>
      </c>
      <c r="D5125" s="8">
        <v>282878.64</v>
      </c>
    </row>
    <row r="5126" spans="1:4" x14ac:dyDescent="0.3">
      <c r="A5126">
        <v>960</v>
      </c>
      <c r="B5126" s="10">
        <v>45292</v>
      </c>
      <c r="C5126">
        <v>951</v>
      </c>
      <c r="D5126" s="8">
        <v>352183.83</v>
      </c>
    </row>
    <row r="5127" spans="1:4" x14ac:dyDescent="0.3">
      <c r="A5127">
        <v>960</v>
      </c>
      <c r="B5127" s="10">
        <v>45323</v>
      </c>
      <c r="C5127">
        <v>267</v>
      </c>
      <c r="D5127" s="8">
        <v>98878.11</v>
      </c>
    </row>
    <row r="5128" spans="1:4" x14ac:dyDescent="0.3">
      <c r="A5128">
        <v>960</v>
      </c>
      <c r="B5128" s="10">
        <v>45352</v>
      </c>
      <c r="C5128">
        <v>516</v>
      </c>
      <c r="D5128" s="8">
        <v>191090.28</v>
      </c>
    </row>
    <row r="5129" spans="1:4" x14ac:dyDescent="0.3">
      <c r="A5129">
        <v>960</v>
      </c>
      <c r="B5129" s="10">
        <v>45383</v>
      </c>
      <c r="C5129">
        <v>633</v>
      </c>
      <c r="D5129" s="8">
        <v>234418.89</v>
      </c>
    </row>
    <row r="5130" spans="1:4" x14ac:dyDescent="0.3">
      <c r="A5130">
        <v>960</v>
      </c>
      <c r="B5130" s="10">
        <v>45413</v>
      </c>
      <c r="C5130">
        <v>391</v>
      </c>
      <c r="D5130" s="8">
        <v>144799.03</v>
      </c>
    </row>
    <row r="5131" spans="1:4" x14ac:dyDescent="0.3">
      <c r="A5131">
        <v>960</v>
      </c>
      <c r="B5131" s="10">
        <v>45444</v>
      </c>
      <c r="C5131">
        <v>737</v>
      </c>
      <c r="D5131" s="8">
        <v>272933.21000000002</v>
      </c>
    </row>
    <row r="5132" spans="1:4" x14ac:dyDescent="0.3">
      <c r="A5132">
        <v>960</v>
      </c>
      <c r="B5132" s="10">
        <v>45474</v>
      </c>
      <c r="C5132">
        <v>612</v>
      </c>
      <c r="D5132" s="8">
        <v>226641.96</v>
      </c>
    </row>
    <row r="5133" spans="1:4" x14ac:dyDescent="0.3">
      <c r="A5133">
        <v>960</v>
      </c>
      <c r="B5133" s="10">
        <v>45505</v>
      </c>
      <c r="C5133">
        <v>343</v>
      </c>
      <c r="D5133" s="8">
        <v>127023.19</v>
      </c>
    </row>
    <row r="5134" spans="1:4" x14ac:dyDescent="0.3">
      <c r="A5134">
        <v>960</v>
      </c>
      <c r="B5134" s="10">
        <v>45536</v>
      </c>
      <c r="C5134">
        <v>14</v>
      </c>
      <c r="D5134" s="8">
        <v>5184.62</v>
      </c>
    </row>
    <row r="5135" spans="1:4" x14ac:dyDescent="0.3">
      <c r="A5135">
        <v>960</v>
      </c>
      <c r="B5135" s="10">
        <v>45566</v>
      </c>
      <c r="C5135">
        <v>324</v>
      </c>
      <c r="D5135" s="8">
        <v>119986.92</v>
      </c>
    </row>
    <row r="5136" spans="1:4" x14ac:dyDescent="0.3">
      <c r="A5136">
        <v>960</v>
      </c>
      <c r="B5136" s="10">
        <v>45597</v>
      </c>
      <c r="C5136">
        <v>227</v>
      </c>
      <c r="D5136" s="8">
        <v>84064.91</v>
      </c>
    </row>
    <row r="5137" spans="1:4" x14ac:dyDescent="0.3">
      <c r="A5137">
        <v>960</v>
      </c>
      <c r="B5137" s="10">
        <v>45627</v>
      </c>
      <c r="C5137">
        <v>685</v>
      </c>
      <c r="D5137" s="8">
        <v>253676.05</v>
      </c>
    </row>
    <row r="5138" spans="1:4" x14ac:dyDescent="0.3">
      <c r="A5138">
        <v>266</v>
      </c>
      <c r="B5138" s="10">
        <v>45292</v>
      </c>
      <c r="C5138">
        <v>973</v>
      </c>
      <c r="D5138" s="8">
        <v>361644.64</v>
      </c>
    </row>
    <row r="5139" spans="1:4" x14ac:dyDescent="0.3">
      <c r="A5139">
        <v>266</v>
      </c>
      <c r="B5139" s="10">
        <v>45323</v>
      </c>
      <c r="C5139">
        <v>511</v>
      </c>
      <c r="D5139" s="8">
        <v>189928.48</v>
      </c>
    </row>
    <row r="5140" spans="1:4" x14ac:dyDescent="0.3">
      <c r="A5140">
        <v>266</v>
      </c>
      <c r="B5140" s="10">
        <v>45352</v>
      </c>
      <c r="C5140">
        <v>842</v>
      </c>
      <c r="D5140" s="8">
        <v>312954.56</v>
      </c>
    </row>
    <row r="5141" spans="1:4" x14ac:dyDescent="0.3">
      <c r="A5141">
        <v>266</v>
      </c>
      <c r="B5141" s="10">
        <v>45383</v>
      </c>
      <c r="C5141">
        <v>325</v>
      </c>
      <c r="D5141" s="8">
        <v>120796</v>
      </c>
    </row>
    <row r="5142" spans="1:4" x14ac:dyDescent="0.3">
      <c r="A5142">
        <v>266</v>
      </c>
      <c r="B5142" s="10">
        <v>45413</v>
      </c>
      <c r="C5142">
        <v>888</v>
      </c>
      <c r="D5142" s="8">
        <v>330051.84000000003</v>
      </c>
    </row>
    <row r="5143" spans="1:4" x14ac:dyDescent="0.3">
      <c r="A5143">
        <v>266</v>
      </c>
      <c r="B5143" s="10">
        <v>45444</v>
      </c>
      <c r="C5143">
        <v>220</v>
      </c>
      <c r="D5143" s="8">
        <v>81769.600000000006</v>
      </c>
    </row>
    <row r="5144" spans="1:4" x14ac:dyDescent="0.3">
      <c r="A5144">
        <v>266</v>
      </c>
      <c r="B5144" s="10">
        <v>45474</v>
      </c>
      <c r="C5144">
        <v>927</v>
      </c>
      <c r="D5144" s="8">
        <v>344547.36</v>
      </c>
    </row>
    <row r="5145" spans="1:4" x14ac:dyDescent="0.3">
      <c r="A5145">
        <v>266</v>
      </c>
      <c r="B5145" s="10">
        <v>45505</v>
      </c>
      <c r="C5145">
        <v>91</v>
      </c>
      <c r="D5145" s="8">
        <v>33822.879999999997</v>
      </c>
    </row>
    <row r="5146" spans="1:4" x14ac:dyDescent="0.3">
      <c r="A5146">
        <v>266</v>
      </c>
      <c r="B5146" s="10">
        <v>45536</v>
      </c>
      <c r="C5146">
        <v>643</v>
      </c>
      <c r="D5146" s="8">
        <v>238990.24</v>
      </c>
    </row>
    <row r="5147" spans="1:4" x14ac:dyDescent="0.3">
      <c r="A5147">
        <v>266</v>
      </c>
      <c r="B5147" s="10">
        <v>45566</v>
      </c>
      <c r="C5147">
        <v>997</v>
      </c>
      <c r="D5147" s="8">
        <v>370564.96</v>
      </c>
    </row>
    <row r="5148" spans="1:4" x14ac:dyDescent="0.3">
      <c r="A5148">
        <v>266</v>
      </c>
      <c r="B5148" s="10">
        <v>45597</v>
      </c>
      <c r="C5148">
        <v>416</v>
      </c>
      <c r="D5148" s="8">
        <v>154618.88</v>
      </c>
    </row>
    <row r="5149" spans="1:4" x14ac:dyDescent="0.3">
      <c r="A5149">
        <v>266</v>
      </c>
      <c r="B5149" s="10">
        <v>45627</v>
      </c>
      <c r="C5149">
        <v>619</v>
      </c>
      <c r="D5149" s="8">
        <v>230069.92</v>
      </c>
    </row>
    <row r="5150" spans="1:4" x14ac:dyDescent="0.3">
      <c r="A5150">
        <v>724</v>
      </c>
      <c r="B5150" s="10">
        <v>45292</v>
      </c>
      <c r="C5150">
        <v>493</v>
      </c>
      <c r="D5150" s="8">
        <v>183322.05</v>
      </c>
    </row>
    <row r="5151" spans="1:4" x14ac:dyDescent="0.3">
      <c r="A5151">
        <v>724</v>
      </c>
      <c r="B5151" s="10">
        <v>45323</v>
      </c>
      <c r="C5151">
        <v>766</v>
      </c>
      <c r="D5151" s="8">
        <v>284837.09999999998</v>
      </c>
    </row>
    <row r="5152" spans="1:4" x14ac:dyDescent="0.3">
      <c r="A5152">
        <v>724</v>
      </c>
      <c r="B5152" s="10">
        <v>45352</v>
      </c>
      <c r="C5152">
        <v>782</v>
      </c>
      <c r="D5152" s="8">
        <v>290786.7</v>
      </c>
    </row>
    <row r="5153" spans="1:4" x14ac:dyDescent="0.3">
      <c r="A5153">
        <v>724</v>
      </c>
      <c r="B5153" s="10">
        <v>45383</v>
      </c>
      <c r="C5153">
        <v>110</v>
      </c>
      <c r="D5153" s="8">
        <v>40903.5</v>
      </c>
    </row>
    <row r="5154" spans="1:4" x14ac:dyDescent="0.3">
      <c r="A5154">
        <v>724</v>
      </c>
      <c r="B5154" s="10">
        <v>45413</v>
      </c>
      <c r="C5154">
        <v>619</v>
      </c>
      <c r="D5154" s="8">
        <v>230175.15</v>
      </c>
    </row>
    <row r="5155" spans="1:4" x14ac:dyDescent="0.3">
      <c r="A5155">
        <v>724</v>
      </c>
      <c r="B5155" s="10">
        <v>45444</v>
      </c>
      <c r="C5155">
        <v>673</v>
      </c>
      <c r="D5155" s="8">
        <v>250255.05</v>
      </c>
    </row>
    <row r="5156" spans="1:4" x14ac:dyDescent="0.3">
      <c r="A5156">
        <v>724</v>
      </c>
      <c r="B5156" s="10">
        <v>45474</v>
      </c>
      <c r="C5156">
        <v>841</v>
      </c>
      <c r="D5156" s="8">
        <v>312725.84999999998</v>
      </c>
    </row>
    <row r="5157" spans="1:4" x14ac:dyDescent="0.3">
      <c r="A5157">
        <v>724</v>
      </c>
      <c r="B5157" s="10">
        <v>45505</v>
      </c>
      <c r="C5157">
        <v>417</v>
      </c>
      <c r="D5157" s="8">
        <v>155061.45000000001</v>
      </c>
    </row>
    <row r="5158" spans="1:4" x14ac:dyDescent="0.3">
      <c r="A5158">
        <v>724</v>
      </c>
      <c r="B5158" s="10">
        <v>45536</v>
      </c>
      <c r="C5158">
        <v>736</v>
      </c>
      <c r="D5158" s="8">
        <v>273681.59999999998</v>
      </c>
    </row>
    <row r="5159" spans="1:4" x14ac:dyDescent="0.3">
      <c r="A5159">
        <v>724</v>
      </c>
      <c r="B5159" s="10">
        <v>45566</v>
      </c>
      <c r="C5159">
        <v>698</v>
      </c>
      <c r="D5159" s="8">
        <v>259551.3</v>
      </c>
    </row>
    <row r="5160" spans="1:4" x14ac:dyDescent="0.3">
      <c r="A5160">
        <v>724</v>
      </c>
      <c r="B5160" s="10">
        <v>45597</v>
      </c>
      <c r="C5160">
        <v>674</v>
      </c>
      <c r="D5160" s="8">
        <v>250626.9</v>
      </c>
    </row>
    <row r="5161" spans="1:4" x14ac:dyDescent="0.3">
      <c r="A5161">
        <v>724</v>
      </c>
      <c r="B5161" s="10">
        <v>45627</v>
      </c>
      <c r="C5161">
        <v>672</v>
      </c>
      <c r="D5161" s="8">
        <v>249883.2</v>
      </c>
    </row>
    <row r="5162" spans="1:4" x14ac:dyDescent="0.3">
      <c r="A5162">
        <v>654</v>
      </c>
      <c r="B5162" s="10">
        <v>45292</v>
      </c>
      <c r="C5162">
        <v>684</v>
      </c>
      <c r="D5162" s="8">
        <v>255809.16</v>
      </c>
    </row>
    <row r="5163" spans="1:4" x14ac:dyDescent="0.3">
      <c r="A5163">
        <v>654</v>
      </c>
      <c r="B5163" s="10">
        <v>45323</v>
      </c>
      <c r="C5163">
        <v>857</v>
      </c>
      <c r="D5163" s="8">
        <v>320509.43</v>
      </c>
    </row>
    <row r="5164" spans="1:4" x14ac:dyDescent="0.3">
      <c r="A5164">
        <v>654</v>
      </c>
      <c r="B5164" s="10">
        <v>45352</v>
      </c>
      <c r="C5164">
        <v>397</v>
      </c>
      <c r="D5164" s="8">
        <v>148474.03</v>
      </c>
    </row>
    <row r="5165" spans="1:4" x14ac:dyDescent="0.3">
      <c r="A5165">
        <v>654</v>
      </c>
      <c r="B5165" s="10">
        <v>45383</v>
      </c>
      <c r="C5165">
        <v>174</v>
      </c>
      <c r="D5165" s="8">
        <v>65074.26</v>
      </c>
    </row>
    <row r="5166" spans="1:4" x14ac:dyDescent="0.3">
      <c r="A5166">
        <v>654</v>
      </c>
      <c r="B5166" s="10">
        <v>45413</v>
      </c>
      <c r="C5166">
        <v>443</v>
      </c>
      <c r="D5166" s="8">
        <v>165677.57</v>
      </c>
    </row>
    <row r="5167" spans="1:4" x14ac:dyDescent="0.3">
      <c r="A5167">
        <v>654</v>
      </c>
      <c r="B5167" s="10">
        <v>45444</v>
      </c>
      <c r="C5167">
        <v>401</v>
      </c>
      <c r="D5167" s="8">
        <v>149969.99</v>
      </c>
    </row>
    <row r="5168" spans="1:4" x14ac:dyDescent="0.3">
      <c r="A5168">
        <v>654</v>
      </c>
      <c r="B5168" s="10">
        <v>45474</v>
      </c>
      <c r="C5168">
        <v>393</v>
      </c>
      <c r="D5168" s="8">
        <v>146978.07</v>
      </c>
    </row>
    <row r="5169" spans="1:4" x14ac:dyDescent="0.3">
      <c r="A5169">
        <v>654</v>
      </c>
      <c r="B5169" s="10">
        <v>45505</v>
      </c>
      <c r="C5169">
        <v>115</v>
      </c>
      <c r="D5169" s="8">
        <v>43008.85</v>
      </c>
    </row>
    <row r="5170" spans="1:4" x14ac:dyDescent="0.3">
      <c r="A5170">
        <v>654</v>
      </c>
      <c r="B5170" s="10">
        <v>45536</v>
      </c>
      <c r="C5170">
        <v>844</v>
      </c>
      <c r="D5170" s="8">
        <v>315647.56</v>
      </c>
    </row>
    <row r="5171" spans="1:4" x14ac:dyDescent="0.3">
      <c r="A5171">
        <v>654</v>
      </c>
      <c r="B5171" s="10">
        <v>45566</v>
      </c>
      <c r="C5171">
        <v>917</v>
      </c>
      <c r="D5171" s="8">
        <v>342948.83</v>
      </c>
    </row>
    <row r="5172" spans="1:4" x14ac:dyDescent="0.3">
      <c r="A5172">
        <v>654</v>
      </c>
      <c r="B5172" s="10">
        <v>45597</v>
      </c>
      <c r="C5172">
        <v>665</v>
      </c>
      <c r="D5172" s="8">
        <v>248703.35</v>
      </c>
    </row>
    <row r="5173" spans="1:4" x14ac:dyDescent="0.3">
      <c r="A5173">
        <v>654</v>
      </c>
      <c r="B5173" s="10">
        <v>45627</v>
      </c>
      <c r="C5173">
        <v>734</v>
      </c>
      <c r="D5173" s="8">
        <v>274508.65999999997</v>
      </c>
    </row>
    <row r="5174" spans="1:4" x14ac:dyDescent="0.3">
      <c r="A5174">
        <v>463</v>
      </c>
      <c r="B5174" s="10">
        <v>45292</v>
      </c>
      <c r="C5174">
        <v>862</v>
      </c>
      <c r="D5174" s="8">
        <v>322637.98</v>
      </c>
    </row>
    <row r="5175" spans="1:4" x14ac:dyDescent="0.3">
      <c r="A5175">
        <v>463</v>
      </c>
      <c r="B5175" s="10">
        <v>45323</v>
      </c>
      <c r="C5175">
        <v>102</v>
      </c>
      <c r="D5175" s="8">
        <v>38177.58</v>
      </c>
    </row>
    <row r="5176" spans="1:4" x14ac:dyDescent="0.3">
      <c r="A5176">
        <v>463</v>
      </c>
      <c r="B5176" s="10">
        <v>45352</v>
      </c>
      <c r="C5176">
        <v>900</v>
      </c>
      <c r="D5176" s="8">
        <v>336861</v>
      </c>
    </row>
    <row r="5177" spans="1:4" x14ac:dyDescent="0.3">
      <c r="A5177">
        <v>463</v>
      </c>
      <c r="B5177" s="10">
        <v>45383</v>
      </c>
      <c r="C5177">
        <v>501</v>
      </c>
      <c r="D5177" s="8">
        <v>187519.29</v>
      </c>
    </row>
    <row r="5178" spans="1:4" x14ac:dyDescent="0.3">
      <c r="A5178">
        <v>463</v>
      </c>
      <c r="B5178" s="10">
        <v>45413</v>
      </c>
      <c r="C5178">
        <v>542</v>
      </c>
      <c r="D5178" s="8">
        <v>202865.18</v>
      </c>
    </row>
    <row r="5179" spans="1:4" x14ac:dyDescent="0.3">
      <c r="A5179">
        <v>463</v>
      </c>
      <c r="B5179" s="10">
        <v>45444</v>
      </c>
      <c r="C5179">
        <v>170</v>
      </c>
      <c r="D5179" s="8">
        <v>63629.3</v>
      </c>
    </row>
    <row r="5180" spans="1:4" x14ac:dyDescent="0.3">
      <c r="A5180">
        <v>463</v>
      </c>
      <c r="B5180" s="10">
        <v>45474</v>
      </c>
      <c r="C5180">
        <v>140</v>
      </c>
      <c r="D5180" s="8">
        <v>52400.6</v>
      </c>
    </row>
    <row r="5181" spans="1:4" x14ac:dyDescent="0.3">
      <c r="A5181">
        <v>463</v>
      </c>
      <c r="B5181" s="10">
        <v>45505</v>
      </c>
      <c r="C5181">
        <v>275</v>
      </c>
      <c r="D5181" s="8">
        <v>102929.75</v>
      </c>
    </row>
    <row r="5182" spans="1:4" x14ac:dyDescent="0.3">
      <c r="A5182">
        <v>463</v>
      </c>
      <c r="B5182" s="10">
        <v>45536</v>
      </c>
      <c r="C5182">
        <v>324</v>
      </c>
      <c r="D5182" s="8">
        <v>121269.96</v>
      </c>
    </row>
    <row r="5183" spans="1:4" x14ac:dyDescent="0.3">
      <c r="A5183">
        <v>463</v>
      </c>
      <c r="B5183" s="10">
        <v>45566</v>
      </c>
      <c r="C5183">
        <v>738</v>
      </c>
      <c r="D5183" s="8">
        <v>276226.02</v>
      </c>
    </row>
    <row r="5184" spans="1:4" x14ac:dyDescent="0.3">
      <c r="A5184">
        <v>463</v>
      </c>
      <c r="B5184" s="10">
        <v>45597</v>
      </c>
      <c r="C5184">
        <v>676</v>
      </c>
      <c r="D5184" s="8">
        <v>253020.04</v>
      </c>
    </row>
    <row r="5185" spans="1:4" x14ac:dyDescent="0.3">
      <c r="A5185">
        <v>463</v>
      </c>
      <c r="B5185" s="10">
        <v>45627</v>
      </c>
      <c r="C5185">
        <v>420</v>
      </c>
      <c r="D5185" s="8">
        <v>157201.79999999999</v>
      </c>
    </row>
    <row r="5186" spans="1:4" x14ac:dyDescent="0.3">
      <c r="A5186">
        <v>218</v>
      </c>
      <c r="B5186" s="10">
        <v>45292</v>
      </c>
      <c r="C5186">
        <v>400</v>
      </c>
      <c r="D5186" s="8">
        <v>149804</v>
      </c>
    </row>
    <row r="5187" spans="1:4" x14ac:dyDescent="0.3">
      <c r="A5187">
        <v>218</v>
      </c>
      <c r="B5187" s="10">
        <v>45323</v>
      </c>
      <c r="C5187">
        <v>386</v>
      </c>
      <c r="D5187" s="8">
        <v>144560.85999999999</v>
      </c>
    </row>
    <row r="5188" spans="1:4" x14ac:dyDescent="0.3">
      <c r="A5188">
        <v>218</v>
      </c>
      <c r="B5188" s="10">
        <v>45352</v>
      </c>
      <c r="C5188">
        <v>700</v>
      </c>
      <c r="D5188" s="8">
        <v>262157</v>
      </c>
    </row>
    <row r="5189" spans="1:4" x14ac:dyDescent="0.3">
      <c r="A5189">
        <v>218</v>
      </c>
      <c r="B5189" s="10">
        <v>45383</v>
      </c>
      <c r="C5189">
        <v>908</v>
      </c>
      <c r="D5189" s="8">
        <v>340055.08</v>
      </c>
    </row>
    <row r="5190" spans="1:4" x14ac:dyDescent="0.3">
      <c r="A5190">
        <v>218</v>
      </c>
      <c r="B5190" s="10">
        <v>45413</v>
      </c>
      <c r="C5190">
        <v>446</v>
      </c>
      <c r="D5190" s="8">
        <v>167031.46</v>
      </c>
    </row>
    <row r="5191" spans="1:4" x14ac:dyDescent="0.3">
      <c r="A5191">
        <v>218</v>
      </c>
      <c r="B5191" s="10">
        <v>45444</v>
      </c>
      <c r="C5191">
        <v>408</v>
      </c>
      <c r="D5191" s="8">
        <v>152800.07999999999</v>
      </c>
    </row>
    <row r="5192" spans="1:4" x14ac:dyDescent="0.3">
      <c r="A5192">
        <v>218</v>
      </c>
      <c r="B5192" s="10">
        <v>45474</v>
      </c>
      <c r="C5192">
        <v>539</v>
      </c>
      <c r="D5192" s="8">
        <v>201860.89</v>
      </c>
    </row>
    <row r="5193" spans="1:4" x14ac:dyDescent="0.3">
      <c r="A5193">
        <v>218</v>
      </c>
      <c r="B5193" s="10">
        <v>45505</v>
      </c>
      <c r="C5193">
        <v>312</v>
      </c>
      <c r="D5193" s="8">
        <v>116847.12</v>
      </c>
    </row>
    <row r="5194" spans="1:4" x14ac:dyDescent="0.3">
      <c r="A5194">
        <v>218</v>
      </c>
      <c r="B5194" s="10">
        <v>45536</v>
      </c>
      <c r="C5194">
        <v>451</v>
      </c>
      <c r="D5194" s="8">
        <v>168904.01</v>
      </c>
    </row>
    <row r="5195" spans="1:4" x14ac:dyDescent="0.3">
      <c r="A5195">
        <v>218</v>
      </c>
      <c r="B5195" s="10">
        <v>45566</v>
      </c>
      <c r="C5195">
        <v>590</v>
      </c>
      <c r="D5195" s="8">
        <v>220960.9</v>
      </c>
    </row>
    <row r="5196" spans="1:4" x14ac:dyDescent="0.3">
      <c r="A5196">
        <v>218</v>
      </c>
      <c r="B5196" s="10">
        <v>45597</v>
      </c>
      <c r="C5196">
        <v>775</v>
      </c>
      <c r="D5196" s="8">
        <v>290245.25</v>
      </c>
    </row>
    <row r="5197" spans="1:4" x14ac:dyDescent="0.3">
      <c r="A5197">
        <v>218</v>
      </c>
      <c r="B5197" s="10">
        <v>45627</v>
      </c>
      <c r="C5197">
        <v>226</v>
      </c>
      <c r="D5197" s="8">
        <v>84639.26</v>
      </c>
    </row>
    <row r="5198" spans="1:4" x14ac:dyDescent="0.3">
      <c r="A5198">
        <v>743</v>
      </c>
      <c r="B5198" s="10">
        <v>45292</v>
      </c>
      <c r="C5198">
        <v>535</v>
      </c>
      <c r="D5198" s="8">
        <v>200662.45</v>
      </c>
    </row>
    <row r="5199" spans="1:4" x14ac:dyDescent="0.3">
      <c r="A5199">
        <v>743</v>
      </c>
      <c r="B5199" s="10">
        <v>45323</v>
      </c>
      <c r="C5199">
        <v>298</v>
      </c>
      <c r="D5199" s="8">
        <v>111770.86</v>
      </c>
    </row>
    <row r="5200" spans="1:4" x14ac:dyDescent="0.3">
      <c r="A5200">
        <v>743</v>
      </c>
      <c r="B5200" s="10">
        <v>45352</v>
      </c>
      <c r="C5200">
        <v>387</v>
      </c>
      <c r="D5200" s="8">
        <v>145152.09</v>
      </c>
    </row>
    <row r="5201" spans="1:4" x14ac:dyDescent="0.3">
      <c r="A5201">
        <v>743</v>
      </c>
      <c r="B5201" s="10">
        <v>45383</v>
      </c>
      <c r="C5201">
        <v>605</v>
      </c>
      <c r="D5201" s="8">
        <v>226917.35</v>
      </c>
    </row>
    <row r="5202" spans="1:4" x14ac:dyDescent="0.3">
      <c r="A5202">
        <v>743</v>
      </c>
      <c r="B5202" s="10">
        <v>45413</v>
      </c>
      <c r="C5202">
        <v>337</v>
      </c>
      <c r="D5202" s="8">
        <v>126398.59</v>
      </c>
    </row>
    <row r="5203" spans="1:4" x14ac:dyDescent="0.3">
      <c r="A5203">
        <v>743</v>
      </c>
      <c r="B5203" s="10">
        <v>45444</v>
      </c>
      <c r="C5203">
        <v>853</v>
      </c>
      <c r="D5203" s="8">
        <v>319934.71000000002</v>
      </c>
    </row>
    <row r="5204" spans="1:4" x14ac:dyDescent="0.3">
      <c r="A5204">
        <v>743</v>
      </c>
      <c r="B5204" s="10">
        <v>45474</v>
      </c>
      <c r="C5204">
        <v>767</v>
      </c>
      <c r="D5204" s="8">
        <v>287678.69</v>
      </c>
    </row>
    <row r="5205" spans="1:4" x14ac:dyDescent="0.3">
      <c r="A5205">
        <v>743</v>
      </c>
      <c r="B5205" s="10">
        <v>45505</v>
      </c>
      <c r="C5205">
        <v>176</v>
      </c>
      <c r="D5205" s="8">
        <v>66012.320000000007</v>
      </c>
    </row>
    <row r="5206" spans="1:4" x14ac:dyDescent="0.3">
      <c r="A5206">
        <v>743</v>
      </c>
      <c r="B5206" s="10">
        <v>45536</v>
      </c>
      <c r="C5206">
        <v>984</v>
      </c>
      <c r="D5206" s="8">
        <v>369068.88</v>
      </c>
    </row>
    <row r="5207" spans="1:4" x14ac:dyDescent="0.3">
      <c r="A5207">
        <v>743</v>
      </c>
      <c r="B5207" s="10">
        <v>45566</v>
      </c>
      <c r="C5207">
        <v>955</v>
      </c>
      <c r="D5207" s="8">
        <v>358191.85</v>
      </c>
    </row>
    <row r="5208" spans="1:4" x14ac:dyDescent="0.3">
      <c r="A5208">
        <v>743</v>
      </c>
      <c r="B5208" s="10">
        <v>45597</v>
      </c>
      <c r="C5208">
        <v>434</v>
      </c>
      <c r="D5208" s="8">
        <v>162780.38</v>
      </c>
    </row>
    <row r="5209" spans="1:4" x14ac:dyDescent="0.3">
      <c r="A5209">
        <v>743</v>
      </c>
      <c r="B5209" s="10">
        <v>45627</v>
      </c>
      <c r="C5209">
        <v>571</v>
      </c>
      <c r="D5209" s="8">
        <v>214164.97</v>
      </c>
    </row>
    <row r="5210" spans="1:4" x14ac:dyDescent="0.3">
      <c r="A5210">
        <v>620</v>
      </c>
      <c r="B5210" s="10">
        <v>45292</v>
      </c>
      <c r="C5210">
        <v>348</v>
      </c>
      <c r="D5210" s="8">
        <v>130635.72</v>
      </c>
    </row>
    <row r="5211" spans="1:4" x14ac:dyDescent="0.3">
      <c r="A5211">
        <v>620</v>
      </c>
      <c r="B5211" s="10">
        <v>45323</v>
      </c>
      <c r="C5211">
        <v>484</v>
      </c>
      <c r="D5211" s="8">
        <v>181688.76</v>
      </c>
    </row>
    <row r="5212" spans="1:4" x14ac:dyDescent="0.3">
      <c r="A5212">
        <v>620</v>
      </c>
      <c r="B5212" s="10">
        <v>45352</v>
      </c>
      <c r="C5212">
        <v>555</v>
      </c>
      <c r="D5212" s="8">
        <v>208341.45</v>
      </c>
    </row>
    <row r="5213" spans="1:4" x14ac:dyDescent="0.3">
      <c r="A5213">
        <v>620</v>
      </c>
      <c r="B5213" s="10">
        <v>45383</v>
      </c>
      <c r="C5213">
        <v>726</v>
      </c>
      <c r="D5213" s="8">
        <v>272533.14</v>
      </c>
    </row>
    <row r="5214" spans="1:4" x14ac:dyDescent="0.3">
      <c r="A5214">
        <v>620</v>
      </c>
      <c r="B5214" s="10">
        <v>45413</v>
      </c>
      <c r="C5214">
        <v>125</v>
      </c>
      <c r="D5214" s="8">
        <v>46923.75</v>
      </c>
    </row>
    <row r="5215" spans="1:4" x14ac:dyDescent="0.3">
      <c r="A5215">
        <v>620</v>
      </c>
      <c r="B5215" s="10">
        <v>45444</v>
      </c>
      <c r="C5215">
        <v>659</v>
      </c>
      <c r="D5215" s="8">
        <v>247382.01</v>
      </c>
    </row>
    <row r="5216" spans="1:4" x14ac:dyDescent="0.3">
      <c r="A5216">
        <v>620</v>
      </c>
      <c r="B5216" s="10">
        <v>45474</v>
      </c>
      <c r="C5216">
        <v>105</v>
      </c>
      <c r="D5216" s="8">
        <v>39415.949999999997</v>
      </c>
    </row>
    <row r="5217" spans="1:4" x14ac:dyDescent="0.3">
      <c r="A5217">
        <v>620</v>
      </c>
      <c r="B5217" s="10">
        <v>45505</v>
      </c>
      <c r="C5217">
        <v>207</v>
      </c>
      <c r="D5217" s="8">
        <v>77705.73</v>
      </c>
    </row>
    <row r="5218" spans="1:4" x14ac:dyDescent="0.3">
      <c r="A5218">
        <v>620</v>
      </c>
      <c r="B5218" s="10">
        <v>45536</v>
      </c>
      <c r="C5218">
        <v>686</v>
      </c>
      <c r="D5218" s="8">
        <v>257517.54</v>
      </c>
    </row>
    <row r="5219" spans="1:4" x14ac:dyDescent="0.3">
      <c r="A5219">
        <v>620</v>
      </c>
      <c r="B5219" s="10">
        <v>45566</v>
      </c>
      <c r="C5219">
        <v>784</v>
      </c>
      <c r="D5219" s="8">
        <v>294305.76</v>
      </c>
    </row>
    <row r="5220" spans="1:4" x14ac:dyDescent="0.3">
      <c r="A5220">
        <v>620</v>
      </c>
      <c r="B5220" s="10">
        <v>45597</v>
      </c>
      <c r="C5220">
        <v>672</v>
      </c>
      <c r="D5220" s="8">
        <v>252262.08</v>
      </c>
    </row>
    <row r="5221" spans="1:4" x14ac:dyDescent="0.3">
      <c r="A5221">
        <v>620</v>
      </c>
      <c r="B5221" s="10">
        <v>45627</v>
      </c>
      <c r="C5221">
        <v>233</v>
      </c>
      <c r="D5221" s="8">
        <v>87465.87</v>
      </c>
    </row>
    <row r="5222" spans="1:4" x14ac:dyDescent="0.3">
      <c r="A5222">
        <v>852</v>
      </c>
      <c r="B5222" s="10">
        <v>45292</v>
      </c>
      <c r="C5222">
        <v>803</v>
      </c>
      <c r="D5222" s="8">
        <v>302112.69</v>
      </c>
    </row>
    <row r="5223" spans="1:4" x14ac:dyDescent="0.3">
      <c r="A5223">
        <v>852</v>
      </c>
      <c r="B5223" s="10">
        <v>45323</v>
      </c>
      <c r="C5223">
        <v>856</v>
      </c>
      <c r="D5223" s="8">
        <v>322052.88</v>
      </c>
    </row>
    <row r="5224" spans="1:4" x14ac:dyDescent="0.3">
      <c r="A5224">
        <v>852</v>
      </c>
      <c r="B5224" s="10">
        <v>45352</v>
      </c>
      <c r="C5224">
        <v>757</v>
      </c>
      <c r="D5224" s="8">
        <v>284806.11</v>
      </c>
    </row>
    <row r="5225" spans="1:4" x14ac:dyDescent="0.3">
      <c r="A5225">
        <v>852</v>
      </c>
      <c r="B5225" s="10">
        <v>45383</v>
      </c>
      <c r="C5225">
        <v>614</v>
      </c>
      <c r="D5225" s="8">
        <v>231005.22</v>
      </c>
    </row>
    <row r="5226" spans="1:4" x14ac:dyDescent="0.3">
      <c r="A5226">
        <v>852</v>
      </c>
      <c r="B5226" s="10">
        <v>45413</v>
      </c>
      <c r="C5226">
        <v>267</v>
      </c>
      <c r="D5226" s="8">
        <v>100453.41</v>
      </c>
    </row>
    <row r="5227" spans="1:4" x14ac:dyDescent="0.3">
      <c r="A5227">
        <v>852</v>
      </c>
      <c r="B5227" s="10">
        <v>45444</v>
      </c>
      <c r="C5227">
        <v>183</v>
      </c>
      <c r="D5227" s="8">
        <v>68850.09</v>
      </c>
    </row>
    <row r="5228" spans="1:4" x14ac:dyDescent="0.3">
      <c r="A5228">
        <v>852</v>
      </c>
      <c r="B5228" s="10">
        <v>45474</v>
      </c>
      <c r="C5228">
        <v>696</v>
      </c>
      <c r="D5228" s="8">
        <v>261856.08</v>
      </c>
    </row>
    <row r="5229" spans="1:4" x14ac:dyDescent="0.3">
      <c r="A5229">
        <v>852</v>
      </c>
      <c r="B5229" s="10">
        <v>45505</v>
      </c>
      <c r="C5229">
        <v>588</v>
      </c>
      <c r="D5229" s="8">
        <v>221223.24</v>
      </c>
    </row>
    <row r="5230" spans="1:4" x14ac:dyDescent="0.3">
      <c r="A5230">
        <v>852</v>
      </c>
      <c r="B5230" s="10">
        <v>45536</v>
      </c>
      <c r="C5230">
        <v>147</v>
      </c>
      <c r="D5230" s="8">
        <v>55305.81</v>
      </c>
    </row>
    <row r="5231" spans="1:4" x14ac:dyDescent="0.3">
      <c r="A5231">
        <v>852</v>
      </c>
      <c r="B5231" s="10">
        <v>45566</v>
      </c>
      <c r="C5231">
        <v>489</v>
      </c>
      <c r="D5231" s="8">
        <v>183976.47</v>
      </c>
    </row>
    <row r="5232" spans="1:4" x14ac:dyDescent="0.3">
      <c r="A5232">
        <v>852</v>
      </c>
      <c r="B5232" s="10">
        <v>45597</v>
      </c>
      <c r="C5232">
        <v>11</v>
      </c>
      <c r="D5232" s="8">
        <v>4138.53</v>
      </c>
    </row>
    <row r="5233" spans="1:4" x14ac:dyDescent="0.3">
      <c r="A5233">
        <v>852</v>
      </c>
      <c r="B5233" s="10">
        <v>45627</v>
      </c>
      <c r="C5233">
        <v>819</v>
      </c>
      <c r="D5233" s="8">
        <v>308132.37</v>
      </c>
    </row>
    <row r="5234" spans="1:4" x14ac:dyDescent="0.3">
      <c r="A5234">
        <v>389</v>
      </c>
      <c r="B5234" s="10">
        <v>45292</v>
      </c>
      <c r="C5234">
        <v>637</v>
      </c>
      <c r="D5234" s="8">
        <v>239862.35</v>
      </c>
    </row>
    <row r="5235" spans="1:4" x14ac:dyDescent="0.3">
      <c r="A5235">
        <v>389</v>
      </c>
      <c r="B5235" s="10">
        <v>45323</v>
      </c>
      <c r="C5235">
        <v>720</v>
      </c>
      <c r="D5235" s="8">
        <v>271116</v>
      </c>
    </row>
    <row r="5236" spans="1:4" x14ac:dyDescent="0.3">
      <c r="A5236">
        <v>389</v>
      </c>
      <c r="B5236" s="10">
        <v>45352</v>
      </c>
      <c r="C5236">
        <v>748</v>
      </c>
      <c r="D5236" s="8">
        <v>281659.40000000002</v>
      </c>
    </row>
    <row r="5237" spans="1:4" x14ac:dyDescent="0.3">
      <c r="A5237">
        <v>389</v>
      </c>
      <c r="B5237" s="10">
        <v>45383</v>
      </c>
      <c r="C5237">
        <v>347</v>
      </c>
      <c r="D5237" s="8">
        <v>130662.85</v>
      </c>
    </row>
    <row r="5238" spans="1:4" x14ac:dyDescent="0.3">
      <c r="A5238">
        <v>389</v>
      </c>
      <c r="B5238" s="10">
        <v>45413</v>
      </c>
      <c r="C5238">
        <v>78</v>
      </c>
      <c r="D5238" s="8">
        <v>29370.9</v>
      </c>
    </row>
    <row r="5239" spans="1:4" x14ac:dyDescent="0.3">
      <c r="A5239">
        <v>389</v>
      </c>
      <c r="B5239" s="10">
        <v>45444</v>
      </c>
      <c r="C5239">
        <v>854</v>
      </c>
      <c r="D5239" s="8">
        <v>321573.7</v>
      </c>
    </row>
    <row r="5240" spans="1:4" x14ac:dyDescent="0.3">
      <c r="A5240">
        <v>389</v>
      </c>
      <c r="B5240" s="10">
        <v>45474</v>
      </c>
      <c r="C5240">
        <v>389</v>
      </c>
      <c r="D5240" s="8">
        <v>146477.95000000001</v>
      </c>
    </row>
    <row r="5241" spans="1:4" x14ac:dyDescent="0.3">
      <c r="A5241">
        <v>389</v>
      </c>
      <c r="B5241" s="10">
        <v>45505</v>
      </c>
      <c r="C5241">
        <v>799</v>
      </c>
      <c r="D5241" s="8">
        <v>300863.45</v>
      </c>
    </row>
    <row r="5242" spans="1:4" x14ac:dyDescent="0.3">
      <c r="A5242">
        <v>389</v>
      </c>
      <c r="B5242" s="10">
        <v>45536</v>
      </c>
      <c r="C5242">
        <v>620</v>
      </c>
      <c r="D5242" s="8">
        <v>233461</v>
      </c>
    </row>
    <row r="5243" spans="1:4" x14ac:dyDescent="0.3">
      <c r="A5243">
        <v>389</v>
      </c>
      <c r="B5243" s="10">
        <v>45566</v>
      </c>
      <c r="C5243">
        <v>963</v>
      </c>
      <c r="D5243" s="8">
        <v>362617.65</v>
      </c>
    </row>
    <row r="5244" spans="1:4" x14ac:dyDescent="0.3">
      <c r="A5244">
        <v>389</v>
      </c>
      <c r="B5244" s="10">
        <v>45597</v>
      </c>
      <c r="C5244">
        <v>352</v>
      </c>
      <c r="D5244" s="8">
        <v>132545.60000000001</v>
      </c>
    </row>
    <row r="5245" spans="1:4" x14ac:dyDescent="0.3">
      <c r="A5245">
        <v>389</v>
      </c>
      <c r="B5245" s="10">
        <v>45627</v>
      </c>
      <c r="C5245">
        <v>335</v>
      </c>
      <c r="D5245" s="8">
        <v>126144.25</v>
      </c>
    </row>
    <row r="5246" spans="1:4" x14ac:dyDescent="0.3">
      <c r="A5246">
        <v>399</v>
      </c>
      <c r="B5246" s="10">
        <v>45292</v>
      </c>
      <c r="C5246">
        <v>622</v>
      </c>
      <c r="D5246" s="8">
        <v>234294.96</v>
      </c>
    </row>
    <row r="5247" spans="1:4" x14ac:dyDescent="0.3">
      <c r="A5247">
        <v>399</v>
      </c>
      <c r="B5247" s="10">
        <v>45323</v>
      </c>
      <c r="C5247">
        <v>931</v>
      </c>
      <c r="D5247" s="8">
        <v>350689.08</v>
      </c>
    </row>
    <row r="5248" spans="1:4" x14ac:dyDescent="0.3">
      <c r="A5248">
        <v>399</v>
      </c>
      <c r="B5248" s="10">
        <v>45352</v>
      </c>
      <c r="C5248">
        <v>281</v>
      </c>
      <c r="D5248" s="8">
        <v>105847.08</v>
      </c>
    </row>
    <row r="5249" spans="1:4" x14ac:dyDescent="0.3">
      <c r="A5249">
        <v>399</v>
      </c>
      <c r="B5249" s="10">
        <v>45383</v>
      </c>
      <c r="C5249">
        <v>312</v>
      </c>
      <c r="D5249" s="8">
        <v>117524.16</v>
      </c>
    </row>
    <row r="5250" spans="1:4" x14ac:dyDescent="0.3">
      <c r="A5250">
        <v>399</v>
      </c>
      <c r="B5250" s="10">
        <v>45413</v>
      </c>
      <c r="C5250">
        <v>834</v>
      </c>
      <c r="D5250" s="8">
        <v>314151.12</v>
      </c>
    </row>
    <row r="5251" spans="1:4" x14ac:dyDescent="0.3">
      <c r="A5251">
        <v>399</v>
      </c>
      <c r="B5251" s="10">
        <v>45444</v>
      </c>
      <c r="C5251">
        <v>974</v>
      </c>
      <c r="D5251" s="8">
        <v>366886.32</v>
      </c>
    </row>
    <row r="5252" spans="1:4" x14ac:dyDescent="0.3">
      <c r="A5252">
        <v>399</v>
      </c>
      <c r="B5252" s="10">
        <v>45474</v>
      </c>
      <c r="C5252">
        <v>944</v>
      </c>
      <c r="D5252" s="8">
        <v>355585.92</v>
      </c>
    </row>
    <row r="5253" spans="1:4" x14ac:dyDescent="0.3">
      <c r="A5253">
        <v>399</v>
      </c>
      <c r="B5253" s="10">
        <v>45505</v>
      </c>
      <c r="C5253">
        <v>86</v>
      </c>
      <c r="D5253" s="8">
        <v>32394.48</v>
      </c>
    </row>
    <row r="5254" spans="1:4" x14ac:dyDescent="0.3">
      <c r="A5254">
        <v>399</v>
      </c>
      <c r="B5254" s="10">
        <v>45536</v>
      </c>
      <c r="C5254">
        <v>991</v>
      </c>
      <c r="D5254" s="8">
        <v>373289.88</v>
      </c>
    </row>
    <row r="5255" spans="1:4" x14ac:dyDescent="0.3">
      <c r="A5255">
        <v>399</v>
      </c>
      <c r="B5255" s="10">
        <v>45566</v>
      </c>
      <c r="C5255">
        <v>246</v>
      </c>
      <c r="D5255" s="8">
        <v>92663.28</v>
      </c>
    </row>
    <row r="5256" spans="1:4" x14ac:dyDescent="0.3">
      <c r="A5256">
        <v>399</v>
      </c>
      <c r="B5256" s="10">
        <v>45597</v>
      </c>
      <c r="C5256">
        <v>678</v>
      </c>
      <c r="D5256" s="8">
        <v>255389.04</v>
      </c>
    </row>
    <row r="5257" spans="1:4" x14ac:dyDescent="0.3">
      <c r="A5257">
        <v>399</v>
      </c>
      <c r="B5257" s="10">
        <v>45627</v>
      </c>
      <c r="C5257">
        <v>580</v>
      </c>
      <c r="D5257" s="8">
        <v>218474.4</v>
      </c>
    </row>
    <row r="5258" spans="1:4" x14ac:dyDescent="0.3">
      <c r="A5258">
        <v>420</v>
      </c>
      <c r="B5258" s="10">
        <v>45292</v>
      </c>
      <c r="C5258">
        <v>225</v>
      </c>
      <c r="D5258" s="8">
        <v>84921.75</v>
      </c>
    </row>
    <row r="5259" spans="1:4" x14ac:dyDescent="0.3">
      <c r="A5259">
        <v>420</v>
      </c>
      <c r="B5259" s="10">
        <v>45323</v>
      </c>
      <c r="C5259">
        <v>136</v>
      </c>
      <c r="D5259" s="8">
        <v>51330.48</v>
      </c>
    </row>
    <row r="5260" spans="1:4" x14ac:dyDescent="0.3">
      <c r="A5260">
        <v>420</v>
      </c>
      <c r="B5260" s="10">
        <v>45352</v>
      </c>
      <c r="C5260">
        <v>686</v>
      </c>
      <c r="D5260" s="8">
        <v>258916.98</v>
      </c>
    </row>
    <row r="5261" spans="1:4" x14ac:dyDescent="0.3">
      <c r="A5261">
        <v>420</v>
      </c>
      <c r="B5261" s="10">
        <v>45383</v>
      </c>
      <c r="C5261">
        <v>78</v>
      </c>
      <c r="D5261" s="8">
        <v>29439.54</v>
      </c>
    </row>
    <row r="5262" spans="1:4" x14ac:dyDescent="0.3">
      <c r="A5262">
        <v>420</v>
      </c>
      <c r="B5262" s="10">
        <v>45413</v>
      </c>
      <c r="C5262">
        <v>520</v>
      </c>
      <c r="D5262" s="8">
        <v>196263.6</v>
      </c>
    </row>
    <row r="5263" spans="1:4" x14ac:dyDescent="0.3">
      <c r="A5263">
        <v>420</v>
      </c>
      <c r="B5263" s="10">
        <v>45444</v>
      </c>
      <c r="C5263">
        <v>579</v>
      </c>
      <c r="D5263" s="8">
        <v>218531.97</v>
      </c>
    </row>
    <row r="5264" spans="1:4" x14ac:dyDescent="0.3">
      <c r="A5264">
        <v>420</v>
      </c>
      <c r="B5264" s="10">
        <v>45474</v>
      </c>
      <c r="C5264">
        <v>312</v>
      </c>
      <c r="D5264" s="8">
        <v>117758.16</v>
      </c>
    </row>
    <row r="5265" spans="1:4" x14ac:dyDescent="0.3">
      <c r="A5265">
        <v>420</v>
      </c>
      <c r="B5265" s="10">
        <v>45505</v>
      </c>
      <c r="C5265">
        <v>7</v>
      </c>
      <c r="D5265" s="8">
        <v>2642.01</v>
      </c>
    </row>
    <row r="5266" spans="1:4" x14ac:dyDescent="0.3">
      <c r="A5266">
        <v>420</v>
      </c>
      <c r="B5266" s="10">
        <v>45536</v>
      </c>
      <c r="C5266">
        <v>19</v>
      </c>
      <c r="D5266" s="8">
        <v>7171.17</v>
      </c>
    </row>
    <row r="5267" spans="1:4" x14ac:dyDescent="0.3">
      <c r="A5267">
        <v>420</v>
      </c>
      <c r="B5267" s="10">
        <v>45566</v>
      </c>
      <c r="C5267">
        <v>782</v>
      </c>
      <c r="D5267" s="8">
        <v>295150.26</v>
      </c>
    </row>
    <row r="5268" spans="1:4" x14ac:dyDescent="0.3">
      <c r="A5268">
        <v>420</v>
      </c>
      <c r="B5268" s="10">
        <v>45597</v>
      </c>
      <c r="C5268">
        <v>501</v>
      </c>
      <c r="D5268" s="8">
        <v>189092.43</v>
      </c>
    </row>
    <row r="5269" spans="1:4" x14ac:dyDescent="0.3">
      <c r="A5269">
        <v>420</v>
      </c>
      <c r="B5269" s="10">
        <v>45627</v>
      </c>
      <c r="C5269">
        <v>730</v>
      </c>
      <c r="D5269" s="8">
        <v>275523.90000000002</v>
      </c>
    </row>
    <row r="5270" spans="1:4" x14ac:dyDescent="0.3">
      <c r="A5270">
        <v>448</v>
      </c>
      <c r="B5270" s="10">
        <v>45292</v>
      </c>
      <c r="C5270">
        <v>198</v>
      </c>
      <c r="D5270" s="8">
        <v>74828.160000000003</v>
      </c>
    </row>
    <row r="5271" spans="1:4" x14ac:dyDescent="0.3">
      <c r="A5271">
        <v>448</v>
      </c>
      <c r="B5271" s="10">
        <v>45323</v>
      </c>
      <c r="C5271">
        <v>924</v>
      </c>
      <c r="D5271" s="8">
        <v>349198.08000000002</v>
      </c>
    </row>
    <row r="5272" spans="1:4" x14ac:dyDescent="0.3">
      <c r="A5272">
        <v>448</v>
      </c>
      <c r="B5272" s="10">
        <v>45352</v>
      </c>
      <c r="C5272">
        <v>480</v>
      </c>
      <c r="D5272" s="8">
        <v>181401.60000000001</v>
      </c>
    </row>
    <row r="5273" spans="1:4" x14ac:dyDescent="0.3">
      <c r="A5273">
        <v>448</v>
      </c>
      <c r="B5273" s="10">
        <v>45383</v>
      </c>
      <c r="C5273">
        <v>380</v>
      </c>
      <c r="D5273" s="8">
        <v>143609.60000000001</v>
      </c>
    </row>
    <row r="5274" spans="1:4" x14ac:dyDescent="0.3">
      <c r="A5274">
        <v>448</v>
      </c>
      <c r="B5274" s="10">
        <v>45413</v>
      </c>
      <c r="C5274">
        <v>827</v>
      </c>
      <c r="D5274" s="8">
        <v>312539.84000000003</v>
      </c>
    </row>
    <row r="5275" spans="1:4" x14ac:dyDescent="0.3">
      <c r="A5275">
        <v>448</v>
      </c>
      <c r="B5275" s="10">
        <v>45444</v>
      </c>
      <c r="C5275">
        <v>84</v>
      </c>
      <c r="D5275" s="8">
        <v>31745.279999999999</v>
      </c>
    </row>
    <row r="5276" spans="1:4" x14ac:dyDescent="0.3">
      <c r="A5276">
        <v>448</v>
      </c>
      <c r="B5276" s="10">
        <v>45474</v>
      </c>
      <c r="C5276">
        <v>28</v>
      </c>
      <c r="D5276" s="8">
        <v>10581.76</v>
      </c>
    </row>
    <row r="5277" spans="1:4" x14ac:dyDescent="0.3">
      <c r="A5277">
        <v>448</v>
      </c>
      <c r="B5277" s="10">
        <v>45505</v>
      </c>
      <c r="C5277">
        <v>443</v>
      </c>
      <c r="D5277" s="8">
        <v>167418.56</v>
      </c>
    </row>
    <row r="5278" spans="1:4" x14ac:dyDescent="0.3">
      <c r="A5278">
        <v>448</v>
      </c>
      <c r="B5278" s="10">
        <v>45536</v>
      </c>
      <c r="C5278">
        <v>105</v>
      </c>
      <c r="D5278" s="8">
        <v>39681.599999999999</v>
      </c>
    </row>
    <row r="5279" spans="1:4" x14ac:dyDescent="0.3">
      <c r="A5279">
        <v>448</v>
      </c>
      <c r="B5279" s="10">
        <v>45566</v>
      </c>
      <c r="C5279">
        <v>758</v>
      </c>
      <c r="D5279" s="8">
        <v>286463.35999999999</v>
      </c>
    </row>
    <row r="5280" spans="1:4" x14ac:dyDescent="0.3">
      <c r="A5280">
        <v>448</v>
      </c>
      <c r="B5280" s="10">
        <v>45597</v>
      </c>
      <c r="C5280">
        <v>143</v>
      </c>
      <c r="D5280" s="8">
        <v>54042.559999999998</v>
      </c>
    </row>
    <row r="5281" spans="1:4" x14ac:dyDescent="0.3">
      <c r="A5281">
        <v>448</v>
      </c>
      <c r="B5281" s="10">
        <v>45627</v>
      </c>
      <c r="C5281">
        <v>234</v>
      </c>
      <c r="D5281" s="8">
        <v>88433.279999999999</v>
      </c>
    </row>
    <row r="5282" spans="1:4" x14ac:dyDescent="0.3">
      <c r="A5282">
        <v>559</v>
      </c>
      <c r="B5282" s="10">
        <v>45292</v>
      </c>
      <c r="C5282">
        <v>259</v>
      </c>
      <c r="D5282" s="8">
        <v>98106.61</v>
      </c>
    </row>
    <row r="5283" spans="1:4" x14ac:dyDescent="0.3">
      <c r="A5283">
        <v>559</v>
      </c>
      <c r="B5283" s="10">
        <v>45323</v>
      </c>
      <c r="C5283">
        <v>842</v>
      </c>
      <c r="D5283" s="8">
        <v>318941.18</v>
      </c>
    </row>
    <row r="5284" spans="1:4" x14ac:dyDescent="0.3">
      <c r="A5284">
        <v>559</v>
      </c>
      <c r="B5284" s="10">
        <v>45352</v>
      </c>
      <c r="C5284">
        <v>21</v>
      </c>
      <c r="D5284" s="8">
        <v>7954.59</v>
      </c>
    </row>
    <row r="5285" spans="1:4" x14ac:dyDescent="0.3">
      <c r="A5285">
        <v>559</v>
      </c>
      <c r="B5285" s="10">
        <v>45383</v>
      </c>
      <c r="C5285">
        <v>746</v>
      </c>
      <c r="D5285" s="8">
        <v>282577.34000000003</v>
      </c>
    </row>
    <row r="5286" spans="1:4" x14ac:dyDescent="0.3">
      <c r="A5286">
        <v>559</v>
      </c>
      <c r="B5286" s="10">
        <v>45413</v>
      </c>
      <c r="C5286">
        <v>460</v>
      </c>
      <c r="D5286" s="8">
        <v>174243.4</v>
      </c>
    </row>
    <row r="5287" spans="1:4" x14ac:dyDescent="0.3">
      <c r="A5287">
        <v>559</v>
      </c>
      <c r="B5287" s="10">
        <v>45444</v>
      </c>
      <c r="C5287">
        <v>257</v>
      </c>
      <c r="D5287" s="8">
        <v>97349.03</v>
      </c>
    </row>
    <row r="5288" spans="1:4" x14ac:dyDescent="0.3">
      <c r="A5288">
        <v>559</v>
      </c>
      <c r="B5288" s="10">
        <v>45474</v>
      </c>
      <c r="C5288">
        <v>25</v>
      </c>
      <c r="D5288" s="8">
        <v>9469.75</v>
      </c>
    </row>
    <row r="5289" spans="1:4" x14ac:dyDescent="0.3">
      <c r="A5289">
        <v>559</v>
      </c>
      <c r="B5289" s="10">
        <v>45505</v>
      </c>
      <c r="C5289">
        <v>735</v>
      </c>
      <c r="D5289" s="8">
        <v>278410.65000000002</v>
      </c>
    </row>
    <row r="5290" spans="1:4" x14ac:dyDescent="0.3">
      <c r="A5290">
        <v>559</v>
      </c>
      <c r="B5290" s="10">
        <v>45536</v>
      </c>
      <c r="C5290">
        <v>866</v>
      </c>
      <c r="D5290" s="8">
        <v>328032.14</v>
      </c>
    </row>
    <row r="5291" spans="1:4" x14ac:dyDescent="0.3">
      <c r="A5291">
        <v>559</v>
      </c>
      <c r="B5291" s="10">
        <v>45566</v>
      </c>
      <c r="C5291">
        <v>618</v>
      </c>
      <c r="D5291" s="8">
        <v>234092.22</v>
      </c>
    </row>
    <row r="5292" spans="1:4" x14ac:dyDescent="0.3">
      <c r="A5292">
        <v>559</v>
      </c>
      <c r="B5292" s="10">
        <v>45597</v>
      </c>
      <c r="C5292">
        <v>126</v>
      </c>
      <c r="D5292" s="8">
        <v>47727.54</v>
      </c>
    </row>
    <row r="5293" spans="1:4" x14ac:dyDescent="0.3">
      <c r="A5293">
        <v>559</v>
      </c>
      <c r="B5293" s="10">
        <v>45627</v>
      </c>
      <c r="C5293">
        <v>814</v>
      </c>
      <c r="D5293" s="8">
        <v>308335.06</v>
      </c>
    </row>
    <row r="5294" spans="1:4" x14ac:dyDescent="0.3">
      <c r="A5294">
        <v>332</v>
      </c>
      <c r="B5294" s="10">
        <v>45292</v>
      </c>
      <c r="C5294">
        <v>769</v>
      </c>
      <c r="D5294" s="8">
        <v>292319.96999999997</v>
      </c>
    </row>
    <row r="5295" spans="1:4" x14ac:dyDescent="0.3">
      <c r="A5295">
        <v>332</v>
      </c>
      <c r="B5295" s="10">
        <v>45323</v>
      </c>
      <c r="C5295">
        <v>621</v>
      </c>
      <c r="D5295" s="8">
        <v>236060.73</v>
      </c>
    </row>
    <row r="5296" spans="1:4" x14ac:dyDescent="0.3">
      <c r="A5296">
        <v>332</v>
      </c>
      <c r="B5296" s="10">
        <v>45352</v>
      </c>
      <c r="C5296">
        <v>27</v>
      </c>
      <c r="D5296" s="8">
        <v>10263.51</v>
      </c>
    </row>
    <row r="5297" spans="1:4" x14ac:dyDescent="0.3">
      <c r="A5297">
        <v>332</v>
      </c>
      <c r="B5297" s="10">
        <v>45383</v>
      </c>
      <c r="C5297">
        <v>805</v>
      </c>
      <c r="D5297" s="8">
        <v>306004.65000000002</v>
      </c>
    </row>
    <row r="5298" spans="1:4" x14ac:dyDescent="0.3">
      <c r="A5298">
        <v>332</v>
      </c>
      <c r="B5298" s="10">
        <v>45413</v>
      </c>
      <c r="C5298">
        <v>874</v>
      </c>
      <c r="D5298" s="8">
        <v>332233.62</v>
      </c>
    </row>
    <row r="5299" spans="1:4" x14ac:dyDescent="0.3">
      <c r="A5299">
        <v>332</v>
      </c>
      <c r="B5299" s="10">
        <v>45444</v>
      </c>
      <c r="C5299">
        <v>131</v>
      </c>
      <c r="D5299" s="8">
        <v>49797.03</v>
      </c>
    </row>
    <row r="5300" spans="1:4" x14ac:dyDescent="0.3">
      <c r="A5300">
        <v>332</v>
      </c>
      <c r="B5300" s="10">
        <v>45474</v>
      </c>
      <c r="C5300">
        <v>100</v>
      </c>
      <c r="D5300" s="8">
        <v>38013</v>
      </c>
    </row>
    <row r="5301" spans="1:4" x14ac:dyDescent="0.3">
      <c r="A5301">
        <v>332</v>
      </c>
      <c r="B5301" s="10">
        <v>45505</v>
      </c>
      <c r="C5301">
        <v>766</v>
      </c>
      <c r="D5301" s="8">
        <v>291179.58</v>
      </c>
    </row>
    <row r="5302" spans="1:4" x14ac:dyDescent="0.3">
      <c r="A5302">
        <v>332</v>
      </c>
      <c r="B5302" s="10">
        <v>45536</v>
      </c>
      <c r="C5302">
        <v>665</v>
      </c>
      <c r="D5302" s="8">
        <v>252786.45</v>
      </c>
    </row>
    <row r="5303" spans="1:4" x14ac:dyDescent="0.3">
      <c r="A5303">
        <v>332</v>
      </c>
      <c r="B5303" s="10">
        <v>45566</v>
      </c>
      <c r="C5303">
        <v>576</v>
      </c>
      <c r="D5303" s="8">
        <v>218954.88</v>
      </c>
    </row>
    <row r="5304" spans="1:4" x14ac:dyDescent="0.3">
      <c r="A5304">
        <v>332</v>
      </c>
      <c r="B5304" s="10">
        <v>45597</v>
      </c>
      <c r="C5304">
        <v>396</v>
      </c>
      <c r="D5304" s="8">
        <v>150531.48000000001</v>
      </c>
    </row>
    <row r="5305" spans="1:4" x14ac:dyDescent="0.3">
      <c r="A5305">
        <v>332</v>
      </c>
      <c r="B5305" s="10">
        <v>45627</v>
      </c>
      <c r="C5305">
        <v>565</v>
      </c>
      <c r="D5305" s="8">
        <v>214773.45</v>
      </c>
    </row>
    <row r="5306" spans="1:4" x14ac:dyDescent="0.3">
      <c r="A5306">
        <v>711</v>
      </c>
      <c r="B5306" s="10">
        <v>45292</v>
      </c>
      <c r="C5306">
        <v>398</v>
      </c>
      <c r="D5306" s="8">
        <v>151761.38</v>
      </c>
    </row>
    <row r="5307" spans="1:4" x14ac:dyDescent="0.3">
      <c r="A5307">
        <v>711</v>
      </c>
      <c r="B5307" s="10">
        <v>45323</v>
      </c>
      <c r="C5307">
        <v>516</v>
      </c>
      <c r="D5307" s="8">
        <v>196755.96</v>
      </c>
    </row>
    <row r="5308" spans="1:4" x14ac:dyDescent="0.3">
      <c r="A5308">
        <v>711</v>
      </c>
      <c r="B5308" s="10">
        <v>45352</v>
      </c>
      <c r="C5308">
        <v>349</v>
      </c>
      <c r="D5308" s="8">
        <v>133077.19</v>
      </c>
    </row>
    <row r="5309" spans="1:4" x14ac:dyDescent="0.3">
      <c r="A5309">
        <v>711</v>
      </c>
      <c r="B5309" s="10">
        <v>45383</v>
      </c>
      <c r="C5309">
        <v>554</v>
      </c>
      <c r="D5309" s="8">
        <v>211245.74</v>
      </c>
    </row>
    <row r="5310" spans="1:4" x14ac:dyDescent="0.3">
      <c r="A5310">
        <v>711</v>
      </c>
      <c r="B5310" s="10">
        <v>45413</v>
      </c>
      <c r="C5310">
        <v>528</v>
      </c>
      <c r="D5310" s="8">
        <v>201331.68</v>
      </c>
    </row>
    <row r="5311" spans="1:4" x14ac:dyDescent="0.3">
      <c r="A5311">
        <v>711</v>
      </c>
      <c r="B5311" s="10">
        <v>45444</v>
      </c>
      <c r="C5311">
        <v>989</v>
      </c>
      <c r="D5311" s="8">
        <v>377115.59</v>
      </c>
    </row>
    <row r="5312" spans="1:4" x14ac:dyDescent="0.3">
      <c r="A5312">
        <v>711</v>
      </c>
      <c r="B5312" s="10">
        <v>45474</v>
      </c>
      <c r="C5312">
        <v>502</v>
      </c>
      <c r="D5312" s="8">
        <v>191417.62</v>
      </c>
    </row>
    <row r="5313" spans="1:4" x14ac:dyDescent="0.3">
      <c r="A5313">
        <v>711</v>
      </c>
      <c r="B5313" s="10">
        <v>45505</v>
      </c>
      <c r="C5313">
        <v>889</v>
      </c>
      <c r="D5313" s="8">
        <v>338984.59</v>
      </c>
    </row>
    <row r="5314" spans="1:4" x14ac:dyDescent="0.3">
      <c r="A5314">
        <v>711</v>
      </c>
      <c r="B5314" s="10">
        <v>45536</v>
      </c>
      <c r="C5314">
        <v>245</v>
      </c>
      <c r="D5314" s="8">
        <v>93420.95</v>
      </c>
    </row>
    <row r="5315" spans="1:4" x14ac:dyDescent="0.3">
      <c r="A5315">
        <v>711</v>
      </c>
      <c r="B5315" s="10">
        <v>45566</v>
      </c>
      <c r="C5315">
        <v>984</v>
      </c>
      <c r="D5315" s="8">
        <v>375209.04</v>
      </c>
    </row>
    <row r="5316" spans="1:4" x14ac:dyDescent="0.3">
      <c r="A5316">
        <v>711</v>
      </c>
      <c r="B5316" s="10">
        <v>45597</v>
      </c>
      <c r="C5316">
        <v>196</v>
      </c>
      <c r="D5316" s="8">
        <v>74736.759999999995</v>
      </c>
    </row>
    <row r="5317" spans="1:4" x14ac:dyDescent="0.3">
      <c r="A5317">
        <v>711</v>
      </c>
      <c r="B5317" s="10">
        <v>45627</v>
      </c>
      <c r="C5317">
        <v>999</v>
      </c>
      <c r="D5317" s="8">
        <v>380928.69</v>
      </c>
    </row>
    <row r="5318" spans="1:4" x14ac:dyDescent="0.3">
      <c r="A5318">
        <v>93</v>
      </c>
      <c r="B5318" s="10">
        <v>45292</v>
      </c>
      <c r="C5318">
        <v>449</v>
      </c>
      <c r="D5318" s="8">
        <v>171333.91</v>
      </c>
    </row>
    <row r="5319" spans="1:4" x14ac:dyDescent="0.3">
      <c r="A5319">
        <v>93</v>
      </c>
      <c r="B5319" s="10">
        <v>45323</v>
      </c>
      <c r="C5319">
        <v>351</v>
      </c>
      <c r="D5319" s="8">
        <v>133938.09</v>
      </c>
    </row>
    <row r="5320" spans="1:4" x14ac:dyDescent="0.3">
      <c r="A5320">
        <v>93</v>
      </c>
      <c r="B5320" s="10">
        <v>45352</v>
      </c>
      <c r="C5320">
        <v>843</v>
      </c>
      <c r="D5320" s="8">
        <v>321680.37</v>
      </c>
    </row>
    <row r="5321" spans="1:4" x14ac:dyDescent="0.3">
      <c r="A5321">
        <v>93</v>
      </c>
      <c r="B5321" s="10">
        <v>45383</v>
      </c>
      <c r="C5321">
        <v>11</v>
      </c>
      <c r="D5321" s="8">
        <v>4197.49</v>
      </c>
    </row>
    <row r="5322" spans="1:4" x14ac:dyDescent="0.3">
      <c r="A5322">
        <v>93</v>
      </c>
      <c r="B5322" s="10">
        <v>45413</v>
      </c>
      <c r="C5322">
        <v>491</v>
      </c>
      <c r="D5322" s="8">
        <v>187360.69</v>
      </c>
    </row>
    <row r="5323" spans="1:4" x14ac:dyDescent="0.3">
      <c r="A5323">
        <v>93</v>
      </c>
      <c r="B5323" s="10">
        <v>45444</v>
      </c>
      <c r="C5323">
        <v>193</v>
      </c>
      <c r="D5323" s="8">
        <v>73646.87</v>
      </c>
    </row>
    <row r="5324" spans="1:4" x14ac:dyDescent="0.3">
      <c r="A5324">
        <v>93</v>
      </c>
      <c r="B5324" s="10">
        <v>45474</v>
      </c>
      <c r="C5324">
        <v>447</v>
      </c>
      <c r="D5324" s="8">
        <v>170570.73</v>
      </c>
    </row>
    <row r="5325" spans="1:4" x14ac:dyDescent="0.3">
      <c r="A5325">
        <v>93</v>
      </c>
      <c r="B5325" s="10">
        <v>45505</v>
      </c>
      <c r="C5325">
        <v>129</v>
      </c>
      <c r="D5325" s="8">
        <v>49225.11</v>
      </c>
    </row>
    <row r="5326" spans="1:4" x14ac:dyDescent="0.3">
      <c r="A5326">
        <v>93</v>
      </c>
      <c r="B5326" s="10">
        <v>45536</v>
      </c>
      <c r="C5326">
        <v>627</v>
      </c>
      <c r="D5326" s="8">
        <v>239256.93</v>
      </c>
    </row>
    <row r="5327" spans="1:4" x14ac:dyDescent="0.3">
      <c r="A5327">
        <v>93</v>
      </c>
      <c r="B5327" s="10">
        <v>45566</v>
      </c>
      <c r="C5327">
        <v>658</v>
      </c>
      <c r="D5327" s="8">
        <v>251086.22</v>
      </c>
    </row>
    <row r="5328" spans="1:4" x14ac:dyDescent="0.3">
      <c r="A5328">
        <v>93</v>
      </c>
      <c r="B5328" s="10">
        <v>45597</v>
      </c>
      <c r="C5328">
        <v>212</v>
      </c>
      <c r="D5328" s="8">
        <v>80897.08</v>
      </c>
    </row>
    <row r="5329" spans="1:4" x14ac:dyDescent="0.3">
      <c r="A5329">
        <v>93</v>
      </c>
      <c r="B5329" s="10">
        <v>45627</v>
      </c>
      <c r="C5329">
        <v>992</v>
      </c>
      <c r="D5329" s="8">
        <v>378537.28</v>
      </c>
    </row>
    <row r="5330" spans="1:4" x14ac:dyDescent="0.3">
      <c r="A5330">
        <v>432</v>
      </c>
      <c r="B5330" s="10">
        <v>45292</v>
      </c>
      <c r="C5330">
        <v>630</v>
      </c>
      <c r="D5330" s="8">
        <v>240628.5</v>
      </c>
    </row>
    <row r="5331" spans="1:4" x14ac:dyDescent="0.3">
      <c r="A5331">
        <v>432</v>
      </c>
      <c r="B5331" s="10">
        <v>45323</v>
      </c>
      <c r="C5331">
        <v>945</v>
      </c>
      <c r="D5331" s="8">
        <v>360942.75</v>
      </c>
    </row>
    <row r="5332" spans="1:4" x14ac:dyDescent="0.3">
      <c r="A5332">
        <v>432</v>
      </c>
      <c r="B5332" s="10">
        <v>45352</v>
      </c>
      <c r="C5332">
        <v>367</v>
      </c>
      <c r="D5332" s="8">
        <v>140175.65</v>
      </c>
    </row>
    <row r="5333" spans="1:4" x14ac:dyDescent="0.3">
      <c r="A5333">
        <v>432</v>
      </c>
      <c r="B5333" s="10">
        <v>45383</v>
      </c>
      <c r="C5333">
        <v>505</v>
      </c>
      <c r="D5333" s="8">
        <v>192884.75</v>
      </c>
    </row>
    <row r="5334" spans="1:4" x14ac:dyDescent="0.3">
      <c r="A5334">
        <v>432</v>
      </c>
      <c r="B5334" s="10">
        <v>45413</v>
      </c>
      <c r="C5334">
        <v>410</v>
      </c>
      <c r="D5334" s="8">
        <v>156599.5</v>
      </c>
    </row>
    <row r="5335" spans="1:4" x14ac:dyDescent="0.3">
      <c r="A5335">
        <v>432</v>
      </c>
      <c r="B5335" s="10">
        <v>45444</v>
      </c>
      <c r="C5335">
        <v>452</v>
      </c>
      <c r="D5335" s="8">
        <v>172641.4</v>
      </c>
    </row>
    <row r="5336" spans="1:4" x14ac:dyDescent="0.3">
      <c r="A5336">
        <v>432</v>
      </c>
      <c r="B5336" s="10">
        <v>45474</v>
      </c>
      <c r="C5336">
        <v>97</v>
      </c>
      <c r="D5336" s="8">
        <v>37049.15</v>
      </c>
    </row>
    <row r="5337" spans="1:4" x14ac:dyDescent="0.3">
      <c r="A5337">
        <v>432</v>
      </c>
      <c r="B5337" s="10">
        <v>45505</v>
      </c>
      <c r="C5337">
        <v>807</v>
      </c>
      <c r="D5337" s="8">
        <v>308233.65000000002</v>
      </c>
    </row>
    <row r="5338" spans="1:4" x14ac:dyDescent="0.3">
      <c r="A5338">
        <v>432</v>
      </c>
      <c r="B5338" s="10">
        <v>45536</v>
      </c>
      <c r="C5338">
        <v>264</v>
      </c>
      <c r="D5338" s="8">
        <v>100834.8</v>
      </c>
    </row>
    <row r="5339" spans="1:4" x14ac:dyDescent="0.3">
      <c r="A5339">
        <v>432</v>
      </c>
      <c r="B5339" s="10">
        <v>45566</v>
      </c>
      <c r="C5339">
        <v>414</v>
      </c>
      <c r="D5339" s="8">
        <v>158127.29999999999</v>
      </c>
    </row>
    <row r="5340" spans="1:4" x14ac:dyDescent="0.3">
      <c r="A5340">
        <v>432</v>
      </c>
      <c r="B5340" s="10">
        <v>45597</v>
      </c>
      <c r="C5340">
        <v>717</v>
      </c>
      <c r="D5340" s="8">
        <v>273858.15000000002</v>
      </c>
    </row>
    <row r="5341" spans="1:4" x14ac:dyDescent="0.3">
      <c r="A5341">
        <v>432</v>
      </c>
      <c r="B5341" s="10">
        <v>45627</v>
      </c>
      <c r="C5341">
        <v>838</v>
      </c>
      <c r="D5341" s="8">
        <v>320074.09999999998</v>
      </c>
    </row>
    <row r="5342" spans="1:4" x14ac:dyDescent="0.3">
      <c r="A5342">
        <v>767</v>
      </c>
      <c r="B5342" s="10">
        <v>45292</v>
      </c>
      <c r="C5342">
        <v>325</v>
      </c>
      <c r="D5342" s="8">
        <v>124286.5</v>
      </c>
    </row>
    <row r="5343" spans="1:4" x14ac:dyDescent="0.3">
      <c r="A5343">
        <v>767</v>
      </c>
      <c r="B5343" s="10">
        <v>45323</v>
      </c>
      <c r="C5343">
        <v>925</v>
      </c>
      <c r="D5343" s="8">
        <v>353738.5</v>
      </c>
    </row>
    <row r="5344" spans="1:4" x14ac:dyDescent="0.3">
      <c r="A5344">
        <v>767</v>
      </c>
      <c r="B5344" s="10">
        <v>45352</v>
      </c>
      <c r="C5344">
        <v>75</v>
      </c>
      <c r="D5344" s="8">
        <v>28681.5</v>
      </c>
    </row>
    <row r="5345" spans="1:4" x14ac:dyDescent="0.3">
      <c r="A5345">
        <v>767</v>
      </c>
      <c r="B5345" s="10">
        <v>45383</v>
      </c>
      <c r="C5345">
        <v>146</v>
      </c>
      <c r="D5345" s="8">
        <v>55833.32</v>
      </c>
    </row>
    <row r="5346" spans="1:4" x14ac:dyDescent="0.3">
      <c r="A5346">
        <v>767</v>
      </c>
      <c r="B5346" s="10">
        <v>45413</v>
      </c>
      <c r="C5346">
        <v>629</v>
      </c>
      <c r="D5346" s="8">
        <v>240542.18</v>
      </c>
    </row>
    <row r="5347" spans="1:4" x14ac:dyDescent="0.3">
      <c r="A5347">
        <v>767</v>
      </c>
      <c r="B5347" s="10">
        <v>45444</v>
      </c>
      <c r="C5347">
        <v>904</v>
      </c>
      <c r="D5347" s="8">
        <v>345707.68</v>
      </c>
    </row>
    <row r="5348" spans="1:4" x14ac:dyDescent="0.3">
      <c r="A5348">
        <v>767</v>
      </c>
      <c r="B5348" s="10">
        <v>45474</v>
      </c>
      <c r="C5348">
        <v>16</v>
      </c>
      <c r="D5348" s="8">
        <v>6118.72</v>
      </c>
    </row>
    <row r="5349" spans="1:4" x14ac:dyDescent="0.3">
      <c r="A5349">
        <v>767</v>
      </c>
      <c r="B5349" s="10">
        <v>45505</v>
      </c>
      <c r="C5349">
        <v>322</v>
      </c>
      <c r="D5349" s="8">
        <v>123139.24</v>
      </c>
    </row>
    <row r="5350" spans="1:4" x14ac:dyDescent="0.3">
      <c r="A5350">
        <v>767</v>
      </c>
      <c r="B5350" s="10">
        <v>45536</v>
      </c>
      <c r="C5350">
        <v>175</v>
      </c>
      <c r="D5350" s="8">
        <v>66923.5</v>
      </c>
    </row>
    <row r="5351" spans="1:4" x14ac:dyDescent="0.3">
      <c r="A5351">
        <v>767</v>
      </c>
      <c r="B5351" s="10">
        <v>45566</v>
      </c>
      <c r="C5351">
        <v>929</v>
      </c>
      <c r="D5351" s="8">
        <v>355268.18</v>
      </c>
    </row>
    <row r="5352" spans="1:4" x14ac:dyDescent="0.3">
      <c r="A5352">
        <v>767</v>
      </c>
      <c r="B5352" s="10">
        <v>45597</v>
      </c>
      <c r="C5352">
        <v>641</v>
      </c>
      <c r="D5352" s="8">
        <v>245131.22</v>
      </c>
    </row>
    <row r="5353" spans="1:4" x14ac:dyDescent="0.3">
      <c r="A5353">
        <v>767</v>
      </c>
      <c r="B5353" s="10">
        <v>45627</v>
      </c>
      <c r="C5353">
        <v>460</v>
      </c>
      <c r="D5353" s="8">
        <v>175913.2</v>
      </c>
    </row>
    <row r="5354" spans="1:4" x14ac:dyDescent="0.3">
      <c r="A5354">
        <v>919</v>
      </c>
      <c r="B5354" s="10">
        <v>45292</v>
      </c>
      <c r="C5354">
        <v>314</v>
      </c>
      <c r="D5354" s="8">
        <v>120255.72</v>
      </c>
    </row>
    <row r="5355" spans="1:4" x14ac:dyDescent="0.3">
      <c r="A5355">
        <v>919</v>
      </c>
      <c r="B5355" s="10">
        <v>45323</v>
      </c>
      <c r="C5355">
        <v>627</v>
      </c>
      <c r="D5355" s="8">
        <v>240128.46</v>
      </c>
    </row>
    <row r="5356" spans="1:4" x14ac:dyDescent="0.3">
      <c r="A5356">
        <v>919</v>
      </c>
      <c r="B5356" s="10">
        <v>45352</v>
      </c>
      <c r="C5356">
        <v>830</v>
      </c>
      <c r="D5356" s="8">
        <v>317873.40000000002</v>
      </c>
    </row>
    <row r="5357" spans="1:4" x14ac:dyDescent="0.3">
      <c r="A5357">
        <v>919</v>
      </c>
      <c r="B5357" s="10">
        <v>45383</v>
      </c>
      <c r="C5357">
        <v>343</v>
      </c>
      <c r="D5357" s="8">
        <v>131362.14000000001</v>
      </c>
    </row>
    <row r="5358" spans="1:4" x14ac:dyDescent="0.3">
      <c r="A5358">
        <v>919</v>
      </c>
      <c r="B5358" s="10">
        <v>45413</v>
      </c>
      <c r="C5358">
        <v>630</v>
      </c>
      <c r="D5358" s="8">
        <v>241277.4</v>
      </c>
    </row>
    <row r="5359" spans="1:4" x14ac:dyDescent="0.3">
      <c r="A5359">
        <v>919</v>
      </c>
      <c r="B5359" s="10">
        <v>45444</v>
      </c>
      <c r="C5359">
        <v>299</v>
      </c>
      <c r="D5359" s="8">
        <v>114511.02</v>
      </c>
    </row>
    <row r="5360" spans="1:4" x14ac:dyDescent="0.3">
      <c r="A5360">
        <v>919</v>
      </c>
      <c r="B5360" s="10">
        <v>45474</v>
      </c>
      <c r="C5360">
        <v>662</v>
      </c>
      <c r="D5360" s="8">
        <v>253532.76</v>
      </c>
    </row>
    <row r="5361" spans="1:4" x14ac:dyDescent="0.3">
      <c r="A5361">
        <v>919</v>
      </c>
      <c r="B5361" s="10">
        <v>45505</v>
      </c>
      <c r="C5361">
        <v>604</v>
      </c>
      <c r="D5361" s="8">
        <v>231319.92</v>
      </c>
    </row>
    <row r="5362" spans="1:4" x14ac:dyDescent="0.3">
      <c r="A5362">
        <v>919</v>
      </c>
      <c r="B5362" s="10">
        <v>45536</v>
      </c>
      <c r="C5362">
        <v>417</v>
      </c>
      <c r="D5362" s="8">
        <v>159702.66</v>
      </c>
    </row>
    <row r="5363" spans="1:4" x14ac:dyDescent="0.3">
      <c r="A5363">
        <v>919</v>
      </c>
      <c r="B5363" s="10">
        <v>45566</v>
      </c>
      <c r="C5363">
        <v>426</v>
      </c>
      <c r="D5363" s="8">
        <v>163149.48000000001</v>
      </c>
    </row>
    <row r="5364" spans="1:4" x14ac:dyDescent="0.3">
      <c r="A5364">
        <v>919</v>
      </c>
      <c r="B5364" s="10">
        <v>45597</v>
      </c>
      <c r="C5364">
        <v>886</v>
      </c>
      <c r="D5364" s="8">
        <v>339320.28</v>
      </c>
    </row>
    <row r="5365" spans="1:4" x14ac:dyDescent="0.3">
      <c r="A5365">
        <v>919</v>
      </c>
      <c r="B5365" s="10">
        <v>45627</v>
      </c>
      <c r="C5365">
        <v>400</v>
      </c>
      <c r="D5365" s="8">
        <v>153192</v>
      </c>
    </row>
    <row r="5366" spans="1:4" x14ac:dyDescent="0.3">
      <c r="A5366">
        <v>535</v>
      </c>
      <c r="B5366" s="10">
        <v>45292</v>
      </c>
      <c r="C5366">
        <v>680</v>
      </c>
      <c r="D5366" s="8">
        <v>262242</v>
      </c>
    </row>
    <row r="5367" spans="1:4" x14ac:dyDescent="0.3">
      <c r="A5367">
        <v>535</v>
      </c>
      <c r="B5367" s="10">
        <v>45323</v>
      </c>
      <c r="C5367">
        <v>833</v>
      </c>
      <c r="D5367" s="8">
        <v>321246.45</v>
      </c>
    </row>
    <row r="5368" spans="1:4" x14ac:dyDescent="0.3">
      <c r="A5368">
        <v>535</v>
      </c>
      <c r="B5368" s="10">
        <v>45352</v>
      </c>
      <c r="C5368">
        <v>695</v>
      </c>
      <c r="D5368" s="8">
        <v>268026.75</v>
      </c>
    </row>
    <row r="5369" spans="1:4" x14ac:dyDescent="0.3">
      <c r="A5369">
        <v>535</v>
      </c>
      <c r="B5369" s="10">
        <v>45383</v>
      </c>
      <c r="C5369">
        <v>18</v>
      </c>
      <c r="D5369" s="8">
        <v>6941.7</v>
      </c>
    </row>
    <row r="5370" spans="1:4" x14ac:dyDescent="0.3">
      <c r="A5370">
        <v>535</v>
      </c>
      <c r="B5370" s="10">
        <v>45413</v>
      </c>
      <c r="C5370">
        <v>433</v>
      </c>
      <c r="D5370" s="8">
        <v>166986.45000000001</v>
      </c>
    </row>
    <row r="5371" spans="1:4" x14ac:dyDescent="0.3">
      <c r="A5371">
        <v>535</v>
      </c>
      <c r="B5371" s="10">
        <v>45444</v>
      </c>
      <c r="C5371">
        <v>197</v>
      </c>
      <c r="D5371" s="8">
        <v>75973.05</v>
      </c>
    </row>
    <row r="5372" spans="1:4" x14ac:dyDescent="0.3">
      <c r="A5372">
        <v>535</v>
      </c>
      <c r="B5372" s="10">
        <v>45474</v>
      </c>
      <c r="C5372">
        <v>254</v>
      </c>
      <c r="D5372" s="8">
        <v>97955.1</v>
      </c>
    </row>
    <row r="5373" spans="1:4" x14ac:dyDescent="0.3">
      <c r="A5373">
        <v>535</v>
      </c>
      <c r="B5373" s="10">
        <v>45505</v>
      </c>
      <c r="C5373">
        <v>344</v>
      </c>
      <c r="D5373" s="8">
        <v>132663.6</v>
      </c>
    </row>
    <row r="5374" spans="1:4" x14ac:dyDescent="0.3">
      <c r="A5374">
        <v>535</v>
      </c>
      <c r="B5374" s="10">
        <v>45536</v>
      </c>
      <c r="C5374">
        <v>972</v>
      </c>
      <c r="D5374" s="8">
        <v>374851.8</v>
      </c>
    </row>
    <row r="5375" spans="1:4" x14ac:dyDescent="0.3">
      <c r="A5375">
        <v>535</v>
      </c>
      <c r="B5375" s="10">
        <v>45566</v>
      </c>
      <c r="C5375">
        <v>572</v>
      </c>
      <c r="D5375" s="8">
        <v>220591.8</v>
      </c>
    </row>
    <row r="5376" spans="1:4" x14ac:dyDescent="0.3">
      <c r="A5376">
        <v>535</v>
      </c>
      <c r="B5376" s="10">
        <v>45597</v>
      </c>
      <c r="C5376">
        <v>1000</v>
      </c>
      <c r="D5376" s="8">
        <v>385650</v>
      </c>
    </row>
    <row r="5377" spans="1:4" x14ac:dyDescent="0.3">
      <c r="A5377">
        <v>535</v>
      </c>
      <c r="B5377" s="10">
        <v>45627</v>
      </c>
      <c r="C5377">
        <v>436</v>
      </c>
      <c r="D5377" s="8">
        <v>168143.4</v>
      </c>
    </row>
    <row r="5378" spans="1:4" x14ac:dyDescent="0.3">
      <c r="A5378">
        <v>297</v>
      </c>
      <c r="B5378" s="10">
        <v>45292</v>
      </c>
      <c r="C5378">
        <v>775</v>
      </c>
      <c r="D5378" s="8">
        <v>299266.25</v>
      </c>
    </row>
    <row r="5379" spans="1:4" x14ac:dyDescent="0.3">
      <c r="A5379">
        <v>297</v>
      </c>
      <c r="B5379" s="10">
        <v>45323</v>
      </c>
      <c r="C5379">
        <v>20</v>
      </c>
      <c r="D5379" s="8">
        <v>7723</v>
      </c>
    </row>
    <row r="5380" spans="1:4" x14ac:dyDescent="0.3">
      <c r="A5380">
        <v>297</v>
      </c>
      <c r="B5380" s="10">
        <v>45352</v>
      </c>
      <c r="C5380">
        <v>724</v>
      </c>
      <c r="D5380" s="8">
        <v>279572.59999999998</v>
      </c>
    </row>
    <row r="5381" spans="1:4" x14ac:dyDescent="0.3">
      <c r="A5381">
        <v>297</v>
      </c>
      <c r="B5381" s="10">
        <v>45383</v>
      </c>
      <c r="C5381">
        <v>51</v>
      </c>
      <c r="D5381" s="8">
        <v>19693.650000000001</v>
      </c>
    </row>
    <row r="5382" spans="1:4" x14ac:dyDescent="0.3">
      <c r="A5382">
        <v>297</v>
      </c>
      <c r="B5382" s="10">
        <v>45413</v>
      </c>
      <c r="C5382">
        <v>783</v>
      </c>
      <c r="D5382" s="8">
        <v>302355.45</v>
      </c>
    </row>
    <row r="5383" spans="1:4" x14ac:dyDescent="0.3">
      <c r="A5383">
        <v>297</v>
      </c>
      <c r="B5383" s="10">
        <v>45444</v>
      </c>
      <c r="C5383">
        <v>771</v>
      </c>
      <c r="D5383" s="8">
        <v>297721.65000000002</v>
      </c>
    </row>
    <row r="5384" spans="1:4" x14ac:dyDescent="0.3">
      <c r="A5384">
        <v>297</v>
      </c>
      <c r="B5384" s="10">
        <v>45474</v>
      </c>
      <c r="C5384">
        <v>356</v>
      </c>
      <c r="D5384" s="8">
        <v>137469.4</v>
      </c>
    </row>
    <row r="5385" spans="1:4" x14ac:dyDescent="0.3">
      <c r="A5385">
        <v>297</v>
      </c>
      <c r="B5385" s="10">
        <v>45505</v>
      </c>
      <c r="C5385">
        <v>834</v>
      </c>
      <c r="D5385" s="8">
        <v>322049.09999999998</v>
      </c>
    </row>
    <row r="5386" spans="1:4" x14ac:dyDescent="0.3">
      <c r="A5386">
        <v>297</v>
      </c>
      <c r="B5386" s="10">
        <v>45536</v>
      </c>
      <c r="C5386">
        <v>319</v>
      </c>
      <c r="D5386" s="8">
        <v>123181.85</v>
      </c>
    </row>
    <row r="5387" spans="1:4" x14ac:dyDescent="0.3">
      <c r="A5387">
        <v>297</v>
      </c>
      <c r="B5387" s="10">
        <v>45566</v>
      </c>
      <c r="C5387">
        <v>458</v>
      </c>
      <c r="D5387" s="8">
        <v>176856.7</v>
      </c>
    </row>
    <row r="5388" spans="1:4" x14ac:dyDescent="0.3">
      <c r="A5388">
        <v>297</v>
      </c>
      <c r="B5388" s="10">
        <v>45597</v>
      </c>
      <c r="C5388">
        <v>829</v>
      </c>
      <c r="D5388" s="8">
        <v>320118.34999999998</v>
      </c>
    </row>
    <row r="5389" spans="1:4" x14ac:dyDescent="0.3">
      <c r="A5389">
        <v>297</v>
      </c>
      <c r="B5389" s="10">
        <v>45627</v>
      </c>
      <c r="C5389">
        <v>929</v>
      </c>
      <c r="D5389" s="8">
        <v>358733.35</v>
      </c>
    </row>
    <row r="5390" spans="1:4" x14ac:dyDescent="0.3">
      <c r="A5390">
        <v>95</v>
      </c>
      <c r="B5390" s="10">
        <v>45292</v>
      </c>
      <c r="C5390">
        <v>12</v>
      </c>
      <c r="D5390" s="8">
        <v>4639.5600000000004</v>
      </c>
    </row>
    <row r="5391" spans="1:4" x14ac:dyDescent="0.3">
      <c r="A5391">
        <v>95</v>
      </c>
      <c r="B5391" s="10">
        <v>45323</v>
      </c>
      <c r="C5391">
        <v>325</v>
      </c>
      <c r="D5391" s="8">
        <v>125654.75</v>
      </c>
    </row>
    <row r="5392" spans="1:4" x14ac:dyDescent="0.3">
      <c r="A5392">
        <v>95</v>
      </c>
      <c r="B5392" s="10">
        <v>45352</v>
      </c>
      <c r="C5392">
        <v>37</v>
      </c>
      <c r="D5392" s="8">
        <v>14305.31</v>
      </c>
    </row>
    <row r="5393" spans="1:4" x14ac:dyDescent="0.3">
      <c r="A5393">
        <v>95</v>
      </c>
      <c r="B5393" s="10">
        <v>45383</v>
      </c>
      <c r="C5393">
        <v>72</v>
      </c>
      <c r="D5393" s="8">
        <v>27837.360000000001</v>
      </c>
    </row>
    <row r="5394" spans="1:4" x14ac:dyDescent="0.3">
      <c r="A5394">
        <v>95</v>
      </c>
      <c r="B5394" s="10">
        <v>45413</v>
      </c>
      <c r="C5394">
        <v>546</v>
      </c>
      <c r="D5394" s="8">
        <v>211099.98</v>
      </c>
    </row>
    <row r="5395" spans="1:4" x14ac:dyDescent="0.3">
      <c r="A5395">
        <v>95</v>
      </c>
      <c r="B5395" s="10">
        <v>45444</v>
      </c>
      <c r="C5395">
        <v>217</v>
      </c>
      <c r="D5395" s="8">
        <v>83898.71</v>
      </c>
    </row>
    <row r="5396" spans="1:4" x14ac:dyDescent="0.3">
      <c r="A5396">
        <v>95</v>
      </c>
      <c r="B5396" s="10">
        <v>45474</v>
      </c>
      <c r="C5396">
        <v>787</v>
      </c>
      <c r="D5396" s="8">
        <v>304277.81</v>
      </c>
    </row>
    <row r="5397" spans="1:4" x14ac:dyDescent="0.3">
      <c r="A5397">
        <v>95</v>
      </c>
      <c r="B5397" s="10">
        <v>45505</v>
      </c>
      <c r="C5397">
        <v>270</v>
      </c>
      <c r="D5397" s="8">
        <v>104390.1</v>
      </c>
    </row>
    <row r="5398" spans="1:4" x14ac:dyDescent="0.3">
      <c r="A5398">
        <v>95</v>
      </c>
      <c r="B5398" s="10">
        <v>45536</v>
      </c>
      <c r="C5398">
        <v>137</v>
      </c>
      <c r="D5398" s="8">
        <v>52968.31</v>
      </c>
    </row>
    <row r="5399" spans="1:4" x14ac:dyDescent="0.3">
      <c r="A5399">
        <v>95</v>
      </c>
      <c r="B5399" s="10">
        <v>45566</v>
      </c>
      <c r="C5399">
        <v>381</v>
      </c>
      <c r="D5399" s="8">
        <v>147306.03</v>
      </c>
    </row>
    <row r="5400" spans="1:4" x14ac:dyDescent="0.3">
      <c r="A5400">
        <v>95</v>
      </c>
      <c r="B5400" s="10">
        <v>45597</v>
      </c>
      <c r="C5400">
        <v>265</v>
      </c>
      <c r="D5400" s="8">
        <v>102456.95</v>
      </c>
    </row>
    <row r="5401" spans="1:4" x14ac:dyDescent="0.3">
      <c r="A5401">
        <v>95</v>
      </c>
      <c r="B5401" s="10">
        <v>45627</v>
      </c>
      <c r="C5401">
        <v>490</v>
      </c>
      <c r="D5401" s="8">
        <v>189448.7</v>
      </c>
    </row>
    <row r="5402" spans="1:4" x14ac:dyDescent="0.3">
      <c r="A5402">
        <v>77</v>
      </c>
      <c r="B5402" s="10">
        <v>45292</v>
      </c>
      <c r="C5402">
        <v>572</v>
      </c>
      <c r="D5402" s="8">
        <v>221238.16</v>
      </c>
    </row>
    <row r="5403" spans="1:4" x14ac:dyDescent="0.3">
      <c r="A5403">
        <v>77</v>
      </c>
      <c r="B5403" s="10">
        <v>45323</v>
      </c>
      <c r="C5403">
        <v>402</v>
      </c>
      <c r="D5403" s="8">
        <v>155485.56</v>
      </c>
    </row>
    <row r="5404" spans="1:4" x14ac:dyDescent="0.3">
      <c r="A5404">
        <v>77</v>
      </c>
      <c r="B5404" s="10">
        <v>45352</v>
      </c>
      <c r="C5404">
        <v>502</v>
      </c>
      <c r="D5404" s="8">
        <v>194163.56</v>
      </c>
    </row>
    <row r="5405" spans="1:4" x14ac:dyDescent="0.3">
      <c r="A5405">
        <v>77</v>
      </c>
      <c r="B5405" s="10">
        <v>45383</v>
      </c>
      <c r="C5405">
        <v>245</v>
      </c>
      <c r="D5405" s="8">
        <v>94761.1</v>
      </c>
    </row>
    <row r="5406" spans="1:4" x14ac:dyDescent="0.3">
      <c r="A5406">
        <v>77</v>
      </c>
      <c r="B5406" s="10">
        <v>45413</v>
      </c>
      <c r="C5406">
        <v>324</v>
      </c>
      <c r="D5406" s="8">
        <v>125316.72</v>
      </c>
    </row>
    <row r="5407" spans="1:4" x14ac:dyDescent="0.3">
      <c r="A5407">
        <v>77</v>
      </c>
      <c r="B5407" s="10">
        <v>45444</v>
      </c>
      <c r="C5407">
        <v>881</v>
      </c>
      <c r="D5407" s="8">
        <v>340753.18</v>
      </c>
    </row>
    <row r="5408" spans="1:4" x14ac:dyDescent="0.3">
      <c r="A5408">
        <v>77</v>
      </c>
      <c r="B5408" s="10">
        <v>45474</v>
      </c>
      <c r="C5408">
        <v>357</v>
      </c>
      <c r="D5408" s="8">
        <v>138080.46</v>
      </c>
    </row>
    <row r="5409" spans="1:4" x14ac:dyDescent="0.3">
      <c r="A5409">
        <v>77</v>
      </c>
      <c r="B5409" s="10">
        <v>45505</v>
      </c>
      <c r="C5409">
        <v>99</v>
      </c>
      <c r="D5409" s="8">
        <v>38291.22</v>
      </c>
    </row>
    <row r="5410" spans="1:4" x14ac:dyDescent="0.3">
      <c r="A5410">
        <v>77</v>
      </c>
      <c r="B5410" s="10">
        <v>45536</v>
      </c>
      <c r="C5410">
        <v>1000</v>
      </c>
      <c r="D5410" s="8">
        <v>386780</v>
      </c>
    </row>
    <row r="5411" spans="1:4" x14ac:dyDescent="0.3">
      <c r="A5411">
        <v>77</v>
      </c>
      <c r="B5411" s="10">
        <v>45566</v>
      </c>
      <c r="C5411">
        <v>509</v>
      </c>
      <c r="D5411" s="8">
        <v>196871.02</v>
      </c>
    </row>
    <row r="5412" spans="1:4" x14ac:dyDescent="0.3">
      <c r="A5412">
        <v>77</v>
      </c>
      <c r="B5412" s="10">
        <v>45597</v>
      </c>
      <c r="C5412">
        <v>40</v>
      </c>
      <c r="D5412" s="8">
        <v>15471.2</v>
      </c>
    </row>
    <row r="5413" spans="1:4" x14ac:dyDescent="0.3">
      <c r="A5413">
        <v>77</v>
      </c>
      <c r="B5413" s="10">
        <v>45627</v>
      </c>
      <c r="C5413">
        <v>348</v>
      </c>
      <c r="D5413" s="8">
        <v>134599.44</v>
      </c>
    </row>
    <row r="5414" spans="1:4" x14ac:dyDescent="0.3">
      <c r="A5414">
        <v>71</v>
      </c>
      <c r="B5414" s="10">
        <v>45292</v>
      </c>
      <c r="C5414">
        <v>187</v>
      </c>
      <c r="D5414" s="8">
        <v>72417.62</v>
      </c>
    </row>
    <row r="5415" spans="1:4" x14ac:dyDescent="0.3">
      <c r="A5415">
        <v>71</v>
      </c>
      <c r="B5415" s="10">
        <v>45323</v>
      </c>
      <c r="C5415">
        <v>19</v>
      </c>
      <c r="D5415" s="8">
        <v>7357.94</v>
      </c>
    </row>
    <row r="5416" spans="1:4" x14ac:dyDescent="0.3">
      <c r="A5416">
        <v>71</v>
      </c>
      <c r="B5416" s="10">
        <v>45352</v>
      </c>
      <c r="C5416">
        <v>912</v>
      </c>
      <c r="D5416" s="8">
        <v>353181.12</v>
      </c>
    </row>
    <row r="5417" spans="1:4" x14ac:dyDescent="0.3">
      <c r="A5417">
        <v>71</v>
      </c>
      <c r="B5417" s="10">
        <v>45383</v>
      </c>
      <c r="C5417">
        <v>844</v>
      </c>
      <c r="D5417" s="8">
        <v>326847.44</v>
      </c>
    </row>
    <row r="5418" spans="1:4" x14ac:dyDescent="0.3">
      <c r="A5418">
        <v>71</v>
      </c>
      <c r="B5418" s="10">
        <v>45413</v>
      </c>
      <c r="C5418">
        <v>98</v>
      </c>
      <c r="D5418" s="8">
        <v>37951.480000000003</v>
      </c>
    </row>
    <row r="5419" spans="1:4" x14ac:dyDescent="0.3">
      <c r="A5419">
        <v>71</v>
      </c>
      <c r="B5419" s="10">
        <v>45444</v>
      </c>
      <c r="C5419">
        <v>928</v>
      </c>
      <c r="D5419" s="8">
        <v>359377.28</v>
      </c>
    </row>
    <row r="5420" spans="1:4" x14ac:dyDescent="0.3">
      <c r="A5420">
        <v>71</v>
      </c>
      <c r="B5420" s="10">
        <v>45474</v>
      </c>
      <c r="C5420">
        <v>437</v>
      </c>
      <c r="D5420" s="8">
        <v>169232.62</v>
      </c>
    </row>
    <row r="5421" spans="1:4" x14ac:dyDescent="0.3">
      <c r="A5421">
        <v>71</v>
      </c>
      <c r="B5421" s="10">
        <v>45505</v>
      </c>
      <c r="C5421">
        <v>958</v>
      </c>
      <c r="D5421" s="8">
        <v>370995.08</v>
      </c>
    </row>
    <row r="5422" spans="1:4" x14ac:dyDescent="0.3">
      <c r="A5422">
        <v>71</v>
      </c>
      <c r="B5422" s="10">
        <v>45536</v>
      </c>
      <c r="C5422">
        <v>663</v>
      </c>
      <c r="D5422" s="8">
        <v>256753.38</v>
      </c>
    </row>
    <row r="5423" spans="1:4" x14ac:dyDescent="0.3">
      <c r="A5423">
        <v>71</v>
      </c>
      <c r="B5423" s="10">
        <v>45566</v>
      </c>
      <c r="C5423">
        <v>888</v>
      </c>
      <c r="D5423" s="8">
        <v>343886.88</v>
      </c>
    </row>
    <row r="5424" spans="1:4" x14ac:dyDescent="0.3">
      <c r="A5424">
        <v>71</v>
      </c>
      <c r="B5424" s="10">
        <v>45597</v>
      </c>
      <c r="C5424">
        <v>779</v>
      </c>
      <c r="D5424" s="8">
        <v>301675.53999999998</v>
      </c>
    </row>
    <row r="5425" spans="1:4" x14ac:dyDescent="0.3">
      <c r="A5425">
        <v>71</v>
      </c>
      <c r="B5425" s="10">
        <v>45627</v>
      </c>
      <c r="C5425">
        <v>53</v>
      </c>
      <c r="D5425" s="8">
        <v>20524.78</v>
      </c>
    </row>
    <row r="5426" spans="1:4" x14ac:dyDescent="0.3">
      <c r="A5426">
        <v>52</v>
      </c>
      <c r="B5426" s="10">
        <v>45292</v>
      </c>
      <c r="C5426">
        <v>546</v>
      </c>
      <c r="D5426" s="8">
        <v>212224.74</v>
      </c>
    </row>
    <row r="5427" spans="1:4" x14ac:dyDescent="0.3">
      <c r="A5427">
        <v>52</v>
      </c>
      <c r="B5427" s="10">
        <v>45323</v>
      </c>
      <c r="C5427">
        <v>777</v>
      </c>
      <c r="D5427" s="8">
        <v>302012.13</v>
      </c>
    </row>
    <row r="5428" spans="1:4" x14ac:dyDescent="0.3">
      <c r="A5428">
        <v>52</v>
      </c>
      <c r="B5428" s="10">
        <v>45352</v>
      </c>
      <c r="C5428">
        <v>246</v>
      </c>
      <c r="D5428" s="8">
        <v>95617.74</v>
      </c>
    </row>
    <row r="5429" spans="1:4" x14ac:dyDescent="0.3">
      <c r="A5429">
        <v>52</v>
      </c>
      <c r="B5429" s="10">
        <v>45383</v>
      </c>
      <c r="C5429">
        <v>181</v>
      </c>
      <c r="D5429" s="8">
        <v>70352.89</v>
      </c>
    </row>
    <row r="5430" spans="1:4" x14ac:dyDescent="0.3">
      <c r="A5430">
        <v>52</v>
      </c>
      <c r="B5430" s="10">
        <v>45413</v>
      </c>
      <c r="C5430">
        <v>88</v>
      </c>
      <c r="D5430" s="8">
        <v>34204.720000000001</v>
      </c>
    </row>
    <row r="5431" spans="1:4" x14ac:dyDescent="0.3">
      <c r="A5431">
        <v>52</v>
      </c>
      <c r="B5431" s="10">
        <v>45444</v>
      </c>
      <c r="C5431">
        <v>24</v>
      </c>
      <c r="D5431" s="8">
        <v>9328.56</v>
      </c>
    </row>
    <row r="5432" spans="1:4" x14ac:dyDescent="0.3">
      <c r="A5432">
        <v>52</v>
      </c>
      <c r="B5432" s="10">
        <v>45474</v>
      </c>
      <c r="C5432">
        <v>260</v>
      </c>
      <c r="D5432" s="8">
        <v>101059.4</v>
      </c>
    </row>
    <row r="5433" spans="1:4" x14ac:dyDescent="0.3">
      <c r="A5433">
        <v>52</v>
      </c>
      <c r="B5433" s="10">
        <v>45505</v>
      </c>
      <c r="C5433">
        <v>877</v>
      </c>
      <c r="D5433" s="8">
        <v>340881.13</v>
      </c>
    </row>
    <row r="5434" spans="1:4" x14ac:dyDescent="0.3">
      <c r="A5434">
        <v>52</v>
      </c>
      <c r="B5434" s="10">
        <v>45536</v>
      </c>
      <c r="C5434">
        <v>547</v>
      </c>
      <c r="D5434" s="8">
        <v>212613.43</v>
      </c>
    </row>
    <row r="5435" spans="1:4" x14ac:dyDescent="0.3">
      <c r="A5435">
        <v>52</v>
      </c>
      <c r="B5435" s="10">
        <v>45566</v>
      </c>
      <c r="C5435">
        <v>233</v>
      </c>
      <c r="D5435" s="8">
        <v>90564.77</v>
      </c>
    </row>
    <row r="5436" spans="1:4" x14ac:dyDescent="0.3">
      <c r="A5436">
        <v>52</v>
      </c>
      <c r="B5436" s="10">
        <v>45597</v>
      </c>
      <c r="C5436">
        <v>726</v>
      </c>
      <c r="D5436" s="8">
        <v>282188.94</v>
      </c>
    </row>
    <row r="5437" spans="1:4" x14ac:dyDescent="0.3">
      <c r="A5437">
        <v>52</v>
      </c>
      <c r="B5437" s="10">
        <v>45627</v>
      </c>
      <c r="C5437">
        <v>841</v>
      </c>
      <c r="D5437" s="8">
        <v>326888.28999999998</v>
      </c>
    </row>
    <row r="5438" spans="1:4" x14ac:dyDescent="0.3">
      <c r="A5438">
        <v>861</v>
      </c>
      <c r="B5438" s="10">
        <v>45292</v>
      </c>
      <c r="C5438">
        <v>422</v>
      </c>
      <c r="D5438" s="8">
        <v>164111.57999999999</v>
      </c>
    </row>
    <row r="5439" spans="1:4" x14ac:dyDescent="0.3">
      <c r="A5439">
        <v>861</v>
      </c>
      <c r="B5439" s="10">
        <v>45323</v>
      </c>
      <c r="C5439">
        <v>259</v>
      </c>
      <c r="D5439" s="8">
        <v>100722.51</v>
      </c>
    </row>
    <row r="5440" spans="1:4" x14ac:dyDescent="0.3">
      <c r="A5440">
        <v>861</v>
      </c>
      <c r="B5440" s="10">
        <v>45352</v>
      </c>
      <c r="C5440">
        <v>702</v>
      </c>
      <c r="D5440" s="8">
        <v>273000.78000000003</v>
      </c>
    </row>
    <row r="5441" spans="1:4" x14ac:dyDescent="0.3">
      <c r="A5441">
        <v>861</v>
      </c>
      <c r="B5441" s="10">
        <v>45383</v>
      </c>
      <c r="C5441">
        <v>679</v>
      </c>
      <c r="D5441" s="8">
        <v>264056.31</v>
      </c>
    </row>
    <row r="5442" spans="1:4" x14ac:dyDescent="0.3">
      <c r="A5442">
        <v>861</v>
      </c>
      <c r="B5442" s="10">
        <v>45413</v>
      </c>
      <c r="C5442">
        <v>555</v>
      </c>
      <c r="D5442" s="8">
        <v>215833.95</v>
      </c>
    </row>
    <row r="5443" spans="1:4" x14ac:dyDescent="0.3">
      <c r="A5443">
        <v>861</v>
      </c>
      <c r="B5443" s="10">
        <v>45444</v>
      </c>
      <c r="C5443">
        <v>236</v>
      </c>
      <c r="D5443" s="8">
        <v>91778.04</v>
      </c>
    </row>
    <row r="5444" spans="1:4" x14ac:dyDescent="0.3">
      <c r="A5444">
        <v>861</v>
      </c>
      <c r="B5444" s="10">
        <v>45474</v>
      </c>
      <c r="C5444">
        <v>471</v>
      </c>
      <c r="D5444" s="8">
        <v>183167.19</v>
      </c>
    </row>
    <row r="5445" spans="1:4" x14ac:dyDescent="0.3">
      <c r="A5445">
        <v>861</v>
      </c>
      <c r="B5445" s="10">
        <v>45505</v>
      </c>
      <c r="C5445">
        <v>903</v>
      </c>
      <c r="D5445" s="8">
        <v>351167.67</v>
      </c>
    </row>
    <row r="5446" spans="1:4" x14ac:dyDescent="0.3">
      <c r="A5446">
        <v>861</v>
      </c>
      <c r="B5446" s="10">
        <v>45536</v>
      </c>
      <c r="C5446">
        <v>491</v>
      </c>
      <c r="D5446" s="8">
        <v>190944.99</v>
      </c>
    </row>
    <row r="5447" spans="1:4" x14ac:dyDescent="0.3">
      <c r="A5447">
        <v>861</v>
      </c>
      <c r="B5447" s="10">
        <v>45566</v>
      </c>
      <c r="C5447">
        <v>83</v>
      </c>
      <c r="D5447" s="8">
        <v>32277.87</v>
      </c>
    </row>
    <row r="5448" spans="1:4" x14ac:dyDescent="0.3">
      <c r="A5448">
        <v>861</v>
      </c>
      <c r="B5448" s="10">
        <v>45597</v>
      </c>
      <c r="C5448">
        <v>132</v>
      </c>
      <c r="D5448" s="8">
        <v>51333.48</v>
      </c>
    </row>
    <row r="5449" spans="1:4" x14ac:dyDescent="0.3">
      <c r="A5449">
        <v>861</v>
      </c>
      <c r="B5449" s="10">
        <v>45627</v>
      </c>
      <c r="C5449">
        <v>970</v>
      </c>
      <c r="D5449" s="8">
        <v>377223.3</v>
      </c>
    </row>
    <row r="5450" spans="1:4" x14ac:dyDescent="0.3">
      <c r="A5450">
        <v>394</v>
      </c>
      <c r="B5450" s="10">
        <v>45292</v>
      </c>
      <c r="C5450">
        <v>372</v>
      </c>
      <c r="D5450" s="8">
        <v>144827.04</v>
      </c>
    </row>
    <row r="5451" spans="1:4" x14ac:dyDescent="0.3">
      <c r="A5451">
        <v>394</v>
      </c>
      <c r="B5451" s="10">
        <v>45323</v>
      </c>
      <c r="C5451">
        <v>498</v>
      </c>
      <c r="D5451" s="8">
        <v>193881.36</v>
      </c>
    </row>
    <row r="5452" spans="1:4" x14ac:dyDescent="0.3">
      <c r="A5452">
        <v>394</v>
      </c>
      <c r="B5452" s="10">
        <v>45352</v>
      </c>
      <c r="C5452">
        <v>249</v>
      </c>
      <c r="D5452" s="8">
        <v>96940.68</v>
      </c>
    </row>
    <row r="5453" spans="1:4" x14ac:dyDescent="0.3">
      <c r="A5453">
        <v>394</v>
      </c>
      <c r="B5453" s="10">
        <v>45383</v>
      </c>
      <c r="C5453">
        <v>790</v>
      </c>
      <c r="D5453" s="8">
        <v>307562.8</v>
      </c>
    </row>
    <row r="5454" spans="1:4" x14ac:dyDescent="0.3">
      <c r="A5454">
        <v>394</v>
      </c>
      <c r="B5454" s="10">
        <v>45413</v>
      </c>
      <c r="C5454">
        <v>797</v>
      </c>
      <c r="D5454" s="8">
        <v>310288.03999999998</v>
      </c>
    </row>
    <row r="5455" spans="1:4" x14ac:dyDescent="0.3">
      <c r="A5455">
        <v>394</v>
      </c>
      <c r="B5455" s="10">
        <v>45444</v>
      </c>
      <c r="C5455">
        <v>150</v>
      </c>
      <c r="D5455" s="8">
        <v>58398</v>
      </c>
    </row>
    <row r="5456" spans="1:4" x14ac:dyDescent="0.3">
      <c r="A5456">
        <v>394</v>
      </c>
      <c r="B5456" s="10">
        <v>45474</v>
      </c>
      <c r="C5456">
        <v>860</v>
      </c>
      <c r="D5456" s="8">
        <v>334815.2</v>
      </c>
    </row>
    <row r="5457" spans="1:4" x14ac:dyDescent="0.3">
      <c r="A5457">
        <v>394</v>
      </c>
      <c r="B5457" s="10">
        <v>45505</v>
      </c>
      <c r="C5457">
        <v>568</v>
      </c>
      <c r="D5457" s="8">
        <v>221133.76</v>
      </c>
    </row>
    <row r="5458" spans="1:4" x14ac:dyDescent="0.3">
      <c r="A5458">
        <v>394</v>
      </c>
      <c r="B5458" s="10">
        <v>45536</v>
      </c>
      <c r="C5458">
        <v>908</v>
      </c>
      <c r="D5458" s="8">
        <v>353502.56</v>
      </c>
    </row>
    <row r="5459" spans="1:4" x14ac:dyDescent="0.3">
      <c r="A5459">
        <v>394</v>
      </c>
      <c r="B5459" s="10">
        <v>45566</v>
      </c>
      <c r="C5459">
        <v>169</v>
      </c>
      <c r="D5459" s="8">
        <v>65795.08</v>
      </c>
    </row>
    <row r="5460" spans="1:4" x14ac:dyDescent="0.3">
      <c r="A5460">
        <v>394</v>
      </c>
      <c r="B5460" s="10">
        <v>45597</v>
      </c>
      <c r="C5460">
        <v>190</v>
      </c>
      <c r="D5460" s="8">
        <v>73970.8</v>
      </c>
    </row>
    <row r="5461" spans="1:4" x14ac:dyDescent="0.3">
      <c r="A5461">
        <v>394</v>
      </c>
      <c r="B5461" s="10">
        <v>45627</v>
      </c>
      <c r="C5461">
        <v>39</v>
      </c>
      <c r="D5461" s="8">
        <v>15183.48</v>
      </c>
    </row>
    <row r="5462" spans="1:4" x14ac:dyDescent="0.3">
      <c r="A5462">
        <v>200</v>
      </c>
      <c r="B5462" s="10">
        <v>45292</v>
      </c>
      <c r="C5462">
        <v>136</v>
      </c>
      <c r="D5462" s="8">
        <v>53181.440000000002</v>
      </c>
    </row>
    <row r="5463" spans="1:4" x14ac:dyDescent="0.3">
      <c r="A5463">
        <v>200</v>
      </c>
      <c r="B5463" s="10">
        <v>45323</v>
      </c>
      <c r="C5463">
        <v>160</v>
      </c>
      <c r="D5463" s="8">
        <v>62566.400000000001</v>
      </c>
    </row>
    <row r="5464" spans="1:4" x14ac:dyDescent="0.3">
      <c r="A5464">
        <v>200</v>
      </c>
      <c r="B5464" s="10">
        <v>45352</v>
      </c>
      <c r="C5464">
        <v>57</v>
      </c>
      <c r="D5464" s="8">
        <v>22289.279999999999</v>
      </c>
    </row>
    <row r="5465" spans="1:4" x14ac:dyDescent="0.3">
      <c r="A5465">
        <v>200</v>
      </c>
      <c r="B5465" s="10">
        <v>45383</v>
      </c>
      <c r="C5465">
        <v>767</v>
      </c>
      <c r="D5465" s="8">
        <v>299927.67999999999</v>
      </c>
    </row>
    <row r="5466" spans="1:4" x14ac:dyDescent="0.3">
      <c r="A5466">
        <v>200</v>
      </c>
      <c r="B5466" s="10">
        <v>45413</v>
      </c>
      <c r="C5466">
        <v>483</v>
      </c>
      <c r="D5466" s="8">
        <v>188872.32000000001</v>
      </c>
    </row>
    <row r="5467" spans="1:4" x14ac:dyDescent="0.3">
      <c r="A5467">
        <v>200</v>
      </c>
      <c r="B5467" s="10">
        <v>45444</v>
      </c>
      <c r="C5467">
        <v>236</v>
      </c>
      <c r="D5467" s="8">
        <v>92285.440000000002</v>
      </c>
    </row>
    <row r="5468" spans="1:4" x14ac:dyDescent="0.3">
      <c r="A5468">
        <v>200</v>
      </c>
      <c r="B5468" s="10">
        <v>45474</v>
      </c>
      <c r="C5468">
        <v>494</v>
      </c>
      <c r="D5468" s="8">
        <v>193173.76000000001</v>
      </c>
    </row>
    <row r="5469" spans="1:4" x14ac:dyDescent="0.3">
      <c r="A5469">
        <v>200</v>
      </c>
      <c r="B5469" s="10">
        <v>45505</v>
      </c>
      <c r="C5469">
        <v>849</v>
      </c>
      <c r="D5469" s="8">
        <v>331992.96000000002</v>
      </c>
    </row>
    <row r="5470" spans="1:4" x14ac:dyDescent="0.3">
      <c r="A5470">
        <v>200</v>
      </c>
      <c r="B5470" s="10">
        <v>45536</v>
      </c>
      <c r="C5470">
        <v>742</v>
      </c>
      <c r="D5470" s="8">
        <v>290151.67999999999</v>
      </c>
    </row>
    <row r="5471" spans="1:4" x14ac:dyDescent="0.3">
      <c r="A5471">
        <v>200</v>
      </c>
      <c r="B5471" s="10">
        <v>45566</v>
      </c>
      <c r="C5471">
        <v>22</v>
      </c>
      <c r="D5471" s="8">
        <v>8602.8799999999992</v>
      </c>
    </row>
    <row r="5472" spans="1:4" x14ac:dyDescent="0.3">
      <c r="A5472">
        <v>200</v>
      </c>
      <c r="B5472" s="10">
        <v>45597</v>
      </c>
      <c r="C5472">
        <v>18</v>
      </c>
      <c r="D5472" s="8">
        <v>7038.72</v>
      </c>
    </row>
    <row r="5473" spans="1:4" x14ac:dyDescent="0.3">
      <c r="A5473">
        <v>200</v>
      </c>
      <c r="B5473" s="10">
        <v>45627</v>
      </c>
      <c r="C5473">
        <v>718</v>
      </c>
      <c r="D5473" s="8">
        <v>280766.71999999997</v>
      </c>
    </row>
    <row r="5474" spans="1:4" x14ac:dyDescent="0.3">
      <c r="A5474">
        <v>572</v>
      </c>
      <c r="B5474" s="10">
        <v>45292</v>
      </c>
      <c r="C5474">
        <v>929</v>
      </c>
      <c r="D5474" s="8">
        <v>365013.39</v>
      </c>
    </row>
    <row r="5475" spans="1:4" x14ac:dyDescent="0.3">
      <c r="A5475">
        <v>572</v>
      </c>
      <c r="B5475" s="10">
        <v>45323</v>
      </c>
      <c r="C5475">
        <v>347</v>
      </c>
      <c r="D5475" s="8">
        <v>136339.76999999999</v>
      </c>
    </row>
    <row r="5476" spans="1:4" x14ac:dyDescent="0.3">
      <c r="A5476">
        <v>572</v>
      </c>
      <c r="B5476" s="10">
        <v>45352</v>
      </c>
      <c r="C5476">
        <v>848</v>
      </c>
      <c r="D5476" s="8">
        <v>333187.68</v>
      </c>
    </row>
    <row r="5477" spans="1:4" x14ac:dyDescent="0.3">
      <c r="A5477">
        <v>572</v>
      </c>
      <c r="B5477" s="10">
        <v>45383</v>
      </c>
      <c r="C5477">
        <v>682</v>
      </c>
      <c r="D5477" s="8">
        <v>267964.62</v>
      </c>
    </row>
    <row r="5478" spans="1:4" x14ac:dyDescent="0.3">
      <c r="A5478">
        <v>572</v>
      </c>
      <c r="B5478" s="10">
        <v>45413</v>
      </c>
      <c r="C5478">
        <v>184</v>
      </c>
      <c r="D5478" s="8">
        <v>72295.44</v>
      </c>
    </row>
    <row r="5479" spans="1:4" x14ac:dyDescent="0.3">
      <c r="A5479">
        <v>572</v>
      </c>
      <c r="B5479" s="10">
        <v>45444</v>
      </c>
      <c r="C5479">
        <v>80</v>
      </c>
      <c r="D5479" s="8">
        <v>31432.799999999999</v>
      </c>
    </row>
    <row r="5480" spans="1:4" x14ac:dyDescent="0.3">
      <c r="A5480">
        <v>572</v>
      </c>
      <c r="B5480" s="10">
        <v>45474</v>
      </c>
      <c r="C5480">
        <v>228</v>
      </c>
      <c r="D5480" s="8">
        <v>89583.48</v>
      </c>
    </row>
    <row r="5481" spans="1:4" x14ac:dyDescent="0.3">
      <c r="A5481">
        <v>572</v>
      </c>
      <c r="B5481" s="10">
        <v>45505</v>
      </c>
      <c r="C5481">
        <v>821</v>
      </c>
      <c r="D5481" s="8">
        <v>322579.11</v>
      </c>
    </row>
    <row r="5482" spans="1:4" x14ac:dyDescent="0.3">
      <c r="A5482">
        <v>572</v>
      </c>
      <c r="B5482" s="10">
        <v>45536</v>
      </c>
      <c r="C5482">
        <v>330</v>
      </c>
      <c r="D5482" s="8">
        <v>129660.3</v>
      </c>
    </row>
    <row r="5483" spans="1:4" x14ac:dyDescent="0.3">
      <c r="A5483">
        <v>572</v>
      </c>
      <c r="B5483" s="10">
        <v>45566</v>
      </c>
      <c r="C5483">
        <v>779</v>
      </c>
      <c r="D5483" s="8">
        <v>306076.89</v>
      </c>
    </row>
    <row r="5484" spans="1:4" x14ac:dyDescent="0.3">
      <c r="A5484">
        <v>572</v>
      </c>
      <c r="B5484" s="10">
        <v>45597</v>
      </c>
      <c r="C5484">
        <v>234</v>
      </c>
      <c r="D5484" s="8">
        <v>91940.94</v>
      </c>
    </row>
    <row r="5485" spans="1:4" x14ac:dyDescent="0.3">
      <c r="A5485">
        <v>572</v>
      </c>
      <c r="B5485" s="10">
        <v>45627</v>
      </c>
      <c r="C5485">
        <v>130</v>
      </c>
      <c r="D5485" s="8">
        <v>51078.3</v>
      </c>
    </row>
    <row r="5486" spans="1:4" x14ac:dyDescent="0.3">
      <c r="A5486">
        <v>26</v>
      </c>
      <c r="B5486" s="10">
        <v>45292</v>
      </c>
      <c r="C5486">
        <v>369</v>
      </c>
      <c r="D5486" s="8">
        <v>145260.54</v>
      </c>
    </row>
    <row r="5487" spans="1:4" x14ac:dyDescent="0.3">
      <c r="A5487">
        <v>26</v>
      </c>
      <c r="B5487" s="10">
        <v>45323</v>
      </c>
      <c r="C5487">
        <v>360</v>
      </c>
      <c r="D5487" s="8">
        <v>141717.6</v>
      </c>
    </row>
    <row r="5488" spans="1:4" x14ac:dyDescent="0.3">
      <c r="A5488">
        <v>26</v>
      </c>
      <c r="B5488" s="10">
        <v>45352</v>
      </c>
      <c r="C5488">
        <v>470</v>
      </c>
      <c r="D5488" s="8">
        <v>185020.2</v>
      </c>
    </row>
    <row r="5489" spans="1:4" x14ac:dyDescent="0.3">
      <c r="A5489">
        <v>26</v>
      </c>
      <c r="B5489" s="10">
        <v>45383</v>
      </c>
      <c r="C5489">
        <v>991</v>
      </c>
      <c r="D5489" s="8">
        <v>390117.06</v>
      </c>
    </row>
    <row r="5490" spans="1:4" x14ac:dyDescent="0.3">
      <c r="A5490">
        <v>26</v>
      </c>
      <c r="B5490" s="10">
        <v>45413</v>
      </c>
      <c r="C5490">
        <v>375</v>
      </c>
      <c r="D5490" s="8">
        <v>147622.5</v>
      </c>
    </row>
    <row r="5491" spans="1:4" x14ac:dyDescent="0.3">
      <c r="A5491">
        <v>26</v>
      </c>
      <c r="B5491" s="10">
        <v>45444</v>
      </c>
      <c r="C5491">
        <v>247</v>
      </c>
      <c r="D5491" s="8">
        <v>97234.02</v>
      </c>
    </row>
    <row r="5492" spans="1:4" x14ac:dyDescent="0.3">
      <c r="A5492">
        <v>26</v>
      </c>
      <c r="B5492" s="10">
        <v>45474</v>
      </c>
      <c r="C5492">
        <v>187</v>
      </c>
      <c r="D5492" s="8">
        <v>73614.42</v>
      </c>
    </row>
    <row r="5493" spans="1:4" x14ac:dyDescent="0.3">
      <c r="A5493">
        <v>26</v>
      </c>
      <c r="B5493" s="10">
        <v>45505</v>
      </c>
      <c r="C5493">
        <v>766</v>
      </c>
      <c r="D5493" s="8">
        <v>301543.56</v>
      </c>
    </row>
    <row r="5494" spans="1:4" x14ac:dyDescent="0.3">
      <c r="A5494">
        <v>26</v>
      </c>
      <c r="B5494" s="10">
        <v>45536</v>
      </c>
      <c r="C5494">
        <v>748</v>
      </c>
      <c r="D5494" s="8">
        <v>294457.68</v>
      </c>
    </row>
    <row r="5495" spans="1:4" x14ac:dyDescent="0.3">
      <c r="A5495">
        <v>26</v>
      </c>
      <c r="B5495" s="10">
        <v>45566</v>
      </c>
      <c r="C5495">
        <v>316</v>
      </c>
      <c r="D5495" s="8">
        <v>124396.56</v>
      </c>
    </row>
    <row r="5496" spans="1:4" x14ac:dyDescent="0.3">
      <c r="A5496">
        <v>26</v>
      </c>
      <c r="B5496" s="10">
        <v>45597</v>
      </c>
      <c r="C5496">
        <v>66</v>
      </c>
      <c r="D5496" s="8">
        <v>25981.56</v>
      </c>
    </row>
    <row r="5497" spans="1:4" x14ac:dyDescent="0.3">
      <c r="A5497">
        <v>26</v>
      </c>
      <c r="B5497" s="10">
        <v>45627</v>
      </c>
      <c r="C5497">
        <v>265</v>
      </c>
      <c r="D5497" s="8">
        <v>104319.9</v>
      </c>
    </row>
    <row r="5498" spans="1:4" x14ac:dyDescent="0.3">
      <c r="A5498">
        <v>760</v>
      </c>
      <c r="B5498" s="10">
        <v>45292</v>
      </c>
      <c r="C5498">
        <v>829</v>
      </c>
      <c r="D5498" s="8">
        <v>327753.44</v>
      </c>
    </row>
    <row r="5499" spans="1:4" x14ac:dyDescent="0.3">
      <c r="A5499">
        <v>760</v>
      </c>
      <c r="B5499" s="10">
        <v>45323</v>
      </c>
      <c r="C5499">
        <v>802</v>
      </c>
      <c r="D5499" s="8">
        <v>317078.71999999997</v>
      </c>
    </row>
    <row r="5500" spans="1:4" x14ac:dyDescent="0.3">
      <c r="A5500">
        <v>760</v>
      </c>
      <c r="B5500" s="10">
        <v>45352</v>
      </c>
      <c r="C5500">
        <v>758</v>
      </c>
      <c r="D5500" s="8">
        <v>299682.88</v>
      </c>
    </row>
    <row r="5501" spans="1:4" x14ac:dyDescent="0.3">
      <c r="A5501">
        <v>760</v>
      </c>
      <c r="B5501" s="10">
        <v>45383</v>
      </c>
      <c r="C5501">
        <v>494</v>
      </c>
      <c r="D5501" s="8">
        <v>195307.84</v>
      </c>
    </row>
    <row r="5502" spans="1:4" x14ac:dyDescent="0.3">
      <c r="A5502">
        <v>760</v>
      </c>
      <c r="B5502" s="10">
        <v>45413</v>
      </c>
      <c r="C5502">
        <v>566</v>
      </c>
      <c r="D5502" s="8">
        <v>223773.76</v>
      </c>
    </row>
    <row r="5503" spans="1:4" x14ac:dyDescent="0.3">
      <c r="A5503">
        <v>760</v>
      </c>
      <c r="B5503" s="10">
        <v>45444</v>
      </c>
      <c r="C5503">
        <v>528</v>
      </c>
      <c r="D5503" s="8">
        <v>208750.07999999999</v>
      </c>
    </row>
    <row r="5504" spans="1:4" x14ac:dyDescent="0.3">
      <c r="A5504">
        <v>760</v>
      </c>
      <c r="B5504" s="10">
        <v>45474</v>
      </c>
      <c r="C5504">
        <v>361</v>
      </c>
      <c r="D5504" s="8">
        <v>142724.96</v>
      </c>
    </row>
    <row r="5505" spans="1:4" x14ac:dyDescent="0.3">
      <c r="A5505">
        <v>760</v>
      </c>
      <c r="B5505" s="10">
        <v>45505</v>
      </c>
      <c r="C5505">
        <v>743</v>
      </c>
      <c r="D5505" s="8">
        <v>293752.48</v>
      </c>
    </row>
    <row r="5506" spans="1:4" x14ac:dyDescent="0.3">
      <c r="A5506">
        <v>760</v>
      </c>
      <c r="B5506" s="10">
        <v>45536</v>
      </c>
      <c r="C5506">
        <v>132</v>
      </c>
      <c r="D5506" s="8">
        <v>52187.519999999997</v>
      </c>
    </row>
    <row r="5507" spans="1:4" x14ac:dyDescent="0.3">
      <c r="A5507">
        <v>760</v>
      </c>
      <c r="B5507" s="10">
        <v>45566</v>
      </c>
      <c r="C5507">
        <v>112</v>
      </c>
      <c r="D5507" s="8">
        <v>44280.32</v>
      </c>
    </row>
    <row r="5508" spans="1:4" x14ac:dyDescent="0.3">
      <c r="A5508">
        <v>760</v>
      </c>
      <c r="B5508" s="10">
        <v>45597</v>
      </c>
      <c r="C5508">
        <v>947</v>
      </c>
      <c r="D5508" s="8">
        <v>374405.92</v>
      </c>
    </row>
    <row r="5509" spans="1:4" x14ac:dyDescent="0.3">
      <c r="A5509">
        <v>760</v>
      </c>
      <c r="B5509" s="10">
        <v>45627</v>
      </c>
      <c r="C5509">
        <v>56</v>
      </c>
      <c r="D5509" s="8">
        <v>22140.16</v>
      </c>
    </row>
    <row r="5510" spans="1:4" x14ac:dyDescent="0.3">
      <c r="A5510">
        <v>649</v>
      </c>
      <c r="B5510" s="10">
        <v>45292</v>
      </c>
      <c r="C5510">
        <v>602</v>
      </c>
      <c r="D5510" s="8">
        <v>238175.28</v>
      </c>
    </row>
    <row r="5511" spans="1:4" x14ac:dyDescent="0.3">
      <c r="A5511">
        <v>649</v>
      </c>
      <c r="B5511" s="10">
        <v>45323</v>
      </c>
      <c r="C5511">
        <v>729</v>
      </c>
      <c r="D5511" s="8">
        <v>288421.56</v>
      </c>
    </row>
    <row r="5512" spans="1:4" x14ac:dyDescent="0.3">
      <c r="A5512">
        <v>649</v>
      </c>
      <c r="B5512" s="10">
        <v>45352</v>
      </c>
      <c r="C5512">
        <v>163</v>
      </c>
      <c r="D5512" s="8">
        <v>64489.32</v>
      </c>
    </row>
    <row r="5513" spans="1:4" x14ac:dyDescent="0.3">
      <c r="A5513">
        <v>649</v>
      </c>
      <c r="B5513" s="10">
        <v>45383</v>
      </c>
      <c r="C5513">
        <v>66</v>
      </c>
      <c r="D5513" s="8">
        <v>26112.240000000002</v>
      </c>
    </row>
    <row r="5514" spans="1:4" x14ac:dyDescent="0.3">
      <c r="A5514">
        <v>649</v>
      </c>
      <c r="B5514" s="10">
        <v>45413</v>
      </c>
      <c r="C5514">
        <v>198</v>
      </c>
      <c r="D5514" s="8">
        <v>78336.72</v>
      </c>
    </row>
    <row r="5515" spans="1:4" x14ac:dyDescent="0.3">
      <c r="A5515">
        <v>649</v>
      </c>
      <c r="B5515" s="10">
        <v>45444</v>
      </c>
      <c r="C5515">
        <v>478</v>
      </c>
      <c r="D5515" s="8">
        <v>189115.92</v>
      </c>
    </row>
    <row r="5516" spans="1:4" x14ac:dyDescent="0.3">
      <c r="A5516">
        <v>649</v>
      </c>
      <c r="B5516" s="10">
        <v>45474</v>
      </c>
      <c r="C5516">
        <v>945</v>
      </c>
      <c r="D5516" s="8">
        <v>373879.8</v>
      </c>
    </row>
    <row r="5517" spans="1:4" x14ac:dyDescent="0.3">
      <c r="A5517">
        <v>649</v>
      </c>
      <c r="B5517" s="10">
        <v>45505</v>
      </c>
      <c r="C5517">
        <v>223</v>
      </c>
      <c r="D5517" s="8">
        <v>88227.72</v>
      </c>
    </row>
    <row r="5518" spans="1:4" x14ac:dyDescent="0.3">
      <c r="A5518">
        <v>649</v>
      </c>
      <c r="B5518" s="10">
        <v>45536</v>
      </c>
      <c r="C5518">
        <v>815</v>
      </c>
      <c r="D5518" s="8">
        <v>322446.59999999998</v>
      </c>
    </row>
    <row r="5519" spans="1:4" x14ac:dyDescent="0.3">
      <c r="A5519">
        <v>649</v>
      </c>
      <c r="B5519" s="10">
        <v>45566</v>
      </c>
      <c r="C5519">
        <v>387</v>
      </c>
      <c r="D5519" s="8">
        <v>153112.68</v>
      </c>
    </row>
    <row r="5520" spans="1:4" x14ac:dyDescent="0.3">
      <c r="A5520">
        <v>649</v>
      </c>
      <c r="B5520" s="10">
        <v>45597</v>
      </c>
      <c r="C5520">
        <v>668</v>
      </c>
      <c r="D5520" s="8">
        <v>264287.52</v>
      </c>
    </row>
    <row r="5521" spans="1:4" x14ac:dyDescent="0.3">
      <c r="A5521">
        <v>649</v>
      </c>
      <c r="B5521" s="10">
        <v>45627</v>
      </c>
      <c r="C5521">
        <v>655</v>
      </c>
      <c r="D5521" s="8">
        <v>259144.2</v>
      </c>
    </row>
    <row r="5522" spans="1:4" x14ac:dyDescent="0.3">
      <c r="A5522">
        <v>421</v>
      </c>
      <c r="B5522" s="10">
        <v>45292</v>
      </c>
      <c r="C5522">
        <v>411</v>
      </c>
      <c r="D5522" s="8">
        <v>163097.13</v>
      </c>
    </row>
    <row r="5523" spans="1:4" x14ac:dyDescent="0.3">
      <c r="A5523">
        <v>421</v>
      </c>
      <c r="B5523" s="10">
        <v>45323</v>
      </c>
      <c r="C5523">
        <v>174</v>
      </c>
      <c r="D5523" s="8">
        <v>69048.42</v>
      </c>
    </row>
    <row r="5524" spans="1:4" x14ac:dyDescent="0.3">
      <c r="A5524">
        <v>421</v>
      </c>
      <c r="B5524" s="10">
        <v>45352</v>
      </c>
      <c r="C5524">
        <v>161</v>
      </c>
      <c r="D5524" s="8">
        <v>63889.63</v>
      </c>
    </row>
    <row r="5525" spans="1:4" x14ac:dyDescent="0.3">
      <c r="A5525">
        <v>421</v>
      </c>
      <c r="B5525" s="10">
        <v>45383</v>
      </c>
      <c r="C5525">
        <v>621</v>
      </c>
      <c r="D5525" s="8">
        <v>246431.43</v>
      </c>
    </row>
    <row r="5526" spans="1:4" x14ac:dyDescent="0.3">
      <c r="A5526">
        <v>421</v>
      </c>
      <c r="B5526" s="10">
        <v>45413</v>
      </c>
      <c r="C5526">
        <v>762</v>
      </c>
      <c r="D5526" s="8">
        <v>302384.46000000002</v>
      </c>
    </row>
    <row r="5527" spans="1:4" x14ac:dyDescent="0.3">
      <c r="A5527">
        <v>421</v>
      </c>
      <c r="B5527" s="10">
        <v>45444</v>
      </c>
      <c r="C5527">
        <v>506</v>
      </c>
      <c r="D5527" s="8">
        <v>200795.98</v>
      </c>
    </row>
    <row r="5528" spans="1:4" x14ac:dyDescent="0.3">
      <c r="A5528">
        <v>421</v>
      </c>
      <c r="B5528" s="10">
        <v>45474</v>
      </c>
      <c r="C5528">
        <v>997</v>
      </c>
      <c r="D5528" s="8">
        <v>395639.51</v>
      </c>
    </row>
    <row r="5529" spans="1:4" x14ac:dyDescent="0.3">
      <c r="A5529">
        <v>421</v>
      </c>
      <c r="B5529" s="10">
        <v>45505</v>
      </c>
      <c r="C5529">
        <v>806</v>
      </c>
      <c r="D5529" s="8">
        <v>319844.98</v>
      </c>
    </row>
    <row r="5530" spans="1:4" x14ac:dyDescent="0.3">
      <c r="A5530">
        <v>421</v>
      </c>
      <c r="B5530" s="10">
        <v>45536</v>
      </c>
      <c r="C5530">
        <v>559</v>
      </c>
      <c r="D5530" s="8">
        <v>221827.97</v>
      </c>
    </row>
    <row r="5531" spans="1:4" x14ac:dyDescent="0.3">
      <c r="A5531">
        <v>421</v>
      </c>
      <c r="B5531" s="10">
        <v>45566</v>
      </c>
      <c r="C5531">
        <v>605</v>
      </c>
      <c r="D5531" s="8">
        <v>240082.15</v>
      </c>
    </row>
    <row r="5532" spans="1:4" x14ac:dyDescent="0.3">
      <c r="A5532">
        <v>421</v>
      </c>
      <c r="B5532" s="10">
        <v>45597</v>
      </c>
      <c r="C5532">
        <v>165</v>
      </c>
      <c r="D5532" s="8">
        <v>65476.95</v>
      </c>
    </row>
    <row r="5533" spans="1:4" x14ac:dyDescent="0.3">
      <c r="A5533">
        <v>421</v>
      </c>
      <c r="B5533" s="10">
        <v>45627</v>
      </c>
      <c r="C5533">
        <v>463</v>
      </c>
      <c r="D5533" s="8">
        <v>183732.29</v>
      </c>
    </row>
    <row r="5534" spans="1:4" x14ac:dyDescent="0.3">
      <c r="A5534">
        <v>756</v>
      </c>
      <c r="B5534" s="10">
        <v>45292</v>
      </c>
      <c r="C5534">
        <v>580</v>
      </c>
      <c r="D5534" s="8">
        <v>230863.2</v>
      </c>
    </row>
    <row r="5535" spans="1:4" x14ac:dyDescent="0.3">
      <c r="A5535">
        <v>756</v>
      </c>
      <c r="B5535" s="10">
        <v>45323</v>
      </c>
      <c r="C5535">
        <v>399</v>
      </c>
      <c r="D5535" s="8">
        <v>158817.96</v>
      </c>
    </row>
    <row r="5536" spans="1:4" x14ac:dyDescent="0.3">
      <c r="A5536">
        <v>756</v>
      </c>
      <c r="B5536" s="10">
        <v>45352</v>
      </c>
      <c r="C5536">
        <v>192</v>
      </c>
      <c r="D5536" s="8">
        <v>76423.679999999993</v>
      </c>
    </row>
    <row r="5537" spans="1:4" x14ac:dyDescent="0.3">
      <c r="A5537">
        <v>756</v>
      </c>
      <c r="B5537" s="10">
        <v>45383</v>
      </c>
      <c r="C5537">
        <v>369</v>
      </c>
      <c r="D5537" s="8">
        <v>146876.76</v>
      </c>
    </row>
    <row r="5538" spans="1:4" x14ac:dyDescent="0.3">
      <c r="A5538">
        <v>756</v>
      </c>
      <c r="B5538" s="10">
        <v>45413</v>
      </c>
      <c r="C5538">
        <v>830</v>
      </c>
      <c r="D5538" s="8">
        <v>330373.2</v>
      </c>
    </row>
    <row r="5539" spans="1:4" x14ac:dyDescent="0.3">
      <c r="A5539">
        <v>756</v>
      </c>
      <c r="B5539" s="10">
        <v>45444</v>
      </c>
      <c r="C5539">
        <v>3</v>
      </c>
      <c r="D5539" s="8">
        <v>1194.1199999999999</v>
      </c>
    </row>
    <row r="5540" spans="1:4" x14ac:dyDescent="0.3">
      <c r="A5540">
        <v>756</v>
      </c>
      <c r="B5540" s="10">
        <v>45474</v>
      </c>
      <c r="C5540">
        <v>760</v>
      </c>
      <c r="D5540" s="8">
        <v>302510.40000000002</v>
      </c>
    </row>
    <row r="5541" spans="1:4" x14ac:dyDescent="0.3">
      <c r="A5541">
        <v>756</v>
      </c>
      <c r="B5541" s="10">
        <v>45505</v>
      </c>
      <c r="C5541">
        <v>289</v>
      </c>
      <c r="D5541" s="8">
        <v>115033.56</v>
      </c>
    </row>
    <row r="5542" spans="1:4" x14ac:dyDescent="0.3">
      <c r="A5542">
        <v>756</v>
      </c>
      <c r="B5542" s="10">
        <v>45536</v>
      </c>
      <c r="C5542">
        <v>72</v>
      </c>
      <c r="D5542" s="8">
        <v>28658.880000000001</v>
      </c>
    </row>
    <row r="5543" spans="1:4" x14ac:dyDescent="0.3">
      <c r="A5543">
        <v>756</v>
      </c>
      <c r="B5543" s="10">
        <v>45566</v>
      </c>
      <c r="C5543">
        <v>308</v>
      </c>
      <c r="D5543" s="8">
        <v>122596.32</v>
      </c>
    </row>
    <row r="5544" spans="1:4" x14ac:dyDescent="0.3">
      <c r="A5544">
        <v>756</v>
      </c>
      <c r="B5544" s="10">
        <v>45597</v>
      </c>
      <c r="C5544">
        <v>153</v>
      </c>
      <c r="D5544" s="8">
        <v>60900.12</v>
      </c>
    </row>
    <row r="5545" spans="1:4" x14ac:dyDescent="0.3">
      <c r="A5545">
        <v>756</v>
      </c>
      <c r="B5545" s="10">
        <v>45627</v>
      </c>
      <c r="C5545">
        <v>68</v>
      </c>
      <c r="D5545" s="8">
        <v>27066.720000000001</v>
      </c>
    </row>
    <row r="5546" spans="1:4" x14ac:dyDescent="0.3">
      <c r="A5546">
        <v>231</v>
      </c>
      <c r="B5546" s="10">
        <v>45292</v>
      </c>
      <c r="C5546">
        <v>22</v>
      </c>
      <c r="D5546" s="8">
        <v>8765.4599999999991</v>
      </c>
    </row>
    <row r="5547" spans="1:4" x14ac:dyDescent="0.3">
      <c r="A5547">
        <v>231</v>
      </c>
      <c r="B5547" s="10">
        <v>45323</v>
      </c>
      <c r="C5547">
        <v>508</v>
      </c>
      <c r="D5547" s="8">
        <v>202402.44</v>
      </c>
    </row>
    <row r="5548" spans="1:4" x14ac:dyDescent="0.3">
      <c r="A5548">
        <v>231</v>
      </c>
      <c r="B5548" s="10">
        <v>45352</v>
      </c>
      <c r="C5548">
        <v>732</v>
      </c>
      <c r="D5548" s="8">
        <v>291650.76</v>
      </c>
    </row>
    <row r="5549" spans="1:4" x14ac:dyDescent="0.3">
      <c r="A5549">
        <v>231</v>
      </c>
      <c r="B5549" s="10">
        <v>45383</v>
      </c>
      <c r="C5549">
        <v>940</v>
      </c>
      <c r="D5549" s="8">
        <v>374524.2</v>
      </c>
    </row>
    <row r="5550" spans="1:4" x14ac:dyDescent="0.3">
      <c r="A5550">
        <v>231</v>
      </c>
      <c r="B5550" s="10">
        <v>45413</v>
      </c>
      <c r="C5550">
        <v>501</v>
      </c>
      <c r="D5550" s="8">
        <v>199613.43</v>
      </c>
    </row>
    <row r="5551" spans="1:4" x14ac:dyDescent="0.3">
      <c r="A5551">
        <v>231</v>
      </c>
      <c r="B5551" s="10">
        <v>45444</v>
      </c>
      <c r="C5551">
        <v>693</v>
      </c>
      <c r="D5551" s="8">
        <v>276111.99</v>
      </c>
    </row>
    <row r="5552" spans="1:4" x14ac:dyDescent="0.3">
      <c r="A5552">
        <v>231</v>
      </c>
      <c r="B5552" s="10">
        <v>45474</v>
      </c>
      <c r="C5552">
        <v>993</v>
      </c>
      <c r="D5552" s="8">
        <v>395640.99</v>
      </c>
    </row>
    <row r="5553" spans="1:4" x14ac:dyDescent="0.3">
      <c r="A5553">
        <v>231</v>
      </c>
      <c r="B5553" s="10">
        <v>45505</v>
      </c>
      <c r="C5553">
        <v>115</v>
      </c>
      <c r="D5553" s="8">
        <v>45819.45</v>
      </c>
    </row>
    <row r="5554" spans="1:4" x14ac:dyDescent="0.3">
      <c r="A5554">
        <v>231</v>
      </c>
      <c r="B5554" s="10">
        <v>45536</v>
      </c>
      <c r="C5554">
        <v>637</v>
      </c>
      <c r="D5554" s="8">
        <v>253799.91</v>
      </c>
    </row>
    <row r="5555" spans="1:4" x14ac:dyDescent="0.3">
      <c r="A5555">
        <v>231</v>
      </c>
      <c r="B5555" s="10">
        <v>45566</v>
      </c>
      <c r="C5555">
        <v>771</v>
      </c>
      <c r="D5555" s="8">
        <v>307189.53000000003</v>
      </c>
    </row>
    <row r="5556" spans="1:4" x14ac:dyDescent="0.3">
      <c r="A5556">
        <v>231</v>
      </c>
      <c r="B5556" s="10">
        <v>45597</v>
      </c>
      <c r="C5556">
        <v>601</v>
      </c>
      <c r="D5556" s="8">
        <v>239456.43</v>
      </c>
    </row>
    <row r="5557" spans="1:4" x14ac:dyDescent="0.3">
      <c r="A5557">
        <v>231</v>
      </c>
      <c r="B5557" s="10">
        <v>45627</v>
      </c>
      <c r="C5557">
        <v>292</v>
      </c>
      <c r="D5557" s="8">
        <v>116341.56</v>
      </c>
    </row>
    <row r="5558" spans="1:4" x14ac:dyDescent="0.3">
      <c r="A5558">
        <v>309</v>
      </c>
      <c r="B5558" s="10">
        <v>45292</v>
      </c>
      <c r="C5558">
        <v>437</v>
      </c>
      <c r="D5558" s="8">
        <v>174196.94</v>
      </c>
    </row>
    <row r="5559" spans="1:4" x14ac:dyDescent="0.3">
      <c r="A5559">
        <v>309</v>
      </c>
      <c r="B5559" s="10">
        <v>45323</v>
      </c>
      <c r="C5559">
        <v>195</v>
      </c>
      <c r="D5559" s="8">
        <v>77730.899999999994</v>
      </c>
    </row>
    <row r="5560" spans="1:4" x14ac:dyDescent="0.3">
      <c r="A5560">
        <v>309</v>
      </c>
      <c r="B5560" s="10">
        <v>45352</v>
      </c>
      <c r="C5560">
        <v>498</v>
      </c>
      <c r="D5560" s="8">
        <v>198512.76</v>
      </c>
    </row>
    <row r="5561" spans="1:4" x14ac:dyDescent="0.3">
      <c r="A5561">
        <v>309</v>
      </c>
      <c r="B5561" s="10">
        <v>45383</v>
      </c>
      <c r="C5561">
        <v>626</v>
      </c>
      <c r="D5561" s="8">
        <v>249536.12</v>
      </c>
    </row>
    <row r="5562" spans="1:4" x14ac:dyDescent="0.3">
      <c r="A5562">
        <v>309</v>
      </c>
      <c r="B5562" s="10">
        <v>45413</v>
      </c>
      <c r="C5562">
        <v>596</v>
      </c>
      <c r="D5562" s="8">
        <v>237577.52</v>
      </c>
    </row>
    <row r="5563" spans="1:4" x14ac:dyDescent="0.3">
      <c r="A5563">
        <v>309</v>
      </c>
      <c r="B5563" s="10">
        <v>45444</v>
      </c>
      <c r="C5563">
        <v>68</v>
      </c>
      <c r="D5563" s="8">
        <v>27106.16</v>
      </c>
    </row>
    <row r="5564" spans="1:4" x14ac:dyDescent="0.3">
      <c r="A5564">
        <v>309</v>
      </c>
      <c r="B5564" s="10">
        <v>45474</v>
      </c>
      <c r="C5564">
        <v>913</v>
      </c>
      <c r="D5564" s="8">
        <v>363940.06</v>
      </c>
    </row>
    <row r="5565" spans="1:4" x14ac:dyDescent="0.3">
      <c r="A5565">
        <v>309</v>
      </c>
      <c r="B5565" s="10">
        <v>45505</v>
      </c>
      <c r="C5565">
        <v>303</v>
      </c>
      <c r="D5565" s="8">
        <v>120781.86</v>
      </c>
    </row>
    <row r="5566" spans="1:4" x14ac:dyDescent="0.3">
      <c r="A5566">
        <v>309</v>
      </c>
      <c r="B5566" s="10">
        <v>45536</v>
      </c>
      <c r="C5566">
        <v>161</v>
      </c>
      <c r="D5566" s="8">
        <v>64177.82</v>
      </c>
    </row>
    <row r="5567" spans="1:4" x14ac:dyDescent="0.3">
      <c r="A5567">
        <v>309</v>
      </c>
      <c r="B5567" s="10">
        <v>45566</v>
      </c>
      <c r="C5567">
        <v>858</v>
      </c>
      <c r="D5567" s="8">
        <v>342015.96</v>
      </c>
    </row>
    <row r="5568" spans="1:4" x14ac:dyDescent="0.3">
      <c r="A5568">
        <v>309</v>
      </c>
      <c r="B5568" s="10">
        <v>45597</v>
      </c>
      <c r="C5568">
        <v>466</v>
      </c>
      <c r="D5568" s="8">
        <v>185756.92</v>
      </c>
    </row>
    <row r="5569" spans="1:4" x14ac:dyDescent="0.3">
      <c r="A5569">
        <v>309</v>
      </c>
      <c r="B5569" s="10">
        <v>45627</v>
      </c>
      <c r="C5569">
        <v>636</v>
      </c>
      <c r="D5569" s="8">
        <v>253522.32</v>
      </c>
    </row>
    <row r="5570" spans="1:4" x14ac:dyDescent="0.3">
      <c r="A5570">
        <v>775</v>
      </c>
      <c r="B5570" s="10">
        <v>45292</v>
      </c>
      <c r="C5570">
        <v>84</v>
      </c>
      <c r="D5570" s="8">
        <v>33571.440000000002</v>
      </c>
    </row>
    <row r="5571" spans="1:4" x14ac:dyDescent="0.3">
      <c r="A5571">
        <v>775</v>
      </c>
      <c r="B5571" s="10">
        <v>45323</v>
      </c>
      <c r="C5571">
        <v>461</v>
      </c>
      <c r="D5571" s="8">
        <v>184243.26</v>
      </c>
    </row>
    <row r="5572" spans="1:4" x14ac:dyDescent="0.3">
      <c r="A5572">
        <v>775</v>
      </c>
      <c r="B5572" s="10">
        <v>45352</v>
      </c>
      <c r="C5572">
        <v>840</v>
      </c>
      <c r="D5572" s="8">
        <v>335714.4</v>
      </c>
    </row>
    <row r="5573" spans="1:4" x14ac:dyDescent="0.3">
      <c r="A5573">
        <v>775</v>
      </c>
      <c r="B5573" s="10">
        <v>45383</v>
      </c>
      <c r="C5573">
        <v>556</v>
      </c>
      <c r="D5573" s="8">
        <v>222210.96</v>
      </c>
    </row>
    <row r="5574" spans="1:4" x14ac:dyDescent="0.3">
      <c r="A5574">
        <v>775</v>
      </c>
      <c r="B5574" s="10">
        <v>45413</v>
      </c>
      <c r="C5574">
        <v>821</v>
      </c>
      <c r="D5574" s="8">
        <v>328120.86</v>
      </c>
    </row>
    <row r="5575" spans="1:4" x14ac:dyDescent="0.3">
      <c r="A5575">
        <v>775</v>
      </c>
      <c r="B5575" s="10">
        <v>45444</v>
      </c>
      <c r="C5575">
        <v>151</v>
      </c>
      <c r="D5575" s="8">
        <v>60348.66</v>
      </c>
    </row>
    <row r="5576" spans="1:4" x14ac:dyDescent="0.3">
      <c r="A5576">
        <v>775</v>
      </c>
      <c r="B5576" s="10">
        <v>45474</v>
      </c>
      <c r="C5576">
        <v>230</v>
      </c>
      <c r="D5576" s="8">
        <v>91921.8</v>
      </c>
    </row>
    <row r="5577" spans="1:4" x14ac:dyDescent="0.3">
      <c r="A5577">
        <v>775</v>
      </c>
      <c r="B5577" s="10">
        <v>45505</v>
      </c>
      <c r="C5577">
        <v>783</v>
      </c>
      <c r="D5577" s="8">
        <v>312933.78000000003</v>
      </c>
    </row>
    <row r="5578" spans="1:4" x14ac:dyDescent="0.3">
      <c r="A5578">
        <v>775</v>
      </c>
      <c r="B5578" s="10">
        <v>45536</v>
      </c>
      <c r="C5578">
        <v>309</v>
      </c>
      <c r="D5578" s="8">
        <v>123494.94</v>
      </c>
    </row>
    <row r="5579" spans="1:4" x14ac:dyDescent="0.3">
      <c r="A5579">
        <v>775</v>
      </c>
      <c r="B5579" s="10">
        <v>45566</v>
      </c>
      <c r="C5579">
        <v>793</v>
      </c>
      <c r="D5579" s="8">
        <v>316930.38</v>
      </c>
    </row>
    <row r="5580" spans="1:4" x14ac:dyDescent="0.3">
      <c r="A5580">
        <v>775</v>
      </c>
      <c r="B5580" s="10">
        <v>45597</v>
      </c>
      <c r="C5580">
        <v>235</v>
      </c>
      <c r="D5580" s="8">
        <v>93920.1</v>
      </c>
    </row>
    <row r="5581" spans="1:4" x14ac:dyDescent="0.3">
      <c r="A5581">
        <v>775</v>
      </c>
      <c r="B5581" s="10">
        <v>45627</v>
      </c>
      <c r="C5581">
        <v>454</v>
      </c>
      <c r="D5581" s="8">
        <v>181445.64</v>
      </c>
    </row>
    <row r="5582" spans="1:4" x14ac:dyDescent="0.3">
      <c r="A5582">
        <v>991</v>
      </c>
      <c r="B5582" s="10">
        <v>45292</v>
      </c>
      <c r="C5582">
        <v>58</v>
      </c>
      <c r="D5582" s="8">
        <v>23241.18</v>
      </c>
    </row>
    <row r="5583" spans="1:4" x14ac:dyDescent="0.3">
      <c r="A5583">
        <v>991</v>
      </c>
      <c r="B5583" s="10">
        <v>45323</v>
      </c>
      <c r="C5583">
        <v>583</v>
      </c>
      <c r="D5583" s="8">
        <v>233613.93</v>
      </c>
    </row>
    <row r="5584" spans="1:4" x14ac:dyDescent="0.3">
      <c r="A5584">
        <v>991</v>
      </c>
      <c r="B5584" s="10">
        <v>45352</v>
      </c>
      <c r="C5584">
        <v>180</v>
      </c>
      <c r="D5584" s="8">
        <v>72127.8</v>
      </c>
    </row>
    <row r="5585" spans="1:4" x14ac:dyDescent="0.3">
      <c r="A5585">
        <v>991</v>
      </c>
      <c r="B5585" s="10">
        <v>45383</v>
      </c>
      <c r="C5585">
        <v>888</v>
      </c>
      <c r="D5585" s="8">
        <v>355830.48</v>
      </c>
    </row>
    <row r="5586" spans="1:4" x14ac:dyDescent="0.3">
      <c r="A5586">
        <v>991</v>
      </c>
      <c r="B5586" s="10">
        <v>45413</v>
      </c>
      <c r="C5586">
        <v>853</v>
      </c>
      <c r="D5586" s="8">
        <v>341805.63</v>
      </c>
    </row>
    <row r="5587" spans="1:4" x14ac:dyDescent="0.3">
      <c r="A5587">
        <v>991</v>
      </c>
      <c r="B5587" s="10">
        <v>45444</v>
      </c>
      <c r="C5587">
        <v>101</v>
      </c>
      <c r="D5587" s="8">
        <v>40471.71</v>
      </c>
    </row>
    <row r="5588" spans="1:4" x14ac:dyDescent="0.3">
      <c r="A5588">
        <v>991</v>
      </c>
      <c r="B5588" s="10">
        <v>45474</v>
      </c>
      <c r="C5588">
        <v>784</v>
      </c>
      <c r="D5588" s="8">
        <v>314156.64</v>
      </c>
    </row>
    <row r="5589" spans="1:4" x14ac:dyDescent="0.3">
      <c r="A5589">
        <v>991</v>
      </c>
      <c r="B5589" s="10">
        <v>45505</v>
      </c>
      <c r="C5589">
        <v>994</v>
      </c>
      <c r="D5589" s="8">
        <v>398305.74</v>
      </c>
    </row>
    <row r="5590" spans="1:4" x14ac:dyDescent="0.3">
      <c r="A5590">
        <v>991</v>
      </c>
      <c r="B5590" s="10">
        <v>45536</v>
      </c>
      <c r="C5590">
        <v>53</v>
      </c>
      <c r="D5590" s="8">
        <v>21237.63</v>
      </c>
    </row>
    <row r="5591" spans="1:4" x14ac:dyDescent="0.3">
      <c r="A5591">
        <v>991</v>
      </c>
      <c r="B5591" s="10">
        <v>45566</v>
      </c>
      <c r="C5591">
        <v>540</v>
      </c>
      <c r="D5591" s="8">
        <v>216383.4</v>
      </c>
    </row>
    <row r="5592" spans="1:4" x14ac:dyDescent="0.3">
      <c r="A5592">
        <v>991</v>
      </c>
      <c r="B5592" s="10">
        <v>45597</v>
      </c>
      <c r="C5592">
        <v>792</v>
      </c>
      <c r="D5592" s="8">
        <v>317362.32</v>
      </c>
    </row>
    <row r="5593" spans="1:4" x14ac:dyDescent="0.3">
      <c r="A5593">
        <v>991</v>
      </c>
      <c r="B5593" s="10">
        <v>45627</v>
      </c>
      <c r="C5593">
        <v>802</v>
      </c>
      <c r="D5593" s="8">
        <v>321369.42</v>
      </c>
    </row>
    <row r="5594" spans="1:4" x14ac:dyDescent="0.3">
      <c r="A5594">
        <v>612</v>
      </c>
      <c r="B5594" s="10">
        <v>45292</v>
      </c>
      <c r="C5594">
        <v>566</v>
      </c>
      <c r="D5594" s="8">
        <v>226801.86</v>
      </c>
    </row>
    <row r="5595" spans="1:4" x14ac:dyDescent="0.3">
      <c r="A5595">
        <v>612</v>
      </c>
      <c r="B5595" s="10">
        <v>45323</v>
      </c>
      <c r="C5595">
        <v>726</v>
      </c>
      <c r="D5595" s="8">
        <v>290915.46000000002</v>
      </c>
    </row>
    <row r="5596" spans="1:4" x14ac:dyDescent="0.3">
      <c r="A5596">
        <v>612</v>
      </c>
      <c r="B5596" s="10">
        <v>45352</v>
      </c>
      <c r="C5596">
        <v>387</v>
      </c>
      <c r="D5596" s="8">
        <v>155074.76999999999</v>
      </c>
    </row>
    <row r="5597" spans="1:4" x14ac:dyDescent="0.3">
      <c r="A5597">
        <v>612</v>
      </c>
      <c r="B5597" s="10">
        <v>45383</v>
      </c>
      <c r="C5597">
        <v>630</v>
      </c>
      <c r="D5597" s="8">
        <v>252447.3</v>
      </c>
    </row>
    <row r="5598" spans="1:4" x14ac:dyDescent="0.3">
      <c r="A5598">
        <v>612</v>
      </c>
      <c r="B5598" s="10">
        <v>45413</v>
      </c>
      <c r="C5598">
        <v>102</v>
      </c>
      <c r="D5598" s="8">
        <v>40872.42</v>
      </c>
    </row>
    <row r="5599" spans="1:4" x14ac:dyDescent="0.3">
      <c r="A5599">
        <v>612</v>
      </c>
      <c r="B5599" s="10">
        <v>45444</v>
      </c>
      <c r="C5599">
        <v>919</v>
      </c>
      <c r="D5599" s="8">
        <v>368252.49</v>
      </c>
    </row>
    <row r="5600" spans="1:4" x14ac:dyDescent="0.3">
      <c r="A5600">
        <v>612</v>
      </c>
      <c r="B5600" s="10">
        <v>45474</v>
      </c>
      <c r="C5600">
        <v>752</v>
      </c>
      <c r="D5600" s="8">
        <v>301333.92</v>
      </c>
    </row>
    <row r="5601" spans="1:4" x14ac:dyDescent="0.3">
      <c r="A5601">
        <v>612</v>
      </c>
      <c r="B5601" s="10">
        <v>45505</v>
      </c>
      <c r="C5601">
        <v>575</v>
      </c>
      <c r="D5601" s="8">
        <v>230408.25</v>
      </c>
    </row>
    <row r="5602" spans="1:4" x14ac:dyDescent="0.3">
      <c r="A5602">
        <v>612</v>
      </c>
      <c r="B5602" s="10">
        <v>45536</v>
      </c>
      <c r="C5602">
        <v>916</v>
      </c>
      <c r="D5602" s="8">
        <v>367050.36</v>
      </c>
    </row>
    <row r="5603" spans="1:4" x14ac:dyDescent="0.3">
      <c r="A5603">
        <v>612</v>
      </c>
      <c r="B5603" s="10">
        <v>45566</v>
      </c>
      <c r="C5603">
        <v>505</v>
      </c>
      <c r="D5603" s="8">
        <v>202358.55</v>
      </c>
    </row>
    <row r="5604" spans="1:4" x14ac:dyDescent="0.3">
      <c r="A5604">
        <v>612</v>
      </c>
      <c r="B5604" s="10">
        <v>45597</v>
      </c>
      <c r="C5604">
        <v>141</v>
      </c>
      <c r="D5604" s="8">
        <v>56500.11</v>
      </c>
    </row>
    <row r="5605" spans="1:4" x14ac:dyDescent="0.3">
      <c r="A5605">
        <v>612</v>
      </c>
      <c r="B5605" s="10">
        <v>45627</v>
      </c>
      <c r="C5605">
        <v>206</v>
      </c>
      <c r="D5605" s="8">
        <v>82546.259999999995</v>
      </c>
    </row>
    <row r="5606" spans="1:4" x14ac:dyDescent="0.3">
      <c r="A5606">
        <v>924</v>
      </c>
      <c r="B5606" s="10">
        <v>45292</v>
      </c>
      <c r="C5606">
        <v>992</v>
      </c>
      <c r="D5606" s="8">
        <v>397722.56</v>
      </c>
    </row>
    <row r="5607" spans="1:4" x14ac:dyDescent="0.3">
      <c r="A5607">
        <v>924</v>
      </c>
      <c r="B5607" s="10">
        <v>45323</v>
      </c>
      <c r="C5607">
        <v>746</v>
      </c>
      <c r="D5607" s="8">
        <v>299093.78000000003</v>
      </c>
    </row>
    <row r="5608" spans="1:4" x14ac:dyDescent="0.3">
      <c r="A5608">
        <v>924</v>
      </c>
      <c r="B5608" s="10">
        <v>45352</v>
      </c>
      <c r="C5608">
        <v>783</v>
      </c>
      <c r="D5608" s="8">
        <v>313928.19</v>
      </c>
    </row>
    <row r="5609" spans="1:4" x14ac:dyDescent="0.3">
      <c r="A5609">
        <v>924</v>
      </c>
      <c r="B5609" s="10">
        <v>45383</v>
      </c>
      <c r="C5609">
        <v>995</v>
      </c>
      <c r="D5609" s="8">
        <v>398925.35</v>
      </c>
    </row>
    <row r="5610" spans="1:4" x14ac:dyDescent="0.3">
      <c r="A5610">
        <v>924</v>
      </c>
      <c r="B5610" s="10">
        <v>45413</v>
      </c>
      <c r="C5610">
        <v>651</v>
      </c>
      <c r="D5610" s="8">
        <v>261005.43</v>
      </c>
    </row>
    <row r="5611" spans="1:4" x14ac:dyDescent="0.3">
      <c r="A5611">
        <v>924</v>
      </c>
      <c r="B5611" s="10">
        <v>45444</v>
      </c>
      <c r="C5611">
        <v>821</v>
      </c>
      <c r="D5611" s="8">
        <v>329163.53000000003</v>
      </c>
    </row>
    <row r="5612" spans="1:4" x14ac:dyDescent="0.3">
      <c r="A5612">
        <v>924</v>
      </c>
      <c r="B5612" s="10">
        <v>45474</v>
      </c>
      <c r="C5612">
        <v>800</v>
      </c>
      <c r="D5612" s="8">
        <v>320744</v>
      </c>
    </row>
    <row r="5613" spans="1:4" x14ac:dyDescent="0.3">
      <c r="A5613">
        <v>924</v>
      </c>
      <c r="B5613" s="10">
        <v>45505</v>
      </c>
      <c r="C5613">
        <v>656</v>
      </c>
      <c r="D5613" s="8">
        <v>263010.08</v>
      </c>
    </row>
    <row r="5614" spans="1:4" x14ac:dyDescent="0.3">
      <c r="A5614">
        <v>924</v>
      </c>
      <c r="B5614" s="10">
        <v>45536</v>
      </c>
      <c r="C5614">
        <v>726</v>
      </c>
      <c r="D5614" s="8">
        <v>291075.18</v>
      </c>
    </row>
    <row r="5615" spans="1:4" x14ac:dyDescent="0.3">
      <c r="A5615">
        <v>924</v>
      </c>
      <c r="B5615" s="10">
        <v>45566</v>
      </c>
      <c r="C5615">
        <v>495</v>
      </c>
      <c r="D5615" s="8">
        <v>198460.35</v>
      </c>
    </row>
    <row r="5616" spans="1:4" x14ac:dyDescent="0.3">
      <c r="A5616">
        <v>924</v>
      </c>
      <c r="B5616" s="10">
        <v>45597</v>
      </c>
      <c r="C5616">
        <v>67</v>
      </c>
      <c r="D5616" s="8">
        <v>26862.31</v>
      </c>
    </row>
    <row r="5617" spans="1:4" x14ac:dyDescent="0.3">
      <c r="A5617">
        <v>924</v>
      </c>
      <c r="B5617" s="10">
        <v>45627</v>
      </c>
      <c r="C5617">
        <v>793</v>
      </c>
      <c r="D5617" s="8">
        <v>317937.49</v>
      </c>
    </row>
    <row r="5618" spans="1:4" x14ac:dyDescent="0.3">
      <c r="A5618">
        <v>885</v>
      </c>
      <c r="B5618" s="10">
        <v>45292</v>
      </c>
      <c r="C5618">
        <v>574</v>
      </c>
      <c r="D5618" s="8">
        <v>230151.04000000001</v>
      </c>
    </row>
    <row r="5619" spans="1:4" x14ac:dyDescent="0.3">
      <c r="A5619">
        <v>885</v>
      </c>
      <c r="B5619" s="10">
        <v>45323</v>
      </c>
      <c r="C5619">
        <v>117</v>
      </c>
      <c r="D5619" s="8">
        <v>46912.32</v>
      </c>
    </row>
    <row r="5620" spans="1:4" x14ac:dyDescent="0.3">
      <c r="A5620">
        <v>885</v>
      </c>
      <c r="B5620" s="10">
        <v>45352</v>
      </c>
      <c r="C5620">
        <v>629</v>
      </c>
      <c r="D5620" s="8">
        <v>252203.84</v>
      </c>
    </row>
    <row r="5621" spans="1:4" x14ac:dyDescent="0.3">
      <c r="A5621">
        <v>885</v>
      </c>
      <c r="B5621" s="10">
        <v>45383</v>
      </c>
      <c r="C5621">
        <v>100</v>
      </c>
      <c r="D5621" s="8">
        <v>40096</v>
      </c>
    </row>
    <row r="5622" spans="1:4" x14ac:dyDescent="0.3">
      <c r="A5622">
        <v>885</v>
      </c>
      <c r="B5622" s="10">
        <v>45413</v>
      </c>
      <c r="C5622">
        <v>564</v>
      </c>
      <c r="D5622" s="8">
        <v>226141.44</v>
      </c>
    </row>
    <row r="5623" spans="1:4" x14ac:dyDescent="0.3">
      <c r="A5623">
        <v>885</v>
      </c>
      <c r="B5623" s="10">
        <v>45444</v>
      </c>
      <c r="C5623">
        <v>69</v>
      </c>
      <c r="D5623" s="8">
        <v>27666.240000000002</v>
      </c>
    </row>
    <row r="5624" spans="1:4" x14ac:dyDescent="0.3">
      <c r="A5624">
        <v>885</v>
      </c>
      <c r="B5624" s="10">
        <v>45474</v>
      </c>
      <c r="C5624">
        <v>171</v>
      </c>
      <c r="D5624" s="8">
        <v>68564.160000000003</v>
      </c>
    </row>
    <row r="5625" spans="1:4" x14ac:dyDescent="0.3">
      <c r="A5625">
        <v>885</v>
      </c>
      <c r="B5625" s="10">
        <v>45505</v>
      </c>
      <c r="C5625">
        <v>624</v>
      </c>
      <c r="D5625" s="8">
        <v>250199.04000000001</v>
      </c>
    </row>
    <row r="5626" spans="1:4" x14ac:dyDescent="0.3">
      <c r="A5626">
        <v>885</v>
      </c>
      <c r="B5626" s="10">
        <v>45536</v>
      </c>
      <c r="C5626">
        <v>442</v>
      </c>
      <c r="D5626" s="8">
        <v>177224.32000000001</v>
      </c>
    </row>
    <row r="5627" spans="1:4" x14ac:dyDescent="0.3">
      <c r="A5627">
        <v>885</v>
      </c>
      <c r="B5627" s="10">
        <v>45566</v>
      </c>
      <c r="C5627">
        <v>109</v>
      </c>
      <c r="D5627" s="8">
        <v>43704.639999999999</v>
      </c>
    </row>
    <row r="5628" spans="1:4" x14ac:dyDescent="0.3">
      <c r="A5628">
        <v>885</v>
      </c>
      <c r="B5628" s="10">
        <v>45597</v>
      </c>
      <c r="C5628">
        <v>854</v>
      </c>
      <c r="D5628" s="8">
        <v>342419.84</v>
      </c>
    </row>
    <row r="5629" spans="1:4" x14ac:dyDescent="0.3">
      <c r="A5629">
        <v>885</v>
      </c>
      <c r="B5629" s="10">
        <v>45627</v>
      </c>
      <c r="C5629">
        <v>593</v>
      </c>
      <c r="D5629" s="8">
        <v>237769.28</v>
      </c>
    </row>
    <row r="5630" spans="1:4" x14ac:dyDescent="0.3">
      <c r="A5630">
        <v>68</v>
      </c>
      <c r="B5630" s="10">
        <v>45292</v>
      </c>
      <c r="C5630">
        <v>583</v>
      </c>
      <c r="D5630" s="8">
        <v>234418.47</v>
      </c>
    </row>
    <row r="5631" spans="1:4" x14ac:dyDescent="0.3">
      <c r="A5631">
        <v>68</v>
      </c>
      <c r="B5631" s="10">
        <v>45323</v>
      </c>
      <c r="C5631">
        <v>668</v>
      </c>
      <c r="D5631" s="8">
        <v>268596.12</v>
      </c>
    </row>
    <row r="5632" spans="1:4" x14ac:dyDescent="0.3">
      <c r="A5632">
        <v>68</v>
      </c>
      <c r="B5632" s="10">
        <v>45352</v>
      </c>
      <c r="C5632">
        <v>370</v>
      </c>
      <c r="D5632" s="8">
        <v>148773.29999999999</v>
      </c>
    </row>
    <row r="5633" spans="1:4" x14ac:dyDescent="0.3">
      <c r="A5633">
        <v>68</v>
      </c>
      <c r="B5633" s="10">
        <v>45383</v>
      </c>
      <c r="C5633">
        <v>297</v>
      </c>
      <c r="D5633" s="8">
        <v>119420.73</v>
      </c>
    </row>
    <row r="5634" spans="1:4" x14ac:dyDescent="0.3">
      <c r="A5634">
        <v>68</v>
      </c>
      <c r="B5634" s="10">
        <v>45413</v>
      </c>
      <c r="C5634">
        <v>581</v>
      </c>
      <c r="D5634" s="8">
        <v>233614.29</v>
      </c>
    </row>
    <row r="5635" spans="1:4" x14ac:dyDescent="0.3">
      <c r="A5635">
        <v>68</v>
      </c>
      <c r="B5635" s="10">
        <v>45444</v>
      </c>
      <c r="C5635">
        <v>257</v>
      </c>
      <c r="D5635" s="8">
        <v>103337.13</v>
      </c>
    </row>
    <row r="5636" spans="1:4" x14ac:dyDescent="0.3">
      <c r="A5636">
        <v>68</v>
      </c>
      <c r="B5636" s="10">
        <v>45474</v>
      </c>
      <c r="C5636">
        <v>746</v>
      </c>
      <c r="D5636" s="8">
        <v>299959.14</v>
      </c>
    </row>
    <row r="5637" spans="1:4" x14ac:dyDescent="0.3">
      <c r="A5637">
        <v>68</v>
      </c>
      <c r="B5637" s="10">
        <v>45505</v>
      </c>
      <c r="C5637">
        <v>859</v>
      </c>
      <c r="D5637" s="8">
        <v>345395.31</v>
      </c>
    </row>
    <row r="5638" spans="1:4" x14ac:dyDescent="0.3">
      <c r="A5638">
        <v>68</v>
      </c>
      <c r="B5638" s="10">
        <v>45536</v>
      </c>
      <c r="C5638">
        <v>424</v>
      </c>
      <c r="D5638" s="8">
        <v>170486.16</v>
      </c>
    </row>
    <row r="5639" spans="1:4" x14ac:dyDescent="0.3">
      <c r="A5639">
        <v>68</v>
      </c>
      <c r="B5639" s="10">
        <v>45566</v>
      </c>
      <c r="C5639">
        <v>179</v>
      </c>
      <c r="D5639" s="8">
        <v>71974.11</v>
      </c>
    </row>
    <row r="5640" spans="1:4" x14ac:dyDescent="0.3">
      <c r="A5640">
        <v>68</v>
      </c>
      <c r="B5640" s="10">
        <v>45597</v>
      </c>
      <c r="C5640">
        <v>58</v>
      </c>
      <c r="D5640" s="8">
        <v>23321.22</v>
      </c>
    </row>
    <row r="5641" spans="1:4" x14ac:dyDescent="0.3">
      <c r="A5641">
        <v>68</v>
      </c>
      <c r="B5641" s="10">
        <v>45627</v>
      </c>
      <c r="C5641">
        <v>174</v>
      </c>
      <c r="D5641" s="8">
        <v>69963.66</v>
      </c>
    </row>
    <row r="5642" spans="1:4" x14ac:dyDescent="0.3">
      <c r="A5642">
        <v>821</v>
      </c>
      <c r="B5642" s="10">
        <v>45292</v>
      </c>
      <c r="C5642">
        <v>570</v>
      </c>
      <c r="D5642" s="8">
        <v>229373.7</v>
      </c>
    </row>
    <row r="5643" spans="1:4" x14ac:dyDescent="0.3">
      <c r="A5643">
        <v>821</v>
      </c>
      <c r="B5643" s="10">
        <v>45323</v>
      </c>
      <c r="C5643">
        <v>562</v>
      </c>
      <c r="D5643" s="8">
        <v>226154.42</v>
      </c>
    </row>
    <row r="5644" spans="1:4" x14ac:dyDescent="0.3">
      <c r="A5644">
        <v>821</v>
      </c>
      <c r="B5644" s="10">
        <v>45352</v>
      </c>
      <c r="C5644">
        <v>447</v>
      </c>
      <c r="D5644" s="8">
        <v>179877.27</v>
      </c>
    </row>
    <row r="5645" spans="1:4" x14ac:dyDescent="0.3">
      <c r="A5645">
        <v>821</v>
      </c>
      <c r="B5645" s="10">
        <v>45383</v>
      </c>
      <c r="C5645">
        <v>684</v>
      </c>
      <c r="D5645" s="8">
        <v>275248.44</v>
      </c>
    </row>
    <row r="5646" spans="1:4" x14ac:dyDescent="0.3">
      <c r="A5646">
        <v>821</v>
      </c>
      <c r="B5646" s="10">
        <v>45413</v>
      </c>
      <c r="C5646">
        <v>928</v>
      </c>
      <c r="D5646" s="8">
        <v>373436.48</v>
      </c>
    </row>
    <row r="5647" spans="1:4" x14ac:dyDescent="0.3">
      <c r="A5647">
        <v>821</v>
      </c>
      <c r="B5647" s="10">
        <v>45444</v>
      </c>
      <c r="C5647">
        <v>395</v>
      </c>
      <c r="D5647" s="8">
        <v>158951.95000000001</v>
      </c>
    </row>
    <row r="5648" spans="1:4" x14ac:dyDescent="0.3">
      <c r="A5648">
        <v>821</v>
      </c>
      <c r="B5648" s="10">
        <v>45474</v>
      </c>
      <c r="C5648">
        <v>254</v>
      </c>
      <c r="D5648" s="8">
        <v>102212.14</v>
      </c>
    </row>
    <row r="5649" spans="1:4" x14ac:dyDescent="0.3">
      <c r="A5649">
        <v>821</v>
      </c>
      <c r="B5649" s="10">
        <v>45505</v>
      </c>
      <c r="C5649">
        <v>652</v>
      </c>
      <c r="D5649" s="8">
        <v>262371.32</v>
      </c>
    </row>
    <row r="5650" spans="1:4" x14ac:dyDescent="0.3">
      <c r="A5650">
        <v>821</v>
      </c>
      <c r="B5650" s="10">
        <v>45536</v>
      </c>
      <c r="C5650">
        <v>12</v>
      </c>
      <c r="D5650" s="8">
        <v>4828.92</v>
      </c>
    </row>
    <row r="5651" spans="1:4" x14ac:dyDescent="0.3">
      <c r="A5651">
        <v>821</v>
      </c>
      <c r="B5651" s="10">
        <v>45566</v>
      </c>
      <c r="C5651">
        <v>897</v>
      </c>
      <c r="D5651" s="8">
        <v>360961.77</v>
      </c>
    </row>
    <row r="5652" spans="1:4" x14ac:dyDescent="0.3">
      <c r="A5652">
        <v>821</v>
      </c>
      <c r="B5652" s="10">
        <v>45597</v>
      </c>
      <c r="C5652">
        <v>997</v>
      </c>
      <c r="D5652" s="8">
        <v>401202.77</v>
      </c>
    </row>
    <row r="5653" spans="1:4" x14ac:dyDescent="0.3">
      <c r="A5653">
        <v>821</v>
      </c>
      <c r="B5653" s="10">
        <v>45627</v>
      </c>
      <c r="C5653">
        <v>941</v>
      </c>
      <c r="D5653" s="8">
        <v>378667.81</v>
      </c>
    </row>
    <row r="5654" spans="1:4" x14ac:dyDescent="0.3">
      <c r="A5654">
        <v>386</v>
      </c>
      <c r="B5654" s="10">
        <v>45292</v>
      </c>
      <c r="C5654">
        <v>518</v>
      </c>
      <c r="D5654" s="8">
        <v>208608.96</v>
      </c>
    </row>
    <row r="5655" spans="1:4" x14ac:dyDescent="0.3">
      <c r="A5655">
        <v>386</v>
      </c>
      <c r="B5655" s="10">
        <v>45323</v>
      </c>
      <c r="C5655">
        <v>757</v>
      </c>
      <c r="D5655" s="8">
        <v>304859.03999999998</v>
      </c>
    </row>
    <row r="5656" spans="1:4" x14ac:dyDescent="0.3">
      <c r="A5656">
        <v>386</v>
      </c>
      <c r="B5656" s="10">
        <v>45352</v>
      </c>
      <c r="C5656">
        <v>471</v>
      </c>
      <c r="D5656" s="8">
        <v>189681.12</v>
      </c>
    </row>
    <row r="5657" spans="1:4" x14ac:dyDescent="0.3">
      <c r="A5657">
        <v>386</v>
      </c>
      <c r="B5657" s="10">
        <v>45383</v>
      </c>
      <c r="C5657">
        <v>365</v>
      </c>
      <c r="D5657" s="8">
        <v>146992.79999999999</v>
      </c>
    </row>
    <row r="5658" spans="1:4" x14ac:dyDescent="0.3">
      <c r="A5658">
        <v>386</v>
      </c>
      <c r="B5658" s="10">
        <v>45413</v>
      </c>
      <c r="C5658">
        <v>188</v>
      </c>
      <c r="D5658" s="8">
        <v>75711.360000000001</v>
      </c>
    </row>
    <row r="5659" spans="1:4" x14ac:dyDescent="0.3">
      <c r="A5659">
        <v>386</v>
      </c>
      <c r="B5659" s="10">
        <v>45444</v>
      </c>
      <c r="C5659">
        <v>43</v>
      </c>
      <c r="D5659" s="8">
        <v>17316.96</v>
      </c>
    </row>
    <row r="5660" spans="1:4" x14ac:dyDescent="0.3">
      <c r="A5660">
        <v>386</v>
      </c>
      <c r="B5660" s="10">
        <v>45474</v>
      </c>
      <c r="C5660">
        <v>461</v>
      </c>
      <c r="D5660" s="8">
        <v>185653.92</v>
      </c>
    </row>
    <row r="5661" spans="1:4" x14ac:dyDescent="0.3">
      <c r="A5661">
        <v>386</v>
      </c>
      <c r="B5661" s="10">
        <v>45505</v>
      </c>
      <c r="C5661">
        <v>288</v>
      </c>
      <c r="D5661" s="8">
        <v>115983.36</v>
      </c>
    </row>
    <row r="5662" spans="1:4" x14ac:dyDescent="0.3">
      <c r="A5662">
        <v>386</v>
      </c>
      <c r="B5662" s="10">
        <v>45536</v>
      </c>
      <c r="C5662">
        <v>734</v>
      </c>
      <c r="D5662" s="8">
        <v>295596.48</v>
      </c>
    </row>
    <row r="5663" spans="1:4" x14ac:dyDescent="0.3">
      <c r="A5663">
        <v>386</v>
      </c>
      <c r="B5663" s="10">
        <v>45566</v>
      </c>
      <c r="C5663">
        <v>554</v>
      </c>
      <c r="D5663" s="8">
        <v>223106.88</v>
      </c>
    </row>
    <row r="5664" spans="1:4" x14ac:dyDescent="0.3">
      <c r="A5664">
        <v>386</v>
      </c>
      <c r="B5664" s="10">
        <v>45597</v>
      </c>
      <c r="C5664">
        <v>58</v>
      </c>
      <c r="D5664" s="8">
        <v>23357.759999999998</v>
      </c>
    </row>
    <row r="5665" spans="1:4" x14ac:dyDescent="0.3">
      <c r="A5665">
        <v>386</v>
      </c>
      <c r="B5665" s="10">
        <v>45627</v>
      </c>
      <c r="C5665">
        <v>372</v>
      </c>
      <c r="D5665" s="8">
        <v>149811.84</v>
      </c>
    </row>
    <row r="5666" spans="1:4" x14ac:dyDescent="0.3">
      <c r="A5666">
        <v>117</v>
      </c>
      <c r="B5666" s="10">
        <v>45292</v>
      </c>
      <c r="C5666">
        <v>232</v>
      </c>
      <c r="D5666" s="8">
        <v>93454.24</v>
      </c>
    </row>
    <row r="5667" spans="1:4" x14ac:dyDescent="0.3">
      <c r="A5667">
        <v>117</v>
      </c>
      <c r="B5667" s="10">
        <v>45323</v>
      </c>
      <c r="C5667">
        <v>247</v>
      </c>
      <c r="D5667" s="8">
        <v>99496.54</v>
      </c>
    </row>
    <row r="5668" spans="1:4" x14ac:dyDescent="0.3">
      <c r="A5668">
        <v>117</v>
      </c>
      <c r="B5668" s="10">
        <v>45352</v>
      </c>
      <c r="C5668">
        <v>978</v>
      </c>
      <c r="D5668" s="8">
        <v>393957.96</v>
      </c>
    </row>
    <row r="5669" spans="1:4" x14ac:dyDescent="0.3">
      <c r="A5669">
        <v>117</v>
      </c>
      <c r="B5669" s="10">
        <v>45383</v>
      </c>
      <c r="C5669">
        <v>77</v>
      </c>
      <c r="D5669" s="8">
        <v>31017.14</v>
      </c>
    </row>
    <row r="5670" spans="1:4" x14ac:dyDescent="0.3">
      <c r="A5670">
        <v>117</v>
      </c>
      <c r="B5670" s="10">
        <v>45413</v>
      </c>
      <c r="C5670">
        <v>553</v>
      </c>
      <c r="D5670" s="8">
        <v>222759.46</v>
      </c>
    </row>
    <row r="5671" spans="1:4" x14ac:dyDescent="0.3">
      <c r="A5671">
        <v>117</v>
      </c>
      <c r="B5671" s="10">
        <v>45444</v>
      </c>
      <c r="C5671">
        <v>545</v>
      </c>
      <c r="D5671" s="8">
        <v>219536.9</v>
      </c>
    </row>
    <row r="5672" spans="1:4" x14ac:dyDescent="0.3">
      <c r="A5672">
        <v>117</v>
      </c>
      <c r="B5672" s="10">
        <v>45474</v>
      </c>
      <c r="C5672">
        <v>838</v>
      </c>
      <c r="D5672" s="8">
        <v>337563.16</v>
      </c>
    </row>
    <row r="5673" spans="1:4" x14ac:dyDescent="0.3">
      <c r="A5673">
        <v>117</v>
      </c>
      <c r="B5673" s="10">
        <v>45505</v>
      </c>
      <c r="C5673">
        <v>909</v>
      </c>
      <c r="D5673" s="8">
        <v>366163.38</v>
      </c>
    </row>
    <row r="5674" spans="1:4" x14ac:dyDescent="0.3">
      <c r="A5674">
        <v>117</v>
      </c>
      <c r="B5674" s="10">
        <v>45536</v>
      </c>
      <c r="C5674">
        <v>132</v>
      </c>
      <c r="D5674" s="8">
        <v>53172.24</v>
      </c>
    </row>
    <row r="5675" spans="1:4" x14ac:dyDescent="0.3">
      <c r="A5675">
        <v>117</v>
      </c>
      <c r="B5675" s="10">
        <v>45566</v>
      </c>
      <c r="C5675">
        <v>859</v>
      </c>
      <c r="D5675" s="8">
        <v>346022.38</v>
      </c>
    </row>
    <row r="5676" spans="1:4" x14ac:dyDescent="0.3">
      <c r="A5676">
        <v>117</v>
      </c>
      <c r="B5676" s="10">
        <v>45597</v>
      </c>
      <c r="C5676">
        <v>982</v>
      </c>
      <c r="D5676" s="8">
        <v>395569.24</v>
      </c>
    </row>
    <row r="5677" spans="1:4" x14ac:dyDescent="0.3">
      <c r="A5677">
        <v>117</v>
      </c>
      <c r="B5677" s="10">
        <v>45627</v>
      </c>
      <c r="C5677">
        <v>891</v>
      </c>
      <c r="D5677" s="8">
        <v>358912.62</v>
      </c>
    </row>
    <row r="5678" spans="1:4" x14ac:dyDescent="0.3">
      <c r="A5678">
        <v>619</v>
      </c>
      <c r="B5678" s="10">
        <v>45292</v>
      </c>
      <c r="C5678">
        <v>888</v>
      </c>
      <c r="D5678" s="8">
        <v>358814.16</v>
      </c>
    </row>
    <row r="5679" spans="1:4" x14ac:dyDescent="0.3">
      <c r="A5679">
        <v>619</v>
      </c>
      <c r="B5679" s="10">
        <v>45323</v>
      </c>
      <c r="C5679">
        <v>489</v>
      </c>
      <c r="D5679" s="8">
        <v>197590.23</v>
      </c>
    </row>
    <row r="5680" spans="1:4" x14ac:dyDescent="0.3">
      <c r="A5680">
        <v>619</v>
      </c>
      <c r="B5680" s="10">
        <v>45352</v>
      </c>
      <c r="C5680">
        <v>383</v>
      </c>
      <c r="D5680" s="8">
        <v>154758.81</v>
      </c>
    </row>
    <row r="5681" spans="1:4" x14ac:dyDescent="0.3">
      <c r="A5681">
        <v>619</v>
      </c>
      <c r="B5681" s="10">
        <v>45383</v>
      </c>
      <c r="C5681">
        <v>452</v>
      </c>
      <c r="D5681" s="8">
        <v>182639.64</v>
      </c>
    </row>
    <row r="5682" spans="1:4" x14ac:dyDescent="0.3">
      <c r="A5682">
        <v>619</v>
      </c>
      <c r="B5682" s="10">
        <v>45413</v>
      </c>
      <c r="C5682">
        <v>916</v>
      </c>
      <c r="D5682" s="8">
        <v>370128.12</v>
      </c>
    </row>
    <row r="5683" spans="1:4" x14ac:dyDescent="0.3">
      <c r="A5683">
        <v>619</v>
      </c>
      <c r="B5683" s="10">
        <v>45444</v>
      </c>
      <c r="C5683">
        <v>75</v>
      </c>
      <c r="D5683" s="8">
        <v>30305.25</v>
      </c>
    </row>
    <row r="5684" spans="1:4" x14ac:dyDescent="0.3">
      <c r="A5684">
        <v>619</v>
      </c>
      <c r="B5684" s="10">
        <v>45474</v>
      </c>
      <c r="C5684">
        <v>677</v>
      </c>
      <c r="D5684" s="8">
        <v>273555.39</v>
      </c>
    </row>
    <row r="5685" spans="1:4" x14ac:dyDescent="0.3">
      <c r="A5685">
        <v>619</v>
      </c>
      <c r="B5685" s="10">
        <v>45505</v>
      </c>
      <c r="C5685">
        <v>144</v>
      </c>
      <c r="D5685" s="8">
        <v>58186.080000000002</v>
      </c>
    </row>
    <row r="5686" spans="1:4" x14ac:dyDescent="0.3">
      <c r="A5686">
        <v>619</v>
      </c>
      <c r="B5686" s="10">
        <v>45536</v>
      </c>
      <c r="C5686">
        <v>52</v>
      </c>
      <c r="D5686" s="8">
        <v>21011.64</v>
      </c>
    </row>
    <row r="5687" spans="1:4" x14ac:dyDescent="0.3">
      <c r="A5687">
        <v>619</v>
      </c>
      <c r="B5687" s="10">
        <v>45566</v>
      </c>
      <c r="C5687">
        <v>590</v>
      </c>
      <c r="D5687" s="8">
        <v>238401.3</v>
      </c>
    </row>
    <row r="5688" spans="1:4" x14ac:dyDescent="0.3">
      <c r="A5688">
        <v>619</v>
      </c>
      <c r="B5688" s="10">
        <v>45597</v>
      </c>
      <c r="C5688">
        <v>901</v>
      </c>
      <c r="D5688" s="8">
        <v>364067.07</v>
      </c>
    </row>
    <row r="5689" spans="1:4" x14ac:dyDescent="0.3">
      <c r="A5689">
        <v>619</v>
      </c>
      <c r="B5689" s="10">
        <v>45627</v>
      </c>
      <c r="C5689">
        <v>792</v>
      </c>
      <c r="D5689" s="8">
        <v>320023.44</v>
      </c>
    </row>
    <row r="5690" spans="1:4" x14ac:dyDescent="0.3">
      <c r="A5690">
        <v>390</v>
      </c>
      <c r="B5690" s="10">
        <v>45292</v>
      </c>
      <c r="C5690">
        <v>11</v>
      </c>
      <c r="D5690" s="8">
        <v>4448.18</v>
      </c>
    </row>
    <row r="5691" spans="1:4" x14ac:dyDescent="0.3">
      <c r="A5691">
        <v>390</v>
      </c>
      <c r="B5691" s="10">
        <v>45323</v>
      </c>
      <c r="C5691">
        <v>637</v>
      </c>
      <c r="D5691" s="8">
        <v>257590.06</v>
      </c>
    </row>
    <row r="5692" spans="1:4" x14ac:dyDescent="0.3">
      <c r="A5692">
        <v>390</v>
      </c>
      <c r="B5692" s="10">
        <v>45352</v>
      </c>
      <c r="C5692">
        <v>536</v>
      </c>
      <c r="D5692" s="8">
        <v>216747.68</v>
      </c>
    </row>
    <row r="5693" spans="1:4" x14ac:dyDescent="0.3">
      <c r="A5693">
        <v>390</v>
      </c>
      <c r="B5693" s="10">
        <v>45383</v>
      </c>
      <c r="C5693">
        <v>437</v>
      </c>
      <c r="D5693" s="8">
        <v>176714.06</v>
      </c>
    </row>
    <row r="5694" spans="1:4" x14ac:dyDescent="0.3">
      <c r="A5694">
        <v>390</v>
      </c>
      <c r="B5694" s="10">
        <v>45413</v>
      </c>
      <c r="C5694">
        <v>657</v>
      </c>
      <c r="D5694" s="8">
        <v>265677.65999999997</v>
      </c>
    </row>
    <row r="5695" spans="1:4" x14ac:dyDescent="0.3">
      <c r="A5695">
        <v>390</v>
      </c>
      <c r="B5695" s="10">
        <v>45444</v>
      </c>
      <c r="C5695">
        <v>245</v>
      </c>
      <c r="D5695" s="8">
        <v>99073.1</v>
      </c>
    </row>
    <row r="5696" spans="1:4" x14ac:dyDescent="0.3">
      <c r="A5696">
        <v>390</v>
      </c>
      <c r="B5696" s="10">
        <v>45474</v>
      </c>
      <c r="C5696">
        <v>631</v>
      </c>
      <c r="D5696" s="8">
        <v>255163.78</v>
      </c>
    </row>
    <row r="5697" spans="1:4" x14ac:dyDescent="0.3">
      <c r="A5697">
        <v>390</v>
      </c>
      <c r="B5697" s="10">
        <v>45505</v>
      </c>
      <c r="C5697">
        <v>708</v>
      </c>
      <c r="D5697" s="8">
        <v>286301.03999999998</v>
      </c>
    </row>
    <row r="5698" spans="1:4" x14ac:dyDescent="0.3">
      <c r="A5698">
        <v>390</v>
      </c>
      <c r="B5698" s="10">
        <v>45536</v>
      </c>
      <c r="C5698">
        <v>618</v>
      </c>
      <c r="D5698" s="8">
        <v>249906.84</v>
      </c>
    </row>
    <row r="5699" spans="1:4" x14ac:dyDescent="0.3">
      <c r="A5699">
        <v>390</v>
      </c>
      <c r="B5699" s="10">
        <v>45566</v>
      </c>
      <c r="C5699">
        <v>976</v>
      </c>
      <c r="D5699" s="8">
        <v>394674.88</v>
      </c>
    </row>
    <row r="5700" spans="1:4" x14ac:dyDescent="0.3">
      <c r="A5700">
        <v>390</v>
      </c>
      <c r="B5700" s="10">
        <v>45597</v>
      </c>
      <c r="C5700">
        <v>934</v>
      </c>
      <c r="D5700" s="8">
        <v>377690.92</v>
      </c>
    </row>
    <row r="5701" spans="1:4" x14ac:dyDescent="0.3">
      <c r="A5701">
        <v>390</v>
      </c>
      <c r="B5701" s="10">
        <v>45627</v>
      </c>
      <c r="C5701">
        <v>663</v>
      </c>
      <c r="D5701" s="8">
        <v>268103.94</v>
      </c>
    </row>
    <row r="5702" spans="1:4" x14ac:dyDescent="0.3">
      <c r="A5702">
        <v>121</v>
      </c>
      <c r="B5702" s="10">
        <v>45292</v>
      </c>
      <c r="C5702">
        <v>532</v>
      </c>
      <c r="D5702" s="8">
        <v>215289.76</v>
      </c>
    </row>
    <row r="5703" spans="1:4" x14ac:dyDescent="0.3">
      <c r="A5703">
        <v>121</v>
      </c>
      <c r="B5703" s="10">
        <v>45323</v>
      </c>
      <c r="C5703">
        <v>413</v>
      </c>
      <c r="D5703" s="8">
        <v>167132.84</v>
      </c>
    </row>
    <row r="5704" spans="1:4" x14ac:dyDescent="0.3">
      <c r="A5704">
        <v>121</v>
      </c>
      <c r="B5704" s="10">
        <v>45352</v>
      </c>
      <c r="C5704">
        <v>269</v>
      </c>
      <c r="D5704" s="8">
        <v>108858.92</v>
      </c>
    </row>
    <row r="5705" spans="1:4" x14ac:dyDescent="0.3">
      <c r="A5705">
        <v>121</v>
      </c>
      <c r="B5705" s="10">
        <v>45383</v>
      </c>
      <c r="C5705">
        <v>523</v>
      </c>
      <c r="D5705" s="8">
        <v>211647.64</v>
      </c>
    </row>
    <row r="5706" spans="1:4" x14ac:dyDescent="0.3">
      <c r="A5706">
        <v>121</v>
      </c>
      <c r="B5706" s="10">
        <v>45413</v>
      </c>
      <c r="C5706">
        <v>972</v>
      </c>
      <c r="D5706" s="8">
        <v>393348.96</v>
      </c>
    </row>
    <row r="5707" spans="1:4" x14ac:dyDescent="0.3">
      <c r="A5707">
        <v>121</v>
      </c>
      <c r="B5707" s="10">
        <v>45444</v>
      </c>
      <c r="C5707">
        <v>56</v>
      </c>
      <c r="D5707" s="8">
        <v>22662.080000000002</v>
      </c>
    </row>
    <row r="5708" spans="1:4" x14ac:dyDescent="0.3">
      <c r="A5708">
        <v>121</v>
      </c>
      <c r="B5708" s="10">
        <v>45474</v>
      </c>
      <c r="C5708">
        <v>92</v>
      </c>
      <c r="D5708" s="8">
        <v>37230.559999999998</v>
      </c>
    </row>
    <row r="5709" spans="1:4" x14ac:dyDescent="0.3">
      <c r="A5709">
        <v>121</v>
      </c>
      <c r="B5709" s="10">
        <v>45505</v>
      </c>
      <c r="C5709">
        <v>904</v>
      </c>
      <c r="D5709" s="8">
        <v>365830.72</v>
      </c>
    </row>
    <row r="5710" spans="1:4" x14ac:dyDescent="0.3">
      <c r="A5710">
        <v>121</v>
      </c>
      <c r="B5710" s="10">
        <v>45536</v>
      </c>
      <c r="C5710">
        <v>375</v>
      </c>
      <c r="D5710" s="8">
        <v>151755</v>
      </c>
    </row>
    <row r="5711" spans="1:4" x14ac:dyDescent="0.3">
      <c r="A5711">
        <v>121</v>
      </c>
      <c r="B5711" s="10">
        <v>45566</v>
      </c>
      <c r="C5711">
        <v>12</v>
      </c>
      <c r="D5711" s="8">
        <v>4856.16</v>
      </c>
    </row>
    <row r="5712" spans="1:4" x14ac:dyDescent="0.3">
      <c r="A5712">
        <v>121</v>
      </c>
      <c r="B5712" s="10">
        <v>45597</v>
      </c>
      <c r="C5712">
        <v>454</v>
      </c>
      <c r="D5712" s="8">
        <v>183724.72</v>
      </c>
    </row>
    <row r="5713" spans="1:4" x14ac:dyDescent="0.3">
      <c r="A5713">
        <v>121</v>
      </c>
      <c r="B5713" s="10">
        <v>45627</v>
      </c>
      <c r="C5713">
        <v>837</v>
      </c>
      <c r="D5713" s="8">
        <v>338717.16</v>
      </c>
    </row>
    <row r="5714" spans="1:4" x14ac:dyDescent="0.3">
      <c r="A5714">
        <v>114</v>
      </c>
      <c r="B5714" s="10">
        <v>45292</v>
      </c>
      <c r="C5714">
        <v>806</v>
      </c>
      <c r="D5714" s="8">
        <v>326446.12</v>
      </c>
    </row>
    <row r="5715" spans="1:4" x14ac:dyDescent="0.3">
      <c r="A5715">
        <v>114</v>
      </c>
      <c r="B5715" s="10">
        <v>45323</v>
      </c>
      <c r="C5715">
        <v>559</v>
      </c>
      <c r="D5715" s="8">
        <v>226406.18</v>
      </c>
    </row>
    <row r="5716" spans="1:4" x14ac:dyDescent="0.3">
      <c r="A5716">
        <v>114</v>
      </c>
      <c r="B5716" s="10">
        <v>45352</v>
      </c>
      <c r="C5716">
        <v>848</v>
      </c>
      <c r="D5716" s="8">
        <v>343456.96</v>
      </c>
    </row>
    <row r="5717" spans="1:4" x14ac:dyDescent="0.3">
      <c r="A5717">
        <v>114</v>
      </c>
      <c r="B5717" s="10">
        <v>45383</v>
      </c>
      <c r="C5717">
        <v>385</v>
      </c>
      <c r="D5717" s="8">
        <v>155932.70000000001</v>
      </c>
    </row>
    <row r="5718" spans="1:4" x14ac:dyDescent="0.3">
      <c r="A5718">
        <v>114</v>
      </c>
      <c r="B5718" s="10">
        <v>45413</v>
      </c>
      <c r="C5718">
        <v>591</v>
      </c>
      <c r="D5718" s="8">
        <v>239366.82</v>
      </c>
    </row>
    <row r="5719" spans="1:4" x14ac:dyDescent="0.3">
      <c r="A5719">
        <v>114</v>
      </c>
      <c r="B5719" s="10">
        <v>45444</v>
      </c>
      <c r="C5719">
        <v>832</v>
      </c>
      <c r="D5719" s="8">
        <v>336976.64000000001</v>
      </c>
    </row>
    <row r="5720" spans="1:4" x14ac:dyDescent="0.3">
      <c r="A5720">
        <v>114</v>
      </c>
      <c r="B5720" s="10">
        <v>45474</v>
      </c>
      <c r="C5720">
        <v>885</v>
      </c>
      <c r="D5720" s="8">
        <v>358442.7</v>
      </c>
    </row>
    <row r="5721" spans="1:4" x14ac:dyDescent="0.3">
      <c r="A5721">
        <v>114</v>
      </c>
      <c r="B5721" s="10">
        <v>45505</v>
      </c>
      <c r="C5721">
        <v>273</v>
      </c>
      <c r="D5721" s="8">
        <v>110570.46</v>
      </c>
    </row>
    <row r="5722" spans="1:4" x14ac:dyDescent="0.3">
      <c r="A5722">
        <v>114</v>
      </c>
      <c r="B5722" s="10">
        <v>45536</v>
      </c>
      <c r="C5722">
        <v>933</v>
      </c>
      <c r="D5722" s="8">
        <v>377883.66</v>
      </c>
    </row>
    <row r="5723" spans="1:4" x14ac:dyDescent="0.3">
      <c r="A5723">
        <v>114</v>
      </c>
      <c r="B5723" s="10">
        <v>45566</v>
      </c>
      <c r="C5723">
        <v>698</v>
      </c>
      <c r="D5723" s="8">
        <v>282703.96000000002</v>
      </c>
    </row>
    <row r="5724" spans="1:4" x14ac:dyDescent="0.3">
      <c r="A5724">
        <v>114</v>
      </c>
      <c r="B5724" s="10">
        <v>45597</v>
      </c>
      <c r="C5724">
        <v>260</v>
      </c>
      <c r="D5724" s="8">
        <v>105305.2</v>
      </c>
    </row>
    <row r="5725" spans="1:4" x14ac:dyDescent="0.3">
      <c r="A5725">
        <v>114</v>
      </c>
      <c r="B5725" s="10">
        <v>45627</v>
      </c>
      <c r="C5725">
        <v>252</v>
      </c>
      <c r="D5725" s="8">
        <v>102065.04</v>
      </c>
    </row>
    <row r="5726" spans="1:4" x14ac:dyDescent="0.3">
      <c r="A5726">
        <v>36</v>
      </c>
      <c r="B5726" s="10">
        <v>45292</v>
      </c>
      <c r="C5726">
        <v>291</v>
      </c>
      <c r="D5726" s="8">
        <v>117901.56</v>
      </c>
    </row>
    <row r="5727" spans="1:4" x14ac:dyDescent="0.3">
      <c r="A5727">
        <v>36</v>
      </c>
      <c r="B5727" s="10">
        <v>45323</v>
      </c>
      <c r="C5727">
        <v>569</v>
      </c>
      <c r="D5727" s="8">
        <v>230536.04</v>
      </c>
    </row>
    <row r="5728" spans="1:4" x14ac:dyDescent="0.3">
      <c r="A5728">
        <v>36</v>
      </c>
      <c r="B5728" s="10">
        <v>45352</v>
      </c>
      <c r="C5728">
        <v>452</v>
      </c>
      <c r="D5728" s="8">
        <v>183132.32</v>
      </c>
    </row>
    <row r="5729" spans="1:4" x14ac:dyDescent="0.3">
      <c r="A5729">
        <v>36</v>
      </c>
      <c r="B5729" s="10">
        <v>45383</v>
      </c>
      <c r="C5729">
        <v>771</v>
      </c>
      <c r="D5729" s="8">
        <v>312378.36</v>
      </c>
    </row>
    <row r="5730" spans="1:4" x14ac:dyDescent="0.3">
      <c r="A5730">
        <v>36</v>
      </c>
      <c r="B5730" s="10">
        <v>45413</v>
      </c>
      <c r="C5730">
        <v>757</v>
      </c>
      <c r="D5730" s="8">
        <v>306706.12</v>
      </c>
    </row>
    <row r="5731" spans="1:4" x14ac:dyDescent="0.3">
      <c r="A5731">
        <v>36</v>
      </c>
      <c r="B5731" s="10">
        <v>45444</v>
      </c>
      <c r="C5731">
        <v>951</v>
      </c>
      <c r="D5731" s="8">
        <v>385307.16</v>
      </c>
    </row>
    <row r="5732" spans="1:4" x14ac:dyDescent="0.3">
      <c r="A5732">
        <v>36</v>
      </c>
      <c r="B5732" s="10">
        <v>45474</v>
      </c>
      <c r="C5732">
        <v>48</v>
      </c>
      <c r="D5732" s="8">
        <v>19447.68</v>
      </c>
    </row>
    <row r="5733" spans="1:4" x14ac:dyDescent="0.3">
      <c r="A5733">
        <v>36</v>
      </c>
      <c r="B5733" s="10">
        <v>45505</v>
      </c>
      <c r="C5733">
        <v>909</v>
      </c>
      <c r="D5733" s="8">
        <v>368290.44</v>
      </c>
    </row>
    <row r="5734" spans="1:4" x14ac:dyDescent="0.3">
      <c r="A5734">
        <v>36</v>
      </c>
      <c r="B5734" s="10">
        <v>45536</v>
      </c>
      <c r="C5734">
        <v>124</v>
      </c>
      <c r="D5734" s="8">
        <v>50239.839999999997</v>
      </c>
    </row>
    <row r="5735" spans="1:4" x14ac:dyDescent="0.3">
      <c r="A5735">
        <v>36</v>
      </c>
      <c r="B5735" s="10">
        <v>45566</v>
      </c>
      <c r="C5735">
        <v>527</v>
      </c>
      <c r="D5735" s="8">
        <v>213519.32</v>
      </c>
    </row>
    <row r="5736" spans="1:4" x14ac:dyDescent="0.3">
      <c r="A5736">
        <v>36</v>
      </c>
      <c r="B5736" s="10">
        <v>45597</v>
      </c>
      <c r="C5736">
        <v>918</v>
      </c>
      <c r="D5736" s="8">
        <v>371936.88</v>
      </c>
    </row>
    <row r="5737" spans="1:4" x14ac:dyDescent="0.3">
      <c r="A5737">
        <v>36</v>
      </c>
      <c r="B5737" s="10">
        <v>45627</v>
      </c>
      <c r="C5737">
        <v>186</v>
      </c>
      <c r="D5737" s="8">
        <v>75359.759999999995</v>
      </c>
    </row>
    <row r="5738" spans="1:4" x14ac:dyDescent="0.3">
      <c r="A5738">
        <v>271</v>
      </c>
      <c r="B5738" s="10">
        <v>45292</v>
      </c>
      <c r="C5738">
        <v>454</v>
      </c>
      <c r="D5738" s="8">
        <v>184156.02</v>
      </c>
    </row>
    <row r="5739" spans="1:4" x14ac:dyDescent="0.3">
      <c r="A5739">
        <v>271</v>
      </c>
      <c r="B5739" s="10">
        <v>45323</v>
      </c>
      <c r="C5739">
        <v>771</v>
      </c>
      <c r="D5739" s="8">
        <v>312740.73</v>
      </c>
    </row>
    <row r="5740" spans="1:4" x14ac:dyDescent="0.3">
      <c r="A5740">
        <v>271</v>
      </c>
      <c r="B5740" s="10">
        <v>45352</v>
      </c>
      <c r="C5740">
        <v>782</v>
      </c>
      <c r="D5740" s="8">
        <v>317202.65999999997</v>
      </c>
    </row>
    <row r="5741" spans="1:4" x14ac:dyDescent="0.3">
      <c r="A5741">
        <v>271</v>
      </c>
      <c r="B5741" s="10">
        <v>45383</v>
      </c>
      <c r="C5741">
        <v>672</v>
      </c>
      <c r="D5741" s="8">
        <v>272583.36</v>
      </c>
    </row>
    <row r="5742" spans="1:4" x14ac:dyDescent="0.3">
      <c r="A5742">
        <v>271</v>
      </c>
      <c r="B5742" s="10">
        <v>45413</v>
      </c>
      <c r="C5742">
        <v>966</v>
      </c>
      <c r="D5742" s="8">
        <v>391838.58</v>
      </c>
    </row>
    <row r="5743" spans="1:4" x14ac:dyDescent="0.3">
      <c r="A5743">
        <v>271</v>
      </c>
      <c r="B5743" s="10">
        <v>45444</v>
      </c>
      <c r="C5743">
        <v>395</v>
      </c>
      <c r="D5743" s="8">
        <v>160223.85</v>
      </c>
    </row>
    <row r="5744" spans="1:4" x14ac:dyDescent="0.3">
      <c r="A5744">
        <v>271</v>
      </c>
      <c r="B5744" s="10">
        <v>45474</v>
      </c>
      <c r="C5744">
        <v>675</v>
      </c>
      <c r="D5744" s="8">
        <v>273800.25</v>
      </c>
    </row>
    <row r="5745" spans="1:4" x14ac:dyDescent="0.3">
      <c r="A5745">
        <v>271</v>
      </c>
      <c r="B5745" s="10">
        <v>45505</v>
      </c>
      <c r="C5745">
        <v>510</v>
      </c>
      <c r="D5745" s="8">
        <v>206871.3</v>
      </c>
    </row>
    <row r="5746" spans="1:4" x14ac:dyDescent="0.3">
      <c r="A5746">
        <v>271</v>
      </c>
      <c r="B5746" s="10">
        <v>45536</v>
      </c>
      <c r="C5746">
        <v>764</v>
      </c>
      <c r="D5746" s="8">
        <v>309901.32</v>
      </c>
    </row>
    <row r="5747" spans="1:4" x14ac:dyDescent="0.3">
      <c r="A5747">
        <v>271</v>
      </c>
      <c r="B5747" s="10">
        <v>45566</v>
      </c>
      <c r="C5747">
        <v>206</v>
      </c>
      <c r="D5747" s="8">
        <v>83559.78</v>
      </c>
    </row>
    <row r="5748" spans="1:4" x14ac:dyDescent="0.3">
      <c r="A5748">
        <v>271</v>
      </c>
      <c r="B5748" s="10">
        <v>45597</v>
      </c>
      <c r="C5748">
        <v>344</v>
      </c>
      <c r="D5748" s="8">
        <v>139536.72</v>
      </c>
    </row>
    <row r="5749" spans="1:4" x14ac:dyDescent="0.3">
      <c r="A5749">
        <v>271</v>
      </c>
      <c r="B5749" s="10">
        <v>45627</v>
      </c>
      <c r="C5749">
        <v>459</v>
      </c>
      <c r="D5749" s="8">
        <v>186184.17</v>
      </c>
    </row>
    <row r="5750" spans="1:4" x14ac:dyDescent="0.3">
      <c r="A5750">
        <v>708</v>
      </c>
      <c r="B5750" s="10">
        <v>45292</v>
      </c>
      <c r="C5750">
        <v>790</v>
      </c>
      <c r="D5750" s="8">
        <v>320653.09999999998</v>
      </c>
    </row>
    <row r="5751" spans="1:4" x14ac:dyDescent="0.3">
      <c r="A5751">
        <v>708</v>
      </c>
      <c r="B5751" s="10">
        <v>45323</v>
      </c>
      <c r="C5751">
        <v>607</v>
      </c>
      <c r="D5751" s="8">
        <v>246375.23</v>
      </c>
    </row>
    <row r="5752" spans="1:4" x14ac:dyDescent="0.3">
      <c r="A5752">
        <v>708</v>
      </c>
      <c r="B5752" s="10">
        <v>45352</v>
      </c>
      <c r="C5752">
        <v>172</v>
      </c>
      <c r="D5752" s="8">
        <v>69813.08</v>
      </c>
    </row>
    <row r="5753" spans="1:4" x14ac:dyDescent="0.3">
      <c r="A5753">
        <v>708</v>
      </c>
      <c r="B5753" s="10">
        <v>45383</v>
      </c>
      <c r="C5753">
        <v>529</v>
      </c>
      <c r="D5753" s="8">
        <v>214715.81</v>
      </c>
    </row>
    <row r="5754" spans="1:4" x14ac:dyDescent="0.3">
      <c r="A5754">
        <v>708</v>
      </c>
      <c r="B5754" s="10">
        <v>45413</v>
      </c>
      <c r="C5754">
        <v>100</v>
      </c>
      <c r="D5754" s="8">
        <v>40589</v>
      </c>
    </row>
    <row r="5755" spans="1:4" x14ac:dyDescent="0.3">
      <c r="A5755">
        <v>708</v>
      </c>
      <c r="B5755" s="10">
        <v>45444</v>
      </c>
      <c r="C5755">
        <v>449</v>
      </c>
      <c r="D5755" s="8">
        <v>182244.61</v>
      </c>
    </row>
    <row r="5756" spans="1:4" x14ac:dyDescent="0.3">
      <c r="A5756">
        <v>708</v>
      </c>
      <c r="B5756" s="10">
        <v>45474</v>
      </c>
      <c r="C5756">
        <v>405</v>
      </c>
      <c r="D5756" s="8">
        <v>164385.45000000001</v>
      </c>
    </row>
    <row r="5757" spans="1:4" x14ac:dyDescent="0.3">
      <c r="A5757">
        <v>708</v>
      </c>
      <c r="B5757" s="10">
        <v>45505</v>
      </c>
      <c r="C5757">
        <v>33</v>
      </c>
      <c r="D5757" s="8">
        <v>13394.37</v>
      </c>
    </row>
    <row r="5758" spans="1:4" x14ac:dyDescent="0.3">
      <c r="A5758">
        <v>708</v>
      </c>
      <c r="B5758" s="10">
        <v>45536</v>
      </c>
      <c r="C5758">
        <v>957</v>
      </c>
      <c r="D5758" s="8">
        <v>388436.73</v>
      </c>
    </row>
    <row r="5759" spans="1:4" x14ac:dyDescent="0.3">
      <c r="A5759">
        <v>708</v>
      </c>
      <c r="B5759" s="10">
        <v>45566</v>
      </c>
      <c r="C5759">
        <v>670</v>
      </c>
      <c r="D5759" s="8">
        <v>271946.3</v>
      </c>
    </row>
    <row r="5760" spans="1:4" x14ac:dyDescent="0.3">
      <c r="A5760">
        <v>708</v>
      </c>
      <c r="B5760" s="10">
        <v>45597</v>
      </c>
      <c r="C5760">
        <v>462</v>
      </c>
      <c r="D5760" s="8">
        <v>187521.18</v>
      </c>
    </row>
    <row r="5761" spans="1:4" x14ac:dyDescent="0.3">
      <c r="A5761">
        <v>708</v>
      </c>
      <c r="B5761" s="10">
        <v>45627</v>
      </c>
      <c r="C5761">
        <v>163</v>
      </c>
      <c r="D5761" s="8">
        <v>66160.070000000007</v>
      </c>
    </row>
    <row r="5762" spans="1:4" x14ac:dyDescent="0.3">
      <c r="A5762">
        <v>272</v>
      </c>
      <c r="B5762" s="10">
        <v>45292</v>
      </c>
      <c r="C5762">
        <v>1000</v>
      </c>
      <c r="D5762" s="8">
        <v>406010</v>
      </c>
    </row>
    <row r="5763" spans="1:4" x14ac:dyDescent="0.3">
      <c r="A5763">
        <v>272</v>
      </c>
      <c r="B5763" s="10">
        <v>45323</v>
      </c>
      <c r="C5763">
        <v>213</v>
      </c>
      <c r="D5763" s="8">
        <v>86480.13</v>
      </c>
    </row>
    <row r="5764" spans="1:4" x14ac:dyDescent="0.3">
      <c r="A5764">
        <v>272</v>
      </c>
      <c r="B5764" s="10">
        <v>45352</v>
      </c>
      <c r="C5764">
        <v>139</v>
      </c>
      <c r="D5764" s="8">
        <v>56435.39</v>
      </c>
    </row>
    <row r="5765" spans="1:4" x14ac:dyDescent="0.3">
      <c r="A5765">
        <v>272</v>
      </c>
      <c r="B5765" s="10">
        <v>45383</v>
      </c>
      <c r="C5765">
        <v>130</v>
      </c>
      <c r="D5765" s="8">
        <v>52781.3</v>
      </c>
    </row>
    <row r="5766" spans="1:4" x14ac:dyDescent="0.3">
      <c r="A5766">
        <v>272</v>
      </c>
      <c r="B5766" s="10">
        <v>45413</v>
      </c>
      <c r="C5766">
        <v>476</v>
      </c>
      <c r="D5766" s="8">
        <v>193260.76</v>
      </c>
    </row>
    <row r="5767" spans="1:4" x14ac:dyDescent="0.3">
      <c r="A5767">
        <v>272</v>
      </c>
      <c r="B5767" s="10">
        <v>45444</v>
      </c>
      <c r="C5767">
        <v>3</v>
      </c>
      <c r="D5767" s="8">
        <v>1218.03</v>
      </c>
    </row>
    <row r="5768" spans="1:4" x14ac:dyDescent="0.3">
      <c r="A5768">
        <v>272</v>
      </c>
      <c r="B5768" s="10">
        <v>45474</v>
      </c>
      <c r="C5768">
        <v>799</v>
      </c>
      <c r="D5768" s="8">
        <v>324401.99</v>
      </c>
    </row>
    <row r="5769" spans="1:4" x14ac:dyDescent="0.3">
      <c r="A5769">
        <v>272</v>
      </c>
      <c r="B5769" s="10">
        <v>45505</v>
      </c>
      <c r="C5769">
        <v>461</v>
      </c>
      <c r="D5769" s="8">
        <v>187170.61</v>
      </c>
    </row>
    <row r="5770" spans="1:4" x14ac:dyDescent="0.3">
      <c r="A5770">
        <v>272</v>
      </c>
      <c r="B5770" s="10">
        <v>45536</v>
      </c>
      <c r="C5770">
        <v>855</v>
      </c>
      <c r="D5770" s="8">
        <v>347138.55</v>
      </c>
    </row>
    <row r="5771" spans="1:4" x14ac:dyDescent="0.3">
      <c r="A5771">
        <v>272</v>
      </c>
      <c r="B5771" s="10">
        <v>45566</v>
      </c>
      <c r="C5771">
        <v>281</v>
      </c>
      <c r="D5771" s="8">
        <v>114088.81</v>
      </c>
    </row>
    <row r="5772" spans="1:4" x14ac:dyDescent="0.3">
      <c r="A5772">
        <v>272</v>
      </c>
      <c r="B5772" s="10">
        <v>45597</v>
      </c>
      <c r="C5772">
        <v>444</v>
      </c>
      <c r="D5772" s="8">
        <v>180268.44</v>
      </c>
    </row>
    <row r="5773" spans="1:4" x14ac:dyDescent="0.3">
      <c r="A5773">
        <v>272</v>
      </c>
      <c r="B5773" s="10">
        <v>45627</v>
      </c>
      <c r="C5773">
        <v>915</v>
      </c>
      <c r="D5773" s="8">
        <v>371499.15</v>
      </c>
    </row>
    <row r="5774" spans="1:4" x14ac:dyDescent="0.3">
      <c r="A5774">
        <v>518</v>
      </c>
      <c r="B5774" s="10">
        <v>45292</v>
      </c>
      <c r="C5774">
        <v>92</v>
      </c>
      <c r="D5774" s="8">
        <v>37372.239999999998</v>
      </c>
    </row>
    <row r="5775" spans="1:4" x14ac:dyDescent="0.3">
      <c r="A5775">
        <v>518</v>
      </c>
      <c r="B5775" s="10">
        <v>45323</v>
      </c>
      <c r="C5775">
        <v>193</v>
      </c>
      <c r="D5775" s="8">
        <v>78400.460000000006</v>
      </c>
    </row>
    <row r="5776" spans="1:4" x14ac:dyDescent="0.3">
      <c r="A5776">
        <v>518</v>
      </c>
      <c r="B5776" s="10">
        <v>45352</v>
      </c>
      <c r="C5776">
        <v>601</v>
      </c>
      <c r="D5776" s="8">
        <v>244138.22</v>
      </c>
    </row>
    <row r="5777" spans="1:4" x14ac:dyDescent="0.3">
      <c r="A5777">
        <v>518</v>
      </c>
      <c r="B5777" s="10">
        <v>45383</v>
      </c>
      <c r="C5777">
        <v>692</v>
      </c>
      <c r="D5777" s="8">
        <v>281104.24</v>
      </c>
    </row>
    <row r="5778" spans="1:4" x14ac:dyDescent="0.3">
      <c r="A5778">
        <v>518</v>
      </c>
      <c r="B5778" s="10">
        <v>45413</v>
      </c>
      <c r="C5778">
        <v>390</v>
      </c>
      <c r="D5778" s="8">
        <v>158425.79999999999</v>
      </c>
    </row>
    <row r="5779" spans="1:4" x14ac:dyDescent="0.3">
      <c r="A5779">
        <v>518</v>
      </c>
      <c r="B5779" s="10">
        <v>45444</v>
      </c>
      <c r="C5779">
        <v>551</v>
      </c>
      <c r="D5779" s="8">
        <v>223827.22</v>
      </c>
    </row>
    <row r="5780" spans="1:4" x14ac:dyDescent="0.3">
      <c r="A5780">
        <v>518</v>
      </c>
      <c r="B5780" s="10">
        <v>45474</v>
      </c>
      <c r="C5780">
        <v>522</v>
      </c>
      <c r="D5780" s="8">
        <v>212046.84</v>
      </c>
    </row>
    <row r="5781" spans="1:4" x14ac:dyDescent="0.3">
      <c r="A5781">
        <v>518</v>
      </c>
      <c r="B5781" s="10">
        <v>45505</v>
      </c>
      <c r="C5781">
        <v>395</v>
      </c>
      <c r="D5781" s="8">
        <v>160456.9</v>
      </c>
    </row>
    <row r="5782" spans="1:4" x14ac:dyDescent="0.3">
      <c r="A5782">
        <v>518</v>
      </c>
      <c r="B5782" s="10">
        <v>45536</v>
      </c>
      <c r="C5782">
        <v>158</v>
      </c>
      <c r="D5782" s="8">
        <v>64182.76</v>
      </c>
    </row>
    <row r="5783" spans="1:4" x14ac:dyDescent="0.3">
      <c r="A5783">
        <v>518</v>
      </c>
      <c r="B5783" s="10">
        <v>45566</v>
      </c>
      <c r="C5783">
        <v>169</v>
      </c>
      <c r="D5783" s="8">
        <v>68651.179999999993</v>
      </c>
    </row>
    <row r="5784" spans="1:4" x14ac:dyDescent="0.3">
      <c r="A5784">
        <v>518</v>
      </c>
      <c r="B5784" s="10">
        <v>45597</v>
      </c>
      <c r="C5784">
        <v>727</v>
      </c>
      <c r="D5784" s="8">
        <v>295321.94</v>
      </c>
    </row>
    <row r="5785" spans="1:4" x14ac:dyDescent="0.3">
      <c r="A5785">
        <v>518</v>
      </c>
      <c r="B5785" s="10">
        <v>45627</v>
      </c>
      <c r="C5785">
        <v>901</v>
      </c>
      <c r="D5785" s="8">
        <v>366004.22</v>
      </c>
    </row>
    <row r="5786" spans="1:4" x14ac:dyDescent="0.3">
      <c r="A5786">
        <v>445</v>
      </c>
      <c r="B5786" s="10">
        <v>45292</v>
      </c>
      <c r="C5786">
        <v>570</v>
      </c>
      <c r="D5786" s="8">
        <v>232183.8</v>
      </c>
    </row>
    <row r="5787" spans="1:4" x14ac:dyDescent="0.3">
      <c r="A5787">
        <v>445</v>
      </c>
      <c r="B5787" s="10">
        <v>45323</v>
      </c>
      <c r="C5787">
        <v>244</v>
      </c>
      <c r="D5787" s="8">
        <v>99390.96</v>
      </c>
    </row>
    <row r="5788" spans="1:4" x14ac:dyDescent="0.3">
      <c r="A5788">
        <v>445</v>
      </c>
      <c r="B5788" s="10">
        <v>45352</v>
      </c>
      <c r="C5788">
        <v>725</v>
      </c>
      <c r="D5788" s="8">
        <v>295321.5</v>
      </c>
    </row>
    <row r="5789" spans="1:4" x14ac:dyDescent="0.3">
      <c r="A5789">
        <v>445</v>
      </c>
      <c r="B5789" s="10">
        <v>45383</v>
      </c>
      <c r="C5789">
        <v>440</v>
      </c>
      <c r="D5789" s="8">
        <v>179229.6</v>
      </c>
    </row>
    <row r="5790" spans="1:4" x14ac:dyDescent="0.3">
      <c r="A5790">
        <v>445</v>
      </c>
      <c r="B5790" s="10">
        <v>45413</v>
      </c>
      <c r="C5790">
        <v>830</v>
      </c>
      <c r="D5790" s="8">
        <v>338092.2</v>
      </c>
    </row>
    <row r="5791" spans="1:4" x14ac:dyDescent="0.3">
      <c r="A5791">
        <v>445</v>
      </c>
      <c r="B5791" s="10">
        <v>45444</v>
      </c>
      <c r="C5791">
        <v>880</v>
      </c>
      <c r="D5791" s="8">
        <v>358459.2</v>
      </c>
    </row>
    <row r="5792" spans="1:4" x14ac:dyDescent="0.3">
      <c r="A5792">
        <v>445</v>
      </c>
      <c r="B5792" s="10">
        <v>45474</v>
      </c>
      <c r="C5792">
        <v>541</v>
      </c>
      <c r="D5792" s="8">
        <v>220370.94</v>
      </c>
    </row>
    <row r="5793" spans="1:4" x14ac:dyDescent="0.3">
      <c r="A5793">
        <v>445</v>
      </c>
      <c r="B5793" s="10">
        <v>45505</v>
      </c>
      <c r="C5793">
        <v>732</v>
      </c>
      <c r="D5793" s="8">
        <v>298172.88</v>
      </c>
    </row>
    <row r="5794" spans="1:4" x14ac:dyDescent="0.3">
      <c r="A5794">
        <v>445</v>
      </c>
      <c r="B5794" s="10">
        <v>45536</v>
      </c>
      <c r="C5794">
        <v>349</v>
      </c>
      <c r="D5794" s="8">
        <v>142161.66</v>
      </c>
    </row>
    <row r="5795" spans="1:4" x14ac:dyDescent="0.3">
      <c r="A5795">
        <v>445</v>
      </c>
      <c r="B5795" s="10">
        <v>45566</v>
      </c>
      <c r="C5795">
        <v>771</v>
      </c>
      <c r="D5795" s="8">
        <v>314059.14</v>
      </c>
    </row>
    <row r="5796" spans="1:4" x14ac:dyDescent="0.3">
      <c r="A5796">
        <v>445</v>
      </c>
      <c r="B5796" s="10">
        <v>45597</v>
      </c>
      <c r="C5796">
        <v>255</v>
      </c>
      <c r="D5796" s="8">
        <v>103871.7</v>
      </c>
    </row>
    <row r="5797" spans="1:4" x14ac:dyDescent="0.3">
      <c r="A5797">
        <v>445</v>
      </c>
      <c r="B5797" s="10">
        <v>45627</v>
      </c>
      <c r="C5797">
        <v>127</v>
      </c>
      <c r="D5797" s="8">
        <v>51732.18</v>
      </c>
    </row>
    <row r="5798" spans="1:4" x14ac:dyDescent="0.3">
      <c r="A5798">
        <v>531</v>
      </c>
      <c r="B5798" s="10">
        <v>45292</v>
      </c>
      <c r="C5798">
        <v>862</v>
      </c>
      <c r="D5798" s="8">
        <v>351170.18</v>
      </c>
    </row>
    <row r="5799" spans="1:4" x14ac:dyDescent="0.3">
      <c r="A5799">
        <v>531</v>
      </c>
      <c r="B5799" s="10">
        <v>45323</v>
      </c>
      <c r="C5799">
        <v>824</v>
      </c>
      <c r="D5799" s="8">
        <v>335689.36</v>
      </c>
    </row>
    <row r="5800" spans="1:4" x14ac:dyDescent="0.3">
      <c r="A5800">
        <v>531</v>
      </c>
      <c r="B5800" s="10">
        <v>45352</v>
      </c>
      <c r="C5800">
        <v>614</v>
      </c>
      <c r="D5800" s="8">
        <v>250137.46</v>
      </c>
    </row>
    <row r="5801" spans="1:4" x14ac:dyDescent="0.3">
      <c r="A5801">
        <v>531</v>
      </c>
      <c r="B5801" s="10">
        <v>45383</v>
      </c>
      <c r="C5801">
        <v>43</v>
      </c>
      <c r="D5801" s="8">
        <v>17517.77</v>
      </c>
    </row>
    <row r="5802" spans="1:4" x14ac:dyDescent="0.3">
      <c r="A5802">
        <v>531</v>
      </c>
      <c r="B5802" s="10">
        <v>45413</v>
      </c>
      <c r="C5802">
        <v>607</v>
      </c>
      <c r="D5802" s="8">
        <v>247285.73</v>
      </c>
    </row>
    <row r="5803" spans="1:4" x14ac:dyDescent="0.3">
      <c r="A5803">
        <v>531</v>
      </c>
      <c r="B5803" s="10">
        <v>45444</v>
      </c>
      <c r="C5803">
        <v>183</v>
      </c>
      <c r="D5803" s="8">
        <v>74552.37</v>
      </c>
    </row>
    <row r="5804" spans="1:4" x14ac:dyDescent="0.3">
      <c r="A5804">
        <v>531</v>
      </c>
      <c r="B5804" s="10">
        <v>45474</v>
      </c>
      <c r="C5804">
        <v>698</v>
      </c>
      <c r="D5804" s="8">
        <v>284358.21999999997</v>
      </c>
    </row>
    <row r="5805" spans="1:4" x14ac:dyDescent="0.3">
      <c r="A5805">
        <v>531</v>
      </c>
      <c r="B5805" s="10">
        <v>45505</v>
      </c>
      <c r="C5805">
        <v>332</v>
      </c>
      <c r="D5805" s="8">
        <v>135253.48000000001</v>
      </c>
    </row>
    <row r="5806" spans="1:4" x14ac:dyDescent="0.3">
      <c r="A5806">
        <v>531</v>
      </c>
      <c r="B5806" s="10">
        <v>45536</v>
      </c>
      <c r="C5806">
        <v>667</v>
      </c>
      <c r="D5806" s="8">
        <v>271729.13</v>
      </c>
    </row>
    <row r="5807" spans="1:4" x14ac:dyDescent="0.3">
      <c r="A5807">
        <v>531</v>
      </c>
      <c r="B5807" s="10">
        <v>45566</v>
      </c>
      <c r="C5807">
        <v>565</v>
      </c>
      <c r="D5807" s="8">
        <v>230175.35</v>
      </c>
    </row>
    <row r="5808" spans="1:4" x14ac:dyDescent="0.3">
      <c r="A5808">
        <v>531</v>
      </c>
      <c r="B5808" s="10">
        <v>45597</v>
      </c>
      <c r="C5808">
        <v>879</v>
      </c>
      <c r="D5808" s="8">
        <v>358095.81</v>
      </c>
    </row>
    <row r="5809" spans="1:4" x14ac:dyDescent="0.3">
      <c r="A5809">
        <v>531</v>
      </c>
      <c r="B5809" s="10">
        <v>45627</v>
      </c>
      <c r="C5809">
        <v>919</v>
      </c>
      <c r="D5809" s="8">
        <v>374391.41</v>
      </c>
    </row>
    <row r="5810" spans="1:4" x14ac:dyDescent="0.3">
      <c r="A5810">
        <v>504</v>
      </c>
      <c r="B5810" s="10">
        <v>45292</v>
      </c>
      <c r="C5810">
        <v>293</v>
      </c>
      <c r="D5810" s="8">
        <v>119494.19</v>
      </c>
    </row>
    <row r="5811" spans="1:4" x14ac:dyDescent="0.3">
      <c r="A5811">
        <v>504</v>
      </c>
      <c r="B5811" s="10">
        <v>45323</v>
      </c>
      <c r="C5811">
        <v>936</v>
      </c>
      <c r="D5811" s="8">
        <v>381728.88</v>
      </c>
    </row>
    <row r="5812" spans="1:4" x14ac:dyDescent="0.3">
      <c r="A5812">
        <v>504</v>
      </c>
      <c r="B5812" s="10">
        <v>45352</v>
      </c>
      <c r="C5812">
        <v>584</v>
      </c>
      <c r="D5812" s="8">
        <v>238172.72</v>
      </c>
    </row>
    <row r="5813" spans="1:4" x14ac:dyDescent="0.3">
      <c r="A5813">
        <v>504</v>
      </c>
      <c r="B5813" s="10">
        <v>45383</v>
      </c>
      <c r="C5813">
        <v>38</v>
      </c>
      <c r="D5813" s="8">
        <v>15497.54</v>
      </c>
    </row>
    <row r="5814" spans="1:4" x14ac:dyDescent="0.3">
      <c r="A5814">
        <v>504</v>
      </c>
      <c r="B5814" s="10">
        <v>45413</v>
      </c>
      <c r="C5814">
        <v>53</v>
      </c>
      <c r="D5814" s="8">
        <v>21614.99</v>
      </c>
    </row>
    <row r="5815" spans="1:4" x14ac:dyDescent="0.3">
      <c r="A5815">
        <v>504</v>
      </c>
      <c r="B5815" s="10">
        <v>45444</v>
      </c>
      <c r="C5815">
        <v>942</v>
      </c>
      <c r="D5815" s="8">
        <v>384175.86</v>
      </c>
    </row>
    <row r="5816" spans="1:4" x14ac:dyDescent="0.3">
      <c r="A5816">
        <v>504</v>
      </c>
      <c r="B5816" s="10">
        <v>45474</v>
      </c>
      <c r="C5816">
        <v>25</v>
      </c>
      <c r="D5816" s="8">
        <v>10195.75</v>
      </c>
    </row>
    <row r="5817" spans="1:4" x14ac:dyDescent="0.3">
      <c r="A5817">
        <v>504</v>
      </c>
      <c r="B5817" s="10">
        <v>45505</v>
      </c>
      <c r="C5817">
        <v>854</v>
      </c>
      <c r="D5817" s="8">
        <v>348286.82</v>
      </c>
    </row>
    <row r="5818" spans="1:4" x14ac:dyDescent="0.3">
      <c r="A5818">
        <v>504</v>
      </c>
      <c r="B5818" s="10">
        <v>45536</v>
      </c>
      <c r="C5818">
        <v>476</v>
      </c>
      <c r="D5818" s="8">
        <v>194127.08</v>
      </c>
    </row>
    <row r="5819" spans="1:4" x14ac:dyDescent="0.3">
      <c r="A5819">
        <v>504</v>
      </c>
      <c r="B5819" s="10">
        <v>45566</v>
      </c>
      <c r="C5819">
        <v>956</v>
      </c>
      <c r="D5819" s="8">
        <v>389885.48</v>
      </c>
    </row>
    <row r="5820" spans="1:4" x14ac:dyDescent="0.3">
      <c r="A5820">
        <v>504</v>
      </c>
      <c r="B5820" s="10">
        <v>45597</v>
      </c>
      <c r="C5820">
        <v>109</v>
      </c>
      <c r="D5820" s="8">
        <v>44453.47</v>
      </c>
    </row>
    <row r="5821" spans="1:4" x14ac:dyDescent="0.3">
      <c r="A5821">
        <v>504</v>
      </c>
      <c r="B5821" s="10">
        <v>45627</v>
      </c>
      <c r="C5821">
        <v>733</v>
      </c>
      <c r="D5821" s="8">
        <v>298939.39</v>
      </c>
    </row>
    <row r="5822" spans="1:4" x14ac:dyDescent="0.3">
      <c r="A5822">
        <v>379</v>
      </c>
      <c r="B5822" s="10">
        <v>45292</v>
      </c>
      <c r="C5822">
        <v>991</v>
      </c>
      <c r="D5822" s="8">
        <v>404486.56</v>
      </c>
    </row>
    <row r="5823" spans="1:4" x14ac:dyDescent="0.3">
      <c r="A5823">
        <v>379</v>
      </c>
      <c r="B5823" s="10">
        <v>45323</v>
      </c>
      <c r="C5823">
        <v>449</v>
      </c>
      <c r="D5823" s="8">
        <v>183263.84</v>
      </c>
    </row>
    <row r="5824" spans="1:4" x14ac:dyDescent="0.3">
      <c r="A5824">
        <v>379</v>
      </c>
      <c r="B5824" s="10">
        <v>45352</v>
      </c>
      <c r="C5824">
        <v>922</v>
      </c>
      <c r="D5824" s="8">
        <v>376323.52</v>
      </c>
    </row>
    <row r="5825" spans="1:4" x14ac:dyDescent="0.3">
      <c r="A5825">
        <v>379</v>
      </c>
      <c r="B5825" s="10">
        <v>45383</v>
      </c>
      <c r="C5825">
        <v>115</v>
      </c>
      <c r="D5825" s="8">
        <v>46938.400000000001</v>
      </c>
    </row>
    <row r="5826" spans="1:4" x14ac:dyDescent="0.3">
      <c r="A5826">
        <v>379</v>
      </c>
      <c r="B5826" s="10">
        <v>45413</v>
      </c>
      <c r="C5826">
        <v>17</v>
      </c>
      <c r="D5826" s="8">
        <v>6938.72</v>
      </c>
    </row>
    <row r="5827" spans="1:4" x14ac:dyDescent="0.3">
      <c r="A5827">
        <v>379</v>
      </c>
      <c r="B5827" s="10">
        <v>45444</v>
      </c>
      <c r="C5827">
        <v>816</v>
      </c>
      <c r="D5827" s="8">
        <v>333058.56</v>
      </c>
    </row>
    <row r="5828" spans="1:4" x14ac:dyDescent="0.3">
      <c r="A5828">
        <v>379</v>
      </c>
      <c r="B5828" s="10">
        <v>45474</v>
      </c>
      <c r="C5828">
        <v>657</v>
      </c>
      <c r="D5828" s="8">
        <v>268161.12</v>
      </c>
    </row>
    <row r="5829" spans="1:4" x14ac:dyDescent="0.3">
      <c r="A5829">
        <v>379</v>
      </c>
      <c r="B5829" s="10">
        <v>45505</v>
      </c>
      <c r="C5829">
        <v>748</v>
      </c>
      <c r="D5829" s="8">
        <v>305303.67999999999</v>
      </c>
    </row>
    <row r="5830" spans="1:4" x14ac:dyDescent="0.3">
      <c r="A5830">
        <v>379</v>
      </c>
      <c r="B5830" s="10">
        <v>45536</v>
      </c>
      <c r="C5830">
        <v>332</v>
      </c>
      <c r="D5830" s="8">
        <v>135509.12</v>
      </c>
    </row>
    <row r="5831" spans="1:4" x14ac:dyDescent="0.3">
      <c r="A5831">
        <v>379</v>
      </c>
      <c r="B5831" s="10">
        <v>45566</v>
      </c>
      <c r="C5831">
        <v>784</v>
      </c>
      <c r="D5831" s="8">
        <v>319997.44</v>
      </c>
    </row>
    <row r="5832" spans="1:4" x14ac:dyDescent="0.3">
      <c r="A5832">
        <v>379</v>
      </c>
      <c r="B5832" s="10">
        <v>45597</v>
      </c>
      <c r="C5832">
        <v>827</v>
      </c>
      <c r="D5832" s="8">
        <v>337548.32</v>
      </c>
    </row>
    <row r="5833" spans="1:4" x14ac:dyDescent="0.3">
      <c r="A5833">
        <v>379</v>
      </c>
      <c r="B5833" s="10">
        <v>45627</v>
      </c>
      <c r="C5833">
        <v>381</v>
      </c>
      <c r="D5833" s="8">
        <v>155508.96</v>
      </c>
    </row>
    <row r="5834" spans="1:4" x14ac:dyDescent="0.3">
      <c r="A5834">
        <v>732</v>
      </c>
      <c r="B5834" s="10">
        <v>45292</v>
      </c>
      <c r="C5834">
        <v>896</v>
      </c>
      <c r="D5834" s="8">
        <v>365756.15999999997</v>
      </c>
    </row>
    <row r="5835" spans="1:4" x14ac:dyDescent="0.3">
      <c r="A5835">
        <v>732</v>
      </c>
      <c r="B5835" s="10">
        <v>45323</v>
      </c>
      <c r="C5835">
        <v>263</v>
      </c>
      <c r="D5835" s="8">
        <v>107359.23</v>
      </c>
    </row>
    <row r="5836" spans="1:4" x14ac:dyDescent="0.3">
      <c r="A5836">
        <v>732</v>
      </c>
      <c r="B5836" s="10">
        <v>45352</v>
      </c>
      <c r="C5836">
        <v>5</v>
      </c>
      <c r="D5836" s="8">
        <v>2041.05</v>
      </c>
    </row>
    <row r="5837" spans="1:4" x14ac:dyDescent="0.3">
      <c r="A5837">
        <v>732</v>
      </c>
      <c r="B5837" s="10">
        <v>45383</v>
      </c>
      <c r="C5837">
        <v>813</v>
      </c>
      <c r="D5837" s="8">
        <v>331874.73</v>
      </c>
    </row>
    <row r="5838" spans="1:4" x14ac:dyDescent="0.3">
      <c r="A5838">
        <v>732</v>
      </c>
      <c r="B5838" s="10">
        <v>45413</v>
      </c>
      <c r="C5838">
        <v>246</v>
      </c>
      <c r="D5838" s="8">
        <v>100419.66</v>
      </c>
    </row>
    <row r="5839" spans="1:4" x14ac:dyDescent="0.3">
      <c r="A5839">
        <v>732</v>
      </c>
      <c r="B5839" s="10">
        <v>45444</v>
      </c>
      <c r="C5839">
        <v>417</v>
      </c>
      <c r="D5839" s="8">
        <v>170223.57</v>
      </c>
    </row>
    <row r="5840" spans="1:4" x14ac:dyDescent="0.3">
      <c r="A5840">
        <v>732</v>
      </c>
      <c r="B5840" s="10">
        <v>45474</v>
      </c>
      <c r="C5840">
        <v>214</v>
      </c>
      <c r="D5840" s="8">
        <v>87356.94</v>
      </c>
    </row>
    <row r="5841" spans="1:4" x14ac:dyDescent="0.3">
      <c r="A5841">
        <v>732</v>
      </c>
      <c r="B5841" s="10">
        <v>45505</v>
      </c>
      <c r="C5841">
        <v>393</v>
      </c>
      <c r="D5841" s="8">
        <v>160426.53</v>
      </c>
    </row>
    <row r="5842" spans="1:4" x14ac:dyDescent="0.3">
      <c r="A5842">
        <v>732</v>
      </c>
      <c r="B5842" s="10">
        <v>45536</v>
      </c>
      <c r="C5842">
        <v>63</v>
      </c>
      <c r="D5842" s="8">
        <v>25717.23</v>
      </c>
    </row>
    <row r="5843" spans="1:4" x14ac:dyDescent="0.3">
      <c r="A5843">
        <v>732</v>
      </c>
      <c r="B5843" s="10">
        <v>45566</v>
      </c>
      <c r="C5843">
        <v>620</v>
      </c>
      <c r="D5843" s="8">
        <v>253090.2</v>
      </c>
    </row>
    <row r="5844" spans="1:4" x14ac:dyDescent="0.3">
      <c r="A5844">
        <v>732</v>
      </c>
      <c r="B5844" s="10">
        <v>45597</v>
      </c>
      <c r="C5844">
        <v>469</v>
      </c>
      <c r="D5844" s="8">
        <v>191450.49</v>
      </c>
    </row>
    <row r="5845" spans="1:4" x14ac:dyDescent="0.3">
      <c r="A5845">
        <v>732</v>
      </c>
      <c r="B5845" s="10">
        <v>45627</v>
      </c>
      <c r="C5845">
        <v>949</v>
      </c>
      <c r="D5845" s="8">
        <v>387391.29</v>
      </c>
    </row>
    <row r="5846" spans="1:4" x14ac:dyDescent="0.3">
      <c r="A5846">
        <v>74</v>
      </c>
      <c r="B5846" s="10">
        <v>45292</v>
      </c>
      <c r="C5846">
        <v>991</v>
      </c>
      <c r="D5846" s="8">
        <v>404972.15</v>
      </c>
    </row>
    <row r="5847" spans="1:4" x14ac:dyDescent="0.3">
      <c r="A5847">
        <v>74</v>
      </c>
      <c r="B5847" s="10">
        <v>45323</v>
      </c>
      <c r="C5847">
        <v>949</v>
      </c>
      <c r="D5847" s="8">
        <v>387808.85</v>
      </c>
    </row>
    <row r="5848" spans="1:4" x14ac:dyDescent="0.3">
      <c r="A5848">
        <v>74</v>
      </c>
      <c r="B5848" s="10">
        <v>45352</v>
      </c>
      <c r="C5848">
        <v>270</v>
      </c>
      <c r="D5848" s="8">
        <v>110335.5</v>
      </c>
    </row>
    <row r="5849" spans="1:4" x14ac:dyDescent="0.3">
      <c r="A5849">
        <v>74</v>
      </c>
      <c r="B5849" s="10">
        <v>45383</v>
      </c>
      <c r="C5849">
        <v>553</v>
      </c>
      <c r="D5849" s="8">
        <v>225983.45</v>
      </c>
    </row>
    <row r="5850" spans="1:4" x14ac:dyDescent="0.3">
      <c r="A5850">
        <v>74</v>
      </c>
      <c r="B5850" s="10">
        <v>45413</v>
      </c>
      <c r="C5850">
        <v>885</v>
      </c>
      <c r="D5850" s="8">
        <v>361655.25</v>
      </c>
    </row>
    <row r="5851" spans="1:4" x14ac:dyDescent="0.3">
      <c r="A5851">
        <v>74</v>
      </c>
      <c r="B5851" s="10">
        <v>45444</v>
      </c>
      <c r="C5851">
        <v>595</v>
      </c>
      <c r="D5851" s="8">
        <v>243146.75</v>
      </c>
    </row>
    <row r="5852" spans="1:4" x14ac:dyDescent="0.3">
      <c r="A5852">
        <v>74</v>
      </c>
      <c r="B5852" s="10">
        <v>45474</v>
      </c>
      <c r="C5852">
        <v>89</v>
      </c>
      <c r="D5852" s="8">
        <v>36369.85</v>
      </c>
    </row>
    <row r="5853" spans="1:4" x14ac:dyDescent="0.3">
      <c r="A5853">
        <v>74</v>
      </c>
      <c r="B5853" s="10">
        <v>45505</v>
      </c>
      <c r="C5853">
        <v>432</v>
      </c>
      <c r="D5853" s="8">
        <v>176536.8</v>
      </c>
    </row>
    <row r="5854" spans="1:4" x14ac:dyDescent="0.3">
      <c r="A5854">
        <v>74</v>
      </c>
      <c r="B5854" s="10">
        <v>45536</v>
      </c>
      <c r="C5854">
        <v>286</v>
      </c>
      <c r="D5854" s="8">
        <v>116873.9</v>
      </c>
    </row>
    <row r="5855" spans="1:4" x14ac:dyDescent="0.3">
      <c r="A5855">
        <v>74</v>
      </c>
      <c r="B5855" s="10">
        <v>45566</v>
      </c>
      <c r="C5855">
        <v>887</v>
      </c>
      <c r="D5855" s="8">
        <v>362472.55</v>
      </c>
    </row>
    <row r="5856" spans="1:4" x14ac:dyDescent="0.3">
      <c r="A5856">
        <v>74</v>
      </c>
      <c r="B5856" s="10">
        <v>45597</v>
      </c>
      <c r="C5856">
        <v>972</v>
      </c>
      <c r="D5856" s="8">
        <v>397207.8</v>
      </c>
    </row>
    <row r="5857" spans="1:4" x14ac:dyDescent="0.3">
      <c r="A5857">
        <v>74</v>
      </c>
      <c r="B5857" s="10">
        <v>45627</v>
      </c>
      <c r="C5857">
        <v>402</v>
      </c>
      <c r="D5857" s="8">
        <v>164277.29999999999</v>
      </c>
    </row>
    <row r="5858" spans="1:4" x14ac:dyDescent="0.3">
      <c r="A5858">
        <v>738</v>
      </c>
      <c r="B5858" s="10">
        <v>45292</v>
      </c>
      <c r="C5858">
        <v>958</v>
      </c>
      <c r="D5858" s="8">
        <v>392032.76</v>
      </c>
    </row>
    <row r="5859" spans="1:4" x14ac:dyDescent="0.3">
      <c r="A5859">
        <v>738</v>
      </c>
      <c r="B5859" s="10">
        <v>45323</v>
      </c>
      <c r="C5859">
        <v>549</v>
      </c>
      <c r="D5859" s="8">
        <v>224661.78</v>
      </c>
    </row>
    <row r="5860" spans="1:4" x14ac:dyDescent="0.3">
      <c r="A5860">
        <v>738</v>
      </c>
      <c r="B5860" s="10">
        <v>45352</v>
      </c>
      <c r="C5860">
        <v>105</v>
      </c>
      <c r="D5860" s="8">
        <v>42968.1</v>
      </c>
    </row>
    <row r="5861" spans="1:4" x14ac:dyDescent="0.3">
      <c r="A5861">
        <v>738</v>
      </c>
      <c r="B5861" s="10">
        <v>45383</v>
      </c>
      <c r="C5861">
        <v>517</v>
      </c>
      <c r="D5861" s="8">
        <v>211566.74</v>
      </c>
    </row>
    <row r="5862" spans="1:4" x14ac:dyDescent="0.3">
      <c r="A5862">
        <v>738</v>
      </c>
      <c r="B5862" s="10">
        <v>45413</v>
      </c>
      <c r="C5862">
        <v>153</v>
      </c>
      <c r="D5862" s="8">
        <v>62610.66</v>
      </c>
    </row>
    <row r="5863" spans="1:4" x14ac:dyDescent="0.3">
      <c r="A5863">
        <v>738</v>
      </c>
      <c r="B5863" s="10">
        <v>45444</v>
      </c>
      <c r="C5863">
        <v>356</v>
      </c>
      <c r="D5863" s="8">
        <v>145682.32</v>
      </c>
    </row>
    <row r="5864" spans="1:4" x14ac:dyDescent="0.3">
      <c r="A5864">
        <v>738</v>
      </c>
      <c r="B5864" s="10">
        <v>45474</v>
      </c>
      <c r="C5864">
        <v>793</v>
      </c>
      <c r="D5864" s="8">
        <v>324511.46000000002</v>
      </c>
    </row>
    <row r="5865" spans="1:4" x14ac:dyDescent="0.3">
      <c r="A5865">
        <v>738</v>
      </c>
      <c r="B5865" s="10">
        <v>45505</v>
      </c>
      <c r="C5865">
        <v>107</v>
      </c>
      <c r="D5865" s="8">
        <v>43786.54</v>
      </c>
    </row>
    <row r="5866" spans="1:4" x14ac:dyDescent="0.3">
      <c r="A5866">
        <v>738</v>
      </c>
      <c r="B5866" s="10">
        <v>45536</v>
      </c>
      <c r="C5866">
        <v>939</v>
      </c>
      <c r="D5866" s="8">
        <v>384257.58</v>
      </c>
    </row>
    <row r="5867" spans="1:4" x14ac:dyDescent="0.3">
      <c r="A5867">
        <v>738</v>
      </c>
      <c r="B5867" s="10">
        <v>45566</v>
      </c>
      <c r="C5867">
        <v>247</v>
      </c>
      <c r="D5867" s="8">
        <v>101077.34</v>
      </c>
    </row>
    <row r="5868" spans="1:4" x14ac:dyDescent="0.3">
      <c r="A5868">
        <v>738</v>
      </c>
      <c r="B5868" s="10">
        <v>45597</v>
      </c>
      <c r="C5868">
        <v>936</v>
      </c>
      <c r="D5868" s="8">
        <v>383029.92</v>
      </c>
    </row>
    <row r="5869" spans="1:4" x14ac:dyDescent="0.3">
      <c r="A5869">
        <v>738</v>
      </c>
      <c r="B5869" s="10">
        <v>45627</v>
      </c>
      <c r="C5869">
        <v>186</v>
      </c>
      <c r="D5869" s="8">
        <v>76114.92</v>
      </c>
    </row>
    <row r="5870" spans="1:4" x14ac:dyDescent="0.3">
      <c r="A5870">
        <v>681</v>
      </c>
      <c r="B5870" s="10">
        <v>45292</v>
      </c>
      <c r="C5870">
        <v>353</v>
      </c>
      <c r="D5870" s="8">
        <v>144535.85</v>
      </c>
    </row>
    <row r="5871" spans="1:4" x14ac:dyDescent="0.3">
      <c r="A5871">
        <v>681</v>
      </c>
      <c r="B5871" s="10">
        <v>45323</v>
      </c>
      <c r="C5871">
        <v>902</v>
      </c>
      <c r="D5871" s="8">
        <v>369323.9</v>
      </c>
    </row>
    <row r="5872" spans="1:4" x14ac:dyDescent="0.3">
      <c r="A5872">
        <v>681</v>
      </c>
      <c r="B5872" s="10">
        <v>45352</v>
      </c>
      <c r="C5872">
        <v>200</v>
      </c>
      <c r="D5872" s="8">
        <v>81890</v>
      </c>
    </row>
    <row r="5873" spans="1:4" x14ac:dyDescent="0.3">
      <c r="A5873">
        <v>681</v>
      </c>
      <c r="B5873" s="10">
        <v>45383</v>
      </c>
      <c r="C5873">
        <v>0</v>
      </c>
      <c r="D5873" s="8">
        <v>0</v>
      </c>
    </row>
    <row r="5874" spans="1:4" x14ac:dyDescent="0.3">
      <c r="A5874">
        <v>681</v>
      </c>
      <c r="B5874" s="10">
        <v>45413</v>
      </c>
      <c r="C5874">
        <v>888</v>
      </c>
      <c r="D5874" s="8">
        <v>363591.6</v>
      </c>
    </row>
    <row r="5875" spans="1:4" x14ac:dyDescent="0.3">
      <c r="A5875">
        <v>681</v>
      </c>
      <c r="B5875" s="10">
        <v>45444</v>
      </c>
      <c r="C5875">
        <v>149</v>
      </c>
      <c r="D5875" s="8">
        <v>61008.05</v>
      </c>
    </row>
    <row r="5876" spans="1:4" x14ac:dyDescent="0.3">
      <c r="A5876">
        <v>681</v>
      </c>
      <c r="B5876" s="10">
        <v>45474</v>
      </c>
      <c r="C5876">
        <v>614</v>
      </c>
      <c r="D5876" s="8">
        <v>251402.3</v>
      </c>
    </row>
    <row r="5877" spans="1:4" x14ac:dyDescent="0.3">
      <c r="A5877">
        <v>681</v>
      </c>
      <c r="B5877" s="10">
        <v>45505</v>
      </c>
      <c r="C5877">
        <v>790</v>
      </c>
      <c r="D5877" s="8">
        <v>323465.5</v>
      </c>
    </row>
    <row r="5878" spans="1:4" x14ac:dyDescent="0.3">
      <c r="A5878">
        <v>681</v>
      </c>
      <c r="B5878" s="10">
        <v>45536</v>
      </c>
      <c r="C5878">
        <v>544</v>
      </c>
      <c r="D5878" s="8">
        <v>222740.8</v>
      </c>
    </row>
    <row r="5879" spans="1:4" x14ac:dyDescent="0.3">
      <c r="A5879">
        <v>681</v>
      </c>
      <c r="B5879" s="10">
        <v>45566</v>
      </c>
      <c r="C5879">
        <v>60</v>
      </c>
      <c r="D5879" s="8">
        <v>24567</v>
      </c>
    </row>
    <row r="5880" spans="1:4" x14ac:dyDescent="0.3">
      <c r="A5880">
        <v>681</v>
      </c>
      <c r="B5880" s="10">
        <v>45597</v>
      </c>
      <c r="C5880">
        <v>54</v>
      </c>
      <c r="D5880" s="8">
        <v>22110.3</v>
      </c>
    </row>
    <row r="5881" spans="1:4" x14ac:dyDescent="0.3">
      <c r="A5881">
        <v>681</v>
      </c>
      <c r="B5881" s="10">
        <v>45627</v>
      </c>
      <c r="C5881">
        <v>954</v>
      </c>
      <c r="D5881" s="8">
        <v>390615.3</v>
      </c>
    </row>
    <row r="5882" spans="1:4" x14ac:dyDescent="0.3">
      <c r="A5882">
        <v>187</v>
      </c>
      <c r="B5882" s="10">
        <v>45292</v>
      </c>
      <c r="C5882">
        <v>936</v>
      </c>
      <c r="D5882" s="8">
        <v>383310.72</v>
      </c>
    </row>
    <row r="5883" spans="1:4" x14ac:dyDescent="0.3">
      <c r="A5883">
        <v>187</v>
      </c>
      <c r="B5883" s="10">
        <v>45323</v>
      </c>
      <c r="C5883">
        <v>736</v>
      </c>
      <c r="D5883" s="8">
        <v>301406.71999999997</v>
      </c>
    </row>
    <row r="5884" spans="1:4" x14ac:dyDescent="0.3">
      <c r="A5884">
        <v>187</v>
      </c>
      <c r="B5884" s="10">
        <v>45352</v>
      </c>
      <c r="C5884">
        <v>944</v>
      </c>
      <c r="D5884" s="8">
        <v>386586.88</v>
      </c>
    </row>
    <row r="5885" spans="1:4" x14ac:dyDescent="0.3">
      <c r="A5885">
        <v>187</v>
      </c>
      <c r="B5885" s="10">
        <v>45383</v>
      </c>
      <c r="C5885">
        <v>555</v>
      </c>
      <c r="D5885" s="8">
        <v>227283.6</v>
      </c>
    </row>
    <row r="5886" spans="1:4" x14ac:dyDescent="0.3">
      <c r="A5886">
        <v>187</v>
      </c>
      <c r="B5886" s="10">
        <v>45413</v>
      </c>
      <c r="C5886">
        <v>463</v>
      </c>
      <c r="D5886" s="8">
        <v>189607.76</v>
      </c>
    </row>
    <row r="5887" spans="1:4" x14ac:dyDescent="0.3">
      <c r="A5887">
        <v>187</v>
      </c>
      <c r="B5887" s="10">
        <v>45444</v>
      </c>
      <c r="C5887">
        <v>852</v>
      </c>
      <c r="D5887" s="8">
        <v>348911.04</v>
      </c>
    </row>
    <row r="5888" spans="1:4" x14ac:dyDescent="0.3">
      <c r="A5888">
        <v>187</v>
      </c>
      <c r="B5888" s="10">
        <v>45474</v>
      </c>
      <c r="C5888">
        <v>535</v>
      </c>
      <c r="D5888" s="8">
        <v>219093.2</v>
      </c>
    </row>
    <row r="5889" spans="1:4" x14ac:dyDescent="0.3">
      <c r="A5889">
        <v>187</v>
      </c>
      <c r="B5889" s="10">
        <v>45505</v>
      </c>
      <c r="C5889">
        <v>646</v>
      </c>
      <c r="D5889" s="8">
        <v>264549.92</v>
      </c>
    </row>
    <row r="5890" spans="1:4" x14ac:dyDescent="0.3">
      <c r="A5890">
        <v>187</v>
      </c>
      <c r="B5890" s="10">
        <v>45536</v>
      </c>
      <c r="C5890">
        <v>425</v>
      </c>
      <c r="D5890" s="8">
        <v>174046</v>
      </c>
    </row>
    <row r="5891" spans="1:4" x14ac:dyDescent="0.3">
      <c r="A5891">
        <v>187</v>
      </c>
      <c r="B5891" s="10">
        <v>45566</v>
      </c>
      <c r="C5891">
        <v>338</v>
      </c>
      <c r="D5891" s="8">
        <v>138417.76</v>
      </c>
    </row>
    <row r="5892" spans="1:4" x14ac:dyDescent="0.3">
      <c r="A5892">
        <v>187</v>
      </c>
      <c r="B5892" s="10">
        <v>45597</v>
      </c>
      <c r="C5892">
        <v>862</v>
      </c>
      <c r="D5892" s="8">
        <v>353006.24</v>
      </c>
    </row>
    <row r="5893" spans="1:4" x14ac:dyDescent="0.3">
      <c r="A5893">
        <v>187</v>
      </c>
      <c r="B5893" s="10">
        <v>45627</v>
      </c>
      <c r="C5893">
        <v>270</v>
      </c>
      <c r="D5893" s="8">
        <v>110570.4</v>
      </c>
    </row>
    <row r="5894" spans="1:4" x14ac:dyDescent="0.3">
      <c r="A5894">
        <v>907</v>
      </c>
      <c r="B5894" s="10">
        <v>45292</v>
      </c>
      <c r="C5894">
        <v>883</v>
      </c>
      <c r="D5894" s="8">
        <v>361703.29</v>
      </c>
    </row>
    <row r="5895" spans="1:4" x14ac:dyDescent="0.3">
      <c r="A5895">
        <v>907</v>
      </c>
      <c r="B5895" s="10">
        <v>45323</v>
      </c>
      <c r="C5895">
        <v>935</v>
      </c>
      <c r="D5895" s="8">
        <v>383004.05</v>
      </c>
    </row>
    <row r="5896" spans="1:4" x14ac:dyDescent="0.3">
      <c r="A5896">
        <v>907</v>
      </c>
      <c r="B5896" s="10">
        <v>45352</v>
      </c>
      <c r="C5896">
        <v>786</v>
      </c>
      <c r="D5896" s="8">
        <v>321969.18</v>
      </c>
    </row>
    <row r="5897" spans="1:4" x14ac:dyDescent="0.3">
      <c r="A5897">
        <v>907</v>
      </c>
      <c r="B5897" s="10">
        <v>45383</v>
      </c>
      <c r="C5897">
        <v>770</v>
      </c>
      <c r="D5897" s="8">
        <v>315415.09999999998</v>
      </c>
    </row>
    <row r="5898" spans="1:4" x14ac:dyDescent="0.3">
      <c r="A5898">
        <v>907</v>
      </c>
      <c r="B5898" s="10">
        <v>45413</v>
      </c>
      <c r="C5898">
        <v>153</v>
      </c>
      <c r="D5898" s="8">
        <v>62673.39</v>
      </c>
    </row>
    <row r="5899" spans="1:4" x14ac:dyDescent="0.3">
      <c r="A5899">
        <v>907</v>
      </c>
      <c r="B5899" s="10">
        <v>45444</v>
      </c>
      <c r="C5899">
        <v>373</v>
      </c>
      <c r="D5899" s="8">
        <v>152791.99</v>
      </c>
    </row>
    <row r="5900" spans="1:4" x14ac:dyDescent="0.3">
      <c r="A5900">
        <v>907</v>
      </c>
      <c r="B5900" s="10">
        <v>45474</v>
      </c>
      <c r="C5900">
        <v>145</v>
      </c>
      <c r="D5900" s="8">
        <v>59396.35</v>
      </c>
    </row>
    <row r="5901" spans="1:4" x14ac:dyDescent="0.3">
      <c r="A5901">
        <v>907</v>
      </c>
      <c r="B5901" s="10">
        <v>45505</v>
      </c>
      <c r="C5901">
        <v>339</v>
      </c>
      <c r="D5901" s="8">
        <v>138864.57</v>
      </c>
    </row>
    <row r="5902" spans="1:4" x14ac:dyDescent="0.3">
      <c r="A5902">
        <v>907</v>
      </c>
      <c r="B5902" s="10">
        <v>45536</v>
      </c>
      <c r="C5902">
        <v>857</v>
      </c>
      <c r="D5902" s="8">
        <v>351052.91</v>
      </c>
    </row>
    <row r="5903" spans="1:4" x14ac:dyDescent="0.3">
      <c r="A5903">
        <v>907</v>
      </c>
      <c r="B5903" s="10">
        <v>45566</v>
      </c>
      <c r="C5903">
        <v>183</v>
      </c>
      <c r="D5903" s="8">
        <v>74962.289999999994</v>
      </c>
    </row>
    <row r="5904" spans="1:4" x14ac:dyDescent="0.3">
      <c r="A5904">
        <v>907</v>
      </c>
      <c r="B5904" s="10">
        <v>45597</v>
      </c>
      <c r="C5904">
        <v>506</v>
      </c>
      <c r="D5904" s="8">
        <v>207272.78</v>
      </c>
    </row>
    <row r="5905" spans="1:4" x14ac:dyDescent="0.3">
      <c r="A5905">
        <v>907</v>
      </c>
      <c r="B5905" s="10">
        <v>45627</v>
      </c>
      <c r="C5905">
        <v>613</v>
      </c>
      <c r="D5905" s="8">
        <v>251103.19</v>
      </c>
    </row>
    <row r="5906" spans="1:4" x14ac:dyDescent="0.3">
      <c r="A5906">
        <v>127</v>
      </c>
      <c r="B5906" s="10">
        <v>45292</v>
      </c>
      <c r="C5906">
        <v>725</v>
      </c>
      <c r="D5906" s="8">
        <v>297192</v>
      </c>
    </row>
    <row r="5907" spans="1:4" x14ac:dyDescent="0.3">
      <c r="A5907">
        <v>127</v>
      </c>
      <c r="B5907" s="10">
        <v>45323</v>
      </c>
      <c r="C5907">
        <v>67</v>
      </c>
      <c r="D5907" s="8">
        <v>27464.639999999999</v>
      </c>
    </row>
    <row r="5908" spans="1:4" x14ac:dyDescent="0.3">
      <c r="A5908">
        <v>127</v>
      </c>
      <c r="B5908" s="10">
        <v>45352</v>
      </c>
      <c r="C5908">
        <v>792</v>
      </c>
      <c r="D5908" s="8">
        <v>324656.64000000001</v>
      </c>
    </row>
    <row r="5909" spans="1:4" x14ac:dyDescent="0.3">
      <c r="A5909">
        <v>127</v>
      </c>
      <c r="B5909" s="10">
        <v>45383</v>
      </c>
      <c r="C5909">
        <v>279</v>
      </c>
      <c r="D5909" s="8">
        <v>114367.67999999999</v>
      </c>
    </row>
    <row r="5910" spans="1:4" x14ac:dyDescent="0.3">
      <c r="A5910">
        <v>127</v>
      </c>
      <c r="B5910" s="10">
        <v>45413</v>
      </c>
      <c r="C5910">
        <v>920</v>
      </c>
      <c r="D5910" s="8">
        <v>377126.40000000002</v>
      </c>
    </row>
    <row r="5911" spans="1:4" x14ac:dyDescent="0.3">
      <c r="A5911">
        <v>127</v>
      </c>
      <c r="B5911" s="10">
        <v>45444</v>
      </c>
      <c r="C5911">
        <v>12</v>
      </c>
      <c r="D5911" s="8">
        <v>4919.04</v>
      </c>
    </row>
    <row r="5912" spans="1:4" x14ac:dyDescent="0.3">
      <c r="A5912">
        <v>127</v>
      </c>
      <c r="B5912" s="10">
        <v>45474</v>
      </c>
      <c r="C5912">
        <v>158</v>
      </c>
      <c r="D5912" s="8">
        <v>64767.360000000001</v>
      </c>
    </row>
    <row r="5913" spans="1:4" x14ac:dyDescent="0.3">
      <c r="A5913">
        <v>127</v>
      </c>
      <c r="B5913" s="10">
        <v>45505</v>
      </c>
      <c r="C5913">
        <v>834</v>
      </c>
      <c r="D5913" s="8">
        <v>341873.28</v>
      </c>
    </row>
    <row r="5914" spans="1:4" x14ac:dyDescent="0.3">
      <c r="A5914">
        <v>127</v>
      </c>
      <c r="B5914" s="10">
        <v>45536</v>
      </c>
      <c r="C5914">
        <v>572</v>
      </c>
      <c r="D5914" s="8">
        <v>234474.23999999999</v>
      </c>
    </row>
    <row r="5915" spans="1:4" x14ac:dyDescent="0.3">
      <c r="A5915">
        <v>127</v>
      </c>
      <c r="B5915" s="10">
        <v>45566</v>
      </c>
      <c r="C5915">
        <v>730</v>
      </c>
      <c r="D5915" s="8">
        <v>299241.59999999998</v>
      </c>
    </row>
    <row r="5916" spans="1:4" x14ac:dyDescent="0.3">
      <c r="A5916">
        <v>127</v>
      </c>
      <c r="B5916" s="10">
        <v>45597</v>
      </c>
      <c r="C5916">
        <v>860</v>
      </c>
      <c r="D5916" s="8">
        <v>352531.20000000001</v>
      </c>
    </row>
    <row r="5917" spans="1:4" x14ac:dyDescent="0.3">
      <c r="A5917">
        <v>127</v>
      </c>
      <c r="B5917" s="10">
        <v>45627</v>
      </c>
      <c r="C5917">
        <v>729</v>
      </c>
      <c r="D5917" s="8">
        <v>298831.68</v>
      </c>
    </row>
    <row r="5918" spans="1:4" x14ac:dyDescent="0.3">
      <c r="A5918">
        <v>990</v>
      </c>
      <c r="B5918" s="10">
        <v>45292</v>
      </c>
      <c r="C5918">
        <v>887</v>
      </c>
      <c r="D5918" s="8">
        <v>364078.02</v>
      </c>
    </row>
    <row r="5919" spans="1:4" x14ac:dyDescent="0.3">
      <c r="A5919">
        <v>990</v>
      </c>
      <c r="B5919" s="10">
        <v>45323</v>
      </c>
      <c r="C5919">
        <v>807</v>
      </c>
      <c r="D5919" s="8">
        <v>331241.21999999997</v>
      </c>
    </row>
    <row r="5920" spans="1:4" x14ac:dyDescent="0.3">
      <c r="A5920">
        <v>990</v>
      </c>
      <c r="B5920" s="10">
        <v>45352</v>
      </c>
      <c r="C5920">
        <v>606</v>
      </c>
      <c r="D5920" s="8">
        <v>248738.76</v>
      </c>
    </row>
    <row r="5921" spans="1:4" x14ac:dyDescent="0.3">
      <c r="A5921">
        <v>990</v>
      </c>
      <c r="B5921" s="10">
        <v>45383</v>
      </c>
      <c r="C5921">
        <v>610</v>
      </c>
      <c r="D5921" s="8">
        <v>250380.6</v>
      </c>
    </row>
    <row r="5922" spans="1:4" x14ac:dyDescent="0.3">
      <c r="A5922">
        <v>990</v>
      </c>
      <c r="B5922" s="10">
        <v>45413</v>
      </c>
      <c r="C5922">
        <v>980</v>
      </c>
      <c r="D5922" s="8">
        <v>402250.8</v>
      </c>
    </row>
    <row r="5923" spans="1:4" x14ac:dyDescent="0.3">
      <c r="A5923">
        <v>990</v>
      </c>
      <c r="B5923" s="10">
        <v>45444</v>
      </c>
      <c r="C5923">
        <v>734</v>
      </c>
      <c r="D5923" s="8">
        <v>301277.64</v>
      </c>
    </row>
    <row r="5924" spans="1:4" x14ac:dyDescent="0.3">
      <c r="A5924">
        <v>990</v>
      </c>
      <c r="B5924" s="10">
        <v>45474</v>
      </c>
      <c r="C5924">
        <v>227</v>
      </c>
      <c r="D5924" s="8">
        <v>93174.42</v>
      </c>
    </row>
    <row r="5925" spans="1:4" x14ac:dyDescent="0.3">
      <c r="A5925">
        <v>990</v>
      </c>
      <c r="B5925" s="10">
        <v>45505</v>
      </c>
      <c r="C5925">
        <v>605</v>
      </c>
      <c r="D5925" s="8">
        <v>248328.3</v>
      </c>
    </row>
    <row r="5926" spans="1:4" x14ac:dyDescent="0.3">
      <c r="A5926">
        <v>990</v>
      </c>
      <c r="B5926" s="10">
        <v>45536</v>
      </c>
      <c r="C5926">
        <v>841</v>
      </c>
      <c r="D5926" s="8">
        <v>345196.86</v>
      </c>
    </row>
    <row r="5927" spans="1:4" x14ac:dyDescent="0.3">
      <c r="A5927">
        <v>990</v>
      </c>
      <c r="B5927" s="10">
        <v>45566</v>
      </c>
      <c r="C5927">
        <v>819</v>
      </c>
      <c r="D5927" s="8">
        <v>336166.74</v>
      </c>
    </row>
    <row r="5928" spans="1:4" x14ac:dyDescent="0.3">
      <c r="A5928">
        <v>990</v>
      </c>
      <c r="B5928" s="10">
        <v>45597</v>
      </c>
      <c r="C5928">
        <v>323</v>
      </c>
      <c r="D5928" s="8">
        <v>132578.57999999999</v>
      </c>
    </row>
    <row r="5929" spans="1:4" x14ac:dyDescent="0.3">
      <c r="A5929">
        <v>990</v>
      </c>
      <c r="B5929" s="10">
        <v>45627</v>
      </c>
      <c r="C5929">
        <v>236</v>
      </c>
      <c r="D5929" s="8">
        <v>96868.56</v>
      </c>
    </row>
    <row r="5930" spans="1:4" x14ac:dyDescent="0.3">
      <c r="A5930">
        <v>770</v>
      </c>
      <c r="B5930" s="10">
        <v>45292</v>
      </c>
      <c r="C5930">
        <v>649</v>
      </c>
      <c r="D5930" s="8">
        <v>267076.47999999998</v>
      </c>
    </row>
    <row r="5931" spans="1:4" x14ac:dyDescent="0.3">
      <c r="A5931">
        <v>770</v>
      </c>
      <c r="B5931" s="10">
        <v>45323</v>
      </c>
      <c r="C5931">
        <v>500</v>
      </c>
      <c r="D5931" s="8">
        <v>205760</v>
      </c>
    </row>
    <row r="5932" spans="1:4" x14ac:dyDescent="0.3">
      <c r="A5932">
        <v>770</v>
      </c>
      <c r="B5932" s="10">
        <v>45352</v>
      </c>
      <c r="C5932">
        <v>224</v>
      </c>
      <c r="D5932" s="8">
        <v>92180.479999999996</v>
      </c>
    </row>
    <row r="5933" spans="1:4" x14ac:dyDescent="0.3">
      <c r="A5933">
        <v>770</v>
      </c>
      <c r="B5933" s="10">
        <v>45383</v>
      </c>
      <c r="C5933">
        <v>308</v>
      </c>
      <c r="D5933" s="8">
        <v>126748.16</v>
      </c>
    </row>
    <row r="5934" spans="1:4" x14ac:dyDescent="0.3">
      <c r="A5934">
        <v>770</v>
      </c>
      <c r="B5934" s="10">
        <v>45413</v>
      </c>
      <c r="C5934">
        <v>301</v>
      </c>
      <c r="D5934" s="8">
        <v>123867.52</v>
      </c>
    </row>
    <row r="5935" spans="1:4" x14ac:dyDescent="0.3">
      <c r="A5935">
        <v>770</v>
      </c>
      <c r="B5935" s="10">
        <v>45444</v>
      </c>
      <c r="C5935">
        <v>722</v>
      </c>
      <c r="D5935" s="8">
        <v>297117.44</v>
      </c>
    </row>
    <row r="5936" spans="1:4" x14ac:dyDescent="0.3">
      <c r="A5936">
        <v>770</v>
      </c>
      <c r="B5936" s="10">
        <v>45474</v>
      </c>
      <c r="C5936">
        <v>679</v>
      </c>
      <c r="D5936" s="8">
        <v>279422.08000000002</v>
      </c>
    </row>
    <row r="5937" spans="1:4" x14ac:dyDescent="0.3">
      <c r="A5937">
        <v>770</v>
      </c>
      <c r="B5937" s="10">
        <v>45505</v>
      </c>
      <c r="C5937">
        <v>498</v>
      </c>
      <c r="D5937" s="8">
        <v>204936.95999999999</v>
      </c>
    </row>
    <row r="5938" spans="1:4" x14ac:dyDescent="0.3">
      <c r="A5938">
        <v>770</v>
      </c>
      <c r="B5938" s="10">
        <v>45536</v>
      </c>
      <c r="C5938">
        <v>782</v>
      </c>
      <c r="D5938" s="8">
        <v>321808.64000000001</v>
      </c>
    </row>
    <row r="5939" spans="1:4" x14ac:dyDescent="0.3">
      <c r="A5939">
        <v>770</v>
      </c>
      <c r="B5939" s="10">
        <v>45566</v>
      </c>
      <c r="C5939">
        <v>120</v>
      </c>
      <c r="D5939" s="8">
        <v>49382.400000000001</v>
      </c>
    </row>
    <row r="5940" spans="1:4" x14ac:dyDescent="0.3">
      <c r="A5940">
        <v>770</v>
      </c>
      <c r="B5940" s="10">
        <v>45597</v>
      </c>
      <c r="C5940">
        <v>771</v>
      </c>
      <c r="D5940" s="8">
        <v>317281.91999999998</v>
      </c>
    </row>
    <row r="5941" spans="1:4" x14ac:dyDescent="0.3">
      <c r="A5941">
        <v>770</v>
      </c>
      <c r="B5941" s="10">
        <v>45627</v>
      </c>
      <c r="C5941">
        <v>573</v>
      </c>
      <c r="D5941" s="8">
        <v>235800.95999999999</v>
      </c>
    </row>
    <row r="5942" spans="1:4" x14ac:dyDescent="0.3">
      <c r="A5942">
        <v>438</v>
      </c>
      <c r="B5942" s="10">
        <v>45292</v>
      </c>
      <c r="C5942">
        <v>330</v>
      </c>
      <c r="D5942" s="8">
        <v>135900.6</v>
      </c>
    </row>
    <row r="5943" spans="1:4" x14ac:dyDescent="0.3">
      <c r="A5943">
        <v>438</v>
      </c>
      <c r="B5943" s="10">
        <v>45323</v>
      </c>
      <c r="C5943">
        <v>929</v>
      </c>
      <c r="D5943" s="8">
        <v>382580.78</v>
      </c>
    </row>
    <row r="5944" spans="1:4" x14ac:dyDescent="0.3">
      <c r="A5944">
        <v>438</v>
      </c>
      <c r="B5944" s="10">
        <v>45352</v>
      </c>
      <c r="C5944">
        <v>898</v>
      </c>
      <c r="D5944" s="8">
        <v>369814.36</v>
      </c>
    </row>
    <row r="5945" spans="1:4" x14ac:dyDescent="0.3">
      <c r="A5945">
        <v>438</v>
      </c>
      <c r="B5945" s="10">
        <v>45383</v>
      </c>
      <c r="C5945">
        <v>518</v>
      </c>
      <c r="D5945" s="8">
        <v>213322.76</v>
      </c>
    </row>
    <row r="5946" spans="1:4" x14ac:dyDescent="0.3">
      <c r="A5946">
        <v>438</v>
      </c>
      <c r="B5946" s="10">
        <v>45413</v>
      </c>
      <c r="C5946">
        <v>368</v>
      </c>
      <c r="D5946" s="8">
        <v>151549.76000000001</v>
      </c>
    </row>
    <row r="5947" spans="1:4" x14ac:dyDescent="0.3">
      <c r="A5947">
        <v>438</v>
      </c>
      <c r="B5947" s="10">
        <v>45444</v>
      </c>
      <c r="C5947">
        <v>443</v>
      </c>
      <c r="D5947" s="8">
        <v>182436.26</v>
      </c>
    </row>
    <row r="5948" spans="1:4" x14ac:dyDescent="0.3">
      <c r="A5948">
        <v>438</v>
      </c>
      <c r="B5948" s="10">
        <v>45474</v>
      </c>
      <c r="C5948">
        <v>556</v>
      </c>
      <c r="D5948" s="8">
        <v>228971.92</v>
      </c>
    </row>
    <row r="5949" spans="1:4" x14ac:dyDescent="0.3">
      <c r="A5949">
        <v>438</v>
      </c>
      <c r="B5949" s="10">
        <v>45505</v>
      </c>
      <c r="C5949">
        <v>272</v>
      </c>
      <c r="D5949" s="8">
        <v>112015.03999999999</v>
      </c>
    </row>
    <row r="5950" spans="1:4" x14ac:dyDescent="0.3">
      <c r="A5950">
        <v>438</v>
      </c>
      <c r="B5950" s="10">
        <v>45536</v>
      </c>
      <c r="C5950">
        <v>42</v>
      </c>
      <c r="D5950" s="8">
        <v>17296.439999999999</v>
      </c>
    </row>
    <row r="5951" spans="1:4" x14ac:dyDescent="0.3">
      <c r="A5951">
        <v>438</v>
      </c>
      <c r="B5951" s="10">
        <v>45566</v>
      </c>
      <c r="C5951">
        <v>180</v>
      </c>
      <c r="D5951" s="8">
        <v>74127.600000000006</v>
      </c>
    </row>
    <row r="5952" spans="1:4" x14ac:dyDescent="0.3">
      <c r="A5952">
        <v>438</v>
      </c>
      <c r="B5952" s="10">
        <v>45597</v>
      </c>
      <c r="C5952">
        <v>674</v>
      </c>
      <c r="D5952" s="8">
        <v>277566.68</v>
      </c>
    </row>
    <row r="5953" spans="1:4" x14ac:dyDescent="0.3">
      <c r="A5953">
        <v>438</v>
      </c>
      <c r="B5953" s="10">
        <v>45627</v>
      </c>
      <c r="C5953">
        <v>682</v>
      </c>
      <c r="D5953" s="8">
        <v>280861.24</v>
      </c>
    </row>
    <row r="5954" spans="1:4" x14ac:dyDescent="0.3">
      <c r="A5954">
        <v>508</v>
      </c>
      <c r="B5954" s="10">
        <v>45292</v>
      </c>
      <c r="C5954">
        <v>209</v>
      </c>
      <c r="D5954" s="8">
        <v>86141.440000000002</v>
      </c>
    </row>
    <row r="5955" spans="1:4" x14ac:dyDescent="0.3">
      <c r="A5955">
        <v>508</v>
      </c>
      <c r="B5955" s="10">
        <v>45323</v>
      </c>
      <c r="C5955">
        <v>138</v>
      </c>
      <c r="D5955" s="8">
        <v>56878.080000000002</v>
      </c>
    </row>
    <row r="5956" spans="1:4" x14ac:dyDescent="0.3">
      <c r="A5956">
        <v>508</v>
      </c>
      <c r="B5956" s="10">
        <v>45352</v>
      </c>
      <c r="C5956">
        <v>448</v>
      </c>
      <c r="D5956" s="8">
        <v>184647.67999999999</v>
      </c>
    </row>
    <row r="5957" spans="1:4" x14ac:dyDescent="0.3">
      <c r="A5957">
        <v>508</v>
      </c>
      <c r="B5957" s="10">
        <v>45383</v>
      </c>
      <c r="C5957">
        <v>669</v>
      </c>
      <c r="D5957" s="8">
        <v>275735.03999999998</v>
      </c>
    </row>
    <row r="5958" spans="1:4" x14ac:dyDescent="0.3">
      <c r="A5958">
        <v>508</v>
      </c>
      <c r="B5958" s="10">
        <v>45413</v>
      </c>
      <c r="C5958">
        <v>987</v>
      </c>
      <c r="D5958" s="8">
        <v>406801.91999999998</v>
      </c>
    </row>
    <row r="5959" spans="1:4" x14ac:dyDescent="0.3">
      <c r="A5959">
        <v>508</v>
      </c>
      <c r="B5959" s="10">
        <v>45444</v>
      </c>
      <c r="C5959">
        <v>18</v>
      </c>
      <c r="D5959" s="8">
        <v>7418.88</v>
      </c>
    </row>
    <row r="5960" spans="1:4" x14ac:dyDescent="0.3">
      <c r="A5960">
        <v>508</v>
      </c>
      <c r="B5960" s="10">
        <v>45474</v>
      </c>
      <c r="C5960">
        <v>564</v>
      </c>
      <c r="D5960" s="8">
        <v>232458.23999999999</v>
      </c>
    </row>
    <row r="5961" spans="1:4" x14ac:dyDescent="0.3">
      <c r="A5961">
        <v>508</v>
      </c>
      <c r="B5961" s="10">
        <v>45505</v>
      </c>
      <c r="C5961">
        <v>646</v>
      </c>
      <c r="D5961" s="8">
        <v>266255.35999999999</v>
      </c>
    </row>
    <row r="5962" spans="1:4" x14ac:dyDescent="0.3">
      <c r="A5962">
        <v>508</v>
      </c>
      <c r="B5962" s="10">
        <v>45536</v>
      </c>
      <c r="C5962">
        <v>152</v>
      </c>
      <c r="D5962" s="8">
        <v>62648.32</v>
      </c>
    </row>
    <row r="5963" spans="1:4" x14ac:dyDescent="0.3">
      <c r="A5963">
        <v>508</v>
      </c>
      <c r="B5963" s="10">
        <v>45566</v>
      </c>
      <c r="C5963">
        <v>188</v>
      </c>
      <c r="D5963" s="8">
        <v>77486.080000000002</v>
      </c>
    </row>
    <row r="5964" spans="1:4" x14ac:dyDescent="0.3">
      <c r="A5964">
        <v>508</v>
      </c>
      <c r="B5964" s="10">
        <v>45597</v>
      </c>
      <c r="C5964">
        <v>435</v>
      </c>
      <c r="D5964" s="8">
        <v>179289.60000000001</v>
      </c>
    </row>
    <row r="5965" spans="1:4" x14ac:dyDescent="0.3">
      <c r="A5965">
        <v>508</v>
      </c>
      <c r="B5965" s="10">
        <v>45627</v>
      </c>
      <c r="C5965">
        <v>171</v>
      </c>
      <c r="D5965" s="8">
        <v>70479.360000000001</v>
      </c>
    </row>
    <row r="5966" spans="1:4" x14ac:dyDescent="0.3">
      <c r="A5966">
        <v>293</v>
      </c>
      <c r="B5966" s="10">
        <v>45292</v>
      </c>
      <c r="C5966">
        <v>748</v>
      </c>
      <c r="D5966" s="8">
        <v>308318.12</v>
      </c>
    </row>
    <row r="5967" spans="1:4" x14ac:dyDescent="0.3">
      <c r="A5967">
        <v>293</v>
      </c>
      <c r="B5967" s="10">
        <v>45323</v>
      </c>
      <c r="C5967">
        <v>924</v>
      </c>
      <c r="D5967" s="8">
        <v>380863.56</v>
      </c>
    </row>
    <row r="5968" spans="1:4" x14ac:dyDescent="0.3">
      <c r="A5968">
        <v>293</v>
      </c>
      <c r="B5968" s="10">
        <v>45352</v>
      </c>
      <c r="C5968">
        <v>480</v>
      </c>
      <c r="D5968" s="8">
        <v>197851.2</v>
      </c>
    </row>
    <row r="5969" spans="1:4" x14ac:dyDescent="0.3">
      <c r="A5969">
        <v>293</v>
      </c>
      <c r="B5969" s="10">
        <v>45383</v>
      </c>
      <c r="C5969">
        <v>187</v>
      </c>
      <c r="D5969" s="8">
        <v>77079.53</v>
      </c>
    </row>
    <row r="5970" spans="1:4" x14ac:dyDescent="0.3">
      <c r="A5970">
        <v>293</v>
      </c>
      <c r="B5970" s="10">
        <v>45413</v>
      </c>
      <c r="C5970">
        <v>756</v>
      </c>
      <c r="D5970" s="8">
        <v>311615.64</v>
      </c>
    </row>
    <row r="5971" spans="1:4" x14ac:dyDescent="0.3">
      <c r="A5971">
        <v>293</v>
      </c>
      <c r="B5971" s="10">
        <v>45444</v>
      </c>
      <c r="C5971">
        <v>632</v>
      </c>
      <c r="D5971" s="8">
        <v>260504.08</v>
      </c>
    </row>
    <row r="5972" spans="1:4" x14ac:dyDescent="0.3">
      <c r="A5972">
        <v>293</v>
      </c>
      <c r="B5972" s="10">
        <v>45474</v>
      </c>
      <c r="C5972">
        <v>727</v>
      </c>
      <c r="D5972" s="8">
        <v>299662.13</v>
      </c>
    </row>
    <row r="5973" spans="1:4" x14ac:dyDescent="0.3">
      <c r="A5973">
        <v>293</v>
      </c>
      <c r="B5973" s="10">
        <v>45505</v>
      </c>
      <c r="C5973">
        <v>239</v>
      </c>
      <c r="D5973" s="8">
        <v>98513.41</v>
      </c>
    </row>
    <row r="5974" spans="1:4" x14ac:dyDescent="0.3">
      <c r="A5974">
        <v>293</v>
      </c>
      <c r="B5974" s="10">
        <v>45536</v>
      </c>
      <c r="C5974">
        <v>836</v>
      </c>
      <c r="D5974" s="8">
        <v>344590.84</v>
      </c>
    </row>
    <row r="5975" spans="1:4" x14ac:dyDescent="0.3">
      <c r="A5975">
        <v>293</v>
      </c>
      <c r="B5975" s="10">
        <v>45566</v>
      </c>
      <c r="C5975">
        <v>532</v>
      </c>
      <c r="D5975" s="8">
        <v>219285.08</v>
      </c>
    </row>
    <row r="5976" spans="1:4" x14ac:dyDescent="0.3">
      <c r="A5976">
        <v>293</v>
      </c>
      <c r="B5976" s="10">
        <v>45597</v>
      </c>
      <c r="C5976">
        <v>440</v>
      </c>
      <c r="D5976" s="8">
        <v>181363.6</v>
      </c>
    </row>
    <row r="5977" spans="1:4" x14ac:dyDescent="0.3">
      <c r="A5977">
        <v>293</v>
      </c>
      <c r="B5977" s="10">
        <v>45627</v>
      </c>
      <c r="C5977">
        <v>784</v>
      </c>
      <c r="D5977" s="8">
        <v>323156.96000000002</v>
      </c>
    </row>
    <row r="5978" spans="1:4" x14ac:dyDescent="0.3">
      <c r="A5978">
        <v>63</v>
      </c>
      <c r="B5978" s="10">
        <v>45292</v>
      </c>
      <c r="C5978">
        <v>413</v>
      </c>
      <c r="D5978" s="8">
        <v>171489.99</v>
      </c>
    </row>
    <row r="5979" spans="1:4" x14ac:dyDescent="0.3">
      <c r="A5979">
        <v>63</v>
      </c>
      <c r="B5979" s="10">
        <v>45323</v>
      </c>
      <c r="C5979">
        <v>153</v>
      </c>
      <c r="D5979" s="8">
        <v>63530.19</v>
      </c>
    </row>
    <row r="5980" spans="1:4" x14ac:dyDescent="0.3">
      <c r="A5980">
        <v>63</v>
      </c>
      <c r="B5980" s="10">
        <v>45352</v>
      </c>
      <c r="C5980">
        <v>789</v>
      </c>
      <c r="D5980" s="8">
        <v>327616.46999999997</v>
      </c>
    </row>
    <row r="5981" spans="1:4" x14ac:dyDescent="0.3">
      <c r="A5981">
        <v>63</v>
      </c>
      <c r="B5981" s="10">
        <v>45383</v>
      </c>
      <c r="C5981">
        <v>792</v>
      </c>
      <c r="D5981" s="8">
        <v>328862.15999999997</v>
      </c>
    </row>
    <row r="5982" spans="1:4" x14ac:dyDescent="0.3">
      <c r="A5982">
        <v>63</v>
      </c>
      <c r="B5982" s="10">
        <v>45413</v>
      </c>
      <c r="C5982">
        <v>633</v>
      </c>
      <c r="D5982" s="8">
        <v>262840.59000000003</v>
      </c>
    </row>
    <row r="5983" spans="1:4" x14ac:dyDescent="0.3">
      <c r="A5983">
        <v>63</v>
      </c>
      <c r="B5983" s="10">
        <v>45444</v>
      </c>
      <c r="C5983">
        <v>575</v>
      </c>
      <c r="D5983" s="8">
        <v>238757.25</v>
      </c>
    </row>
    <row r="5984" spans="1:4" x14ac:dyDescent="0.3">
      <c r="A5984">
        <v>63</v>
      </c>
      <c r="B5984" s="10">
        <v>45474</v>
      </c>
      <c r="C5984">
        <v>862</v>
      </c>
      <c r="D5984" s="8">
        <v>357928.26</v>
      </c>
    </row>
    <row r="5985" spans="1:4" x14ac:dyDescent="0.3">
      <c r="A5985">
        <v>63</v>
      </c>
      <c r="B5985" s="10">
        <v>45505</v>
      </c>
      <c r="C5985">
        <v>873</v>
      </c>
      <c r="D5985" s="8">
        <v>362495.79</v>
      </c>
    </row>
    <row r="5986" spans="1:4" x14ac:dyDescent="0.3">
      <c r="A5986">
        <v>63</v>
      </c>
      <c r="B5986" s="10">
        <v>45536</v>
      </c>
      <c r="C5986">
        <v>563</v>
      </c>
      <c r="D5986" s="8">
        <v>233774.49</v>
      </c>
    </row>
    <row r="5987" spans="1:4" x14ac:dyDescent="0.3">
      <c r="A5987">
        <v>63</v>
      </c>
      <c r="B5987" s="10">
        <v>45566</v>
      </c>
      <c r="C5987">
        <v>802</v>
      </c>
      <c r="D5987" s="8">
        <v>333014.46000000002</v>
      </c>
    </row>
    <row r="5988" spans="1:4" x14ac:dyDescent="0.3">
      <c r="A5988">
        <v>63</v>
      </c>
      <c r="B5988" s="10">
        <v>45597</v>
      </c>
      <c r="C5988">
        <v>122</v>
      </c>
      <c r="D5988" s="8">
        <v>50658.06</v>
      </c>
    </row>
    <row r="5989" spans="1:4" x14ac:dyDescent="0.3">
      <c r="A5989">
        <v>63</v>
      </c>
      <c r="B5989" s="10">
        <v>45627</v>
      </c>
      <c r="C5989">
        <v>472</v>
      </c>
      <c r="D5989" s="8">
        <v>195988.56</v>
      </c>
    </row>
    <row r="5990" spans="1:4" x14ac:dyDescent="0.3">
      <c r="A5990">
        <v>944</v>
      </c>
      <c r="B5990" s="10">
        <v>45292</v>
      </c>
      <c r="C5990">
        <v>457</v>
      </c>
      <c r="D5990" s="8">
        <v>189984.04</v>
      </c>
    </row>
    <row r="5991" spans="1:4" x14ac:dyDescent="0.3">
      <c r="A5991">
        <v>944</v>
      </c>
      <c r="B5991" s="10">
        <v>45323</v>
      </c>
      <c r="C5991">
        <v>464</v>
      </c>
      <c r="D5991" s="8">
        <v>192894.07999999999</v>
      </c>
    </row>
    <row r="5992" spans="1:4" x14ac:dyDescent="0.3">
      <c r="A5992">
        <v>944</v>
      </c>
      <c r="B5992" s="10">
        <v>45352</v>
      </c>
      <c r="C5992">
        <v>931</v>
      </c>
      <c r="D5992" s="8">
        <v>387035.32</v>
      </c>
    </row>
    <row r="5993" spans="1:4" x14ac:dyDescent="0.3">
      <c r="A5993">
        <v>944</v>
      </c>
      <c r="B5993" s="10">
        <v>45383</v>
      </c>
      <c r="C5993">
        <v>640</v>
      </c>
      <c r="D5993" s="8">
        <v>266060.79999999999</v>
      </c>
    </row>
    <row r="5994" spans="1:4" x14ac:dyDescent="0.3">
      <c r="A5994">
        <v>944</v>
      </c>
      <c r="B5994" s="10">
        <v>45413</v>
      </c>
      <c r="C5994">
        <v>396</v>
      </c>
      <c r="D5994" s="8">
        <v>164625.12</v>
      </c>
    </row>
    <row r="5995" spans="1:4" x14ac:dyDescent="0.3">
      <c r="A5995">
        <v>944</v>
      </c>
      <c r="B5995" s="10">
        <v>45444</v>
      </c>
      <c r="C5995">
        <v>858</v>
      </c>
      <c r="D5995" s="8">
        <v>356687.76</v>
      </c>
    </row>
    <row r="5996" spans="1:4" x14ac:dyDescent="0.3">
      <c r="A5996">
        <v>944</v>
      </c>
      <c r="B5996" s="10">
        <v>45474</v>
      </c>
      <c r="C5996">
        <v>749</v>
      </c>
      <c r="D5996" s="8">
        <v>311374.28000000003</v>
      </c>
    </row>
    <row r="5997" spans="1:4" x14ac:dyDescent="0.3">
      <c r="A5997">
        <v>944</v>
      </c>
      <c r="B5997" s="10">
        <v>45505</v>
      </c>
      <c r="C5997">
        <v>467</v>
      </c>
      <c r="D5997" s="8">
        <v>194141.24</v>
      </c>
    </row>
    <row r="5998" spans="1:4" x14ac:dyDescent="0.3">
      <c r="A5998">
        <v>944</v>
      </c>
      <c r="B5998" s="10">
        <v>45536</v>
      </c>
      <c r="C5998">
        <v>102</v>
      </c>
      <c r="D5998" s="8">
        <v>42403.44</v>
      </c>
    </row>
    <row r="5999" spans="1:4" x14ac:dyDescent="0.3">
      <c r="A5999">
        <v>944</v>
      </c>
      <c r="B5999" s="10">
        <v>45566</v>
      </c>
      <c r="C5999">
        <v>808</v>
      </c>
      <c r="D5999" s="8">
        <v>335901.76</v>
      </c>
    </row>
    <row r="6000" spans="1:4" x14ac:dyDescent="0.3">
      <c r="A6000">
        <v>944</v>
      </c>
      <c r="B6000" s="10">
        <v>45597</v>
      </c>
      <c r="C6000">
        <v>832</v>
      </c>
      <c r="D6000" s="8">
        <v>345879.03999999998</v>
      </c>
    </row>
    <row r="6001" spans="1:4" x14ac:dyDescent="0.3">
      <c r="A6001">
        <v>944</v>
      </c>
      <c r="B6001" s="10">
        <v>45627</v>
      </c>
      <c r="C6001">
        <v>598</v>
      </c>
      <c r="D6001" s="8">
        <v>248600.56</v>
      </c>
    </row>
    <row r="6002" spans="1:4" x14ac:dyDescent="0.3">
      <c r="A6002">
        <v>893</v>
      </c>
      <c r="B6002" s="10">
        <v>45292</v>
      </c>
      <c r="C6002">
        <v>64</v>
      </c>
      <c r="D6002" s="8">
        <v>26621.439999999999</v>
      </c>
    </row>
    <row r="6003" spans="1:4" x14ac:dyDescent="0.3">
      <c r="A6003">
        <v>893</v>
      </c>
      <c r="B6003" s="10">
        <v>45323</v>
      </c>
      <c r="C6003">
        <v>93</v>
      </c>
      <c r="D6003" s="8">
        <v>38684.28</v>
      </c>
    </row>
    <row r="6004" spans="1:4" x14ac:dyDescent="0.3">
      <c r="A6004">
        <v>893</v>
      </c>
      <c r="B6004" s="10">
        <v>45352</v>
      </c>
      <c r="C6004">
        <v>781</v>
      </c>
      <c r="D6004" s="8">
        <v>324864.76</v>
      </c>
    </row>
    <row r="6005" spans="1:4" x14ac:dyDescent="0.3">
      <c r="A6005">
        <v>893</v>
      </c>
      <c r="B6005" s="10">
        <v>45383</v>
      </c>
      <c r="C6005">
        <v>536</v>
      </c>
      <c r="D6005" s="8">
        <v>222954.56</v>
      </c>
    </row>
    <row r="6006" spans="1:4" x14ac:dyDescent="0.3">
      <c r="A6006">
        <v>893</v>
      </c>
      <c r="B6006" s="10">
        <v>45413</v>
      </c>
      <c r="C6006">
        <v>142</v>
      </c>
      <c r="D6006" s="8">
        <v>59066.32</v>
      </c>
    </row>
    <row r="6007" spans="1:4" x14ac:dyDescent="0.3">
      <c r="A6007">
        <v>893</v>
      </c>
      <c r="B6007" s="10">
        <v>45444</v>
      </c>
      <c r="C6007">
        <v>368</v>
      </c>
      <c r="D6007" s="8">
        <v>153073.28</v>
      </c>
    </row>
    <row r="6008" spans="1:4" x14ac:dyDescent="0.3">
      <c r="A6008">
        <v>893</v>
      </c>
      <c r="B6008" s="10">
        <v>45474</v>
      </c>
      <c r="C6008">
        <v>699</v>
      </c>
      <c r="D6008" s="8">
        <v>290756.03999999998</v>
      </c>
    </row>
    <row r="6009" spans="1:4" x14ac:dyDescent="0.3">
      <c r="A6009">
        <v>893</v>
      </c>
      <c r="B6009" s="10">
        <v>45505</v>
      </c>
      <c r="C6009">
        <v>152</v>
      </c>
      <c r="D6009" s="8">
        <v>63225.919999999998</v>
      </c>
    </row>
    <row r="6010" spans="1:4" x14ac:dyDescent="0.3">
      <c r="A6010">
        <v>893</v>
      </c>
      <c r="B6010" s="10">
        <v>45536</v>
      </c>
      <c r="C6010">
        <v>520</v>
      </c>
      <c r="D6010" s="8">
        <v>216299.2</v>
      </c>
    </row>
    <row r="6011" spans="1:4" x14ac:dyDescent="0.3">
      <c r="A6011">
        <v>893</v>
      </c>
      <c r="B6011" s="10">
        <v>45566</v>
      </c>
      <c r="C6011">
        <v>380</v>
      </c>
      <c r="D6011" s="8">
        <v>158064.79999999999</v>
      </c>
    </row>
    <row r="6012" spans="1:4" x14ac:dyDescent="0.3">
      <c r="A6012">
        <v>893</v>
      </c>
      <c r="B6012" s="10">
        <v>45597</v>
      </c>
      <c r="C6012">
        <v>318</v>
      </c>
      <c r="D6012" s="8">
        <v>132275.28</v>
      </c>
    </row>
    <row r="6013" spans="1:4" x14ac:dyDescent="0.3">
      <c r="A6013">
        <v>893</v>
      </c>
      <c r="B6013" s="10">
        <v>45627</v>
      </c>
      <c r="C6013">
        <v>912</v>
      </c>
      <c r="D6013" s="8">
        <v>379355.52</v>
      </c>
    </row>
    <row r="6014" spans="1:4" x14ac:dyDescent="0.3">
      <c r="A6014">
        <v>717</v>
      </c>
      <c r="B6014" s="10">
        <v>45292</v>
      </c>
      <c r="C6014">
        <v>552</v>
      </c>
      <c r="D6014" s="8">
        <v>229720.32000000001</v>
      </c>
    </row>
    <row r="6015" spans="1:4" x14ac:dyDescent="0.3">
      <c r="A6015">
        <v>717</v>
      </c>
      <c r="B6015" s="10">
        <v>45323</v>
      </c>
      <c r="C6015">
        <v>901</v>
      </c>
      <c r="D6015" s="8">
        <v>374960.16</v>
      </c>
    </row>
    <row r="6016" spans="1:4" x14ac:dyDescent="0.3">
      <c r="A6016">
        <v>717</v>
      </c>
      <c r="B6016" s="10">
        <v>45352</v>
      </c>
      <c r="C6016">
        <v>3</v>
      </c>
      <c r="D6016" s="8">
        <v>1248.48</v>
      </c>
    </row>
    <row r="6017" spans="1:4" x14ac:dyDescent="0.3">
      <c r="A6017">
        <v>717</v>
      </c>
      <c r="B6017" s="10">
        <v>45383</v>
      </c>
      <c r="C6017">
        <v>318</v>
      </c>
      <c r="D6017" s="8">
        <v>132338.88</v>
      </c>
    </row>
    <row r="6018" spans="1:4" x14ac:dyDescent="0.3">
      <c r="A6018">
        <v>717</v>
      </c>
      <c r="B6018" s="10">
        <v>45413</v>
      </c>
      <c r="C6018">
        <v>131</v>
      </c>
      <c r="D6018" s="8">
        <v>54516.959999999999</v>
      </c>
    </row>
    <row r="6019" spans="1:4" x14ac:dyDescent="0.3">
      <c r="A6019">
        <v>717</v>
      </c>
      <c r="B6019" s="10">
        <v>45444</v>
      </c>
      <c r="C6019">
        <v>317</v>
      </c>
      <c r="D6019" s="8">
        <v>131922.72</v>
      </c>
    </row>
    <row r="6020" spans="1:4" x14ac:dyDescent="0.3">
      <c r="A6020">
        <v>717</v>
      </c>
      <c r="B6020" s="10">
        <v>45474</v>
      </c>
      <c r="C6020">
        <v>654</v>
      </c>
      <c r="D6020" s="8">
        <v>272168.64</v>
      </c>
    </row>
    <row r="6021" spans="1:4" x14ac:dyDescent="0.3">
      <c r="A6021">
        <v>717</v>
      </c>
      <c r="B6021" s="10">
        <v>45505</v>
      </c>
      <c r="C6021">
        <v>646</v>
      </c>
      <c r="D6021" s="8">
        <v>268839.36</v>
      </c>
    </row>
    <row r="6022" spans="1:4" x14ac:dyDescent="0.3">
      <c r="A6022">
        <v>717</v>
      </c>
      <c r="B6022" s="10">
        <v>45536</v>
      </c>
      <c r="C6022">
        <v>849</v>
      </c>
      <c r="D6022" s="8">
        <v>353319.84</v>
      </c>
    </row>
    <row r="6023" spans="1:4" x14ac:dyDescent="0.3">
      <c r="A6023">
        <v>717</v>
      </c>
      <c r="B6023" s="10">
        <v>45566</v>
      </c>
      <c r="C6023">
        <v>649</v>
      </c>
      <c r="D6023" s="8">
        <v>270087.84000000003</v>
      </c>
    </row>
    <row r="6024" spans="1:4" x14ac:dyDescent="0.3">
      <c r="A6024">
        <v>717</v>
      </c>
      <c r="B6024" s="10">
        <v>45597</v>
      </c>
      <c r="C6024">
        <v>543</v>
      </c>
      <c r="D6024" s="8">
        <v>225974.88</v>
      </c>
    </row>
    <row r="6025" spans="1:4" x14ac:dyDescent="0.3">
      <c r="A6025">
        <v>717</v>
      </c>
      <c r="B6025" s="10">
        <v>45627</v>
      </c>
      <c r="C6025">
        <v>154</v>
      </c>
      <c r="D6025" s="8">
        <v>64088.639999999999</v>
      </c>
    </row>
    <row r="6026" spans="1:4" x14ac:dyDescent="0.3">
      <c r="A6026">
        <v>13</v>
      </c>
      <c r="B6026" s="10">
        <v>45292</v>
      </c>
      <c r="C6026">
        <v>975</v>
      </c>
      <c r="D6026" s="8">
        <v>406633.5</v>
      </c>
    </row>
    <row r="6027" spans="1:4" x14ac:dyDescent="0.3">
      <c r="A6027">
        <v>13</v>
      </c>
      <c r="B6027" s="10">
        <v>45323</v>
      </c>
      <c r="C6027">
        <v>525</v>
      </c>
      <c r="D6027" s="8">
        <v>218956.5</v>
      </c>
    </row>
    <row r="6028" spans="1:4" x14ac:dyDescent="0.3">
      <c r="A6028">
        <v>13</v>
      </c>
      <c r="B6028" s="10">
        <v>45352</v>
      </c>
      <c r="C6028">
        <v>35</v>
      </c>
      <c r="D6028" s="8">
        <v>14597.1</v>
      </c>
    </row>
    <row r="6029" spans="1:4" x14ac:dyDescent="0.3">
      <c r="A6029">
        <v>13</v>
      </c>
      <c r="B6029" s="10">
        <v>45383</v>
      </c>
      <c r="C6029">
        <v>886</v>
      </c>
      <c r="D6029" s="8">
        <v>369515.16</v>
      </c>
    </row>
    <row r="6030" spans="1:4" x14ac:dyDescent="0.3">
      <c r="A6030">
        <v>13</v>
      </c>
      <c r="B6030" s="10">
        <v>45413</v>
      </c>
      <c r="C6030">
        <v>190</v>
      </c>
      <c r="D6030" s="8">
        <v>79241.399999999994</v>
      </c>
    </row>
    <row r="6031" spans="1:4" x14ac:dyDescent="0.3">
      <c r="A6031">
        <v>13</v>
      </c>
      <c r="B6031" s="10">
        <v>45444</v>
      </c>
      <c r="C6031">
        <v>445</v>
      </c>
      <c r="D6031" s="8">
        <v>185591.7</v>
      </c>
    </row>
    <row r="6032" spans="1:4" x14ac:dyDescent="0.3">
      <c r="A6032">
        <v>13</v>
      </c>
      <c r="B6032" s="10">
        <v>45474</v>
      </c>
      <c r="C6032">
        <v>702</v>
      </c>
      <c r="D6032" s="8">
        <v>292776.12</v>
      </c>
    </row>
    <row r="6033" spans="1:4" x14ac:dyDescent="0.3">
      <c r="A6033">
        <v>13</v>
      </c>
      <c r="B6033" s="10">
        <v>45505</v>
      </c>
      <c r="C6033">
        <v>197</v>
      </c>
      <c r="D6033" s="8">
        <v>82160.820000000007</v>
      </c>
    </row>
    <row r="6034" spans="1:4" x14ac:dyDescent="0.3">
      <c r="A6034">
        <v>13</v>
      </c>
      <c r="B6034" s="10">
        <v>45536</v>
      </c>
      <c r="C6034">
        <v>329</v>
      </c>
      <c r="D6034" s="8">
        <v>137212.74</v>
      </c>
    </row>
    <row r="6035" spans="1:4" x14ac:dyDescent="0.3">
      <c r="A6035">
        <v>13</v>
      </c>
      <c r="B6035" s="10">
        <v>45566</v>
      </c>
      <c r="C6035">
        <v>100</v>
      </c>
      <c r="D6035" s="8">
        <v>41706</v>
      </c>
    </row>
    <row r="6036" spans="1:4" x14ac:dyDescent="0.3">
      <c r="A6036">
        <v>13</v>
      </c>
      <c r="B6036" s="10">
        <v>45597</v>
      </c>
      <c r="C6036">
        <v>392</v>
      </c>
      <c r="D6036" s="8">
        <v>163487.51999999999</v>
      </c>
    </row>
    <row r="6037" spans="1:4" x14ac:dyDescent="0.3">
      <c r="A6037">
        <v>13</v>
      </c>
      <c r="B6037" s="10">
        <v>45627</v>
      </c>
      <c r="C6037">
        <v>442</v>
      </c>
      <c r="D6037" s="8">
        <v>184340.52</v>
      </c>
    </row>
    <row r="6038" spans="1:4" x14ac:dyDescent="0.3">
      <c r="A6038">
        <v>932</v>
      </c>
      <c r="B6038" s="10">
        <v>45292</v>
      </c>
      <c r="C6038">
        <v>389</v>
      </c>
      <c r="D6038" s="8">
        <v>162714.81</v>
      </c>
    </row>
    <row r="6039" spans="1:4" x14ac:dyDescent="0.3">
      <c r="A6039">
        <v>932</v>
      </c>
      <c r="B6039" s="10">
        <v>45323</v>
      </c>
      <c r="C6039">
        <v>154</v>
      </c>
      <c r="D6039" s="8">
        <v>64416.66</v>
      </c>
    </row>
    <row r="6040" spans="1:4" x14ac:dyDescent="0.3">
      <c r="A6040">
        <v>932</v>
      </c>
      <c r="B6040" s="10">
        <v>45352</v>
      </c>
      <c r="C6040">
        <v>470</v>
      </c>
      <c r="D6040" s="8">
        <v>196596.3</v>
      </c>
    </row>
    <row r="6041" spans="1:4" x14ac:dyDescent="0.3">
      <c r="A6041">
        <v>932</v>
      </c>
      <c r="B6041" s="10">
        <v>45383</v>
      </c>
      <c r="C6041">
        <v>344</v>
      </c>
      <c r="D6041" s="8">
        <v>143891.76</v>
      </c>
    </row>
    <row r="6042" spans="1:4" x14ac:dyDescent="0.3">
      <c r="A6042">
        <v>932</v>
      </c>
      <c r="B6042" s="10">
        <v>45413</v>
      </c>
      <c r="C6042">
        <v>633</v>
      </c>
      <c r="D6042" s="8">
        <v>264777.57</v>
      </c>
    </row>
    <row r="6043" spans="1:4" x14ac:dyDescent="0.3">
      <c r="A6043">
        <v>932</v>
      </c>
      <c r="B6043" s="10">
        <v>45444</v>
      </c>
      <c r="C6043">
        <v>680</v>
      </c>
      <c r="D6043" s="8">
        <v>284437.2</v>
      </c>
    </row>
    <row r="6044" spans="1:4" x14ac:dyDescent="0.3">
      <c r="A6044">
        <v>932</v>
      </c>
      <c r="B6044" s="10">
        <v>45474</v>
      </c>
      <c r="C6044">
        <v>397</v>
      </c>
      <c r="D6044" s="8">
        <v>166061.13</v>
      </c>
    </row>
    <row r="6045" spans="1:4" x14ac:dyDescent="0.3">
      <c r="A6045">
        <v>932</v>
      </c>
      <c r="B6045" s="10">
        <v>45505</v>
      </c>
      <c r="C6045">
        <v>771</v>
      </c>
      <c r="D6045" s="8">
        <v>322501.59000000003</v>
      </c>
    </row>
    <row r="6046" spans="1:4" x14ac:dyDescent="0.3">
      <c r="A6046">
        <v>932</v>
      </c>
      <c r="B6046" s="10">
        <v>45536</v>
      </c>
      <c r="C6046">
        <v>372</v>
      </c>
      <c r="D6046" s="8">
        <v>155603.88</v>
      </c>
    </row>
    <row r="6047" spans="1:4" x14ac:dyDescent="0.3">
      <c r="A6047">
        <v>932</v>
      </c>
      <c r="B6047" s="10">
        <v>45566</v>
      </c>
      <c r="C6047">
        <v>272</v>
      </c>
      <c r="D6047" s="8">
        <v>113774.88</v>
      </c>
    </row>
    <row r="6048" spans="1:4" x14ac:dyDescent="0.3">
      <c r="A6048">
        <v>932</v>
      </c>
      <c r="B6048" s="10">
        <v>45597</v>
      </c>
      <c r="C6048">
        <v>261</v>
      </c>
      <c r="D6048" s="8">
        <v>109173.69</v>
      </c>
    </row>
    <row r="6049" spans="1:4" x14ac:dyDescent="0.3">
      <c r="A6049">
        <v>932</v>
      </c>
      <c r="B6049" s="10">
        <v>45627</v>
      </c>
      <c r="C6049">
        <v>491</v>
      </c>
      <c r="D6049" s="8">
        <v>205380.39</v>
      </c>
    </row>
    <row r="6050" spans="1:4" x14ac:dyDescent="0.3">
      <c r="A6050">
        <v>166</v>
      </c>
      <c r="B6050" s="10">
        <v>45292</v>
      </c>
      <c r="C6050">
        <v>353</v>
      </c>
      <c r="D6050" s="8">
        <v>147719.91</v>
      </c>
    </row>
    <row r="6051" spans="1:4" x14ac:dyDescent="0.3">
      <c r="A6051">
        <v>166</v>
      </c>
      <c r="B6051" s="10">
        <v>45323</v>
      </c>
      <c r="C6051">
        <v>914</v>
      </c>
      <c r="D6051" s="8">
        <v>382481.58</v>
      </c>
    </row>
    <row r="6052" spans="1:4" x14ac:dyDescent="0.3">
      <c r="A6052">
        <v>166</v>
      </c>
      <c r="B6052" s="10">
        <v>45352</v>
      </c>
      <c r="C6052">
        <v>254</v>
      </c>
      <c r="D6052" s="8">
        <v>106291.38</v>
      </c>
    </row>
    <row r="6053" spans="1:4" x14ac:dyDescent="0.3">
      <c r="A6053">
        <v>166</v>
      </c>
      <c r="B6053" s="10">
        <v>45383</v>
      </c>
      <c r="C6053">
        <v>698</v>
      </c>
      <c r="D6053" s="8">
        <v>292092.06</v>
      </c>
    </row>
    <row r="6054" spans="1:4" x14ac:dyDescent="0.3">
      <c r="A6054">
        <v>166</v>
      </c>
      <c r="B6054" s="10">
        <v>45413</v>
      </c>
      <c r="C6054">
        <v>725</v>
      </c>
      <c r="D6054" s="8">
        <v>303390.75</v>
      </c>
    </row>
    <row r="6055" spans="1:4" x14ac:dyDescent="0.3">
      <c r="A6055">
        <v>166</v>
      </c>
      <c r="B6055" s="10">
        <v>45444</v>
      </c>
      <c r="C6055">
        <v>458</v>
      </c>
      <c r="D6055" s="8">
        <v>191659.26</v>
      </c>
    </row>
    <row r="6056" spans="1:4" x14ac:dyDescent="0.3">
      <c r="A6056">
        <v>166</v>
      </c>
      <c r="B6056" s="10">
        <v>45474</v>
      </c>
      <c r="C6056">
        <v>947</v>
      </c>
      <c r="D6056" s="8">
        <v>396291.09</v>
      </c>
    </row>
    <row r="6057" spans="1:4" x14ac:dyDescent="0.3">
      <c r="A6057">
        <v>166</v>
      </c>
      <c r="B6057" s="10">
        <v>45505</v>
      </c>
      <c r="C6057">
        <v>752</v>
      </c>
      <c r="D6057" s="8">
        <v>314689.44</v>
      </c>
    </row>
    <row r="6058" spans="1:4" x14ac:dyDescent="0.3">
      <c r="A6058">
        <v>166</v>
      </c>
      <c r="B6058" s="10">
        <v>45536</v>
      </c>
      <c r="C6058">
        <v>810</v>
      </c>
      <c r="D6058" s="8">
        <v>338960.7</v>
      </c>
    </row>
    <row r="6059" spans="1:4" x14ac:dyDescent="0.3">
      <c r="A6059">
        <v>166</v>
      </c>
      <c r="B6059" s="10">
        <v>45566</v>
      </c>
      <c r="C6059">
        <v>870</v>
      </c>
      <c r="D6059" s="8">
        <v>364068.9</v>
      </c>
    </row>
    <row r="6060" spans="1:4" x14ac:dyDescent="0.3">
      <c r="A6060">
        <v>166</v>
      </c>
      <c r="B6060" s="10">
        <v>45597</v>
      </c>
      <c r="C6060">
        <v>103</v>
      </c>
      <c r="D6060" s="8">
        <v>43102.41</v>
      </c>
    </row>
    <row r="6061" spans="1:4" x14ac:dyDescent="0.3">
      <c r="A6061">
        <v>166</v>
      </c>
      <c r="B6061" s="10">
        <v>45627</v>
      </c>
      <c r="C6061">
        <v>251</v>
      </c>
      <c r="D6061" s="8">
        <v>105035.97</v>
      </c>
    </row>
    <row r="6062" spans="1:4" x14ac:dyDescent="0.3">
      <c r="A6062">
        <v>315</v>
      </c>
      <c r="B6062" s="10">
        <v>45292</v>
      </c>
      <c r="C6062">
        <v>226</v>
      </c>
      <c r="D6062" s="8">
        <v>94651.06</v>
      </c>
    </row>
    <row r="6063" spans="1:4" x14ac:dyDescent="0.3">
      <c r="A6063">
        <v>315</v>
      </c>
      <c r="B6063" s="10">
        <v>45323</v>
      </c>
      <c r="C6063">
        <v>534</v>
      </c>
      <c r="D6063" s="8">
        <v>223644.54</v>
      </c>
    </row>
    <row r="6064" spans="1:4" x14ac:dyDescent="0.3">
      <c r="A6064">
        <v>315</v>
      </c>
      <c r="B6064" s="10">
        <v>45352</v>
      </c>
      <c r="C6064">
        <v>370</v>
      </c>
      <c r="D6064" s="8">
        <v>154959.70000000001</v>
      </c>
    </row>
    <row r="6065" spans="1:4" x14ac:dyDescent="0.3">
      <c r="A6065">
        <v>315</v>
      </c>
      <c r="B6065" s="10">
        <v>45383</v>
      </c>
      <c r="C6065">
        <v>136</v>
      </c>
      <c r="D6065" s="8">
        <v>56958.16</v>
      </c>
    </row>
    <row r="6066" spans="1:4" x14ac:dyDescent="0.3">
      <c r="A6066">
        <v>315</v>
      </c>
      <c r="B6066" s="10">
        <v>45413</v>
      </c>
      <c r="C6066">
        <v>998</v>
      </c>
      <c r="D6066" s="8">
        <v>417972.38</v>
      </c>
    </row>
    <row r="6067" spans="1:4" x14ac:dyDescent="0.3">
      <c r="A6067">
        <v>315</v>
      </c>
      <c r="B6067" s="10">
        <v>45444</v>
      </c>
      <c r="C6067">
        <v>729</v>
      </c>
      <c r="D6067" s="8">
        <v>305312.49</v>
      </c>
    </row>
    <row r="6068" spans="1:4" x14ac:dyDescent="0.3">
      <c r="A6068">
        <v>315</v>
      </c>
      <c r="B6068" s="10">
        <v>45474</v>
      </c>
      <c r="C6068">
        <v>811</v>
      </c>
      <c r="D6068" s="8">
        <v>339654.91</v>
      </c>
    </row>
    <row r="6069" spans="1:4" x14ac:dyDescent="0.3">
      <c r="A6069">
        <v>315</v>
      </c>
      <c r="B6069" s="10">
        <v>45505</v>
      </c>
      <c r="C6069">
        <v>233</v>
      </c>
      <c r="D6069" s="8">
        <v>97582.73</v>
      </c>
    </row>
    <row r="6070" spans="1:4" x14ac:dyDescent="0.3">
      <c r="A6070">
        <v>315</v>
      </c>
      <c r="B6070" s="10">
        <v>45536</v>
      </c>
      <c r="C6070">
        <v>224</v>
      </c>
      <c r="D6070" s="8">
        <v>93813.440000000002</v>
      </c>
    </row>
    <row r="6071" spans="1:4" x14ac:dyDescent="0.3">
      <c r="A6071">
        <v>315</v>
      </c>
      <c r="B6071" s="10">
        <v>45566</v>
      </c>
      <c r="C6071">
        <v>324</v>
      </c>
      <c r="D6071" s="8">
        <v>135694.44</v>
      </c>
    </row>
    <row r="6072" spans="1:4" x14ac:dyDescent="0.3">
      <c r="A6072">
        <v>315</v>
      </c>
      <c r="B6072" s="10">
        <v>45597</v>
      </c>
      <c r="C6072">
        <v>140</v>
      </c>
      <c r="D6072" s="8">
        <v>58633.4</v>
      </c>
    </row>
    <row r="6073" spans="1:4" x14ac:dyDescent="0.3">
      <c r="A6073">
        <v>315</v>
      </c>
      <c r="B6073" s="10">
        <v>45627</v>
      </c>
      <c r="C6073">
        <v>907</v>
      </c>
      <c r="D6073" s="8">
        <v>379860.67</v>
      </c>
    </row>
    <row r="6074" spans="1:4" x14ac:dyDescent="0.3">
      <c r="A6074">
        <v>525</v>
      </c>
      <c r="B6074" s="10">
        <v>45292</v>
      </c>
      <c r="C6074">
        <v>720</v>
      </c>
      <c r="D6074" s="8">
        <v>302378.40000000002</v>
      </c>
    </row>
    <row r="6075" spans="1:4" x14ac:dyDescent="0.3">
      <c r="A6075">
        <v>525</v>
      </c>
      <c r="B6075" s="10">
        <v>45323</v>
      </c>
      <c r="C6075">
        <v>184</v>
      </c>
      <c r="D6075" s="8">
        <v>77274.48</v>
      </c>
    </row>
    <row r="6076" spans="1:4" x14ac:dyDescent="0.3">
      <c r="A6076">
        <v>525</v>
      </c>
      <c r="B6076" s="10">
        <v>45352</v>
      </c>
      <c r="C6076">
        <v>892</v>
      </c>
      <c r="D6076" s="8">
        <v>374613.24</v>
      </c>
    </row>
    <row r="6077" spans="1:4" x14ac:dyDescent="0.3">
      <c r="A6077">
        <v>525</v>
      </c>
      <c r="B6077" s="10">
        <v>45383</v>
      </c>
      <c r="C6077">
        <v>857</v>
      </c>
      <c r="D6077" s="8">
        <v>359914.29</v>
      </c>
    </row>
    <row r="6078" spans="1:4" x14ac:dyDescent="0.3">
      <c r="A6078">
        <v>525</v>
      </c>
      <c r="B6078" s="10">
        <v>45413</v>
      </c>
      <c r="C6078">
        <v>813</v>
      </c>
      <c r="D6078" s="8">
        <v>341435.61</v>
      </c>
    </row>
    <row r="6079" spans="1:4" x14ac:dyDescent="0.3">
      <c r="A6079">
        <v>525</v>
      </c>
      <c r="B6079" s="10">
        <v>45444</v>
      </c>
      <c r="C6079">
        <v>979</v>
      </c>
      <c r="D6079" s="8">
        <v>411150.63</v>
      </c>
    </row>
    <row r="6080" spans="1:4" x14ac:dyDescent="0.3">
      <c r="A6080">
        <v>525</v>
      </c>
      <c r="B6080" s="10">
        <v>45474</v>
      </c>
      <c r="C6080">
        <v>615</v>
      </c>
      <c r="D6080" s="8">
        <v>258281.55</v>
      </c>
    </row>
    <row r="6081" spans="1:4" x14ac:dyDescent="0.3">
      <c r="A6081">
        <v>525</v>
      </c>
      <c r="B6081" s="10">
        <v>45505</v>
      </c>
      <c r="C6081">
        <v>239</v>
      </c>
      <c r="D6081" s="8">
        <v>100372.83</v>
      </c>
    </row>
    <row r="6082" spans="1:4" x14ac:dyDescent="0.3">
      <c r="A6082">
        <v>525</v>
      </c>
      <c r="B6082" s="10">
        <v>45536</v>
      </c>
      <c r="C6082">
        <v>524</v>
      </c>
      <c r="D6082" s="8">
        <v>220064.28</v>
      </c>
    </row>
    <row r="6083" spans="1:4" x14ac:dyDescent="0.3">
      <c r="A6083">
        <v>525</v>
      </c>
      <c r="B6083" s="10">
        <v>45566</v>
      </c>
      <c r="C6083">
        <v>669</v>
      </c>
      <c r="D6083" s="8">
        <v>280959.93</v>
      </c>
    </row>
    <row r="6084" spans="1:4" x14ac:dyDescent="0.3">
      <c r="A6084">
        <v>525</v>
      </c>
      <c r="B6084" s="10">
        <v>45597</v>
      </c>
      <c r="C6084">
        <v>399</v>
      </c>
      <c r="D6084" s="8">
        <v>167568.03</v>
      </c>
    </row>
    <row r="6085" spans="1:4" x14ac:dyDescent="0.3">
      <c r="A6085">
        <v>525</v>
      </c>
      <c r="B6085" s="10">
        <v>45627</v>
      </c>
      <c r="C6085">
        <v>111</v>
      </c>
      <c r="D6085" s="8">
        <v>46616.67</v>
      </c>
    </row>
    <row r="6086" spans="1:4" x14ac:dyDescent="0.3">
      <c r="A6086">
        <v>812</v>
      </c>
      <c r="B6086" s="10">
        <v>45292</v>
      </c>
      <c r="C6086">
        <v>527</v>
      </c>
      <c r="D6086" s="8">
        <v>221471.75</v>
      </c>
    </row>
    <row r="6087" spans="1:4" x14ac:dyDescent="0.3">
      <c r="A6087">
        <v>812</v>
      </c>
      <c r="B6087" s="10">
        <v>45323</v>
      </c>
      <c r="C6087">
        <v>650</v>
      </c>
      <c r="D6087" s="8">
        <v>273162.5</v>
      </c>
    </row>
    <row r="6088" spans="1:4" x14ac:dyDescent="0.3">
      <c r="A6088">
        <v>812</v>
      </c>
      <c r="B6088" s="10">
        <v>45352</v>
      </c>
      <c r="C6088">
        <v>458</v>
      </c>
      <c r="D6088" s="8">
        <v>192474.5</v>
      </c>
    </row>
    <row r="6089" spans="1:4" x14ac:dyDescent="0.3">
      <c r="A6089">
        <v>812</v>
      </c>
      <c r="B6089" s="10">
        <v>45383</v>
      </c>
      <c r="C6089">
        <v>844</v>
      </c>
      <c r="D6089" s="8">
        <v>354691</v>
      </c>
    </row>
    <row r="6090" spans="1:4" x14ac:dyDescent="0.3">
      <c r="A6090">
        <v>812</v>
      </c>
      <c r="B6090" s="10">
        <v>45413</v>
      </c>
      <c r="C6090">
        <v>458</v>
      </c>
      <c r="D6090" s="8">
        <v>192474.5</v>
      </c>
    </row>
    <row r="6091" spans="1:4" x14ac:dyDescent="0.3">
      <c r="A6091">
        <v>812</v>
      </c>
      <c r="B6091" s="10">
        <v>45444</v>
      </c>
      <c r="C6091">
        <v>473</v>
      </c>
      <c r="D6091" s="8">
        <v>198778.25</v>
      </c>
    </row>
    <row r="6092" spans="1:4" x14ac:dyDescent="0.3">
      <c r="A6092">
        <v>812</v>
      </c>
      <c r="B6092" s="10">
        <v>45474</v>
      </c>
      <c r="C6092">
        <v>100</v>
      </c>
      <c r="D6092" s="8">
        <v>42025</v>
      </c>
    </row>
    <row r="6093" spans="1:4" x14ac:dyDescent="0.3">
      <c r="A6093">
        <v>812</v>
      </c>
      <c r="B6093" s="10">
        <v>45505</v>
      </c>
      <c r="C6093">
        <v>10</v>
      </c>
      <c r="D6093" s="8">
        <v>4202.5</v>
      </c>
    </row>
    <row r="6094" spans="1:4" x14ac:dyDescent="0.3">
      <c r="A6094">
        <v>812</v>
      </c>
      <c r="B6094" s="10">
        <v>45536</v>
      </c>
      <c r="C6094">
        <v>166</v>
      </c>
      <c r="D6094" s="8">
        <v>69761.5</v>
      </c>
    </row>
    <row r="6095" spans="1:4" x14ac:dyDescent="0.3">
      <c r="A6095">
        <v>812</v>
      </c>
      <c r="B6095" s="10">
        <v>45566</v>
      </c>
      <c r="C6095">
        <v>845</v>
      </c>
      <c r="D6095" s="8">
        <v>355111.25</v>
      </c>
    </row>
    <row r="6096" spans="1:4" x14ac:dyDescent="0.3">
      <c r="A6096">
        <v>812</v>
      </c>
      <c r="B6096" s="10">
        <v>45597</v>
      </c>
      <c r="C6096">
        <v>220</v>
      </c>
      <c r="D6096" s="8">
        <v>92455</v>
      </c>
    </row>
    <row r="6097" spans="1:4" x14ac:dyDescent="0.3">
      <c r="A6097">
        <v>812</v>
      </c>
      <c r="B6097" s="10">
        <v>45627</v>
      </c>
      <c r="C6097">
        <v>87</v>
      </c>
      <c r="D6097" s="8">
        <v>36561.75</v>
      </c>
    </row>
    <row r="6098" spans="1:4" x14ac:dyDescent="0.3">
      <c r="A6098">
        <v>726</v>
      </c>
      <c r="B6098" s="10">
        <v>45292</v>
      </c>
      <c r="C6098">
        <v>474</v>
      </c>
      <c r="D6098" s="8">
        <v>199890.54</v>
      </c>
    </row>
    <row r="6099" spans="1:4" x14ac:dyDescent="0.3">
      <c r="A6099">
        <v>726</v>
      </c>
      <c r="B6099" s="10">
        <v>45323</v>
      </c>
      <c r="C6099">
        <v>454</v>
      </c>
      <c r="D6099" s="8">
        <v>191456.34</v>
      </c>
    </row>
    <row r="6100" spans="1:4" x14ac:dyDescent="0.3">
      <c r="A6100">
        <v>726</v>
      </c>
      <c r="B6100" s="10">
        <v>45352</v>
      </c>
      <c r="C6100">
        <v>889</v>
      </c>
      <c r="D6100" s="8">
        <v>374900.19</v>
      </c>
    </row>
    <row r="6101" spans="1:4" x14ac:dyDescent="0.3">
      <c r="A6101">
        <v>726</v>
      </c>
      <c r="B6101" s="10">
        <v>45383</v>
      </c>
      <c r="C6101">
        <v>231</v>
      </c>
      <c r="D6101" s="8">
        <v>97415.01</v>
      </c>
    </row>
    <row r="6102" spans="1:4" x14ac:dyDescent="0.3">
      <c r="A6102">
        <v>726</v>
      </c>
      <c r="B6102" s="10">
        <v>45413</v>
      </c>
      <c r="C6102">
        <v>204</v>
      </c>
      <c r="D6102" s="8">
        <v>86028.84</v>
      </c>
    </row>
    <row r="6103" spans="1:4" x14ac:dyDescent="0.3">
      <c r="A6103">
        <v>726</v>
      </c>
      <c r="B6103" s="10">
        <v>45444</v>
      </c>
      <c r="C6103">
        <v>497</v>
      </c>
      <c r="D6103" s="8">
        <v>209589.87</v>
      </c>
    </row>
    <row r="6104" spans="1:4" x14ac:dyDescent="0.3">
      <c r="A6104">
        <v>726</v>
      </c>
      <c r="B6104" s="10">
        <v>45474</v>
      </c>
      <c r="C6104">
        <v>191</v>
      </c>
      <c r="D6104" s="8">
        <v>80546.61</v>
      </c>
    </row>
    <row r="6105" spans="1:4" x14ac:dyDescent="0.3">
      <c r="A6105">
        <v>726</v>
      </c>
      <c r="B6105" s="10">
        <v>45505</v>
      </c>
      <c r="C6105">
        <v>43</v>
      </c>
      <c r="D6105" s="8">
        <v>18133.53</v>
      </c>
    </row>
    <row r="6106" spans="1:4" x14ac:dyDescent="0.3">
      <c r="A6106">
        <v>726</v>
      </c>
      <c r="B6106" s="10">
        <v>45536</v>
      </c>
      <c r="C6106">
        <v>829</v>
      </c>
      <c r="D6106" s="8">
        <v>349597.59</v>
      </c>
    </row>
    <row r="6107" spans="1:4" x14ac:dyDescent="0.3">
      <c r="A6107">
        <v>726</v>
      </c>
      <c r="B6107" s="10">
        <v>45566</v>
      </c>
      <c r="C6107">
        <v>563</v>
      </c>
      <c r="D6107" s="8">
        <v>237422.73</v>
      </c>
    </row>
    <row r="6108" spans="1:4" x14ac:dyDescent="0.3">
      <c r="A6108">
        <v>726</v>
      </c>
      <c r="B6108" s="10">
        <v>45597</v>
      </c>
      <c r="C6108">
        <v>437</v>
      </c>
      <c r="D6108" s="8">
        <v>184287.27</v>
      </c>
    </row>
    <row r="6109" spans="1:4" x14ac:dyDescent="0.3">
      <c r="A6109">
        <v>726</v>
      </c>
      <c r="B6109" s="10">
        <v>45627</v>
      </c>
      <c r="C6109">
        <v>448</v>
      </c>
      <c r="D6109" s="8">
        <v>188926.07999999999</v>
      </c>
    </row>
    <row r="6110" spans="1:4" x14ac:dyDescent="0.3">
      <c r="A6110">
        <v>524</v>
      </c>
      <c r="B6110" s="10">
        <v>45292</v>
      </c>
      <c r="C6110">
        <v>160</v>
      </c>
      <c r="D6110" s="8">
        <v>67496</v>
      </c>
    </row>
    <row r="6111" spans="1:4" x14ac:dyDescent="0.3">
      <c r="A6111">
        <v>524</v>
      </c>
      <c r="B6111" s="10">
        <v>45323</v>
      </c>
      <c r="C6111">
        <v>750</v>
      </c>
      <c r="D6111" s="8">
        <v>316387.5</v>
      </c>
    </row>
    <row r="6112" spans="1:4" x14ac:dyDescent="0.3">
      <c r="A6112">
        <v>524</v>
      </c>
      <c r="B6112" s="10">
        <v>45352</v>
      </c>
      <c r="C6112">
        <v>444</v>
      </c>
      <c r="D6112" s="8">
        <v>187301.4</v>
      </c>
    </row>
    <row r="6113" spans="1:4" x14ac:dyDescent="0.3">
      <c r="A6113">
        <v>524</v>
      </c>
      <c r="B6113" s="10">
        <v>45383</v>
      </c>
      <c r="C6113">
        <v>441</v>
      </c>
      <c r="D6113" s="8">
        <v>186035.85</v>
      </c>
    </row>
    <row r="6114" spans="1:4" x14ac:dyDescent="0.3">
      <c r="A6114">
        <v>524</v>
      </c>
      <c r="B6114" s="10">
        <v>45413</v>
      </c>
      <c r="C6114">
        <v>161</v>
      </c>
      <c r="D6114" s="8">
        <v>67917.850000000006</v>
      </c>
    </row>
    <row r="6115" spans="1:4" x14ac:dyDescent="0.3">
      <c r="A6115">
        <v>524</v>
      </c>
      <c r="B6115" s="10">
        <v>45444</v>
      </c>
      <c r="C6115">
        <v>54</v>
      </c>
      <c r="D6115" s="8">
        <v>22779.9</v>
      </c>
    </row>
    <row r="6116" spans="1:4" x14ac:dyDescent="0.3">
      <c r="A6116">
        <v>524</v>
      </c>
      <c r="B6116" s="10">
        <v>45474</v>
      </c>
      <c r="C6116">
        <v>99</v>
      </c>
      <c r="D6116" s="8">
        <v>41763.15</v>
      </c>
    </row>
    <row r="6117" spans="1:4" x14ac:dyDescent="0.3">
      <c r="A6117">
        <v>524</v>
      </c>
      <c r="B6117" s="10">
        <v>45505</v>
      </c>
      <c r="C6117">
        <v>573</v>
      </c>
      <c r="D6117" s="8">
        <v>241720.05</v>
      </c>
    </row>
    <row r="6118" spans="1:4" x14ac:dyDescent="0.3">
      <c r="A6118">
        <v>524</v>
      </c>
      <c r="B6118" s="10">
        <v>45536</v>
      </c>
      <c r="C6118">
        <v>46</v>
      </c>
      <c r="D6118" s="8">
        <v>19405.099999999999</v>
      </c>
    </row>
    <row r="6119" spans="1:4" x14ac:dyDescent="0.3">
      <c r="A6119">
        <v>524</v>
      </c>
      <c r="B6119" s="10">
        <v>45566</v>
      </c>
      <c r="C6119">
        <v>194</v>
      </c>
      <c r="D6119" s="8">
        <v>81838.899999999994</v>
      </c>
    </row>
    <row r="6120" spans="1:4" x14ac:dyDescent="0.3">
      <c r="A6120">
        <v>524</v>
      </c>
      <c r="B6120" s="10">
        <v>45597</v>
      </c>
      <c r="C6120">
        <v>930</v>
      </c>
      <c r="D6120" s="8">
        <v>392320.5</v>
      </c>
    </row>
    <row r="6121" spans="1:4" x14ac:dyDescent="0.3">
      <c r="A6121">
        <v>524</v>
      </c>
      <c r="B6121" s="10">
        <v>45627</v>
      </c>
      <c r="C6121">
        <v>776</v>
      </c>
      <c r="D6121" s="8">
        <v>327355.59999999998</v>
      </c>
    </row>
    <row r="6122" spans="1:4" x14ac:dyDescent="0.3">
      <c r="A6122">
        <v>377</v>
      </c>
      <c r="B6122" s="10">
        <v>45292</v>
      </c>
      <c r="C6122">
        <v>133</v>
      </c>
      <c r="D6122" s="8">
        <v>56286.93</v>
      </c>
    </row>
    <row r="6123" spans="1:4" x14ac:dyDescent="0.3">
      <c r="A6123">
        <v>377</v>
      </c>
      <c r="B6123" s="10">
        <v>45323</v>
      </c>
      <c r="C6123">
        <v>615</v>
      </c>
      <c r="D6123" s="8">
        <v>260274.15</v>
      </c>
    </row>
    <row r="6124" spans="1:4" x14ac:dyDescent="0.3">
      <c r="A6124">
        <v>377</v>
      </c>
      <c r="B6124" s="10">
        <v>45352</v>
      </c>
      <c r="C6124">
        <v>933</v>
      </c>
      <c r="D6124" s="8">
        <v>394854.93</v>
      </c>
    </row>
    <row r="6125" spans="1:4" x14ac:dyDescent="0.3">
      <c r="A6125">
        <v>377</v>
      </c>
      <c r="B6125" s="10">
        <v>45383</v>
      </c>
      <c r="C6125">
        <v>565</v>
      </c>
      <c r="D6125" s="8">
        <v>239113.65</v>
      </c>
    </row>
    <row r="6126" spans="1:4" x14ac:dyDescent="0.3">
      <c r="A6126">
        <v>377</v>
      </c>
      <c r="B6126" s="10">
        <v>45413</v>
      </c>
      <c r="C6126">
        <v>12</v>
      </c>
      <c r="D6126" s="8">
        <v>5078.5200000000004</v>
      </c>
    </row>
    <row r="6127" spans="1:4" x14ac:dyDescent="0.3">
      <c r="A6127">
        <v>377</v>
      </c>
      <c r="B6127" s="10">
        <v>45444</v>
      </c>
      <c r="C6127">
        <v>502</v>
      </c>
      <c r="D6127" s="8">
        <v>212451.42</v>
      </c>
    </row>
    <row r="6128" spans="1:4" x14ac:dyDescent="0.3">
      <c r="A6128">
        <v>377</v>
      </c>
      <c r="B6128" s="10">
        <v>45474</v>
      </c>
      <c r="C6128">
        <v>995</v>
      </c>
      <c r="D6128" s="8">
        <v>421093.95</v>
      </c>
    </row>
    <row r="6129" spans="1:4" x14ac:dyDescent="0.3">
      <c r="A6129">
        <v>377</v>
      </c>
      <c r="B6129" s="10">
        <v>45505</v>
      </c>
      <c r="C6129">
        <v>126</v>
      </c>
      <c r="D6129" s="8">
        <v>53324.46</v>
      </c>
    </row>
    <row r="6130" spans="1:4" x14ac:dyDescent="0.3">
      <c r="A6130">
        <v>377</v>
      </c>
      <c r="B6130" s="10">
        <v>45536</v>
      </c>
      <c r="C6130">
        <v>851</v>
      </c>
      <c r="D6130" s="8">
        <v>360151.71</v>
      </c>
    </row>
    <row r="6131" spans="1:4" x14ac:dyDescent="0.3">
      <c r="A6131">
        <v>377</v>
      </c>
      <c r="B6131" s="10">
        <v>45566</v>
      </c>
      <c r="C6131">
        <v>419</v>
      </c>
      <c r="D6131" s="8">
        <v>177324.99</v>
      </c>
    </row>
    <row r="6132" spans="1:4" x14ac:dyDescent="0.3">
      <c r="A6132">
        <v>377</v>
      </c>
      <c r="B6132" s="10">
        <v>45597</v>
      </c>
      <c r="C6132">
        <v>742</v>
      </c>
      <c r="D6132" s="8">
        <v>314021.82</v>
      </c>
    </row>
    <row r="6133" spans="1:4" x14ac:dyDescent="0.3">
      <c r="A6133">
        <v>377</v>
      </c>
      <c r="B6133" s="10">
        <v>45627</v>
      </c>
      <c r="C6133">
        <v>486</v>
      </c>
      <c r="D6133" s="8">
        <v>205680.06</v>
      </c>
    </row>
    <row r="6134" spans="1:4" x14ac:dyDescent="0.3">
      <c r="A6134">
        <v>772</v>
      </c>
      <c r="B6134" s="10">
        <v>45292</v>
      </c>
      <c r="C6134">
        <v>390</v>
      </c>
      <c r="D6134" s="8">
        <v>165356.1</v>
      </c>
    </row>
    <row r="6135" spans="1:4" x14ac:dyDescent="0.3">
      <c r="A6135">
        <v>772</v>
      </c>
      <c r="B6135" s="10">
        <v>45323</v>
      </c>
      <c r="C6135">
        <v>597</v>
      </c>
      <c r="D6135" s="8">
        <v>253122.03</v>
      </c>
    </row>
    <row r="6136" spans="1:4" x14ac:dyDescent="0.3">
      <c r="A6136">
        <v>772</v>
      </c>
      <c r="B6136" s="10">
        <v>45352</v>
      </c>
      <c r="C6136">
        <v>112</v>
      </c>
      <c r="D6136" s="8">
        <v>47486.879999999997</v>
      </c>
    </row>
    <row r="6137" spans="1:4" x14ac:dyDescent="0.3">
      <c r="A6137">
        <v>772</v>
      </c>
      <c r="B6137" s="10">
        <v>45383</v>
      </c>
      <c r="C6137">
        <v>749</v>
      </c>
      <c r="D6137" s="8">
        <v>317568.51</v>
      </c>
    </row>
    <row r="6138" spans="1:4" x14ac:dyDescent="0.3">
      <c r="A6138">
        <v>772</v>
      </c>
      <c r="B6138" s="10">
        <v>45413</v>
      </c>
      <c r="C6138">
        <v>911</v>
      </c>
      <c r="D6138" s="8">
        <v>386254.89</v>
      </c>
    </row>
    <row r="6139" spans="1:4" x14ac:dyDescent="0.3">
      <c r="A6139">
        <v>772</v>
      </c>
      <c r="B6139" s="10">
        <v>45444</v>
      </c>
      <c r="C6139">
        <v>535</v>
      </c>
      <c r="D6139" s="8">
        <v>226834.65</v>
      </c>
    </row>
    <row r="6140" spans="1:4" x14ac:dyDescent="0.3">
      <c r="A6140">
        <v>772</v>
      </c>
      <c r="B6140" s="10">
        <v>45474</v>
      </c>
      <c r="C6140">
        <v>755</v>
      </c>
      <c r="D6140" s="8">
        <v>320112.45</v>
      </c>
    </row>
    <row r="6141" spans="1:4" x14ac:dyDescent="0.3">
      <c r="A6141">
        <v>772</v>
      </c>
      <c r="B6141" s="10">
        <v>45505</v>
      </c>
      <c r="C6141">
        <v>82</v>
      </c>
      <c r="D6141" s="8">
        <v>34767.18</v>
      </c>
    </row>
    <row r="6142" spans="1:4" x14ac:dyDescent="0.3">
      <c r="A6142">
        <v>772</v>
      </c>
      <c r="B6142" s="10">
        <v>45536</v>
      </c>
      <c r="C6142">
        <v>661</v>
      </c>
      <c r="D6142" s="8">
        <v>280257.39</v>
      </c>
    </row>
    <row r="6143" spans="1:4" x14ac:dyDescent="0.3">
      <c r="A6143">
        <v>772</v>
      </c>
      <c r="B6143" s="10">
        <v>45566</v>
      </c>
      <c r="C6143">
        <v>805</v>
      </c>
      <c r="D6143" s="8">
        <v>341311.95</v>
      </c>
    </row>
    <row r="6144" spans="1:4" x14ac:dyDescent="0.3">
      <c r="A6144">
        <v>772</v>
      </c>
      <c r="B6144" s="10">
        <v>45597</v>
      </c>
      <c r="C6144">
        <v>652</v>
      </c>
      <c r="D6144" s="8">
        <v>276441.48</v>
      </c>
    </row>
    <row r="6145" spans="1:4" x14ac:dyDescent="0.3">
      <c r="A6145">
        <v>772</v>
      </c>
      <c r="B6145" s="10">
        <v>45627</v>
      </c>
      <c r="C6145">
        <v>468</v>
      </c>
      <c r="D6145" s="8">
        <v>198427.32</v>
      </c>
    </row>
    <row r="6146" spans="1:4" x14ac:dyDescent="0.3">
      <c r="A6146">
        <v>220</v>
      </c>
      <c r="B6146" s="10">
        <v>45292</v>
      </c>
      <c r="C6146">
        <v>470</v>
      </c>
      <c r="D6146" s="8">
        <v>199923.9</v>
      </c>
    </row>
    <row r="6147" spans="1:4" x14ac:dyDescent="0.3">
      <c r="A6147">
        <v>220</v>
      </c>
      <c r="B6147" s="10">
        <v>45323</v>
      </c>
      <c r="C6147">
        <v>869</v>
      </c>
      <c r="D6147" s="8">
        <v>369646.53</v>
      </c>
    </row>
    <row r="6148" spans="1:4" x14ac:dyDescent="0.3">
      <c r="A6148">
        <v>220</v>
      </c>
      <c r="B6148" s="10">
        <v>45352</v>
      </c>
      <c r="C6148">
        <v>886</v>
      </c>
      <c r="D6148" s="8">
        <v>376877.82</v>
      </c>
    </row>
    <row r="6149" spans="1:4" x14ac:dyDescent="0.3">
      <c r="A6149">
        <v>220</v>
      </c>
      <c r="B6149" s="10">
        <v>45383</v>
      </c>
      <c r="C6149">
        <v>723</v>
      </c>
      <c r="D6149" s="8">
        <v>307542.51</v>
      </c>
    </row>
    <row r="6150" spans="1:4" x14ac:dyDescent="0.3">
      <c r="A6150">
        <v>220</v>
      </c>
      <c r="B6150" s="10">
        <v>45413</v>
      </c>
      <c r="C6150">
        <v>252</v>
      </c>
      <c r="D6150" s="8">
        <v>107193.24</v>
      </c>
    </row>
    <row r="6151" spans="1:4" x14ac:dyDescent="0.3">
      <c r="A6151">
        <v>220</v>
      </c>
      <c r="B6151" s="10">
        <v>45444</v>
      </c>
      <c r="C6151">
        <v>907</v>
      </c>
      <c r="D6151" s="8">
        <v>385810.59</v>
      </c>
    </row>
    <row r="6152" spans="1:4" x14ac:dyDescent="0.3">
      <c r="A6152">
        <v>220</v>
      </c>
      <c r="B6152" s="10">
        <v>45474</v>
      </c>
      <c r="C6152">
        <v>975</v>
      </c>
      <c r="D6152" s="8">
        <v>414735.75</v>
      </c>
    </row>
    <row r="6153" spans="1:4" x14ac:dyDescent="0.3">
      <c r="A6153">
        <v>220</v>
      </c>
      <c r="B6153" s="10">
        <v>45505</v>
      </c>
      <c r="C6153">
        <v>667</v>
      </c>
      <c r="D6153" s="8">
        <v>283721.78999999998</v>
      </c>
    </row>
    <row r="6154" spans="1:4" x14ac:dyDescent="0.3">
      <c r="A6154">
        <v>220</v>
      </c>
      <c r="B6154" s="10">
        <v>45536</v>
      </c>
      <c r="C6154">
        <v>104</v>
      </c>
      <c r="D6154" s="8">
        <v>44238.48</v>
      </c>
    </row>
    <row r="6155" spans="1:4" x14ac:dyDescent="0.3">
      <c r="A6155">
        <v>220</v>
      </c>
      <c r="B6155" s="10">
        <v>45566</v>
      </c>
      <c r="C6155">
        <v>12</v>
      </c>
      <c r="D6155" s="8">
        <v>5104.4399999999996</v>
      </c>
    </row>
    <row r="6156" spans="1:4" x14ac:dyDescent="0.3">
      <c r="A6156">
        <v>220</v>
      </c>
      <c r="B6156" s="10">
        <v>45597</v>
      </c>
      <c r="C6156">
        <v>835</v>
      </c>
      <c r="D6156" s="8">
        <v>355183.95</v>
      </c>
    </row>
    <row r="6157" spans="1:4" x14ac:dyDescent="0.3">
      <c r="A6157">
        <v>220</v>
      </c>
      <c r="B6157" s="10">
        <v>45627</v>
      </c>
      <c r="C6157">
        <v>625</v>
      </c>
      <c r="D6157" s="8">
        <v>265856.25</v>
      </c>
    </row>
    <row r="6158" spans="1:4" x14ac:dyDescent="0.3">
      <c r="A6158">
        <v>537</v>
      </c>
      <c r="B6158" s="10">
        <v>45292</v>
      </c>
      <c r="C6158">
        <v>579</v>
      </c>
      <c r="D6158" s="8">
        <v>246410.82</v>
      </c>
    </row>
    <row r="6159" spans="1:4" x14ac:dyDescent="0.3">
      <c r="A6159">
        <v>537</v>
      </c>
      <c r="B6159" s="10">
        <v>45323</v>
      </c>
      <c r="C6159">
        <v>556</v>
      </c>
      <c r="D6159" s="8">
        <v>236622.48</v>
      </c>
    </row>
    <row r="6160" spans="1:4" x14ac:dyDescent="0.3">
      <c r="A6160">
        <v>537</v>
      </c>
      <c r="B6160" s="10">
        <v>45352</v>
      </c>
      <c r="C6160">
        <v>673</v>
      </c>
      <c r="D6160" s="8">
        <v>286415.34000000003</v>
      </c>
    </row>
    <row r="6161" spans="1:4" x14ac:dyDescent="0.3">
      <c r="A6161">
        <v>537</v>
      </c>
      <c r="B6161" s="10">
        <v>45383</v>
      </c>
      <c r="C6161">
        <v>913</v>
      </c>
      <c r="D6161" s="8">
        <v>388554.54</v>
      </c>
    </row>
    <row r="6162" spans="1:4" x14ac:dyDescent="0.3">
      <c r="A6162">
        <v>537</v>
      </c>
      <c r="B6162" s="10">
        <v>45413</v>
      </c>
      <c r="C6162">
        <v>80</v>
      </c>
      <c r="D6162" s="8">
        <v>34046.400000000001</v>
      </c>
    </row>
    <row r="6163" spans="1:4" x14ac:dyDescent="0.3">
      <c r="A6163">
        <v>537</v>
      </c>
      <c r="B6163" s="10">
        <v>45444</v>
      </c>
      <c r="C6163">
        <v>372</v>
      </c>
      <c r="D6163" s="8">
        <v>158315.76</v>
      </c>
    </row>
    <row r="6164" spans="1:4" x14ac:dyDescent="0.3">
      <c r="A6164">
        <v>537</v>
      </c>
      <c r="B6164" s="10">
        <v>45474</v>
      </c>
      <c r="C6164">
        <v>891</v>
      </c>
      <c r="D6164" s="8">
        <v>379191.78</v>
      </c>
    </row>
    <row r="6165" spans="1:4" x14ac:dyDescent="0.3">
      <c r="A6165">
        <v>537</v>
      </c>
      <c r="B6165" s="10">
        <v>45505</v>
      </c>
      <c r="C6165">
        <v>427</v>
      </c>
      <c r="D6165" s="8">
        <v>181722.66</v>
      </c>
    </row>
    <row r="6166" spans="1:4" x14ac:dyDescent="0.3">
      <c r="A6166">
        <v>537</v>
      </c>
      <c r="B6166" s="10">
        <v>45536</v>
      </c>
      <c r="C6166">
        <v>84</v>
      </c>
      <c r="D6166" s="8">
        <v>35748.720000000001</v>
      </c>
    </row>
    <row r="6167" spans="1:4" x14ac:dyDescent="0.3">
      <c r="A6167">
        <v>537</v>
      </c>
      <c r="B6167" s="10">
        <v>45566</v>
      </c>
      <c r="C6167">
        <v>769</v>
      </c>
      <c r="D6167" s="8">
        <v>327271.02</v>
      </c>
    </row>
    <row r="6168" spans="1:4" x14ac:dyDescent="0.3">
      <c r="A6168">
        <v>537</v>
      </c>
      <c r="B6168" s="10">
        <v>45597</v>
      </c>
      <c r="C6168">
        <v>758</v>
      </c>
      <c r="D6168" s="8">
        <v>322589.64</v>
      </c>
    </row>
    <row r="6169" spans="1:4" x14ac:dyDescent="0.3">
      <c r="A6169">
        <v>537</v>
      </c>
      <c r="B6169" s="10">
        <v>45627</v>
      </c>
      <c r="C6169">
        <v>169</v>
      </c>
      <c r="D6169" s="8">
        <v>71923.02</v>
      </c>
    </row>
    <row r="6170" spans="1:4" x14ac:dyDescent="0.3">
      <c r="A6170">
        <v>253</v>
      </c>
      <c r="B6170" s="10">
        <v>45292</v>
      </c>
      <c r="C6170">
        <v>809</v>
      </c>
      <c r="D6170" s="8">
        <v>344884.79</v>
      </c>
    </row>
    <row r="6171" spans="1:4" x14ac:dyDescent="0.3">
      <c r="A6171">
        <v>253</v>
      </c>
      <c r="B6171" s="10">
        <v>45323</v>
      </c>
      <c r="C6171">
        <v>741</v>
      </c>
      <c r="D6171" s="8">
        <v>315895.71000000002</v>
      </c>
    </row>
    <row r="6172" spans="1:4" x14ac:dyDescent="0.3">
      <c r="A6172">
        <v>253</v>
      </c>
      <c r="B6172" s="10">
        <v>45352</v>
      </c>
      <c r="C6172">
        <v>470</v>
      </c>
      <c r="D6172" s="8">
        <v>200365.7</v>
      </c>
    </row>
    <row r="6173" spans="1:4" x14ac:dyDescent="0.3">
      <c r="A6173">
        <v>253</v>
      </c>
      <c r="B6173" s="10">
        <v>45383</v>
      </c>
      <c r="C6173">
        <v>531</v>
      </c>
      <c r="D6173" s="8">
        <v>226370.61</v>
      </c>
    </row>
    <row r="6174" spans="1:4" x14ac:dyDescent="0.3">
      <c r="A6174">
        <v>253</v>
      </c>
      <c r="B6174" s="10">
        <v>45413</v>
      </c>
      <c r="C6174">
        <v>700</v>
      </c>
      <c r="D6174" s="8">
        <v>298417</v>
      </c>
    </row>
    <row r="6175" spans="1:4" x14ac:dyDescent="0.3">
      <c r="A6175">
        <v>253</v>
      </c>
      <c r="B6175" s="10">
        <v>45444</v>
      </c>
      <c r="C6175">
        <v>567</v>
      </c>
      <c r="D6175" s="8">
        <v>241717.77</v>
      </c>
    </row>
    <row r="6176" spans="1:4" x14ac:dyDescent="0.3">
      <c r="A6176">
        <v>253</v>
      </c>
      <c r="B6176" s="10">
        <v>45474</v>
      </c>
      <c r="C6176">
        <v>258</v>
      </c>
      <c r="D6176" s="8">
        <v>109987.98</v>
      </c>
    </row>
    <row r="6177" spans="1:4" x14ac:dyDescent="0.3">
      <c r="A6177">
        <v>253</v>
      </c>
      <c r="B6177" s="10">
        <v>45505</v>
      </c>
      <c r="C6177">
        <v>353</v>
      </c>
      <c r="D6177" s="8">
        <v>150487.43</v>
      </c>
    </row>
    <row r="6178" spans="1:4" x14ac:dyDescent="0.3">
      <c r="A6178">
        <v>253</v>
      </c>
      <c r="B6178" s="10">
        <v>45536</v>
      </c>
      <c r="C6178">
        <v>577</v>
      </c>
      <c r="D6178" s="8">
        <v>245980.87</v>
      </c>
    </row>
    <row r="6179" spans="1:4" x14ac:dyDescent="0.3">
      <c r="A6179">
        <v>253</v>
      </c>
      <c r="B6179" s="10">
        <v>45566</v>
      </c>
      <c r="C6179">
        <v>441</v>
      </c>
      <c r="D6179" s="8">
        <v>188002.71</v>
      </c>
    </row>
    <row r="6180" spans="1:4" x14ac:dyDescent="0.3">
      <c r="A6180">
        <v>253</v>
      </c>
      <c r="B6180" s="10">
        <v>45597</v>
      </c>
      <c r="C6180">
        <v>188</v>
      </c>
      <c r="D6180" s="8">
        <v>80146.28</v>
      </c>
    </row>
    <row r="6181" spans="1:4" x14ac:dyDescent="0.3">
      <c r="A6181">
        <v>253</v>
      </c>
      <c r="B6181" s="10">
        <v>45627</v>
      </c>
      <c r="C6181">
        <v>646</v>
      </c>
      <c r="D6181" s="8">
        <v>275396.26</v>
      </c>
    </row>
    <row r="6182" spans="1:4" x14ac:dyDescent="0.3">
      <c r="A6182">
        <v>552</v>
      </c>
      <c r="B6182" s="10">
        <v>45292</v>
      </c>
      <c r="C6182">
        <v>982</v>
      </c>
      <c r="D6182" s="8">
        <v>419147.06</v>
      </c>
    </row>
    <row r="6183" spans="1:4" x14ac:dyDescent="0.3">
      <c r="A6183">
        <v>552</v>
      </c>
      <c r="B6183" s="10">
        <v>45323</v>
      </c>
      <c r="C6183">
        <v>58</v>
      </c>
      <c r="D6183" s="8">
        <v>24756.14</v>
      </c>
    </row>
    <row r="6184" spans="1:4" x14ac:dyDescent="0.3">
      <c r="A6184">
        <v>552</v>
      </c>
      <c r="B6184" s="10">
        <v>45352</v>
      </c>
      <c r="C6184">
        <v>190</v>
      </c>
      <c r="D6184" s="8">
        <v>81097.7</v>
      </c>
    </row>
    <row r="6185" spans="1:4" x14ac:dyDescent="0.3">
      <c r="A6185">
        <v>552</v>
      </c>
      <c r="B6185" s="10">
        <v>45383</v>
      </c>
      <c r="C6185">
        <v>904</v>
      </c>
      <c r="D6185" s="8">
        <v>385854.32</v>
      </c>
    </row>
    <row r="6186" spans="1:4" x14ac:dyDescent="0.3">
      <c r="A6186">
        <v>552</v>
      </c>
      <c r="B6186" s="10">
        <v>45413</v>
      </c>
      <c r="C6186">
        <v>913</v>
      </c>
      <c r="D6186" s="8">
        <v>389695.79</v>
      </c>
    </row>
    <row r="6187" spans="1:4" x14ac:dyDescent="0.3">
      <c r="A6187">
        <v>552</v>
      </c>
      <c r="B6187" s="10">
        <v>45444</v>
      </c>
      <c r="C6187">
        <v>41</v>
      </c>
      <c r="D6187" s="8">
        <v>17500.03</v>
      </c>
    </row>
    <row r="6188" spans="1:4" x14ac:dyDescent="0.3">
      <c r="A6188">
        <v>552</v>
      </c>
      <c r="B6188" s="10">
        <v>45474</v>
      </c>
      <c r="C6188">
        <v>895</v>
      </c>
      <c r="D6188" s="8">
        <v>382012.85</v>
      </c>
    </row>
    <row r="6189" spans="1:4" x14ac:dyDescent="0.3">
      <c r="A6189">
        <v>552</v>
      </c>
      <c r="B6189" s="10">
        <v>45505</v>
      </c>
      <c r="C6189">
        <v>275</v>
      </c>
      <c r="D6189" s="8">
        <v>117378.25</v>
      </c>
    </row>
    <row r="6190" spans="1:4" x14ac:dyDescent="0.3">
      <c r="A6190">
        <v>552</v>
      </c>
      <c r="B6190" s="10">
        <v>45536</v>
      </c>
      <c r="C6190">
        <v>420</v>
      </c>
      <c r="D6190" s="8">
        <v>179268.6</v>
      </c>
    </row>
    <row r="6191" spans="1:4" x14ac:dyDescent="0.3">
      <c r="A6191">
        <v>552</v>
      </c>
      <c r="B6191" s="10">
        <v>45566</v>
      </c>
      <c r="C6191">
        <v>687</v>
      </c>
      <c r="D6191" s="8">
        <v>293232.21000000002</v>
      </c>
    </row>
    <row r="6192" spans="1:4" x14ac:dyDescent="0.3">
      <c r="A6192">
        <v>552</v>
      </c>
      <c r="B6192" s="10">
        <v>45597</v>
      </c>
      <c r="C6192">
        <v>162</v>
      </c>
      <c r="D6192" s="8">
        <v>69146.460000000006</v>
      </c>
    </row>
    <row r="6193" spans="1:4" x14ac:dyDescent="0.3">
      <c r="A6193">
        <v>552</v>
      </c>
      <c r="B6193" s="10">
        <v>45627</v>
      </c>
      <c r="C6193">
        <v>491</v>
      </c>
      <c r="D6193" s="8">
        <v>209573.53</v>
      </c>
    </row>
    <row r="6194" spans="1:4" x14ac:dyDescent="0.3">
      <c r="A6194">
        <v>250</v>
      </c>
      <c r="B6194" s="10">
        <v>45292</v>
      </c>
      <c r="C6194">
        <v>722</v>
      </c>
      <c r="D6194" s="8">
        <v>308467.28000000003</v>
      </c>
    </row>
    <row r="6195" spans="1:4" x14ac:dyDescent="0.3">
      <c r="A6195">
        <v>250</v>
      </c>
      <c r="B6195" s="10">
        <v>45323</v>
      </c>
      <c r="C6195">
        <v>362</v>
      </c>
      <c r="D6195" s="8">
        <v>154660.88</v>
      </c>
    </row>
    <row r="6196" spans="1:4" x14ac:dyDescent="0.3">
      <c r="A6196">
        <v>250</v>
      </c>
      <c r="B6196" s="10">
        <v>45352</v>
      </c>
      <c r="C6196">
        <v>363</v>
      </c>
      <c r="D6196" s="8">
        <v>155088.12</v>
      </c>
    </row>
    <row r="6197" spans="1:4" x14ac:dyDescent="0.3">
      <c r="A6197">
        <v>250</v>
      </c>
      <c r="B6197" s="10">
        <v>45383</v>
      </c>
      <c r="C6197">
        <v>729</v>
      </c>
      <c r="D6197" s="8">
        <v>311457.96000000002</v>
      </c>
    </row>
    <row r="6198" spans="1:4" x14ac:dyDescent="0.3">
      <c r="A6198">
        <v>250</v>
      </c>
      <c r="B6198" s="10">
        <v>45413</v>
      </c>
      <c r="C6198">
        <v>983</v>
      </c>
      <c r="D6198" s="8">
        <v>419976.92</v>
      </c>
    </row>
    <row r="6199" spans="1:4" x14ac:dyDescent="0.3">
      <c r="A6199">
        <v>250</v>
      </c>
      <c r="B6199" s="10">
        <v>45444</v>
      </c>
      <c r="C6199">
        <v>180</v>
      </c>
      <c r="D6199" s="8">
        <v>76903.199999999997</v>
      </c>
    </row>
    <row r="6200" spans="1:4" x14ac:dyDescent="0.3">
      <c r="A6200">
        <v>250</v>
      </c>
      <c r="B6200" s="10">
        <v>45474</v>
      </c>
      <c r="C6200">
        <v>966</v>
      </c>
      <c r="D6200" s="8">
        <v>412713.84</v>
      </c>
    </row>
    <row r="6201" spans="1:4" x14ac:dyDescent="0.3">
      <c r="A6201">
        <v>250</v>
      </c>
      <c r="B6201" s="10">
        <v>45505</v>
      </c>
      <c r="C6201">
        <v>260</v>
      </c>
      <c r="D6201" s="8">
        <v>111082.4</v>
      </c>
    </row>
    <row r="6202" spans="1:4" x14ac:dyDescent="0.3">
      <c r="A6202">
        <v>250</v>
      </c>
      <c r="B6202" s="10">
        <v>45536</v>
      </c>
      <c r="C6202">
        <v>956</v>
      </c>
      <c r="D6202" s="8">
        <v>408441.44</v>
      </c>
    </row>
    <row r="6203" spans="1:4" x14ac:dyDescent="0.3">
      <c r="A6203">
        <v>250</v>
      </c>
      <c r="B6203" s="10">
        <v>45566</v>
      </c>
      <c r="C6203">
        <v>885</v>
      </c>
      <c r="D6203" s="8">
        <v>378107.4</v>
      </c>
    </row>
    <row r="6204" spans="1:4" x14ac:dyDescent="0.3">
      <c r="A6204">
        <v>250</v>
      </c>
      <c r="B6204" s="10">
        <v>45597</v>
      </c>
      <c r="C6204">
        <v>792</v>
      </c>
      <c r="D6204" s="8">
        <v>338374.08</v>
      </c>
    </row>
    <row r="6205" spans="1:4" x14ac:dyDescent="0.3">
      <c r="A6205">
        <v>250</v>
      </c>
      <c r="B6205" s="10">
        <v>45627</v>
      </c>
      <c r="C6205">
        <v>423</v>
      </c>
      <c r="D6205" s="8">
        <v>180722.52</v>
      </c>
    </row>
    <row r="6206" spans="1:4" x14ac:dyDescent="0.3">
      <c r="A6206">
        <v>337</v>
      </c>
      <c r="B6206" s="10">
        <v>45292</v>
      </c>
      <c r="C6206">
        <v>137</v>
      </c>
      <c r="D6206" s="8">
        <v>58697.65</v>
      </c>
    </row>
    <row r="6207" spans="1:4" x14ac:dyDescent="0.3">
      <c r="A6207">
        <v>337</v>
      </c>
      <c r="B6207" s="10">
        <v>45323</v>
      </c>
      <c r="C6207">
        <v>847</v>
      </c>
      <c r="D6207" s="8">
        <v>362897.15</v>
      </c>
    </row>
    <row r="6208" spans="1:4" x14ac:dyDescent="0.3">
      <c r="A6208">
        <v>337</v>
      </c>
      <c r="B6208" s="10">
        <v>45352</v>
      </c>
      <c r="C6208">
        <v>370</v>
      </c>
      <c r="D6208" s="8">
        <v>158526.5</v>
      </c>
    </row>
    <row r="6209" spans="1:4" x14ac:dyDescent="0.3">
      <c r="A6209">
        <v>337</v>
      </c>
      <c r="B6209" s="10">
        <v>45383</v>
      </c>
      <c r="C6209">
        <v>901</v>
      </c>
      <c r="D6209" s="8">
        <v>386033.45</v>
      </c>
    </row>
    <row r="6210" spans="1:4" x14ac:dyDescent="0.3">
      <c r="A6210">
        <v>337</v>
      </c>
      <c r="B6210" s="10">
        <v>45413</v>
      </c>
      <c r="C6210">
        <v>277</v>
      </c>
      <c r="D6210" s="8">
        <v>118680.65</v>
      </c>
    </row>
    <row r="6211" spans="1:4" x14ac:dyDescent="0.3">
      <c r="A6211">
        <v>337</v>
      </c>
      <c r="B6211" s="10">
        <v>45444</v>
      </c>
      <c r="C6211">
        <v>198</v>
      </c>
      <c r="D6211" s="8">
        <v>84833.1</v>
      </c>
    </row>
    <row r="6212" spans="1:4" x14ac:dyDescent="0.3">
      <c r="A6212">
        <v>337</v>
      </c>
      <c r="B6212" s="10">
        <v>45474</v>
      </c>
      <c r="C6212">
        <v>909</v>
      </c>
      <c r="D6212" s="8">
        <v>389461.05</v>
      </c>
    </row>
    <row r="6213" spans="1:4" x14ac:dyDescent="0.3">
      <c r="A6213">
        <v>337</v>
      </c>
      <c r="B6213" s="10">
        <v>45505</v>
      </c>
      <c r="C6213">
        <v>928</v>
      </c>
      <c r="D6213" s="8">
        <v>397601.6</v>
      </c>
    </row>
    <row r="6214" spans="1:4" x14ac:dyDescent="0.3">
      <c r="A6214">
        <v>337</v>
      </c>
      <c r="B6214" s="10">
        <v>45536</v>
      </c>
      <c r="C6214">
        <v>707</v>
      </c>
      <c r="D6214" s="8">
        <v>302914.15000000002</v>
      </c>
    </row>
    <row r="6215" spans="1:4" x14ac:dyDescent="0.3">
      <c r="A6215">
        <v>337</v>
      </c>
      <c r="B6215" s="10">
        <v>45566</v>
      </c>
      <c r="C6215">
        <v>409</v>
      </c>
      <c r="D6215" s="8">
        <v>175236.05</v>
      </c>
    </row>
    <row r="6216" spans="1:4" x14ac:dyDescent="0.3">
      <c r="A6216">
        <v>337</v>
      </c>
      <c r="B6216" s="10">
        <v>45597</v>
      </c>
      <c r="C6216">
        <v>914</v>
      </c>
      <c r="D6216" s="8">
        <v>391603.3</v>
      </c>
    </row>
    <row r="6217" spans="1:4" x14ac:dyDescent="0.3">
      <c r="A6217">
        <v>337</v>
      </c>
      <c r="B6217" s="10">
        <v>45627</v>
      </c>
      <c r="C6217">
        <v>870</v>
      </c>
      <c r="D6217" s="8">
        <v>372751.5</v>
      </c>
    </row>
    <row r="6218" spans="1:4" x14ac:dyDescent="0.3">
      <c r="A6218">
        <v>892</v>
      </c>
      <c r="B6218" s="10">
        <v>45292</v>
      </c>
      <c r="C6218">
        <v>191</v>
      </c>
      <c r="D6218" s="8">
        <v>81856.87</v>
      </c>
    </row>
    <row r="6219" spans="1:4" x14ac:dyDescent="0.3">
      <c r="A6219">
        <v>892</v>
      </c>
      <c r="B6219" s="10">
        <v>45323</v>
      </c>
      <c r="C6219">
        <v>89</v>
      </c>
      <c r="D6219" s="8">
        <v>38142.730000000003</v>
      </c>
    </row>
    <row r="6220" spans="1:4" x14ac:dyDescent="0.3">
      <c r="A6220">
        <v>892</v>
      </c>
      <c r="B6220" s="10">
        <v>45352</v>
      </c>
      <c r="C6220">
        <v>399</v>
      </c>
      <c r="D6220" s="8">
        <v>170999.43</v>
      </c>
    </row>
    <row r="6221" spans="1:4" x14ac:dyDescent="0.3">
      <c r="A6221">
        <v>892</v>
      </c>
      <c r="B6221" s="10">
        <v>45383</v>
      </c>
      <c r="C6221">
        <v>961</v>
      </c>
      <c r="D6221" s="8">
        <v>411855.77</v>
      </c>
    </row>
    <row r="6222" spans="1:4" x14ac:dyDescent="0.3">
      <c r="A6222">
        <v>892</v>
      </c>
      <c r="B6222" s="10">
        <v>45413</v>
      </c>
      <c r="C6222">
        <v>522</v>
      </c>
      <c r="D6222" s="8">
        <v>223713.54</v>
      </c>
    </row>
    <row r="6223" spans="1:4" x14ac:dyDescent="0.3">
      <c r="A6223">
        <v>892</v>
      </c>
      <c r="B6223" s="10">
        <v>45444</v>
      </c>
      <c r="C6223">
        <v>763</v>
      </c>
      <c r="D6223" s="8">
        <v>326998.90999999997</v>
      </c>
    </row>
    <row r="6224" spans="1:4" x14ac:dyDescent="0.3">
      <c r="A6224">
        <v>892</v>
      </c>
      <c r="B6224" s="10">
        <v>45474</v>
      </c>
      <c r="C6224">
        <v>588</v>
      </c>
      <c r="D6224" s="8">
        <v>251999.16</v>
      </c>
    </row>
    <row r="6225" spans="1:4" x14ac:dyDescent="0.3">
      <c r="A6225">
        <v>892</v>
      </c>
      <c r="B6225" s="10">
        <v>45505</v>
      </c>
      <c r="C6225">
        <v>968</v>
      </c>
      <c r="D6225" s="8">
        <v>414855.76</v>
      </c>
    </row>
    <row r="6226" spans="1:4" x14ac:dyDescent="0.3">
      <c r="A6226">
        <v>892</v>
      </c>
      <c r="B6226" s="10">
        <v>45536</v>
      </c>
      <c r="C6226">
        <v>278</v>
      </c>
      <c r="D6226" s="8">
        <v>119142.46</v>
      </c>
    </row>
    <row r="6227" spans="1:4" x14ac:dyDescent="0.3">
      <c r="A6227">
        <v>892</v>
      </c>
      <c r="B6227" s="10">
        <v>45566</v>
      </c>
      <c r="C6227">
        <v>950</v>
      </c>
      <c r="D6227" s="8">
        <v>407141.5</v>
      </c>
    </row>
    <row r="6228" spans="1:4" x14ac:dyDescent="0.3">
      <c r="A6228">
        <v>892</v>
      </c>
      <c r="B6228" s="10">
        <v>45597</v>
      </c>
      <c r="C6228">
        <v>636</v>
      </c>
      <c r="D6228" s="8">
        <v>272570.52</v>
      </c>
    </row>
    <row r="6229" spans="1:4" x14ac:dyDescent="0.3">
      <c r="A6229">
        <v>892</v>
      </c>
      <c r="B6229" s="10">
        <v>45627</v>
      </c>
      <c r="C6229">
        <v>560</v>
      </c>
      <c r="D6229" s="8">
        <v>239999.2</v>
      </c>
    </row>
    <row r="6230" spans="1:4" x14ac:dyDescent="0.3">
      <c r="A6230">
        <v>352</v>
      </c>
      <c r="B6230" s="10">
        <v>45292</v>
      </c>
      <c r="C6230">
        <v>377</v>
      </c>
      <c r="D6230" s="8">
        <v>161717.92000000001</v>
      </c>
    </row>
    <row r="6231" spans="1:4" x14ac:dyDescent="0.3">
      <c r="A6231">
        <v>352</v>
      </c>
      <c r="B6231" s="10">
        <v>45323</v>
      </c>
      <c r="C6231">
        <v>86</v>
      </c>
      <c r="D6231" s="8">
        <v>36890.559999999998</v>
      </c>
    </row>
    <row r="6232" spans="1:4" x14ac:dyDescent="0.3">
      <c r="A6232">
        <v>352</v>
      </c>
      <c r="B6232" s="10">
        <v>45352</v>
      </c>
      <c r="C6232">
        <v>227</v>
      </c>
      <c r="D6232" s="8">
        <v>97373.92</v>
      </c>
    </row>
    <row r="6233" spans="1:4" x14ac:dyDescent="0.3">
      <c r="A6233">
        <v>352</v>
      </c>
      <c r="B6233" s="10">
        <v>45383</v>
      </c>
      <c r="C6233">
        <v>375</v>
      </c>
      <c r="D6233" s="8">
        <v>160860</v>
      </c>
    </row>
    <row r="6234" spans="1:4" x14ac:dyDescent="0.3">
      <c r="A6234">
        <v>352</v>
      </c>
      <c r="B6234" s="10">
        <v>45413</v>
      </c>
      <c r="C6234">
        <v>131</v>
      </c>
      <c r="D6234" s="8">
        <v>56193.760000000002</v>
      </c>
    </row>
    <row r="6235" spans="1:4" x14ac:dyDescent="0.3">
      <c r="A6235">
        <v>352</v>
      </c>
      <c r="B6235" s="10">
        <v>45444</v>
      </c>
      <c r="C6235">
        <v>810</v>
      </c>
      <c r="D6235" s="8">
        <v>347457.6</v>
      </c>
    </row>
    <row r="6236" spans="1:4" x14ac:dyDescent="0.3">
      <c r="A6236">
        <v>352</v>
      </c>
      <c r="B6236" s="10">
        <v>45474</v>
      </c>
      <c r="C6236">
        <v>228</v>
      </c>
      <c r="D6236" s="8">
        <v>97802.880000000005</v>
      </c>
    </row>
    <row r="6237" spans="1:4" x14ac:dyDescent="0.3">
      <c r="A6237">
        <v>352</v>
      </c>
      <c r="B6237" s="10">
        <v>45505</v>
      </c>
      <c r="C6237">
        <v>773</v>
      </c>
      <c r="D6237" s="8">
        <v>331586.08</v>
      </c>
    </row>
    <row r="6238" spans="1:4" x14ac:dyDescent="0.3">
      <c r="A6238">
        <v>352</v>
      </c>
      <c r="B6238" s="10">
        <v>45536</v>
      </c>
      <c r="C6238">
        <v>105</v>
      </c>
      <c r="D6238" s="8">
        <v>45040.800000000003</v>
      </c>
    </row>
    <row r="6239" spans="1:4" x14ac:dyDescent="0.3">
      <c r="A6239">
        <v>352</v>
      </c>
      <c r="B6239" s="10">
        <v>45566</v>
      </c>
      <c r="C6239">
        <v>55</v>
      </c>
      <c r="D6239" s="8">
        <v>23592.799999999999</v>
      </c>
    </row>
    <row r="6240" spans="1:4" x14ac:dyDescent="0.3">
      <c r="A6240">
        <v>352</v>
      </c>
      <c r="B6240" s="10">
        <v>45597</v>
      </c>
      <c r="C6240">
        <v>824</v>
      </c>
      <c r="D6240" s="8">
        <v>353463.03999999998</v>
      </c>
    </row>
    <row r="6241" spans="1:4" x14ac:dyDescent="0.3">
      <c r="A6241">
        <v>352</v>
      </c>
      <c r="B6241" s="10">
        <v>45627</v>
      </c>
      <c r="C6241">
        <v>719</v>
      </c>
      <c r="D6241" s="8">
        <v>308422.24</v>
      </c>
    </row>
    <row r="6242" spans="1:4" x14ac:dyDescent="0.3">
      <c r="A6242">
        <v>397</v>
      </c>
      <c r="B6242" s="10">
        <v>45292</v>
      </c>
      <c r="C6242">
        <v>646</v>
      </c>
      <c r="D6242" s="8">
        <v>277721.86</v>
      </c>
    </row>
    <row r="6243" spans="1:4" x14ac:dyDescent="0.3">
      <c r="A6243">
        <v>397</v>
      </c>
      <c r="B6243" s="10">
        <v>45323</v>
      </c>
      <c r="C6243">
        <v>649</v>
      </c>
      <c r="D6243" s="8">
        <v>279011.59000000003</v>
      </c>
    </row>
    <row r="6244" spans="1:4" x14ac:dyDescent="0.3">
      <c r="A6244">
        <v>397</v>
      </c>
      <c r="B6244" s="10">
        <v>45352</v>
      </c>
      <c r="C6244">
        <v>629</v>
      </c>
      <c r="D6244" s="8">
        <v>270413.39</v>
      </c>
    </row>
    <row r="6245" spans="1:4" x14ac:dyDescent="0.3">
      <c r="A6245">
        <v>397</v>
      </c>
      <c r="B6245" s="10">
        <v>45383</v>
      </c>
      <c r="C6245">
        <v>746</v>
      </c>
      <c r="D6245" s="8">
        <v>320712.86</v>
      </c>
    </row>
    <row r="6246" spans="1:4" x14ac:dyDescent="0.3">
      <c r="A6246">
        <v>397</v>
      </c>
      <c r="B6246" s="10">
        <v>45413</v>
      </c>
      <c r="C6246">
        <v>825</v>
      </c>
      <c r="D6246" s="8">
        <v>354675.75</v>
      </c>
    </row>
    <row r="6247" spans="1:4" x14ac:dyDescent="0.3">
      <c r="A6247">
        <v>397</v>
      </c>
      <c r="B6247" s="10">
        <v>45444</v>
      </c>
      <c r="C6247">
        <v>164</v>
      </c>
      <c r="D6247" s="8">
        <v>70505.240000000005</v>
      </c>
    </row>
    <row r="6248" spans="1:4" x14ac:dyDescent="0.3">
      <c r="A6248">
        <v>397</v>
      </c>
      <c r="B6248" s="10">
        <v>45474</v>
      </c>
      <c r="C6248">
        <v>753</v>
      </c>
      <c r="D6248" s="8">
        <v>323722.23</v>
      </c>
    </row>
    <row r="6249" spans="1:4" x14ac:dyDescent="0.3">
      <c r="A6249">
        <v>397</v>
      </c>
      <c r="B6249" s="10">
        <v>45505</v>
      </c>
      <c r="C6249">
        <v>136</v>
      </c>
      <c r="D6249" s="8">
        <v>58467.76</v>
      </c>
    </row>
    <row r="6250" spans="1:4" x14ac:dyDescent="0.3">
      <c r="A6250">
        <v>397</v>
      </c>
      <c r="B6250" s="10">
        <v>45536</v>
      </c>
      <c r="C6250">
        <v>795</v>
      </c>
      <c r="D6250" s="8">
        <v>341778.45</v>
      </c>
    </row>
    <row r="6251" spans="1:4" x14ac:dyDescent="0.3">
      <c r="A6251">
        <v>397</v>
      </c>
      <c r="B6251" s="10">
        <v>45566</v>
      </c>
      <c r="C6251">
        <v>847</v>
      </c>
      <c r="D6251" s="8">
        <v>364133.77</v>
      </c>
    </row>
    <row r="6252" spans="1:4" x14ac:dyDescent="0.3">
      <c r="A6252">
        <v>397</v>
      </c>
      <c r="B6252" s="10">
        <v>45597</v>
      </c>
      <c r="C6252">
        <v>912</v>
      </c>
      <c r="D6252" s="8">
        <v>392077.92</v>
      </c>
    </row>
    <row r="6253" spans="1:4" x14ac:dyDescent="0.3">
      <c r="A6253">
        <v>397</v>
      </c>
      <c r="B6253" s="10">
        <v>45627</v>
      </c>
      <c r="C6253">
        <v>253</v>
      </c>
      <c r="D6253" s="8">
        <v>108767.23</v>
      </c>
    </row>
    <row r="6254" spans="1:4" x14ac:dyDescent="0.3">
      <c r="A6254">
        <v>128</v>
      </c>
      <c r="B6254" s="10">
        <v>45292</v>
      </c>
      <c r="C6254">
        <v>30</v>
      </c>
      <c r="D6254" s="8">
        <v>12931.8</v>
      </c>
    </row>
    <row r="6255" spans="1:4" x14ac:dyDescent="0.3">
      <c r="A6255">
        <v>128</v>
      </c>
      <c r="B6255" s="10">
        <v>45323</v>
      </c>
      <c r="C6255">
        <v>6</v>
      </c>
      <c r="D6255" s="8">
        <v>2586.36</v>
      </c>
    </row>
    <row r="6256" spans="1:4" x14ac:dyDescent="0.3">
      <c r="A6256">
        <v>128</v>
      </c>
      <c r="B6256" s="10">
        <v>45352</v>
      </c>
      <c r="C6256">
        <v>844</v>
      </c>
      <c r="D6256" s="8">
        <v>363814.64</v>
      </c>
    </row>
    <row r="6257" spans="1:4" x14ac:dyDescent="0.3">
      <c r="A6257">
        <v>128</v>
      </c>
      <c r="B6257" s="10">
        <v>45383</v>
      </c>
      <c r="C6257">
        <v>916</v>
      </c>
      <c r="D6257" s="8">
        <v>394850.96</v>
      </c>
    </row>
    <row r="6258" spans="1:4" x14ac:dyDescent="0.3">
      <c r="A6258">
        <v>128</v>
      </c>
      <c r="B6258" s="10">
        <v>45413</v>
      </c>
      <c r="C6258">
        <v>517</v>
      </c>
      <c r="D6258" s="8">
        <v>222858.02</v>
      </c>
    </row>
    <row r="6259" spans="1:4" x14ac:dyDescent="0.3">
      <c r="A6259">
        <v>128</v>
      </c>
      <c r="B6259" s="10">
        <v>45444</v>
      </c>
      <c r="C6259">
        <v>338</v>
      </c>
      <c r="D6259" s="8">
        <v>145698.28</v>
      </c>
    </row>
    <row r="6260" spans="1:4" x14ac:dyDescent="0.3">
      <c r="A6260">
        <v>128</v>
      </c>
      <c r="B6260" s="10">
        <v>45474</v>
      </c>
      <c r="C6260">
        <v>13</v>
      </c>
      <c r="D6260" s="8">
        <v>5603.78</v>
      </c>
    </row>
    <row r="6261" spans="1:4" x14ac:dyDescent="0.3">
      <c r="A6261">
        <v>128</v>
      </c>
      <c r="B6261" s="10">
        <v>45505</v>
      </c>
      <c r="C6261">
        <v>692</v>
      </c>
      <c r="D6261" s="8">
        <v>298293.52</v>
      </c>
    </row>
    <row r="6262" spans="1:4" x14ac:dyDescent="0.3">
      <c r="A6262">
        <v>128</v>
      </c>
      <c r="B6262" s="10">
        <v>45536</v>
      </c>
      <c r="C6262">
        <v>470</v>
      </c>
      <c r="D6262" s="8">
        <v>202598.2</v>
      </c>
    </row>
    <row r="6263" spans="1:4" x14ac:dyDescent="0.3">
      <c r="A6263">
        <v>128</v>
      </c>
      <c r="B6263" s="10">
        <v>45566</v>
      </c>
      <c r="C6263">
        <v>121</v>
      </c>
      <c r="D6263" s="8">
        <v>52158.26</v>
      </c>
    </row>
    <row r="6264" spans="1:4" x14ac:dyDescent="0.3">
      <c r="A6264">
        <v>128</v>
      </c>
      <c r="B6264" s="10">
        <v>45597</v>
      </c>
      <c r="C6264">
        <v>541</v>
      </c>
      <c r="D6264" s="8">
        <v>233203.46</v>
      </c>
    </row>
    <row r="6265" spans="1:4" x14ac:dyDescent="0.3">
      <c r="A6265">
        <v>128</v>
      </c>
      <c r="B6265" s="10">
        <v>45627</v>
      </c>
      <c r="C6265">
        <v>752</v>
      </c>
      <c r="D6265" s="8">
        <v>324157.12</v>
      </c>
    </row>
    <row r="6266" spans="1:4" x14ac:dyDescent="0.3">
      <c r="A6266">
        <v>869</v>
      </c>
      <c r="B6266" s="10">
        <v>45292</v>
      </c>
      <c r="C6266">
        <v>637</v>
      </c>
      <c r="D6266" s="8">
        <v>274916.46000000002</v>
      </c>
    </row>
    <row r="6267" spans="1:4" x14ac:dyDescent="0.3">
      <c r="A6267">
        <v>869</v>
      </c>
      <c r="B6267" s="10">
        <v>45323</v>
      </c>
      <c r="C6267">
        <v>942</v>
      </c>
      <c r="D6267" s="8">
        <v>406548.36</v>
      </c>
    </row>
    <row r="6268" spans="1:4" x14ac:dyDescent="0.3">
      <c r="A6268">
        <v>869</v>
      </c>
      <c r="B6268" s="10">
        <v>45352</v>
      </c>
      <c r="C6268">
        <v>140</v>
      </c>
      <c r="D6268" s="8">
        <v>60421.2</v>
      </c>
    </row>
    <row r="6269" spans="1:4" x14ac:dyDescent="0.3">
      <c r="A6269">
        <v>869</v>
      </c>
      <c r="B6269" s="10">
        <v>45383</v>
      </c>
      <c r="C6269">
        <v>645</v>
      </c>
      <c r="D6269" s="8">
        <v>278369.09999999998</v>
      </c>
    </row>
    <row r="6270" spans="1:4" x14ac:dyDescent="0.3">
      <c r="A6270">
        <v>869</v>
      </c>
      <c r="B6270" s="10">
        <v>45413</v>
      </c>
      <c r="C6270">
        <v>17</v>
      </c>
      <c r="D6270" s="8">
        <v>7336.86</v>
      </c>
    </row>
    <row r="6271" spans="1:4" x14ac:dyDescent="0.3">
      <c r="A6271">
        <v>869</v>
      </c>
      <c r="B6271" s="10">
        <v>45444</v>
      </c>
      <c r="C6271">
        <v>440</v>
      </c>
      <c r="D6271" s="8">
        <v>189895.2</v>
      </c>
    </row>
    <row r="6272" spans="1:4" x14ac:dyDescent="0.3">
      <c r="A6272">
        <v>869</v>
      </c>
      <c r="B6272" s="10">
        <v>45474</v>
      </c>
      <c r="C6272">
        <v>507</v>
      </c>
      <c r="D6272" s="8">
        <v>218811.06</v>
      </c>
    </row>
    <row r="6273" spans="1:4" x14ac:dyDescent="0.3">
      <c r="A6273">
        <v>869</v>
      </c>
      <c r="B6273" s="10">
        <v>45505</v>
      </c>
      <c r="C6273">
        <v>965</v>
      </c>
      <c r="D6273" s="8">
        <v>416474.7</v>
      </c>
    </row>
    <row r="6274" spans="1:4" x14ac:dyDescent="0.3">
      <c r="A6274">
        <v>869</v>
      </c>
      <c r="B6274" s="10">
        <v>45536</v>
      </c>
      <c r="C6274">
        <v>10</v>
      </c>
      <c r="D6274" s="8">
        <v>4315.8</v>
      </c>
    </row>
    <row r="6275" spans="1:4" x14ac:dyDescent="0.3">
      <c r="A6275">
        <v>869</v>
      </c>
      <c r="B6275" s="10">
        <v>45566</v>
      </c>
      <c r="C6275">
        <v>959</v>
      </c>
      <c r="D6275" s="8">
        <v>413885.22</v>
      </c>
    </row>
    <row r="6276" spans="1:4" x14ac:dyDescent="0.3">
      <c r="A6276">
        <v>869</v>
      </c>
      <c r="B6276" s="10">
        <v>45597</v>
      </c>
      <c r="C6276">
        <v>515</v>
      </c>
      <c r="D6276" s="8">
        <v>222263.7</v>
      </c>
    </row>
    <row r="6277" spans="1:4" x14ac:dyDescent="0.3">
      <c r="A6277">
        <v>869</v>
      </c>
      <c r="B6277" s="10">
        <v>45627</v>
      </c>
      <c r="C6277">
        <v>899</v>
      </c>
      <c r="D6277" s="8">
        <v>387990.42</v>
      </c>
    </row>
    <row r="6278" spans="1:4" x14ac:dyDescent="0.3">
      <c r="A6278">
        <v>575</v>
      </c>
      <c r="B6278" s="10">
        <v>45292</v>
      </c>
      <c r="C6278">
        <v>140</v>
      </c>
      <c r="D6278" s="8">
        <v>60461.8</v>
      </c>
    </row>
    <row r="6279" spans="1:4" x14ac:dyDescent="0.3">
      <c r="A6279">
        <v>575</v>
      </c>
      <c r="B6279" s="10">
        <v>45323</v>
      </c>
      <c r="C6279">
        <v>481</v>
      </c>
      <c r="D6279" s="8">
        <v>207729.47</v>
      </c>
    </row>
    <row r="6280" spans="1:4" x14ac:dyDescent="0.3">
      <c r="A6280">
        <v>575</v>
      </c>
      <c r="B6280" s="10">
        <v>45352</v>
      </c>
      <c r="C6280">
        <v>428</v>
      </c>
      <c r="D6280" s="8">
        <v>184840.36</v>
      </c>
    </row>
    <row r="6281" spans="1:4" x14ac:dyDescent="0.3">
      <c r="A6281">
        <v>575</v>
      </c>
      <c r="B6281" s="10">
        <v>45383</v>
      </c>
      <c r="C6281">
        <v>421</v>
      </c>
      <c r="D6281" s="8">
        <v>181817.27</v>
      </c>
    </row>
    <row r="6282" spans="1:4" x14ac:dyDescent="0.3">
      <c r="A6282">
        <v>575</v>
      </c>
      <c r="B6282" s="10">
        <v>45413</v>
      </c>
      <c r="C6282">
        <v>129</v>
      </c>
      <c r="D6282" s="8">
        <v>55711.23</v>
      </c>
    </row>
    <row r="6283" spans="1:4" x14ac:dyDescent="0.3">
      <c r="A6283">
        <v>575</v>
      </c>
      <c r="B6283" s="10">
        <v>45444</v>
      </c>
      <c r="C6283">
        <v>423</v>
      </c>
      <c r="D6283" s="8">
        <v>182681.01</v>
      </c>
    </row>
    <row r="6284" spans="1:4" x14ac:dyDescent="0.3">
      <c r="A6284">
        <v>575</v>
      </c>
      <c r="B6284" s="10">
        <v>45474</v>
      </c>
      <c r="C6284">
        <v>366</v>
      </c>
      <c r="D6284" s="8">
        <v>158064.42000000001</v>
      </c>
    </row>
    <row r="6285" spans="1:4" x14ac:dyDescent="0.3">
      <c r="A6285">
        <v>575</v>
      </c>
      <c r="B6285" s="10">
        <v>45505</v>
      </c>
      <c r="C6285">
        <v>667</v>
      </c>
      <c r="D6285" s="8">
        <v>288057.28999999998</v>
      </c>
    </row>
    <row r="6286" spans="1:4" x14ac:dyDescent="0.3">
      <c r="A6286">
        <v>575</v>
      </c>
      <c r="B6286" s="10">
        <v>45536</v>
      </c>
      <c r="C6286">
        <v>962</v>
      </c>
      <c r="D6286" s="8">
        <v>415458.94</v>
      </c>
    </row>
    <row r="6287" spans="1:4" x14ac:dyDescent="0.3">
      <c r="A6287">
        <v>575</v>
      </c>
      <c r="B6287" s="10">
        <v>45566</v>
      </c>
      <c r="C6287">
        <v>885</v>
      </c>
      <c r="D6287" s="8">
        <v>382204.95</v>
      </c>
    </row>
    <row r="6288" spans="1:4" x14ac:dyDescent="0.3">
      <c r="A6288">
        <v>575</v>
      </c>
      <c r="B6288" s="10">
        <v>45597</v>
      </c>
      <c r="C6288">
        <v>138</v>
      </c>
      <c r="D6288" s="8">
        <v>59598.06</v>
      </c>
    </row>
    <row r="6289" spans="1:4" x14ac:dyDescent="0.3">
      <c r="A6289">
        <v>575</v>
      </c>
      <c r="B6289" s="10">
        <v>45627</v>
      </c>
      <c r="C6289">
        <v>979</v>
      </c>
      <c r="D6289" s="8">
        <v>422800.73</v>
      </c>
    </row>
    <row r="6290" spans="1:4" x14ac:dyDescent="0.3">
      <c r="A6290">
        <v>81</v>
      </c>
      <c r="B6290" s="10">
        <v>45292</v>
      </c>
      <c r="C6290">
        <v>527</v>
      </c>
      <c r="D6290" s="8">
        <v>227790.48</v>
      </c>
    </row>
    <row r="6291" spans="1:4" x14ac:dyDescent="0.3">
      <c r="A6291">
        <v>81</v>
      </c>
      <c r="B6291" s="10">
        <v>45323</v>
      </c>
      <c r="C6291">
        <v>833</v>
      </c>
      <c r="D6291" s="8">
        <v>360055.92</v>
      </c>
    </row>
    <row r="6292" spans="1:4" x14ac:dyDescent="0.3">
      <c r="A6292">
        <v>81</v>
      </c>
      <c r="B6292" s="10">
        <v>45352</v>
      </c>
      <c r="C6292">
        <v>31</v>
      </c>
      <c r="D6292" s="8">
        <v>13399.44</v>
      </c>
    </row>
    <row r="6293" spans="1:4" x14ac:dyDescent="0.3">
      <c r="A6293">
        <v>81</v>
      </c>
      <c r="B6293" s="10">
        <v>45383</v>
      </c>
      <c r="C6293">
        <v>184</v>
      </c>
      <c r="D6293" s="8">
        <v>79532.160000000003</v>
      </c>
    </row>
    <row r="6294" spans="1:4" x14ac:dyDescent="0.3">
      <c r="A6294">
        <v>81</v>
      </c>
      <c r="B6294" s="10">
        <v>45413</v>
      </c>
      <c r="C6294">
        <v>955</v>
      </c>
      <c r="D6294" s="8">
        <v>412789.2</v>
      </c>
    </row>
    <row r="6295" spans="1:4" x14ac:dyDescent="0.3">
      <c r="A6295">
        <v>81</v>
      </c>
      <c r="B6295" s="10">
        <v>45444</v>
      </c>
      <c r="C6295">
        <v>765</v>
      </c>
      <c r="D6295" s="8">
        <v>330663.59999999998</v>
      </c>
    </row>
    <row r="6296" spans="1:4" x14ac:dyDescent="0.3">
      <c r="A6296">
        <v>81</v>
      </c>
      <c r="B6296" s="10">
        <v>45474</v>
      </c>
      <c r="C6296">
        <v>455</v>
      </c>
      <c r="D6296" s="8">
        <v>196669.2</v>
      </c>
    </row>
    <row r="6297" spans="1:4" x14ac:dyDescent="0.3">
      <c r="A6297">
        <v>81</v>
      </c>
      <c r="B6297" s="10">
        <v>45505</v>
      </c>
      <c r="C6297">
        <v>395</v>
      </c>
      <c r="D6297" s="8">
        <v>170734.8</v>
      </c>
    </row>
    <row r="6298" spans="1:4" x14ac:dyDescent="0.3">
      <c r="A6298">
        <v>81</v>
      </c>
      <c r="B6298" s="10">
        <v>45536</v>
      </c>
      <c r="C6298">
        <v>229</v>
      </c>
      <c r="D6298" s="8">
        <v>98982.96</v>
      </c>
    </row>
    <row r="6299" spans="1:4" x14ac:dyDescent="0.3">
      <c r="A6299">
        <v>81</v>
      </c>
      <c r="B6299" s="10">
        <v>45566</v>
      </c>
      <c r="C6299">
        <v>799</v>
      </c>
      <c r="D6299" s="8">
        <v>345359.76</v>
      </c>
    </row>
    <row r="6300" spans="1:4" x14ac:dyDescent="0.3">
      <c r="A6300">
        <v>81</v>
      </c>
      <c r="B6300" s="10">
        <v>45597</v>
      </c>
      <c r="C6300">
        <v>470</v>
      </c>
      <c r="D6300" s="8">
        <v>203152.8</v>
      </c>
    </row>
    <row r="6301" spans="1:4" x14ac:dyDescent="0.3">
      <c r="A6301">
        <v>81</v>
      </c>
      <c r="B6301" s="10">
        <v>45627</v>
      </c>
      <c r="C6301">
        <v>539</v>
      </c>
      <c r="D6301" s="8">
        <v>232977.36</v>
      </c>
    </row>
    <row r="6302" spans="1:4" x14ac:dyDescent="0.3">
      <c r="A6302">
        <v>530</v>
      </c>
      <c r="B6302" s="10">
        <v>45292</v>
      </c>
      <c r="C6302">
        <v>522</v>
      </c>
      <c r="D6302" s="8">
        <v>226046.88</v>
      </c>
    </row>
    <row r="6303" spans="1:4" x14ac:dyDescent="0.3">
      <c r="A6303">
        <v>530</v>
      </c>
      <c r="B6303" s="10">
        <v>45323</v>
      </c>
      <c r="C6303">
        <v>115</v>
      </c>
      <c r="D6303" s="8">
        <v>49799.6</v>
      </c>
    </row>
    <row r="6304" spans="1:4" x14ac:dyDescent="0.3">
      <c r="A6304">
        <v>530</v>
      </c>
      <c r="B6304" s="10">
        <v>45352</v>
      </c>
      <c r="C6304">
        <v>456</v>
      </c>
      <c r="D6304" s="8">
        <v>197466.23999999999</v>
      </c>
    </row>
    <row r="6305" spans="1:4" x14ac:dyDescent="0.3">
      <c r="A6305">
        <v>530</v>
      </c>
      <c r="B6305" s="10">
        <v>45383</v>
      </c>
      <c r="C6305">
        <v>581</v>
      </c>
      <c r="D6305" s="8">
        <v>251596.24</v>
      </c>
    </row>
    <row r="6306" spans="1:4" x14ac:dyDescent="0.3">
      <c r="A6306">
        <v>530</v>
      </c>
      <c r="B6306" s="10">
        <v>45413</v>
      </c>
      <c r="C6306">
        <v>326</v>
      </c>
      <c r="D6306" s="8">
        <v>141171.04</v>
      </c>
    </row>
    <row r="6307" spans="1:4" x14ac:dyDescent="0.3">
      <c r="A6307">
        <v>530</v>
      </c>
      <c r="B6307" s="10">
        <v>45444</v>
      </c>
      <c r="C6307">
        <v>980</v>
      </c>
      <c r="D6307" s="8">
        <v>424379.2</v>
      </c>
    </row>
    <row r="6308" spans="1:4" x14ac:dyDescent="0.3">
      <c r="A6308">
        <v>530</v>
      </c>
      <c r="B6308" s="10">
        <v>45474</v>
      </c>
      <c r="C6308">
        <v>692</v>
      </c>
      <c r="D6308" s="8">
        <v>299663.68</v>
      </c>
    </row>
    <row r="6309" spans="1:4" x14ac:dyDescent="0.3">
      <c r="A6309">
        <v>530</v>
      </c>
      <c r="B6309" s="10">
        <v>45505</v>
      </c>
      <c r="C6309">
        <v>353</v>
      </c>
      <c r="D6309" s="8">
        <v>152863.12</v>
      </c>
    </row>
    <row r="6310" spans="1:4" x14ac:dyDescent="0.3">
      <c r="A6310">
        <v>530</v>
      </c>
      <c r="B6310" s="10">
        <v>45536</v>
      </c>
      <c r="C6310">
        <v>584</v>
      </c>
      <c r="D6310" s="8">
        <v>252895.35999999999</v>
      </c>
    </row>
    <row r="6311" spans="1:4" x14ac:dyDescent="0.3">
      <c r="A6311">
        <v>530</v>
      </c>
      <c r="B6311" s="10">
        <v>45566</v>
      </c>
      <c r="C6311">
        <v>978</v>
      </c>
      <c r="D6311" s="8">
        <v>423513.12</v>
      </c>
    </row>
    <row r="6312" spans="1:4" x14ac:dyDescent="0.3">
      <c r="A6312">
        <v>530</v>
      </c>
      <c r="B6312" s="10">
        <v>45597</v>
      </c>
      <c r="C6312">
        <v>100</v>
      </c>
      <c r="D6312" s="8">
        <v>43304</v>
      </c>
    </row>
    <row r="6313" spans="1:4" x14ac:dyDescent="0.3">
      <c r="A6313">
        <v>530</v>
      </c>
      <c r="B6313" s="10">
        <v>45627</v>
      </c>
      <c r="C6313">
        <v>220</v>
      </c>
      <c r="D6313" s="8">
        <v>95268.800000000003</v>
      </c>
    </row>
    <row r="6314" spans="1:4" x14ac:dyDescent="0.3">
      <c r="A6314">
        <v>680</v>
      </c>
      <c r="B6314" s="10">
        <v>45292</v>
      </c>
      <c r="C6314">
        <v>277</v>
      </c>
      <c r="D6314" s="8">
        <v>120060.11</v>
      </c>
    </row>
    <row r="6315" spans="1:4" x14ac:dyDescent="0.3">
      <c r="A6315">
        <v>680</v>
      </c>
      <c r="B6315" s="10">
        <v>45323</v>
      </c>
      <c r="C6315">
        <v>867</v>
      </c>
      <c r="D6315" s="8">
        <v>375783.81</v>
      </c>
    </row>
    <row r="6316" spans="1:4" x14ac:dyDescent="0.3">
      <c r="A6316">
        <v>680</v>
      </c>
      <c r="B6316" s="10">
        <v>45352</v>
      </c>
      <c r="C6316">
        <v>158</v>
      </c>
      <c r="D6316" s="8">
        <v>68481.94</v>
      </c>
    </row>
    <row r="6317" spans="1:4" x14ac:dyDescent="0.3">
      <c r="A6317">
        <v>680</v>
      </c>
      <c r="B6317" s="10">
        <v>45383</v>
      </c>
      <c r="C6317">
        <v>427</v>
      </c>
      <c r="D6317" s="8">
        <v>185074.61</v>
      </c>
    </row>
    <row r="6318" spans="1:4" x14ac:dyDescent="0.3">
      <c r="A6318">
        <v>680</v>
      </c>
      <c r="B6318" s="10">
        <v>45413</v>
      </c>
      <c r="C6318">
        <v>351</v>
      </c>
      <c r="D6318" s="8">
        <v>152133.93</v>
      </c>
    </row>
    <row r="6319" spans="1:4" x14ac:dyDescent="0.3">
      <c r="A6319">
        <v>680</v>
      </c>
      <c r="B6319" s="10">
        <v>45444</v>
      </c>
      <c r="C6319">
        <v>717</v>
      </c>
      <c r="D6319" s="8">
        <v>310769.31</v>
      </c>
    </row>
    <row r="6320" spans="1:4" x14ac:dyDescent="0.3">
      <c r="A6320">
        <v>680</v>
      </c>
      <c r="B6320" s="10">
        <v>45474</v>
      </c>
      <c r="C6320">
        <v>209</v>
      </c>
      <c r="D6320" s="8">
        <v>90586.87</v>
      </c>
    </row>
    <row r="6321" spans="1:4" x14ac:dyDescent="0.3">
      <c r="A6321">
        <v>680</v>
      </c>
      <c r="B6321" s="10">
        <v>45505</v>
      </c>
      <c r="C6321">
        <v>132</v>
      </c>
      <c r="D6321" s="8">
        <v>57212.76</v>
      </c>
    </row>
    <row r="6322" spans="1:4" x14ac:dyDescent="0.3">
      <c r="A6322">
        <v>680</v>
      </c>
      <c r="B6322" s="10">
        <v>45536</v>
      </c>
      <c r="C6322">
        <v>351</v>
      </c>
      <c r="D6322" s="8">
        <v>152133.93</v>
      </c>
    </row>
    <row r="6323" spans="1:4" x14ac:dyDescent="0.3">
      <c r="A6323">
        <v>680</v>
      </c>
      <c r="B6323" s="10">
        <v>45566</v>
      </c>
      <c r="C6323">
        <v>755</v>
      </c>
      <c r="D6323" s="8">
        <v>327239.65000000002</v>
      </c>
    </row>
    <row r="6324" spans="1:4" x14ac:dyDescent="0.3">
      <c r="A6324">
        <v>680</v>
      </c>
      <c r="B6324" s="10">
        <v>45597</v>
      </c>
      <c r="C6324">
        <v>132</v>
      </c>
      <c r="D6324" s="8">
        <v>57212.76</v>
      </c>
    </row>
    <row r="6325" spans="1:4" x14ac:dyDescent="0.3">
      <c r="A6325">
        <v>680</v>
      </c>
      <c r="B6325" s="10">
        <v>45627</v>
      </c>
      <c r="C6325">
        <v>231</v>
      </c>
      <c r="D6325" s="8">
        <v>100122.33</v>
      </c>
    </row>
    <row r="6326" spans="1:4" x14ac:dyDescent="0.3">
      <c r="A6326">
        <v>8</v>
      </c>
      <c r="B6326" s="10">
        <v>45292</v>
      </c>
      <c r="C6326">
        <v>905</v>
      </c>
      <c r="D6326" s="8">
        <v>392552.8</v>
      </c>
    </row>
    <row r="6327" spans="1:4" x14ac:dyDescent="0.3">
      <c r="A6327">
        <v>8</v>
      </c>
      <c r="B6327" s="10">
        <v>45323</v>
      </c>
      <c r="C6327">
        <v>83</v>
      </c>
      <c r="D6327" s="8">
        <v>36002.080000000002</v>
      </c>
    </row>
    <row r="6328" spans="1:4" x14ac:dyDescent="0.3">
      <c r="A6328">
        <v>8</v>
      </c>
      <c r="B6328" s="10">
        <v>45352</v>
      </c>
      <c r="C6328">
        <v>48</v>
      </c>
      <c r="D6328" s="8">
        <v>20820.48</v>
      </c>
    </row>
    <row r="6329" spans="1:4" x14ac:dyDescent="0.3">
      <c r="A6329">
        <v>8</v>
      </c>
      <c r="B6329" s="10">
        <v>45383</v>
      </c>
      <c r="C6329">
        <v>926</v>
      </c>
      <c r="D6329" s="8">
        <v>401661.76</v>
      </c>
    </row>
    <row r="6330" spans="1:4" x14ac:dyDescent="0.3">
      <c r="A6330">
        <v>8</v>
      </c>
      <c r="B6330" s="10">
        <v>45413</v>
      </c>
      <c r="C6330">
        <v>94</v>
      </c>
      <c r="D6330" s="8">
        <v>40773.440000000002</v>
      </c>
    </row>
    <row r="6331" spans="1:4" x14ac:dyDescent="0.3">
      <c r="A6331">
        <v>8</v>
      </c>
      <c r="B6331" s="10">
        <v>45444</v>
      </c>
      <c r="C6331">
        <v>555</v>
      </c>
      <c r="D6331" s="8">
        <v>240736.8</v>
      </c>
    </row>
    <row r="6332" spans="1:4" x14ac:dyDescent="0.3">
      <c r="A6332">
        <v>8</v>
      </c>
      <c r="B6332" s="10">
        <v>45474</v>
      </c>
      <c r="C6332">
        <v>280</v>
      </c>
      <c r="D6332" s="8">
        <v>121452.8</v>
      </c>
    </row>
    <row r="6333" spans="1:4" x14ac:dyDescent="0.3">
      <c r="A6333">
        <v>8</v>
      </c>
      <c r="B6333" s="10">
        <v>45505</v>
      </c>
      <c r="C6333">
        <v>102</v>
      </c>
      <c r="D6333" s="8">
        <v>44243.519999999997</v>
      </c>
    </row>
    <row r="6334" spans="1:4" x14ac:dyDescent="0.3">
      <c r="A6334">
        <v>8</v>
      </c>
      <c r="B6334" s="10">
        <v>45536</v>
      </c>
      <c r="C6334">
        <v>202</v>
      </c>
      <c r="D6334" s="8">
        <v>87619.520000000004</v>
      </c>
    </row>
    <row r="6335" spans="1:4" x14ac:dyDescent="0.3">
      <c r="A6335">
        <v>8</v>
      </c>
      <c r="B6335" s="10">
        <v>45566</v>
      </c>
      <c r="C6335">
        <v>753</v>
      </c>
      <c r="D6335" s="8">
        <v>326621.28000000003</v>
      </c>
    </row>
    <row r="6336" spans="1:4" x14ac:dyDescent="0.3">
      <c r="A6336">
        <v>8</v>
      </c>
      <c r="B6336" s="10">
        <v>45597</v>
      </c>
      <c r="C6336">
        <v>376</v>
      </c>
      <c r="D6336" s="8">
        <v>163093.76000000001</v>
      </c>
    </row>
    <row r="6337" spans="1:4" x14ac:dyDescent="0.3">
      <c r="A6337">
        <v>8</v>
      </c>
      <c r="B6337" s="10">
        <v>45627</v>
      </c>
      <c r="C6337">
        <v>445</v>
      </c>
      <c r="D6337" s="8">
        <v>193023.2</v>
      </c>
    </row>
    <row r="6338" spans="1:4" x14ac:dyDescent="0.3">
      <c r="A6338">
        <v>921</v>
      </c>
      <c r="B6338" s="10">
        <v>45292</v>
      </c>
      <c r="C6338">
        <v>850</v>
      </c>
      <c r="D6338" s="8">
        <v>369656.5</v>
      </c>
    </row>
    <row r="6339" spans="1:4" x14ac:dyDescent="0.3">
      <c r="A6339">
        <v>921</v>
      </c>
      <c r="B6339" s="10">
        <v>45323</v>
      </c>
      <c r="C6339">
        <v>143</v>
      </c>
      <c r="D6339" s="8">
        <v>62189.27</v>
      </c>
    </row>
    <row r="6340" spans="1:4" x14ac:dyDescent="0.3">
      <c r="A6340">
        <v>921</v>
      </c>
      <c r="B6340" s="10">
        <v>45352</v>
      </c>
      <c r="C6340">
        <v>897</v>
      </c>
      <c r="D6340" s="8">
        <v>390096.33</v>
      </c>
    </row>
    <row r="6341" spans="1:4" x14ac:dyDescent="0.3">
      <c r="A6341">
        <v>921</v>
      </c>
      <c r="B6341" s="10">
        <v>45383</v>
      </c>
      <c r="C6341">
        <v>34</v>
      </c>
      <c r="D6341" s="8">
        <v>14786.26</v>
      </c>
    </row>
    <row r="6342" spans="1:4" x14ac:dyDescent="0.3">
      <c r="A6342">
        <v>921</v>
      </c>
      <c r="B6342" s="10">
        <v>45413</v>
      </c>
      <c r="C6342">
        <v>502</v>
      </c>
      <c r="D6342" s="8">
        <v>218314.78</v>
      </c>
    </row>
    <row r="6343" spans="1:4" x14ac:dyDescent="0.3">
      <c r="A6343">
        <v>921</v>
      </c>
      <c r="B6343" s="10">
        <v>45444</v>
      </c>
      <c r="C6343">
        <v>86</v>
      </c>
      <c r="D6343" s="8">
        <v>37400.54</v>
      </c>
    </row>
    <row r="6344" spans="1:4" x14ac:dyDescent="0.3">
      <c r="A6344">
        <v>921</v>
      </c>
      <c r="B6344" s="10">
        <v>45474</v>
      </c>
      <c r="C6344">
        <v>781</v>
      </c>
      <c r="D6344" s="8">
        <v>339649.09</v>
      </c>
    </row>
    <row r="6345" spans="1:4" x14ac:dyDescent="0.3">
      <c r="A6345">
        <v>921</v>
      </c>
      <c r="B6345" s="10">
        <v>45505</v>
      </c>
      <c r="C6345">
        <v>996</v>
      </c>
      <c r="D6345" s="8">
        <v>433150.44</v>
      </c>
    </row>
    <row r="6346" spans="1:4" x14ac:dyDescent="0.3">
      <c r="A6346">
        <v>921</v>
      </c>
      <c r="B6346" s="10">
        <v>45536</v>
      </c>
      <c r="C6346">
        <v>282</v>
      </c>
      <c r="D6346" s="8">
        <v>122638.98</v>
      </c>
    </row>
    <row r="6347" spans="1:4" x14ac:dyDescent="0.3">
      <c r="A6347">
        <v>921</v>
      </c>
      <c r="B6347" s="10">
        <v>45566</v>
      </c>
      <c r="C6347">
        <v>58</v>
      </c>
      <c r="D6347" s="8">
        <v>25223.62</v>
      </c>
    </row>
    <row r="6348" spans="1:4" x14ac:dyDescent="0.3">
      <c r="A6348">
        <v>921</v>
      </c>
      <c r="B6348" s="10">
        <v>45597</v>
      </c>
      <c r="C6348">
        <v>325</v>
      </c>
      <c r="D6348" s="8">
        <v>141339.25</v>
      </c>
    </row>
    <row r="6349" spans="1:4" x14ac:dyDescent="0.3">
      <c r="A6349">
        <v>921</v>
      </c>
      <c r="B6349" s="10">
        <v>45627</v>
      </c>
      <c r="C6349">
        <v>64</v>
      </c>
      <c r="D6349" s="8">
        <v>27832.959999999999</v>
      </c>
    </row>
    <row r="6350" spans="1:4" x14ac:dyDescent="0.3">
      <c r="A6350">
        <v>468</v>
      </c>
      <c r="B6350" s="10">
        <v>45292</v>
      </c>
      <c r="C6350">
        <v>48</v>
      </c>
      <c r="D6350" s="8">
        <v>20878.080000000002</v>
      </c>
    </row>
    <row r="6351" spans="1:4" x14ac:dyDescent="0.3">
      <c r="A6351">
        <v>468</v>
      </c>
      <c r="B6351" s="10">
        <v>45323</v>
      </c>
      <c r="C6351">
        <v>528</v>
      </c>
      <c r="D6351" s="8">
        <v>229658.88</v>
      </c>
    </row>
    <row r="6352" spans="1:4" x14ac:dyDescent="0.3">
      <c r="A6352">
        <v>468</v>
      </c>
      <c r="B6352" s="10">
        <v>45352</v>
      </c>
      <c r="C6352">
        <v>363</v>
      </c>
      <c r="D6352" s="8">
        <v>157890.48000000001</v>
      </c>
    </row>
    <row r="6353" spans="1:4" x14ac:dyDescent="0.3">
      <c r="A6353">
        <v>468</v>
      </c>
      <c r="B6353" s="10">
        <v>45383</v>
      </c>
      <c r="C6353">
        <v>477</v>
      </c>
      <c r="D6353" s="8">
        <v>207475.92</v>
      </c>
    </row>
    <row r="6354" spans="1:4" x14ac:dyDescent="0.3">
      <c r="A6354">
        <v>468</v>
      </c>
      <c r="B6354" s="10">
        <v>45413</v>
      </c>
      <c r="C6354">
        <v>121</v>
      </c>
      <c r="D6354" s="8">
        <v>52630.16</v>
      </c>
    </row>
    <row r="6355" spans="1:4" x14ac:dyDescent="0.3">
      <c r="A6355">
        <v>468</v>
      </c>
      <c r="B6355" s="10">
        <v>45444</v>
      </c>
      <c r="C6355">
        <v>672</v>
      </c>
      <c r="D6355" s="8">
        <v>292293.12</v>
      </c>
    </row>
    <row r="6356" spans="1:4" x14ac:dyDescent="0.3">
      <c r="A6356">
        <v>468</v>
      </c>
      <c r="B6356" s="10">
        <v>45474</v>
      </c>
      <c r="C6356">
        <v>470</v>
      </c>
      <c r="D6356" s="8">
        <v>204431.2</v>
      </c>
    </row>
    <row r="6357" spans="1:4" x14ac:dyDescent="0.3">
      <c r="A6357">
        <v>468</v>
      </c>
      <c r="B6357" s="10">
        <v>45505</v>
      </c>
      <c r="C6357">
        <v>521</v>
      </c>
      <c r="D6357" s="8">
        <v>226614.16</v>
      </c>
    </row>
    <row r="6358" spans="1:4" x14ac:dyDescent="0.3">
      <c r="A6358">
        <v>468</v>
      </c>
      <c r="B6358" s="10">
        <v>45536</v>
      </c>
      <c r="C6358">
        <v>138</v>
      </c>
      <c r="D6358" s="8">
        <v>60024.480000000003</v>
      </c>
    </row>
    <row r="6359" spans="1:4" x14ac:dyDescent="0.3">
      <c r="A6359">
        <v>468</v>
      </c>
      <c r="B6359" s="10">
        <v>45566</v>
      </c>
      <c r="C6359">
        <v>554</v>
      </c>
      <c r="D6359" s="8">
        <v>240967.84</v>
      </c>
    </row>
    <row r="6360" spans="1:4" x14ac:dyDescent="0.3">
      <c r="A6360">
        <v>468</v>
      </c>
      <c r="B6360" s="10">
        <v>45597</v>
      </c>
      <c r="C6360">
        <v>844</v>
      </c>
      <c r="D6360" s="8">
        <v>367106.24</v>
      </c>
    </row>
    <row r="6361" spans="1:4" x14ac:dyDescent="0.3">
      <c r="A6361">
        <v>468</v>
      </c>
      <c r="B6361" s="10">
        <v>45627</v>
      </c>
      <c r="C6361">
        <v>165</v>
      </c>
      <c r="D6361" s="8">
        <v>71768.399999999994</v>
      </c>
    </row>
    <row r="6362" spans="1:4" x14ac:dyDescent="0.3">
      <c r="A6362">
        <v>116</v>
      </c>
      <c r="B6362" s="10">
        <v>45292</v>
      </c>
      <c r="C6362">
        <v>912</v>
      </c>
      <c r="D6362" s="8">
        <v>397969.44</v>
      </c>
    </row>
    <row r="6363" spans="1:4" x14ac:dyDescent="0.3">
      <c r="A6363">
        <v>116</v>
      </c>
      <c r="B6363" s="10">
        <v>45323</v>
      </c>
      <c r="C6363">
        <v>890</v>
      </c>
      <c r="D6363" s="8">
        <v>388369.3</v>
      </c>
    </row>
    <row r="6364" spans="1:4" x14ac:dyDescent="0.3">
      <c r="A6364">
        <v>116</v>
      </c>
      <c r="B6364" s="10">
        <v>45352</v>
      </c>
      <c r="C6364">
        <v>389</v>
      </c>
      <c r="D6364" s="8">
        <v>169747.93</v>
      </c>
    </row>
    <row r="6365" spans="1:4" x14ac:dyDescent="0.3">
      <c r="A6365">
        <v>116</v>
      </c>
      <c r="B6365" s="10">
        <v>45383</v>
      </c>
      <c r="C6365">
        <v>568</v>
      </c>
      <c r="D6365" s="8">
        <v>247858.16</v>
      </c>
    </row>
    <row r="6366" spans="1:4" x14ac:dyDescent="0.3">
      <c r="A6366">
        <v>116</v>
      </c>
      <c r="B6366" s="10">
        <v>45413</v>
      </c>
      <c r="C6366">
        <v>594</v>
      </c>
      <c r="D6366" s="8">
        <v>259203.78</v>
      </c>
    </row>
    <row r="6367" spans="1:4" x14ac:dyDescent="0.3">
      <c r="A6367">
        <v>116</v>
      </c>
      <c r="B6367" s="10">
        <v>45444</v>
      </c>
      <c r="C6367">
        <v>791</v>
      </c>
      <c r="D6367" s="8">
        <v>345168.67</v>
      </c>
    </row>
    <row r="6368" spans="1:4" x14ac:dyDescent="0.3">
      <c r="A6368">
        <v>116</v>
      </c>
      <c r="B6368" s="10">
        <v>45474</v>
      </c>
      <c r="C6368">
        <v>341</v>
      </c>
      <c r="D6368" s="8">
        <v>148802.17000000001</v>
      </c>
    </row>
    <row r="6369" spans="1:4" x14ac:dyDescent="0.3">
      <c r="A6369">
        <v>116</v>
      </c>
      <c r="B6369" s="10">
        <v>45505</v>
      </c>
      <c r="C6369">
        <v>561</v>
      </c>
      <c r="D6369" s="8">
        <v>244803.57</v>
      </c>
    </row>
    <row r="6370" spans="1:4" x14ac:dyDescent="0.3">
      <c r="A6370">
        <v>116</v>
      </c>
      <c r="B6370" s="10">
        <v>45536</v>
      </c>
      <c r="C6370">
        <v>809</v>
      </c>
      <c r="D6370" s="8">
        <v>353023.33</v>
      </c>
    </row>
    <row r="6371" spans="1:4" x14ac:dyDescent="0.3">
      <c r="A6371">
        <v>116</v>
      </c>
      <c r="B6371" s="10">
        <v>45566</v>
      </c>
      <c r="C6371">
        <v>589</v>
      </c>
      <c r="D6371" s="8">
        <v>257021.93</v>
      </c>
    </row>
    <row r="6372" spans="1:4" x14ac:dyDescent="0.3">
      <c r="A6372">
        <v>116</v>
      </c>
      <c r="B6372" s="10">
        <v>45597</v>
      </c>
      <c r="C6372">
        <v>768</v>
      </c>
      <c r="D6372" s="8">
        <v>335132.15999999997</v>
      </c>
    </row>
    <row r="6373" spans="1:4" x14ac:dyDescent="0.3">
      <c r="A6373">
        <v>116</v>
      </c>
      <c r="B6373" s="10">
        <v>45627</v>
      </c>
      <c r="C6373">
        <v>121</v>
      </c>
      <c r="D6373" s="8">
        <v>52800.77</v>
      </c>
    </row>
    <row r="6374" spans="1:4" x14ac:dyDescent="0.3">
      <c r="A6374">
        <v>615</v>
      </c>
      <c r="B6374" s="10">
        <v>45292</v>
      </c>
      <c r="C6374">
        <v>602</v>
      </c>
      <c r="D6374" s="8">
        <v>263326.84000000003</v>
      </c>
    </row>
    <row r="6375" spans="1:4" x14ac:dyDescent="0.3">
      <c r="A6375">
        <v>615</v>
      </c>
      <c r="B6375" s="10">
        <v>45323</v>
      </c>
      <c r="C6375">
        <v>788</v>
      </c>
      <c r="D6375" s="8">
        <v>344686.96</v>
      </c>
    </row>
    <row r="6376" spans="1:4" x14ac:dyDescent="0.3">
      <c r="A6376">
        <v>615</v>
      </c>
      <c r="B6376" s="10">
        <v>45352</v>
      </c>
      <c r="C6376">
        <v>525</v>
      </c>
      <c r="D6376" s="8">
        <v>229645.5</v>
      </c>
    </row>
    <row r="6377" spans="1:4" x14ac:dyDescent="0.3">
      <c r="A6377">
        <v>615</v>
      </c>
      <c r="B6377" s="10">
        <v>45383</v>
      </c>
      <c r="C6377">
        <v>953</v>
      </c>
      <c r="D6377" s="8">
        <v>416861.26</v>
      </c>
    </row>
    <row r="6378" spans="1:4" x14ac:dyDescent="0.3">
      <c r="A6378">
        <v>615</v>
      </c>
      <c r="B6378" s="10">
        <v>45413</v>
      </c>
      <c r="C6378">
        <v>89</v>
      </c>
      <c r="D6378" s="8">
        <v>38930.379999999997</v>
      </c>
    </row>
    <row r="6379" spans="1:4" x14ac:dyDescent="0.3">
      <c r="A6379">
        <v>615</v>
      </c>
      <c r="B6379" s="10">
        <v>45444</v>
      </c>
      <c r="C6379">
        <v>725</v>
      </c>
      <c r="D6379" s="8">
        <v>317129.5</v>
      </c>
    </row>
    <row r="6380" spans="1:4" x14ac:dyDescent="0.3">
      <c r="A6380">
        <v>615</v>
      </c>
      <c r="B6380" s="10">
        <v>45474</v>
      </c>
      <c r="C6380">
        <v>368</v>
      </c>
      <c r="D6380" s="8">
        <v>160970.56</v>
      </c>
    </row>
    <row r="6381" spans="1:4" x14ac:dyDescent="0.3">
      <c r="A6381">
        <v>615</v>
      </c>
      <c r="B6381" s="10">
        <v>45505</v>
      </c>
      <c r="C6381">
        <v>476</v>
      </c>
      <c r="D6381" s="8">
        <v>208211.92</v>
      </c>
    </row>
    <row r="6382" spans="1:4" x14ac:dyDescent="0.3">
      <c r="A6382">
        <v>615</v>
      </c>
      <c r="B6382" s="10">
        <v>45536</v>
      </c>
      <c r="C6382">
        <v>991</v>
      </c>
      <c r="D6382" s="8">
        <v>433483.22</v>
      </c>
    </row>
    <row r="6383" spans="1:4" x14ac:dyDescent="0.3">
      <c r="A6383">
        <v>615</v>
      </c>
      <c r="B6383" s="10">
        <v>45566</v>
      </c>
      <c r="C6383">
        <v>627</v>
      </c>
      <c r="D6383" s="8">
        <v>274262.34000000003</v>
      </c>
    </row>
    <row r="6384" spans="1:4" x14ac:dyDescent="0.3">
      <c r="A6384">
        <v>615</v>
      </c>
      <c r="B6384" s="10">
        <v>45597</v>
      </c>
      <c r="C6384">
        <v>470</v>
      </c>
      <c r="D6384" s="8">
        <v>205587.4</v>
      </c>
    </row>
    <row r="6385" spans="1:4" x14ac:dyDescent="0.3">
      <c r="A6385">
        <v>615</v>
      </c>
      <c r="B6385" s="10">
        <v>45627</v>
      </c>
      <c r="C6385">
        <v>756</v>
      </c>
      <c r="D6385" s="8">
        <v>330689.52</v>
      </c>
    </row>
    <row r="6386" spans="1:4" x14ac:dyDescent="0.3">
      <c r="A6386">
        <v>949</v>
      </c>
      <c r="B6386" s="10">
        <v>45292</v>
      </c>
      <c r="C6386">
        <v>427</v>
      </c>
      <c r="D6386" s="8">
        <v>186846.66</v>
      </c>
    </row>
    <row r="6387" spans="1:4" x14ac:dyDescent="0.3">
      <c r="A6387">
        <v>949</v>
      </c>
      <c r="B6387" s="10">
        <v>45323</v>
      </c>
      <c r="C6387">
        <v>263</v>
      </c>
      <c r="D6387" s="8">
        <v>115083.54</v>
      </c>
    </row>
    <row r="6388" spans="1:4" x14ac:dyDescent="0.3">
      <c r="A6388">
        <v>949</v>
      </c>
      <c r="B6388" s="10">
        <v>45352</v>
      </c>
      <c r="C6388">
        <v>581</v>
      </c>
      <c r="D6388" s="8">
        <v>254233.98</v>
      </c>
    </row>
    <row r="6389" spans="1:4" x14ac:dyDescent="0.3">
      <c r="A6389">
        <v>949</v>
      </c>
      <c r="B6389" s="10">
        <v>45383</v>
      </c>
      <c r="C6389">
        <v>847</v>
      </c>
      <c r="D6389" s="8">
        <v>370630.26</v>
      </c>
    </row>
    <row r="6390" spans="1:4" x14ac:dyDescent="0.3">
      <c r="A6390">
        <v>949</v>
      </c>
      <c r="B6390" s="10">
        <v>45413</v>
      </c>
      <c r="C6390">
        <v>120</v>
      </c>
      <c r="D6390" s="8">
        <v>52509.599999999999</v>
      </c>
    </row>
    <row r="6391" spans="1:4" x14ac:dyDescent="0.3">
      <c r="A6391">
        <v>949</v>
      </c>
      <c r="B6391" s="10">
        <v>45444</v>
      </c>
      <c r="C6391">
        <v>921</v>
      </c>
      <c r="D6391" s="8">
        <v>403011.18</v>
      </c>
    </row>
    <row r="6392" spans="1:4" x14ac:dyDescent="0.3">
      <c r="A6392">
        <v>949</v>
      </c>
      <c r="B6392" s="10">
        <v>45474</v>
      </c>
      <c r="C6392">
        <v>72</v>
      </c>
      <c r="D6392" s="8">
        <v>31505.759999999998</v>
      </c>
    </row>
    <row r="6393" spans="1:4" x14ac:dyDescent="0.3">
      <c r="A6393">
        <v>949</v>
      </c>
      <c r="B6393" s="10">
        <v>45505</v>
      </c>
      <c r="C6393">
        <v>848</v>
      </c>
      <c r="D6393" s="8">
        <v>371067.84</v>
      </c>
    </row>
    <row r="6394" spans="1:4" x14ac:dyDescent="0.3">
      <c r="A6394">
        <v>949</v>
      </c>
      <c r="B6394" s="10">
        <v>45536</v>
      </c>
      <c r="C6394">
        <v>718</v>
      </c>
      <c r="D6394" s="8">
        <v>314182.44</v>
      </c>
    </row>
    <row r="6395" spans="1:4" x14ac:dyDescent="0.3">
      <c r="A6395">
        <v>949</v>
      </c>
      <c r="B6395" s="10">
        <v>45566</v>
      </c>
      <c r="C6395">
        <v>785</v>
      </c>
      <c r="D6395" s="8">
        <v>343500.3</v>
      </c>
    </row>
    <row r="6396" spans="1:4" x14ac:dyDescent="0.3">
      <c r="A6396">
        <v>949</v>
      </c>
      <c r="B6396" s="10">
        <v>45597</v>
      </c>
      <c r="C6396">
        <v>331</v>
      </c>
      <c r="D6396" s="8">
        <v>144838.98000000001</v>
      </c>
    </row>
    <row r="6397" spans="1:4" x14ac:dyDescent="0.3">
      <c r="A6397">
        <v>949</v>
      </c>
      <c r="B6397" s="10">
        <v>45627</v>
      </c>
      <c r="C6397">
        <v>313</v>
      </c>
      <c r="D6397" s="8">
        <v>136962.54</v>
      </c>
    </row>
    <row r="6398" spans="1:4" x14ac:dyDescent="0.3">
      <c r="A6398">
        <v>555</v>
      </c>
      <c r="B6398" s="10">
        <v>45292</v>
      </c>
      <c r="C6398">
        <v>885</v>
      </c>
      <c r="D6398" s="8">
        <v>388461.9</v>
      </c>
    </row>
    <row r="6399" spans="1:4" x14ac:dyDescent="0.3">
      <c r="A6399">
        <v>555</v>
      </c>
      <c r="B6399" s="10">
        <v>45323</v>
      </c>
      <c r="C6399">
        <v>643</v>
      </c>
      <c r="D6399" s="8">
        <v>282238.42</v>
      </c>
    </row>
    <row r="6400" spans="1:4" x14ac:dyDescent="0.3">
      <c r="A6400">
        <v>555</v>
      </c>
      <c r="B6400" s="10">
        <v>45352</v>
      </c>
      <c r="C6400">
        <v>425</v>
      </c>
      <c r="D6400" s="8">
        <v>186549.5</v>
      </c>
    </row>
    <row r="6401" spans="1:4" x14ac:dyDescent="0.3">
      <c r="A6401">
        <v>555</v>
      </c>
      <c r="B6401" s="10">
        <v>45383</v>
      </c>
      <c r="C6401">
        <v>843</v>
      </c>
      <c r="D6401" s="8">
        <v>370026.42</v>
      </c>
    </row>
    <row r="6402" spans="1:4" x14ac:dyDescent="0.3">
      <c r="A6402">
        <v>555</v>
      </c>
      <c r="B6402" s="10">
        <v>45413</v>
      </c>
      <c r="C6402">
        <v>96</v>
      </c>
      <c r="D6402" s="8">
        <v>42138.239999999998</v>
      </c>
    </row>
    <row r="6403" spans="1:4" x14ac:dyDescent="0.3">
      <c r="A6403">
        <v>555</v>
      </c>
      <c r="B6403" s="10">
        <v>45444</v>
      </c>
      <c r="C6403">
        <v>328</v>
      </c>
      <c r="D6403" s="8">
        <v>143972.32</v>
      </c>
    </row>
    <row r="6404" spans="1:4" x14ac:dyDescent="0.3">
      <c r="A6404">
        <v>555</v>
      </c>
      <c r="B6404" s="10">
        <v>45474</v>
      </c>
      <c r="C6404">
        <v>726</v>
      </c>
      <c r="D6404" s="8">
        <v>318670.44</v>
      </c>
    </row>
    <row r="6405" spans="1:4" x14ac:dyDescent="0.3">
      <c r="A6405">
        <v>555</v>
      </c>
      <c r="B6405" s="10">
        <v>45505</v>
      </c>
      <c r="C6405">
        <v>356</v>
      </c>
      <c r="D6405" s="8">
        <v>156262.64000000001</v>
      </c>
    </row>
    <row r="6406" spans="1:4" x14ac:dyDescent="0.3">
      <c r="A6406">
        <v>555</v>
      </c>
      <c r="B6406" s="10">
        <v>45536</v>
      </c>
      <c r="C6406">
        <v>1000</v>
      </c>
      <c r="D6406" s="8">
        <v>438940</v>
      </c>
    </row>
    <row r="6407" spans="1:4" x14ac:dyDescent="0.3">
      <c r="A6407">
        <v>555</v>
      </c>
      <c r="B6407" s="10">
        <v>45566</v>
      </c>
      <c r="C6407">
        <v>46</v>
      </c>
      <c r="D6407" s="8">
        <v>20191.240000000002</v>
      </c>
    </row>
    <row r="6408" spans="1:4" x14ac:dyDescent="0.3">
      <c r="A6408">
        <v>555</v>
      </c>
      <c r="B6408" s="10">
        <v>45597</v>
      </c>
      <c r="C6408">
        <v>338</v>
      </c>
      <c r="D6408" s="8">
        <v>148361.72</v>
      </c>
    </row>
    <row r="6409" spans="1:4" x14ac:dyDescent="0.3">
      <c r="A6409">
        <v>555</v>
      </c>
      <c r="B6409" s="10">
        <v>45627</v>
      </c>
      <c r="C6409">
        <v>384</v>
      </c>
      <c r="D6409" s="8">
        <v>168552.95999999999</v>
      </c>
    </row>
    <row r="6410" spans="1:4" x14ac:dyDescent="0.3">
      <c r="A6410">
        <v>736</v>
      </c>
      <c r="B6410" s="10">
        <v>45292</v>
      </c>
      <c r="C6410">
        <v>282</v>
      </c>
      <c r="D6410" s="8">
        <v>123857.22</v>
      </c>
    </row>
    <row r="6411" spans="1:4" x14ac:dyDescent="0.3">
      <c r="A6411">
        <v>736</v>
      </c>
      <c r="B6411" s="10">
        <v>45323</v>
      </c>
      <c r="C6411">
        <v>892</v>
      </c>
      <c r="D6411" s="8">
        <v>391775.32</v>
      </c>
    </row>
    <row r="6412" spans="1:4" x14ac:dyDescent="0.3">
      <c r="A6412">
        <v>736</v>
      </c>
      <c r="B6412" s="10">
        <v>45352</v>
      </c>
      <c r="C6412">
        <v>446</v>
      </c>
      <c r="D6412" s="8">
        <v>195887.66</v>
      </c>
    </row>
    <row r="6413" spans="1:4" x14ac:dyDescent="0.3">
      <c r="A6413">
        <v>736</v>
      </c>
      <c r="B6413" s="10">
        <v>45383</v>
      </c>
      <c r="C6413">
        <v>921</v>
      </c>
      <c r="D6413" s="8">
        <v>404512.41</v>
      </c>
    </row>
    <row r="6414" spans="1:4" x14ac:dyDescent="0.3">
      <c r="A6414">
        <v>736</v>
      </c>
      <c r="B6414" s="10">
        <v>45413</v>
      </c>
      <c r="C6414">
        <v>537</v>
      </c>
      <c r="D6414" s="8">
        <v>235855.77</v>
      </c>
    </row>
    <row r="6415" spans="1:4" x14ac:dyDescent="0.3">
      <c r="A6415">
        <v>736</v>
      </c>
      <c r="B6415" s="10">
        <v>45444</v>
      </c>
      <c r="C6415">
        <v>325</v>
      </c>
      <c r="D6415" s="8">
        <v>142743.25</v>
      </c>
    </row>
    <row r="6416" spans="1:4" x14ac:dyDescent="0.3">
      <c r="A6416">
        <v>736</v>
      </c>
      <c r="B6416" s="10">
        <v>45474</v>
      </c>
      <c r="C6416">
        <v>882</v>
      </c>
      <c r="D6416" s="8">
        <v>387383.22</v>
      </c>
    </row>
    <row r="6417" spans="1:4" x14ac:dyDescent="0.3">
      <c r="A6417">
        <v>736</v>
      </c>
      <c r="B6417" s="10">
        <v>45505</v>
      </c>
      <c r="C6417">
        <v>913</v>
      </c>
      <c r="D6417" s="8">
        <v>400998.73</v>
      </c>
    </row>
    <row r="6418" spans="1:4" x14ac:dyDescent="0.3">
      <c r="A6418">
        <v>736</v>
      </c>
      <c r="B6418" s="10">
        <v>45536</v>
      </c>
      <c r="C6418">
        <v>248</v>
      </c>
      <c r="D6418" s="8">
        <v>108924.08</v>
      </c>
    </row>
    <row r="6419" spans="1:4" x14ac:dyDescent="0.3">
      <c r="A6419">
        <v>736</v>
      </c>
      <c r="B6419" s="10">
        <v>45566</v>
      </c>
      <c r="C6419">
        <v>993</v>
      </c>
      <c r="D6419" s="8">
        <v>436135.53</v>
      </c>
    </row>
    <row r="6420" spans="1:4" x14ac:dyDescent="0.3">
      <c r="A6420">
        <v>736</v>
      </c>
      <c r="B6420" s="10">
        <v>45597</v>
      </c>
      <c r="C6420">
        <v>513</v>
      </c>
      <c r="D6420" s="8">
        <v>225314.73</v>
      </c>
    </row>
    <row r="6421" spans="1:4" x14ac:dyDescent="0.3">
      <c r="A6421">
        <v>736</v>
      </c>
      <c r="B6421" s="10">
        <v>45627</v>
      </c>
      <c r="C6421">
        <v>732</v>
      </c>
      <c r="D6421" s="8">
        <v>321501.71999999997</v>
      </c>
    </row>
    <row r="6422" spans="1:4" x14ac:dyDescent="0.3">
      <c r="A6422">
        <v>184</v>
      </c>
      <c r="B6422" s="10">
        <v>45292</v>
      </c>
      <c r="C6422">
        <v>87</v>
      </c>
      <c r="D6422" s="8">
        <v>38217.360000000001</v>
      </c>
    </row>
    <row r="6423" spans="1:4" x14ac:dyDescent="0.3">
      <c r="A6423">
        <v>184</v>
      </c>
      <c r="B6423" s="10">
        <v>45323</v>
      </c>
      <c r="C6423">
        <v>435</v>
      </c>
      <c r="D6423" s="8">
        <v>191086.8</v>
      </c>
    </row>
    <row r="6424" spans="1:4" x14ac:dyDescent="0.3">
      <c r="A6424">
        <v>184</v>
      </c>
      <c r="B6424" s="10">
        <v>45352</v>
      </c>
      <c r="C6424">
        <v>638</v>
      </c>
      <c r="D6424" s="8">
        <v>280260.64</v>
      </c>
    </row>
    <row r="6425" spans="1:4" x14ac:dyDescent="0.3">
      <c r="A6425">
        <v>184</v>
      </c>
      <c r="B6425" s="10">
        <v>45383</v>
      </c>
      <c r="C6425">
        <v>557</v>
      </c>
      <c r="D6425" s="8">
        <v>244678.96</v>
      </c>
    </row>
    <row r="6426" spans="1:4" x14ac:dyDescent="0.3">
      <c r="A6426">
        <v>184</v>
      </c>
      <c r="B6426" s="10">
        <v>45413</v>
      </c>
      <c r="C6426">
        <v>282</v>
      </c>
      <c r="D6426" s="8">
        <v>123876.96</v>
      </c>
    </row>
    <row r="6427" spans="1:4" x14ac:dyDescent="0.3">
      <c r="A6427">
        <v>184</v>
      </c>
      <c r="B6427" s="10">
        <v>45444</v>
      </c>
      <c r="C6427">
        <v>142</v>
      </c>
      <c r="D6427" s="8">
        <v>62377.760000000002</v>
      </c>
    </row>
    <row r="6428" spans="1:4" x14ac:dyDescent="0.3">
      <c r="A6428">
        <v>184</v>
      </c>
      <c r="B6428" s="10">
        <v>45474</v>
      </c>
      <c r="C6428">
        <v>804</v>
      </c>
      <c r="D6428" s="8">
        <v>353181.12</v>
      </c>
    </row>
    <row r="6429" spans="1:4" x14ac:dyDescent="0.3">
      <c r="A6429">
        <v>184</v>
      </c>
      <c r="B6429" s="10">
        <v>45505</v>
      </c>
      <c r="C6429">
        <v>924</v>
      </c>
      <c r="D6429" s="8">
        <v>405894.72</v>
      </c>
    </row>
    <row r="6430" spans="1:4" x14ac:dyDescent="0.3">
      <c r="A6430">
        <v>184</v>
      </c>
      <c r="B6430" s="10">
        <v>45536</v>
      </c>
      <c r="C6430">
        <v>861</v>
      </c>
      <c r="D6430" s="8">
        <v>378220.08</v>
      </c>
    </row>
    <row r="6431" spans="1:4" x14ac:dyDescent="0.3">
      <c r="A6431">
        <v>184</v>
      </c>
      <c r="B6431" s="10">
        <v>45566</v>
      </c>
      <c r="C6431">
        <v>333</v>
      </c>
      <c r="D6431" s="8">
        <v>146280.24</v>
      </c>
    </row>
    <row r="6432" spans="1:4" x14ac:dyDescent="0.3">
      <c r="A6432">
        <v>184</v>
      </c>
      <c r="B6432" s="10">
        <v>45597</v>
      </c>
      <c r="C6432">
        <v>821</v>
      </c>
      <c r="D6432" s="8">
        <v>360648.88</v>
      </c>
    </row>
    <row r="6433" spans="1:4" x14ac:dyDescent="0.3">
      <c r="A6433">
        <v>184</v>
      </c>
      <c r="B6433" s="10">
        <v>45627</v>
      </c>
      <c r="C6433">
        <v>774</v>
      </c>
      <c r="D6433" s="8">
        <v>340002.72</v>
      </c>
    </row>
    <row r="6434" spans="1:4" x14ac:dyDescent="0.3">
      <c r="A6434">
        <v>428</v>
      </c>
      <c r="B6434" s="10">
        <v>45292</v>
      </c>
      <c r="C6434">
        <v>515</v>
      </c>
      <c r="D6434" s="8">
        <v>228871.15</v>
      </c>
    </row>
    <row r="6435" spans="1:4" x14ac:dyDescent="0.3">
      <c r="A6435">
        <v>428</v>
      </c>
      <c r="B6435" s="10">
        <v>45323</v>
      </c>
      <c r="C6435">
        <v>935</v>
      </c>
      <c r="D6435" s="8">
        <v>415523.35</v>
      </c>
    </row>
    <row r="6436" spans="1:4" x14ac:dyDescent="0.3">
      <c r="A6436">
        <v>428</v>
      </c>
      <c r="B6436" s="10">
        <v>45352</v>
      </c>
      <c r="C6436">
        <v>131</v>
      </c>
      <c r="D6436" s="8">
        <v>58217.71</v>
      </c>
    </row>
    <row r="6437" spans="1:4" x14ac:dyDescent="0.3">
      <c r="A6437">
        <v>428</v>
      </c>
      <c r="B6437" s="10">
        <v>45383</v>
      </c>
      <c r="C6437">
        <v>180</v>
      </c>
      <c r="D6437" s="8">
        <v>79993.8</v>
      </c>
    </row>
    <row r="6438" spans="1:4" x14ac:dyDescent="0.3">
      <c r="A6438">
        <v>428</v>
      </c>
      <c r="B6438" s="10">
        <v>45413</v>
      </c>
      <c r="C6438">
        <v>197</v>
      </c>
      <c r="D6438" s="8">
        <v>87548.77</v>
      </c>
    </row>
    <row r="6439" spans="1:4" x14ac:dyDescent="0.3">
      <c r="A6439">
        <v>428</v>
      </c>
      <c r="B6439" s="10">
        <v>45444</v>
      </c>
      <c r="C6439">
        <v>41</v>
      </c>
      <c r="D6439" s="8">
        <v>18220.810000000001</v>
      </c>
    </row>
    <row r="6440" spans="1:4" x14ac:dyDescent="0.3">
      <c r="A6440">
        <v>428</v>
      </c>
      <c r="B6440" s="10">
        <v>45474</v>
      </c>
      <c r="C6440">
        <v>51</v>
      </c>
      <c r="D6440" s="8">
        <v>22664.91</v>
      </c>
    </row>
    <row r="6441" spans="1:4" x14ac:dyDescent="0.3">
      <c r="A6441">
        <v>428</v>
      </c>
      <c r="B6441" s="10">
        <v>45505</v>
      </c>
      <c r="C6441">
        <v>821</v>
      </c>
      <c r="D6441" s="8">
        <v>364860.61</v>
      </c>
    </row>
    <row r="6442" spans="1:4" x14ac:dyDescent="0.3">
      <c r="A6442">
        <v>428</v>
      </c>
      <c r="B6442" s="10">
        <v>45536</v>
      </c>
      <c r="C6442">
        <v>53</v>
      </c>
      <c r="D6442" s="8">
        <v>23553.73</v>
      </c>
    </row>
    <row r="6443" spans="1:4" x14ac:dyDescent="0.3">
      <c r="A6443">
        <v>428</v>
      </c>
      <c r="B6443" s="10">
        <v>45566</v>
      </c>
      <c r="C6443">
        <v>542</v>
      </c>
      <c r="D6443" s="8">
        <v>240870.22</v>
      </c>
    </row>
    <row r="6444" spans="1:4" x14ac:dyDescent="0.3">
      <c r="A6444">
        <v>428</v>
      </c>
      <c r="B6444" s="10">
        <v>45597</v>
      </c>
      <c r="C6444">
        <v>573</v>
      </c>
      <c r="D6444" s="8">
        <v>254646.93</v>
      </c>
    </row>
    <row r="6445" spans="1:4" x14ac:dyDescent="0.3">
      <c r="A6445">
        <v>428</v>
      </c>
      <c r="B6445" s="10">
        <v>45627</v>
      </c>
      <c r="C6445">
        <v>558</v>
      </c>
      <c r="D6445" s="8">
        <v>247980.78</v>
      </c>
    </row>
    <row r="6446" spans="1:4" x14ac:dyDescent="0.3">
      <c r="A6446">
        <v>281</v>
      </c>
      <c r="B6446" s="10">
        <v>45292</v>
      </c>
      <c r="C6446">
        <v>648</v>
      </c>
      <c r="D6446" s="8">
        <v>288716.40000000002</v>
      </c>
    </row>
    <row r="6447" spans="1:4" x14ac:dyDescent="0.3">
      <c r="A6447">
        <v>281</v>
      </c>
      <c r="B6447" s="10">
        <v>45323</v>
      </c>
      <c r="C6447">
        <v>206</v>
      </c>
      <c r="D6447" s="8">
        <v>91783.3</v>
      </c>
    </row>
    <row r="6448" spans="1:4" x14ac:dyDescent="0.3">
      <c r="A6448">
        <v>281</v>
      </c>
      <c r="B6448" s="10">
        <v>45352</v>
      </c>
      <c r="C6448">
        <v>267</v>
      </c>
      <c r="D6448" s="8">
        <v>118961.85</v>
      </c>
    </row>
    <row r="6449" spans="1:4" x14ac:dyDescent="0.3">
      <c r="A6449">
        <v>281</v>
      </c>
      <c r="B6449" s="10">
        <v>45383</v>
      </c>
      <c r="C6449">
        <v>275</v>
      </c>
      <c r="D6449" s="8">
        <v>122526.25</v>
      </c>
    </row>
    <row r="6450" spans="1:4" x14ac:dyDescent="0.3">
      <c r="A6450">
        <v>281</v>
      </c>
      <c r="B6450" s="10">
        <v>45413</v>
      </c>
      <c r="C6450">
        <v>309</v>
      </c>
      <c r="D6450" s="8">
        <v>137674.95000000001</v>
      </c>
    </row>
    <row r="6451" spans="1:4" x14ac:dyDescent="0.3">
      <c r="A6451">
        <v>281</v>
      </c>
      <c r="B6451" s="10">
        <v>45444</v>
      </c>
      <c r="C6451">
        <v>609</v>
      </c>
      <c r="D6451" s="8">
        <v>271339.95</v>
      </c>
    </row>
    <row r="6452" spans="1:4" x14ac:dyDescent="0.3">
      <c r="A6452">
        <v>281</v>
      </c>
      <c r="B6452" s="10">
        <v>45474</v>
      </c>
      <c r="C6452">
        <v>309</v>
      </c>
      <c r="D6452" s="8">
        <v>137674.95000000001</v>
      </c>
    </row>
    <row r="6453" spans="1:4" x14ac:dyDescent="0.3">
      <c r="A6453">
        <v>281</v>
      </c>
      <c r="B6453" s="10">
        <v>45505</v>
      </c>
      <c r="C6453">
        <v>408</v>
      </c>
      <c r="D6453" s="8">
        <v>181784.4</v>
      </c>
    </row>
    <row r="6454" spans="1:4" x14ac:dyDescent="0.3">
      <c r="A6454">
        <v>281</v>
      </c>
      <c r="B6454" s="10">
        <v>45536</v>
      </c>
      <c r="C6454">
        <v>998</v>
      </c>
      <c r="D6454" s="8">
        <v>444658.9</v>
      </c>
    </row>
    <row r="6455" spans="1:4" x14ac:dyDescent="0.3">
      <c r="A6455">
        <v>281</v>
      </c>
      <c r="B6455" s="10">
        <v>45566</v>
      </c>
      <c r="C6455">
        <v>877</v>
      </c>
      <c r="D6455" s="8">
        <v>390747.35</v>
      </c>
    </row>
    <row r="6456" spans="1:4" x14ac:dyDescent="0.3">
      <c r="A6456">
        <v>281</v>
      </c>
      <c r="B6456" s="10">
        <v>45597</v>
      </c>
      <c r="C6456">
        <v>268</v>
      </c>
      <c r="D6456" s="8">
        <v>119407.4</v>
      </c>
    </row>
    <row r="6457" spans="1:4" x14ac:dyDescent="0.3">
      <c r="A6457">
        <v>281</v>
      </c>
      <c r="B6457" s="10">
        <v>45627</v>
      </c>
      <c r="C6457">
        <v>714</v>
      </c>
      <c r="D6457" s="8">
        <v>318122.7</v>
      </c>
    </row>
    <row r="6458" spans="1:4" x14ac:dyDescent="0.3">
      <c r="A6458">
        <v>490</v>
      </c>
      <c r="B6458" s="10">
        <v>45292</v>
      </c>
      <c r="C6458">
        <v>565</v>
      </c>
      <c r="D6458" s="8">
        <v>251809.2</v>
      </c>
    </row>
    <row r="6459" spans="1:4" x14ac:dyDescent="0.3">
      <c r="A6459">
        <v>490</v>
      </c>
      <c r="B6459" s="10">
        <v>45323</v>
      </c>
      <c r="C6459">
        <v>597</v>
      </c>
      <c r="D6459" s="8">
        <v>266070.96000000002</v>
      </c>
    </row>
    <row r="6460" spans="1:4" x14ac:dyDescent="0.3">
      <c r="A6460">
        <v>490</v>
      </c>
      <c r="B6460" s="10">
        <v>45352</v>
      </c>
      <c r="C6460">
        <v>572</v>
      </c>
      <c r="D6460" s="8">
        <v>254928.96</v>
      </c>
    </row>
    <row r="6461" spans="1:4" x14ac:dyDescent="0.3">
      <c r="A6461">
        <v>490</v>
      </c>
      <c r="B6461" s="10">
        <v>45383</v>
      </c>
      <c r="C6461">
        <v>527</v>
      </c>
      <c r="D6461" s="8">
        <v>234873.36</v>
      </c>
    </row>
    <row r="6462" spans="1:4" x14ac:dyDescent="0.3">
      <c r="A6462">
        <v>490</v>
      </c>
      <c r="B6462" s="10">
        <v>45413</v>
      </c>
      <c r="C6462">
        <v>852</v>
      </c>
      <c r="D6462" s="8">
        <v>379719.36</v>
      </c>
    </row>
    <row r="6463" spans="1:4" x14ac:dyDescent="0.3">
      <c r="A6463">
        <v>490</v>
      </c>
      <c r="B6463" s="10">
        <v>45444</v>
      </c>
      <c r="C6463">
        <v>79</v>
      </c>
      <c r="D6463" s="8">
        <v>35208.720000000001</v>
      </c>
    </row>
    <row r="6464" spans="1:4" x14ac:dyDescent="0.3">
      <c r="A6464">
        <v>490</v>
      </c>
      <c r="B6464" s="10">
        <v>45474</v>
      </c>
      <c r="C6464">
        <v>682</v>
      </c>
      <c r="D6464" s="8">
        <v>303953.76</v>
      </c>
    </row>
    <row r="6465" spans="1:4" x14ac:dyDescent="0.3">
      <c r="A6465">
        <v>490</v>
      </c>
      <c r="B6465" s="10">
        <v>45505</v>
      </c>
      <c r="C6465">
        <v>359</v>
      </c>
      <c r="D6465" s="8">
        <v>159999.12</v>
      </c>
    </row>
    <row r="6466" spans="1:4" x14ac:dyDescent="0.3">
      <c r="A6466">
        <v>490</v>
      </c>
      <c r="B6466" s="10">
        <v>45536</v>
      </c>
      <c r="C6466">
        <v>325</v>
      </c>
      <c r="D6466" s="8">
        <v>144846</v>
      </c>
    </row>
    <row r="6467" spans="1:4" x14ac:dyDescent="0.3">
      <c r="A6467">
        <v>490</v>
      </c>
      <c r="B6467" s="10">
        <v>45566</v>
      </c>
      <c r="C6467">
        <v>569</v>
      </c>
      <c r="D6467" s="8">
        <v>253591.92</v>
      </c>
    </row>
    <row r="6468" spans="1:4" x14ac:dyDescent="0.3">
      <c r="A6468">
        <v>490</v>
      </c>
      <c r="B6468" s="10">
        <v>45597</v>
      </c>
      <c r="C6468">
        <v>638</v>
      </c>
      <c r="D6468" s="8">
        <v>284343.84000000003</v>
      </c>
    </row>
    <row r="6469" spans="1:4" x14ac:dyDescent="0.3">
      <c r="A6469">
        <v>490</v>
      </c>
      <c r="B6469" s="10">
        <v>45627</v>
      </c>
      <c r="C6469">
        <v>794</v>
      </c>
      <c r="D6469" s="8">
        <v>353869.92</v>
      </c>
    </row>
    <row r="6470" spans="1:4" x14ac:dyDescent="0.3">
      <c r="A6470">
        <v>474</v>
      </c>
      <c r="B6470" s="10">
        <v>45292</v>
      </c>
      <c r="C6470">
        <v>699</v>
      </c>
      <c r="D6470" s="8">
        <v>311837.88</v>
      </c>
    </row>
    <row r="6471" spans="1:4" x14ac:dyDescent="0.3">
      <c r="A6471">
        <v>474</v>
      </c>
      <c r="B6471" s="10">
        <v>45323</v>
      </c>
      <c r="C6471">
        <v>206</v>
      </c>
      <c r="D6471" s="8">
        <v>91900.72</v>
      </c>
    </row>
    <row r="6472" spans="1:4" x14ac:dyDescent="0.3">
      <c r="A6472">
        <v>474</v>
      </c>
      <c r="B6472" s="10">
        <v>45352</v>
      </c>
      <c r="C6472">
        <v>660</v>
      </c>
      <c r="D6472" s="8">
        <v>294439.2</v>
      </c>
    </row>
    <row r="6473" spans="1:4" x14ac:dyDescent="0.3">
      <c r="A6473">
        <v>474</v>
      </c>
      <c r="B6473" s="10">
        <v>45383</v>
      </c>
      <c r="C6473">
        <v>764</v>
      </c>
      <c r="D6473" s="8">
        <v>340835.68</v>
      </c>
    </row>
    <row r="6474" spans="1:4" x14ac:dyDescent="0.3">
      <c r="A6474">
        <v>474</v>
      </c>
      <c r="B6474" s="10">
        <v>45413</v>
      </c>
      <c r="C6474">
        <v>206</v>
      </c>
      <c r="D6474" s="8">
        <v>91900.72</v>
      </c>
    </row>
    <row r="6475" spans="1:4" x14ac:dyDescent="0.3">
      <c r="A6475">
        <v>474</v>
      </c>
      <c r="B6475" s="10">
        <v>45444</v>
      </c>
      <c r="C6475">
        <v>554</v>
      </c>
      <c r="D6475" s="8">
        <v>247150.48</v>
      </c>
    </row>
    <row r="6476" spans="1:4" x14ac:dyDescent="0.3">
      <c r="A6476">
        <v>474</v>
      </c>
      <c r="B6476" s="10">
        <v>45474</v>
      </c>
      <c r="C6476">
        <v>171</v>
      </c>
      <c r="D6476" s="8">
        <v>76286.52</v>
      </c>
    </row>
    <row r="6477" spans="1:4" x14ac:dyDescent="0.3">
      <c r="A6477">
        <v>474</v>
      </c>
      <c r="B6477" s="10">
        <v>45505</v>
      </c>
      <c r="C6477">
        <v>11</v>
      </c>
      <c r="D6477" s="8">
        <v>4907.32</v>
      </c>
    </row>
    <row r="6478" spans="1:4" x14ac:dyDescent="0.3">
      <c r="A6478">
        <v>474</v>
      </c>
      <c r="B6478" s="10">
        <v>45536</v>
      </c>
      <c r="C6478">
        <v>849</v>
      </c>
      <c r="D6478" s="8">
        <v>378755.88</v>
      </c>
    </row>
    <row r="6479" spans="1:4" x14ac:dyDescent="0.3">
      <c r="A6479">
        <v>474</v>
      </c>
      <c r="B6479" s="10">
        <v>45566</v>
      </c>
      <c r="C6479">
        <v>624</v>
      </c>
      <c r="D6479" s="8">
        <v>278378.88</v>
      </c>
    </row>
    <row r="6480" spans="1:4" x14ac:dyDescent="0.3">
      <c r="A6480">
        <v>474</v>
      </c>
      <c r="B6480" s="10">
        <v>45597</v>
      </c>
      <c r="C6480">
        <v>889</v>
      </c>
      <c r="D6480" s="8">
        <v>396600.68</v>
      </c>
    </row>
    <row r="6481" spans="1:4" x14ac:dyDescent="0.3">
      <c r="A6481">
        <v>474</v>
      </c>
      <c r="B6481" s="10">
        <v>45627</v>
      </c>
      <c r="C6481">
        <v>725</v>
      </c>
      <c r="D6481" s="8">
        <v>323437</v>
      </c>
    </row>
    <row r="6482" spans="1:4" x14ac:dyDescent="0.3">
      <c r="A6482">
        <v>229</v>
      </c>
      <c r="B6482" s="10">
        <v>45292</v>
      </c>
      <c r="C6482">
        <v>905</v>
      </c>
      <c r="D6482" s="8">
        <v>404136.8</v>
      </c>
    </row>
    <row r="6483" spans="1:4" x14ac:dyDescent="0.3">
      <c r="A6483">
        <v>229</v>
      </c>
      <c r="B6483" s="10">
        <v>45323</v>
      </c>
      <c r="C6483">
        <v>720</v>
      </c>
      <c r="D6483" s="8">
        <v>321523.20000000001</v>
      </c>
    </row>
    <row r="6484" spans="1:4" x14ac:dyDescent="0.3">
      <c r="A6484">
        <v>229</v>
      </c>
      <c r="B6484" s="10">
        <v>45352</v>
      </c>
      <c r="C6484">
        <v>607</v>
      </c>
      <c r="D6484" s="8">
        <v>271061.92</v>
      </c>
    </row>
    <row r="6485" spans="1:4" x14ac:dyDescent="0.3">
      <c r="A6485">
        <v>229</v>
      </c>
      <c r="B6485" s="10">
        <v>45383</v>
      </c>
      <c r="C6485">
        <v>789</v>
      </c>
      <c r="D6485" s="8">
        <v>352335.84</v>
      </c>
    </row>
    <row r="6486" spans="1:4" x14ac:dyDescent="0.3">
      <c r="A6486">
        <v>229</v>
      </c>
      <c r="B6486" s="10">
        <v>45413</v>
      </c>
      <c r="C6486">
        <v>849</v>
      </c>
      <c r="D6486" s="8">
        <v>379129.44</v>
      </c>
    </row>
    <row r="6487" spans="1:4" x14ac:dyDescent="0.3">
      <c r="A6487">
        <v>229</v>
      </c>
      <c r="B6487" s="10">
        <v>45444</v>
      </c>
      <c r="C6487">
        <v>949</v>
      </c>
      <c r="D6487" s="8">
        <v>423785.44</v>
      </c>
    </row>
    <row r="6488" spans="1:4" x14ac:dyDescent="0.3">
      <c r="A6488">
        <v>229</v>
      </c>
      <c r="B6488" s="10">
        <v>45474</v>
      </c>
      <c r="C6488">
        <v>270</v>
      </c>
      <c r="D6488" s="8">
        <v>120571.2</v>
      </c>
    </row>
    <row r="6489" spans="1:4" x14ac:dyDescent="0.3">
      <c r="A6489">
        <v>229</v>
      </c>
      <c r="B6489" s="10">
        <v>45505</v>
      </c>
      <c r="C6489">
        <v>745</v>
      </c>
      <c r="D6489" s="8">
        <v>332687.2</v>
      </c>
    </row>
    <row r="6490" spans="1:4" x14ac:dyDescent="0.3">
      <c r="A6490">
        <v>229</v>
      </c>
      <c r="B6490" s="10">
        <v>45536</v>
      </c>
      <c r="C6490">
        <v>722</v>
      </c>
      <c r="D6490" s="8">
        <v>322416.32</v>
      </c>
    </row>
    <row r="6491" spans="1:4" x14ac:dyDescent="0.3">
      <c r="A6491">
        <v>229</v>
      </c>
      <c r="B6491" s="10">
        <v>45566</v>
      </c>
      <c r="C6491">
        <v>72</v>
      </c>
      <c r="D6491" s="8">
        <v>32152.32</v>
      </c>
    </row>
    <row r="6492" spans="1:4" x14ac:dyDescent="0.3">
      <c r="A6492">
        <v>229</v>
      </c>
      <c r="B6492" s="10">
        <v>45597</v>
      </c>
      <c r="C6492">
        <v>756</v>
      </c>
      <c r="D6492" s="8">
        <v>337599.36</v>
      </c>
    </row>
    <row r="6493" spans="1:4" x14ac:dyDescent="0.3">
      <c r="A6493">
        <v>229</v>
      </c>
      <c r="B6493" s="10">
        <v>45627</v>
      </c>
      <c r="C6493">
        <v>898</v>
      </c>
      <c r="D6493" s="8">
        <v>401010.88</v>
      </c>
    </row>
    <row r="6494" spans="1:4" x14ac:dyDescent="0.3">
      <c r="A6494">
        <v>119</v>
      </c>
      <c r="B6494" s="10">
        <v>45292</v>
      </c>
      <c r="C6494">
        <v>436</v>
      </c>
      <c r="D6494" s="8">
        <v>194813.52</v>
      </c>
    </row>
    <row r="6495" spans="1:4" x14ac:dyDescent="0.3">
      <c r="A6495">
        <v>119</v>
      </c>
      <c r="B6495" s="10">
        <v>45323</v>
      </c>
      <c r="C6495">
        <v>867</v>
      </c>
      <c r="D6495" s="8">
        <v>387392.94</v>
      </c>
    </row>
    <row r="6496" spans="1:4" x14ac:dyDescent="0.3">
      <c r="A6496">
        <v>119</v>
      </c>
      <c r="B6496" s="10">
        <v>45352</v>
      </c>
      <c r="C6496">
        <v>187</v>
      </c>
      <c r="D6496" s="8">
        <v>83555.34</v>
      </c>
    </row>
    <row r="6497" spans="1:4" x14ac:dyDescent="0.3">
      <c r="A6497">
        <v>119</v>
      </c>
      <c r="B6497" s="10">
        <v>45383</v>
      </c>
      <c r="C6497">
        <v>284</v>
      </c>
      <c r="D6497" s="8">
        <v>126896.88</v>
      </c>
    </row>
    <row r="6498" spans="1:4" x14ac:dyDescent="0.3">
      <c r="A6498">
        <v>119</v>
      </c>
      <c r="B6498" s="10">
        <v>45413</v>
      </c>
      <c r="C6498">
        <v>702</v>
      </c>
      <c r="D6498" s="8">
        <v>313667.64</v>
      </c>
    </row>
    <row r="6499" spans="1:4" x14ac:dyDescent="0.3">
      <c r="A6499">
        <v>119</v>
      </c>
      <c r="B6499" s="10">
        <v>45444</v>
      </c>
      <c r="C6499">
        <v>903</v>
      </c>
      <c r="D6499" s="8">
        <v>403478.46</v>
      </c>
    </row>
    <row r="6500" spans="1:4" x14ac:dyDescent="0.3">
      <c r="A6500">
        <v>119</v>
      </c>
      <c r="B6500" s="10">
        <v>45474</v>
      </c>
      <c r="C6500">
        <v>424</v>
      </c>
      <c r="D6500" s="8">
        <v>189451.68</v>
      </c>
    </row>
    <row r="6501" spans="1:4" x14ac:dyDescent="0.3">
      <c r="A6501">
        <v>119</v>
      </c>
      <c r="B6501" s="10">
        <v>45505</v>
      </c>
      <c r="C6501">
        <v>713</v>
      </c>
      <c r="D6501" s="8">
        <v>318582.65999999997</v>
      </c>
    </row>
    <row r="6502" spans="1:4" x14ac:dyDescent="0.3">
      <c r="A6502">
        <v>119</v>
      </c>
      <c r="B6502" s="10">
        <v>45536</v>
      </c>
      <c r="C6502">
        <v>64</v>
      </c>
      <c r="D6502" s="8">
        <v>28596.48</v>
      </c>
    </row>
    <row r="6503" spans="1:4" x14ac:dyDescent="0.3">
      <c r="A6503">
        <v>119</v>
      </c>
      <c r="B6503" s="10">
        <v>45566</v>
      </c>
      <c r="C6503">
        <v>855</v>
      </c>
      <c r="D6503" s="8">
        <v>382031.1</v>
      </c>
    </row>
    <row r="6504" spans="1:4" x14ac:dyDescent="0.3">
      <c r="A6504">
        <v>119</v>
      </c>
      <c r="B6504" s="10">
        <v>45597</v>
      </c>
      <c r="C6504">
        <v>130</v>
      </c>
      <c r="D6504" s="8">
        <v>58086.6</v>
      </c>
    </row>
    <row r="6505" spans="1:4" x14ac:dyDescent="0.3">
      <c r="A6505">
        <v>119</v>
      </c>
      <c r="B6505" s="10">
        <v>45627</v>
      </c>
      <c r="C6505">
        <v>798</v>
      </c>
      <c r="D6505" s="8">
        <v>356562.36</v>
      </c>
    </row>
    <row r="6506" spans="1:4" x14ac:dyDescent="0.3">
      <c r="A6506">
        <v>906</v>
      </c>
      <c r="B6506" s="10">
        <v>45292</v>
      </c>
      <c r="C6506">
        <v>42</v>
      </c>
      <c r="D6506" s="8">
        <v>18768.54</v>
      </c>
    </row>
    <row r="6507" spans="1:4" x14ac:dyDescent="0.3">
      <c r="A6507">
        <v>906</v>
      </c>
      <c r="B6507" s="10">
        <v>45323</v>
      </c>
      <c r="C6507">
        <v>875</v>
      </c>
      <c r="D6507" s="8">
        <v>391011.25</v>
      </c>
    </row>
    <row r="6508" spans="1:4" x14ac:dyDescent="0.3">
      <c r="A6508">
        <v>906</v>
      </c>
      <c r="B6508" s="10">
        <v>45352</v>
      </c>
      <c r="C6508">
        <v>435</v>
      </c>
      <c r="D6508" s="8">
        <v>194388.45</v>
      </c>
    </row>
    <row r="6509" spans="1:4" x14ac:dyDescent="0.3">
      <c r="A6509">
        <v>906</v>
      </c>
      <c r="B6509" s="10">
        <v>45383</v>
      </c>
      <c r="C6509">
        <v>167</v>
      </c>
      <c r="D6509" s="8">
        <v>74627.289999999994</v>
      </c>
    </row>
    <row r="6510" spans="1:4" x14ac:dyDescent="0.3">
      <c r="A6510">
        <v>906</v>
      </c>
      <c r="B6510" s="10">
        <v>45413</v>
      </c>
      <c r="C6510">
        <v>528</v>
      </c>
      <c r="D6510" s="8">
        <v>235947.36</v>
      </c>
    </row>
    <row r="6511" spans="1:4" x14ac:dyDescent="0.3">
      <c r="A6511">
        <v>906</v>
      </c>
      <c r="B6511" s="10">
        <v>45444</v>
      </c>
      <c r="C6511">
        <v>165</v>
      </c>
      <c r="D6511" s="8">
        <v>73733.55</v>
      </c>
    </row>
    <row r="6512" spans="1:4" x14ac:dyDescent="0.3">
      <c r="A6512">
        <v>906</v>
      </c>
      <c r="B6512" s="10">
        <v>45474</v>
      </c>
      <c r="C6512">
        <v>304</v>
      </c>
      <c r="D6512" s="8">
        <v>135848.48000000001</v>
      </c>
    </row>
    <row r="6513" spans="1:4" x14ac:dyDescent="0.3">
      <c r="A6513">
        <v>906</v>
      </c>
      <c r="B6513" s="10">
        <v>45505</v>
      </c>
      <c r="C6513">
        <v>868</v>
      </c>
      <c r="D6513" s="8">
        <v>387883.16</v>
      </c>
    </row>
    <row r="6514" spans="1:4" x14ac:dyDescent="0.3">
      <c r="A6514">
        <v>906</v>
      </c>
      <c r="B6514" s="10">
        <v>45536</v>
      </c>
      <c r="C6514">
        <v>206</v>
      </c>
      <c r="D6514" s="8">
        <v>92055.22</v>
      </c>
    </row>
    <row r="6515" spans="1:4" x14ac:dyDescent="0.3">
      <c r="A6515">
        <v>906</v>
      </c>
      <c r="B6515" s="10">
        <v>45566</v>
      </c>
      <c r="C6515">
        <v>979</v>
      </c>
      <c r="D6515" s="8">
        <v>437485.73</v>
      </c>
    </row>
    <row r="6516" spans="1:4" x14ac:dyDescent="0.3">
      <c r="A6516">
        <v>906</v>
      </c>
      <c r="B6516" s="10">
        <v>45597</v>
      </c>
      <c r="C6516">
        <v>726</v>
      </c>
      <c r="D6516" s="8">
        <v>324427.62</v>
      </c>
    </row>
    <row r="6517" spans="1:4" x14ac:dyDescent="0.3">
      <c r="A6517">
        <v>906</v>
      </c>
      <c r="B6517" s="10">
        <v>45627</v>
      </c>
      <c r="C6517">
        <v>258</v>
      </c>
      <c r="D6517" s="8">
        <v>115292.46</v>
      </c>
    </row>
    <row r="6518" spans="1:4" x14ac:dyDescent="0.3">
      <c r="A6518">
        <v>759</v>
      </c>
      <c r="B6518" s="10">
        <v>45292</v>
      </c>
      <c r="C6518">
        <v>180</v>
      </c>
      <c r="D6518" s="8">
        <v>80546.399999999994</v>
      </c>
    </row>
    <row r="6519" spans="1:4" x14ac:dyDescent="0.3">
      <c r="A6519">
        <v>759</v>
      </c>
      <c r="B6519" s="10">
        <v>45323</v>
      </c>
      <c r="C6519">
        <v>880</v>
      </c>
      <c r="D6519" s="8">
        <v>393782.4</v>
      </c>
    </row>
    <row r="6520" spans="1:4" x14ac:dyDescent="0.3">
      <c r="A6520">
        <v>759</v>
      </c>
      <c r="B6520" s="10">
        <v>45352</v>
      </c>
      <c r="C6520">
        <v>879</v>
      </c>
      <c r="D6520" s="8">
        <v>393334.92</v>
      </c>
    </row>
    <row r="6521" spans="1:4" x14ac:dyDescent="0.3">
      <c r="A6521">
        <v>759</v>
      </c>
      <c r="B6521" s="10">
        <v>45383</v>
      </c>
      <c r="C6521">
        <v>587</v>
      </c>
      <c r="D6521" s="8">
        <v>262670.76</v>
      </c>
    </row>
    <row r="6522" spans="1:4" x14ac:dyDescent="0.3">
      <c r="A6522">
        <v>759</v>
      </c>
      <c r="B6522" s="10">
        <v>45413</v>
      </c>
      <c r="C6522">
        <v>48</v>
      </c>
      <c r="D6522" s="8">
        <v>21479.040000000001</v>
      </c>
    </row>
    <row r="6523" spans="1:4" x14ac:dyDescent="0.3">
      <c r="A6523">
        <v>759</v>
      </c>
      <c r="B6523" s="10">
        <v>45444</v>
      </c>
      <c r="C6523">
        <v>599</v>
      </c>
      <c r="D6523" s="8">
        <v>268040.52</v>
      </c>
    </row>
    <row r="6524" spans="1:4" x14ac:dyDescent="0.3">
      <c r="A6524">
        <v>759</v>
      </c>
      <c r="B6524" s="10">
        <v>45474</v>
      </c>
      <c r="C6524">
        <v>282</v>
      </c>
      <c r="D6524" s="8">
        <v>126189.36</v>
      </c>
    </row>
    <row r="6525" spans="1:4" x14ac:dyDescent="0.3">
      <c r="A6525">
        <v>759</v>
      </c>
      <c r="B6525" s="10">
        <v>45505</v>
      </c>
      <c r="C6525">
        <v>656</v>
      </c>
      <c r="D6525" s="8">
        <v>293546.88</v>
      </c>
    </row>
    <row r="6526" spans="1:4" x14ac:dyDescent="0.3">
      <c r="A6526">
        <v>759</v>
      </c>
      <c r="B6526" s="10">
        <v>45536</v>
      </c>
      <c r="C6526">
        <v>342</v>
      </c>
      <c r="D6526" s="8">
        <v>153038.16</v>
      </c>
    </row>
    <row r="6527" spans="1:4" x14ac:dyDescent="0.3">
      <c r="A6527">
        <v>759</v>
      </c>
      <c r="B6527" s="10">
        <v>45566</v>
      </c>
      <c r="C6527">
        <v>964</v>
      </c>
      <c r="D6527" s="8">
        <v>431370.72</v>
      </c>
    </row>
    <row r="6528" spans="1:4" x14ac:dyDescent="0.3">
      <c r="A6528">
        <v>759</v>
      </c>
      <c r="B6528" s="10">
        <v>45597</v>
      </c>
      <c r="C6528">
        <v>439</v>
      </c>
      <c r="D6528" s="8">
        <v>196443.72</v>
      </c>
    </row>
    <row r="6529" spans="1:4" x14ac:dyDescent="0.3">
      <c r="A6529">
        <v>759</v>
      </c>
      <c r="B6529" s="10">
        <v>45627</v>
      </c>
      <c r="C6529">
        <v>380</v>
      </c>
      <c r="D6529" s="8">
        <v>170042.4</v>
      </c>
    </row>
    <row r="6530" spans="1:4" x14ac:dyDescent="0.3">
      <c r="A6530">
        <v>54</v>
      </c>
      <c r="B6530" s="10">
        <v>45292</v>
      </c>
      <c r="C6530">
        <v>702</v>
      </c>
      <c r="D6530" s="8">
        <v>314453.88</v>
      </c>
    </row>
    <row r="6531" spans="1:4" x14ac:dyDescent="0.3">
      <c r="A6531">
        <v>54</v>
      </c>
      <c r="B6531" s="10">
        <v>45323</v>
      </c>
      <c r="C6531">
        <v>344</v>
      </c>
      <c r="D6531" s="8">
        <v>154091.35999999999</v>
      </c>
    </row>
    <row r="6532" spans="1:4" x14ac:dyDescent="0.3">
      <c r="A6532">
        <v>54</v>
      </c>
      <c r="B6532" s="10">
        <v>45352</v>
      </c>
      <c r="C6532">
        <v>990</v>
      </c>
      <c r="D6532" s="8">
        <v>443460.6</v>
      </c>
    </row>
    <row r="6533" spans="1:4" x14ac:dyDescent="0.3">
      <c r="A6533">
        <v>54</v>
      </c>
      <c r="B6533" s="10">
        <v>45383</v>
      </c>
      <c r="C6533">
        <v>816</v>
      </c>
      <c r="D6533" s="8">
        <v>365519.04</v>
      </c>
    </row>
    <row r="6534" spans="1:4" x14ac:dyDescent="0.3">
      <c r="A6534">
        <v>54</v>
      </c>
      <c r="B6534" s="10">
        <v>45413</v>
      </c>
      <c r="C6534">
        <v>433</v>
      </c>
      <c r="D6534" s="8">
        <v>193958.02</v>
      </c>
    </row>
    <row r="6535" spans="1:4" x14ac:dyDescent="0.3">
      <c r="A6535">
        <v>54</v>
      </c>
      <c r="B6535" s="10">
        <v>45444</v>
      </c>
      <c r="C6535">
        <v>790</v>
      </c>
      <c r="D6535" s="8">
        <v>353872.6</v>
      </c>
    </row>
    <row r="6536" spans="1:4" x14ac:dyDescent="0.3">
      <c r="A6536">
        <v>54</v>
      </c>
      <c r="B6536" s="10">
        <v>45474</v>
      </c>
      <c r="C6536">
        <v>270</v>
      </c>
      <c r="D6536" s="8">
        <v>120943.8</v>
      </c>
    </row>
    <row r="6537" spans="1:4" x14ac:dyDescent="0.3">
      <c r="A6537">
        <v>54</v>
      </c>
      <c r="B6537" s="10">
        <v>45505</v>
      </c>
      <c r="C6537">
        <v>36</v>
      </c>
      <c r="D6537" s="8">
        <v>16125.84</v>
      </c>
    </row>
    <row r="6538" spans="1:4" x14ac:dyDescent="0.3">
      <c r="A6538">
        <v>54</v>
      </c>
      <c r="B6538" s="10">
        <v>45536</v>
      </c>
      <c r="C6538">
        <v>715</v>
      </c>
      <c r="D6538" s="8">
        <v>320277.09999999998</v>
      </c>
    </row>
    <row r="6539" spans="1:4" x14ac:dyDescent="0.3">
      <c r="A6539">
        <v>54</v>
      </c>
      <c r="B6539" s="10">
        <v>45566</v>
      </c>
      <c r="C6539">
        <v>312</v>
      </c>
      <c r="D6539" s="8">
        <v>139757.28</v>
      </c>
    </row>
    <row r="6540" spans="1:4" x14ac:dyDescent="0.3">
      <c r="A6540">
        <v>54</v>
      </c>
      <c r="B6540" s="10">
        <v>45597</v>
      </c>
      <c r="C6540">
        <v>611</v>
      </c>
      <c r="D6540" s="8">
        <v>273691.34000000003</v>
      </c>
    </row>
    <row r="6541" spans="1:4" x14ac:dyDescent="0.3">
      <c r="A6541">
        <v>54</v>
      </c>
      <c r="B6541" s="10">
        <v>45627</v>
      </c>
      <c r="C6541">
        <v>931</v>
      </c>
      <c r="D6541" s="8">
        <v>417032.14</v>
      </c>
    </row>
    <row r="6542" spans="1:4" x14ac:dyDescent="0.3">
      <c r="A6542">
        <v>632</v>
      </c>
      <c r="B6542" s="10">
        <v>45292</v>
      </c>
      <c r="C6542">
        <v>545</v>
      </c>
      <c r="D6542" s="8">
        <v>244230.85</v>
      </c>
    </row>
    <row r="6543" spans="1:4" x14ac:dyDescent="0.3">
      <c r="A6543">
        <v>632</v>
      </c>
      <c r="B6543" s="10">
        <v>45323</v>
      </c>
      <c r="C6543">
        <v>519</v>
      </c>
      <c r="D6543" s="8">
        <v>232579.47</v>
      </c>
    </row>
    <row r="6544" spans="1:4" x14ac:dyDescent="0.3">
      <c r="A6544">
        <v>632</v>
      </c>
      <c r="B6544" s="10">
        <v>45352</v>
      </c>
      <c r="C6544">
        <v>611</v>
      </c>
      <c r="D6544" s="8">
        <v>273807.43</v>
      </c>
    </row>
    <row r="6545" spans="1:4" x14ac:dyDescent="0.3">
      <c r="A6545">
        <v>632</v>
      </c>
      <c r="B6545" s="10">
        <v>45383</v>
      </c>
      <c r="C6545">
        <v>924</v>
      </c>
      <c r="D6545" s="8">
        <v>414072.12</v>
      </c>
    </row>
    <row r="6546" spans="1:4" x14ac:dyDescent="0.3">
      <c r="A6546">
        <v>632</v>
      </c>
      <c r="B6546" s="10">
        <v>45413</v>
      </c>
      <c r="C6546">
        <v>719</v>
      </c>
      <c r="D6546" s="8">
        <v>322205.46999999997</v>
      </c>
    </row>
    <row r="6547" spans="1:4" x14ac:dyDescent="0.3">
      <c r="A6547">
        <v>632</v>
      </c>
      <c r="B6547" s="10">
        <v>45444</v>
      </c>
      <c r="C6547">
        <v>102</v>
      </c>
      <c r="D6547" s="8">
        <v>45709.26</v>
      </c>
    </row>
    <row r="6548" spans="1:4" x14ac:dyDescent="0.3">
      <c r="A6548">
        <v>632</v>
      </c>
      <c r="B6548" s="10">
        <v>45474</v>
      </c>
      <c r="C6548">
        <v>185</v>
      </c>
      <c r="D6548" s="8">
        <v>82904.05</v>
      </c>
    </row>
    <row r="6549" spans="1:4" x14ac:dyDescent="0.3">
      <c r="A6549">
        <v>632</v>
      </c>
      <c r="B6549" s="10">
        <v>45505</v>
      </c>
      <c r="C6549">
        <v>926</v>
      </c>
      <c r="D6549" s="8">
        <v>414968.38</v>
      </c>
    </row>
    <row r="6550" spans="1:4" x14ac:dyDescent="0.3">
      <c r="A6550">
        <v>632</v>
      </c>
      <c r="B6550" s="10">
        <v>45536</v>
      </c>
      <c r="C6550">
        <v>939</v>
      </c>
      <c r="D6550" s="8">
        <v>420794.07</v>
      </c>
    </row>
    <row r="6551" spans="1:4" x14ac:dyDescent="0.3">
      <c r="A6551">
        <v>632</v>
      </c>
      <c r="B6551" s="10">
        <v>45566</v>
      </c>
      <c r="C6551">
        <v>185</v>
      </c>
      <c r="D6551" s="8">
        <v>82904.05</v>
      </c>
    </row>
    <row r="6552" spans="1:4" x14ac:dyDescent="0.3">
      <c r="A6552">
        <v>632</v>
      </c>
      <c r="B6552" s="10">
        <v>45597</v>
      </c>
      <c r="C6552">
        <v>239</v>
      </c>
      <c r="D6552" s="8">
        <v>107103.07</v>
      </c>
    </row>
    <row r="6553" spans="1:4" x14ac:dyDescent="0.3">
      <c r="A6553">
        <v>632</v>
      </c>
      <c r="B6553" s="10">
        <v>45627</v>
      </c>
      <c r="C6553">
        <v>134</v>
      </c>
      <c r="D6553" s="8">
        <v>60049.42</v>
      </c>
    </row>
    <row r="6554" spans="1:4" x14ac:dyDescent="0.3">
      <c r="A6554">
        <v>406</v>
      </c>
      <c r="B6554" s="10">
        <v>45292</v>
      </c>
      <c r="C6554">
        <v>982</v>
      </c>
      <c r="D6554" s="8">
        <v>440210.96</v>
      </c>
    </row>
    <row r="6555" spans="1:4" x14ac:dyDescent="0.3">
      <c r="A6555">
        <v>406</v>
      </c>
      <c r="B6555" s="10">
        <v>45323</v>
      </c>
      <c r="C6555">
        <v>678</v>
      </c>
      <c r="D6555" s="8">
        <v>303933.84000000003</v>
      </c>
    </row>
    <row r="6556" spans="1:4" x14ac:dyDescent="0.3">
      <c r="A6556">
        <v>406</v>
      </c>
      <c r="B6556" s="10">
        <v>45352</v>
      </c>
      <c r="C6556">
        <v>151</v>
      </c>
      <c r="D6556" s="8">
        <v>67690.28</v>
      </c>
    </row>
    <row r="6557" spans="1:4" x14ac:dyDescent="0.3">
      <c r="A6557">
        <v>406</v>
      </c>
      <c r="B6557" s="10">
        <v>45383</v>
      </c>
      <c r="C6557">
        <v>163</v>
      </c>
      <c r="D6557" s="8">
        <v>73069.64</v>
      </c>
    </row>
    <row r="6558" spans="1:4" x14ac:dyDescent="0.3">
      <c r="A6558">
        <v>406</v>
      </c>
      <c r="B6558" s="10">
        <v>45413</v>
      </c>
      <c r="C6558">
        <v>581</v>
      </c>
      <c r="D6558" s="8">
        <v>260450.68</v>
      </c>
    </row>
    <row r="6559" spans="1:4" x14ac:dyDescent="0.3">
      <c r="A6559">
        <v>406</v>
      </c>
      <c r="B6559" s="10">
        <v>45444</v>
      </c>
      <c r="C6559">
        <v>401</v>
      </c>
      <c r="D6559" s="8">
        <v>179760.28</v>
      </c>
    </row>
    <row r="6560" spans="1:4" x14ac:dyDescent="0.3">
      <c r="A6560">
        <v>406</v>
      </c>
      <c r="B6560" s="10">
        <v>45474</v>
      </c>
      <c r="C6560">
        <v>625</v>
      </c>
      <c r="D6560" s="8">
        <v>280175</v>
      </c>
    </row>
    <row r="6561" spans="1:4" x14ac:dyDescent="0.3">
      <c r="A6561">
        <v>406</v>
      </c>
      <c r="B6561" s="10">
        <v>45505</v>
      </c>
      <c r="C6561">
        <v>595</v>
      </c>
      <c r="D6561" s="8">
        <v>266726.59999999998</v>
      </c>
    </row>
    <row r="6562" spans="1:4" x14ac:dyDescent="0.3">
      <c r="A6562">
        <v>406</v>
      </c>
      <c r="B6562" s="10">
        <v>45536</v>
      </c>
      <c r="C6562">
        <v>494</v>
      </c>
      <c r="D6562" s="8">
        <v>221450.32</v>
      </c>
    </row>
    <row r="6563" spans="1:4" x14ac:dyDescent="0.3">
      <c r="A6563">
        <v>406</v>
      </c>
      <c r="B6563" s="10">
        <v>45566</v>
      </c>
      <c r="C6563">
        <v>79</v>
      </c>
      <c r="D6563" s="8">
        <v>35414.120000000003</v>
      </c>
    </row>
    <row r="6564" spans="1:4" x14ac:dyDescent="0.3">
      <c r="A6564">
        <v>406</v>
      </c>
      <c r="B6564" s="10">
        <v>45597</v>
      </c>
      <c r="C6564">
        <v>75</v>
      </c>
      <c r="D6564" s="8">
        <v>33621</v>
      </c>
    </row>
    <row r="6565" spans="1:4" x14ac:dyDescent="0.3">
      <c r="A6565">
        <v>406</v>
      </c>
      <c r="B6565" s="10">
        <v>45627</v>
      </c>
      <c r="C6565">
        <v>510</v>
      </c>
      <c r="D6565" s="8">
        <v>228622.8</v>
      </c>
    </row>
    <row r="6566" spans="1:4" x14ac:dyDescent="0.3">
      <c r="A6566">
        <v>122</v>
      </c>
      <c r="B6566" s="10">
        <v>45292</v>
      </c>
      <c r="C6566">
        <v>402</v>
      </c>
      <c r="D6566" s="8">
        <v>180325.14</v>
      </c>
    </row>
    <row r="6567" spans="1:4" x14ac:dyDescent="0.3">
      <c r="A6567">
        <v>122</v>
      </c>
      <c r="B6567" s="10">
        <v>45323</v>
      </c>
      <c r="C6567">
        <v>24</v>
      </c>
      <c r="D6567" s="8">
        <v>10765.68</v>
      </c>
    </row>
    <row r="6568" spans="1:4" x14ac:dyDescent="0.3">
      <c r="A6568">
        <v>122</v>
      </c>
      <c r="B6568" s="10">
        <v>45352</v>
      </c>
      <c r="C6568">
        <v>606</v>
      </c>
      <c r="D6568" s="8">
        <v>271833.42</v>
      </c>
    </row>
    <row r="6569" spans="1:4" x14ac:dyDescent="0.3">
      <c r="A6569">
        <v>122</v>
      </c>
      <c r="B6569" s="10">
        <v>45383</v>
      </c>
      <c r="C6569">
        <v>612</v>
      </c>
      <c r="D6569" s="8">
        <v>274524.84000000003</v>
      </c>
    </row>
    <row r="6570" spans="1:4" x14ac:dyDescent="0.3">
      <c r="A6570">
        <v>122</v>
      </c>
      <c r="B6570" s="10">
        <v>45413</v>
      </c>
      <c r="C6570">
        <v>6</v>
      </c>
      <c r="D6570" s="8">
        <v>2691.42</v>
      </c>
    </row>
    <row r="6571" spans="1:4" x14ac:dyDescent="0.3">
      <c r="A6571">
        <v>122</v>
      </c>
      <c r="B6571" s="10">
        <v>45444</v>
      </c>
      <c r="C6571">
        <v>111</v>
      </c>
      <c r="D6571" s="8">
        <v>49791.27</v>
      </c>
    </row>
    <row r="6572" spans="1:4" x14ac:dyDescent="0.3">
      <c r="A6572">
        <v>122</v>
      </c>
      <c r="B6572" s="10">
        <v>45474</v>
      </c>
      <c r="C6572">
        <v>847</v>
      </c>
      <c r="D6572" s="8">
        <v>379938.79</v>
      </c>
    </row>
    <row r="6573" spans="1:4" x14ac:dyDescent="0.3">
      <c r="A6573">
        <v>122</v>
      </c>
      <c r="B6573" s="10">
        <v>45505</v>
      </c>
      <c r="C6573">
        <v>482</v>
      </c>
      <c r="D6573" s="8">
        <v>216210.74</v>
      </c>
    </row>
    <row r="6574" spans="1:4" x14ac:dyDescent="0.3">
      <c r="A6574">
        <v>122</v>
      </c>
      <c r="B6574" s="10">
        <v>45536</v>
      </c>
      <c r="C6574">
        <v>768</v>
      </c>
      <c r="D6574" s="8">
        <v>344501.76000000001</v>
      </c>
    </row>
    <row r="6575" spans="1:4" x14ac:dyDescent="0.3">
      <c r="A6575">
        <v>122</v>
      </c>
      <c r="B6575" s="10">
        <v>45566</v>
      </c>
      <c r="C6575">
        <v>298</v>
      </c>
      <c r="D6575" s="8">
        <v>133673.85999999999</v>
      </c>
    </row>
    <row r="6576" spans="1:4" x14ac:dyDescent="0.3">
      <c r="A6576">
        <v>122</v>
      </c>
      <c r="B6576" s="10">
        <v>45597</v>
      </c>
      <c r="C6576">
        <v>739</v>
      </c>
      <c r="D6576" s="8">
        <v>331493.23</v>
      </c>
    </row>
    <row r="6577" spans="1:4" x14ac:dyDescent="0.3">
      <c r="A6577">
        <v>122</v>
      </c>
      <c r="B6577" s="10">
        <v>45627</v>
      </c>
      <c r="C6577">
        <v>272</v>
      </c>
      <c r="D6577" s="8">
        <v>122011.04</v>
      </c>
    </row>
    <row r="6578" spans="1:4" x14ac:dyDescent="0.3">
      <c r="A6578">
        <v>898</v>
      </c>
      <c r="B6578" s="10">
        <v>45292</v>
      </c>
      <c r="C6578">
        <v>99</v>
      </c>
      <c r="D6578" s="8">
        <v>44420.31</v>
      </c>
    </row>
    <row r="6579" spans="1:4" x14ac:dyDescent="0.3">
      <c r="A6579">
        <v>898</v>
      </c>
      <c r="B6579" s="10">
        <v>45323</v>
      </c>
      <c r="C6579">
        <v>944</v>
      </c>
      <c r="D6579" s="8">
        <v>423563.36</v>
      </c>
    </row>
    <row r="6580" spans="1:4" x14ac:dyDescent="0.3">
      <c r="A6580">
        <v>898</v>
      </c>
      <c r="B6580" s="10">
        <v>45352</v>
      </c>
      <c r="C6580">
        <v>380</v>
      </c>
      <c r="D6580" s="8">
        <v>170502.2</v>
      </c>
    </row>
    <row r="6581" spans="1:4" x14ac:dyDescent="0.3">
      <c r="A6581">
        <v>898</v>
      </c>
      <c r="B6581" s="10">
        <v>45383</v>
      </c>
      <c r="C6581">
        <v>330</v>
      </c>
      <c r="D6581" s="8">
        <v>148067.70000000001</v>
      </c>
    </row>
    <row r="6582" spans="1:4" x14ac:dyDescent="0.3">
      <c r="A6582">
        <v>898</v>
      </c>
      <c r="B6582" s="10">
        <v>45413</v>
      </c>
      <c r="C6582">
        <v>534</v>
      </c>
      <c r="D6582" s="8">
        <v>239600.46</v>
      </c>
    </row>
    <row r="6583" spans="1:4" x14ac:dyDescent="0.3">
      <c r="A6583">
        <v>898</v>
      </c>
      <c r="B6583" s="10">
        <v>45444</v>
      </c>
      <c r="C6583">
        <v>51</v>
      </c>
      <c r="D6583" s="8">
        <v>22883.19</v>
      </c>
    </row>
    <row r="6584" spans="1:4" x14ac:dyDescent="0.3">
      <c r="A6584">
        <v>898</v>
      </c>
      <c r="B6584" s="10">
        <v>45474</v>
      </c>
      <c r="C6584">
        <v>830</v>
      </c>
      <c r="D6584" s="8">
        <v>372412.7</v>
      </c>
    </row>
    <row r="6585" spans="1:4" x14ac:dyDescent="0.3">
      <c r="A6585">
        <v>898</v>
      </c>
      <c r="B6585" s="10">
        <v>45505</v>
      </c>
      <c r="C6585">
        <v>773</v>
      </c>
      <c r="D6585" s="8">
        <v>346837.37</v>
      </c>
    </row>
    <row r="6586" spans="1:4" x14ac:dyDescent="0.3">
      <c r="A6586">
        <v>898</v>
      </c>
      <c r="B6586" s="10">
        <v>45536</v>
      </c>
      <c r="C6586">
        <v>288</v>
      </c>
      <c r="D6586" s="8">
        <v>129222.72</v>
      </c>
    </row>
    <row r="6587" spans="1:4" x14ac:dyDescent="0.3">
      <c r="A6587">
        <v>898</v>
      </c>
      <c r="B6587" s="10">
        <v>45566</v>
      </c>
      <c r="C6587">
        <v>543</v>
      </c>
      <c r="D6587" s="8">
        <v>243638.67</v>
      </c>
    </row>
    <row r="6588" spans="1:4" x14ac:dyDescent="0.3">
      <c r="A6588">
        <v>898</v>
      </c>
      <c r="B6588" s="10">
        <v>45597</v>
      </c>
      <c r="C6588">
        <v>865</v>
      </c>
      <c r="D6588" s="8">
        <v>388116.85</v>
      </c>
    </row>
    <row r="6589" spans="1:4" x14ac:dyDescent="0.3">
      <c r="A6589">
        <v>898</v>
      </c>
      <c r="B6589" s="10">
        <v>45627</v>
      </c>
      <c r="C6589">
        <v>104</v>
      </c>
      <c r="D6589" s="8">
        <v>46663.76</v>
      </c>
    </row>
    <row r="6590" spans="1:4" x14ac:dyDescent="0.3">
      <c r="A6590">
        <v>595</v>
      </c>
      <c r="B6590" s="10">
        <v>45292</v>
      </c>
      <c r="C6590">
        <v>136</v>
      </c>
      <c r="D6590" s="8">
        <v>61051.76</v>
      </c>
    </row>
    <row r="6591" spans="1:4" x14ac:dyDescent="0.3">
      <c r="A6591">
        <v>595</v>
      </c>
      <c r="B6591" s="10">
        <v>45323</v>
      </c>
      <c r="C6591">
        <v>354</v>
      </c>
      <c r="D6591" s="8">
        <v>158914.14000000001</v>
      </c>
    </row>
    <row r="6592" spans="1:4" x14ac:dyDescent="0.3">
      <c r="A6592">
        <v>595</v>
      </c>
      <c r="B6592" s="10">
        <v>45352</v>
      </c>
      <c r="C6592">
        <v>981</v>
      </c>
      <c r="D6592" s="8">
        <v>440380.71</v>
      </c>
    </row>
    <row r="6593" spans="1:4" x14ac:dyDescent="0.3">
      <c r="A6593">
        <v>595</v>
      </c>
      <c r="B6593" s="10">
        <v>45383</v>
      </c>
      <c r="C6593">
        <v>382</v>
      </c>
      <c r="D6593" s="8">
        <v>171483.62</v>
      </c>
    </row>
    <row r="6594" spans="1:4" x14ac:dyDescent="0.3">
      <c r="A6594">
        <v>595</v>
      </c>
      <c r="B6594" s="10">
        <v>45413</v>
      </c>
      <c r="C6594">
        <v>680</v>
      </c>
      <c r="D6594" s="8">
        <v>305258.8</v>
      </c>
    </row>
    <row r="6595" spans="1:4" x14ac:dyDescent="0.3">
      <c r="A6595">
        <v>595</v>
      </c>
      <c r="B6595" s="10">
        <v>45444</v>
      </c>
      <c r="C6595">
        <v>722</v>
      </c>
      <c r="D6595" s="8">
        <v>324113.02</v>
      </c>
    </row>
    <row r="6596" spans="1:4" x14ac:dyDescent="0.3">
      <c r="A6596">
        <v>595</v>
      </c>
      <c r="B6596" s="10">
        <v>45474</v>
      </c>
      <c r="C6596">
        <v>672</v>
      </c>
      <c r="D6596" s="8">
        <v>301667.52</v>
      </c>
    </row>
    <row r="6597" spans="1:4" x14ac:dyDescent="0.3">
      <c r="A6597">
        <v>595</v>
      </c>
      <c r="B6597" s="10">
        <v>45505</v>
      </c>
      <c r="C6597">
        <v>51</v>
      </c>
      <c r="D6597" s="8">
        <v>22894.41</v>
      </c>
    </row>
    <row r="6598" spans="1:4" x14ac:dyDescent="0.3">
      <c r="A6598">
        <v>595</v>
      </c>
      <c r="B6598" s="10">
        <v>45536</v>
      </c>
      <c r="C6598">
        <v>18</v>
      </c>
      <c r="D6598" s="8">
        <v>8080.38</v>
      </c>
    </row>
    <row r="6599" spans="1:4" x14ac:dyDescent="0.3">
      <c r="A6599">
        <v>595</v>
      </c>
      <c r="B6599" s="10">
        <v>45566</v>
      </c>
      <c r="C6599">
        <v>532</v>
      </c>
      <c r="D6599" s="8">
        <v>238820.12</v>
      </c>
    </row>
    <row r="6600" spans="1:4" x14ac:dyDescent="0.3">
      <c r="A6600">
        <v>595</v>
      </c>
      <c r="B6600" s="10">
        <v>45597</v>
      </c>
      <c r="C6600">
        <v>350</v>
      </c>
      <c r="D6600" s="8">
        <v>157118.5</v>
      </c>
    </row>
    <row r="6601" spans="1:4" x14ac:dyDescent="0.3">
      <c r="A6601">
        <v>595</v>
      </c>
      <c r="B6601" s="10">
        <v>45627</v>
      </c>
      <c r="C6601">
        <v>949</v>
      </c>
      <c r="D6601" s="8">
        <v>426015.59</v>
      </c>
    </row>
    <row r="6602" spans="1:4" x14ac:dyDescent="0.3">
      <c r="A6602">
        <v>198</v>
      </c>
      <c r="B6602" s="10">
        <v>45292</v>
      </c>
      <c r="C6602">
        <v>618</v>
      </c>
      <c r="D6602" s="8">
        <v>277525.26</v>
      </c>
    </row>
    <row r="6603" spans="1:4" x14ac:dyDescent="0.3">
      <c r="A6603">
        <v>198</v>
      </c>
      <c r="B6603" s="10">
        <v>45323</v>
      </c>
      <c r="C6603">
        <v>829</v>
      </c>
      <c r="D6603" s="8">
        <v>372279.03</v>
      </c>
    </row>
    <row r="6604" spans="1:4" x14ac:dyDescent="0.3">
      <c r="A6604">
        <v>198</v>
      </c>
      <c r="B6604" s="10">
        <v>45352</v>
      </c>
      <c r="C6604">
        <v>272</v>
      </c>
      <c r="D6604" s="8">
        <v>122147.04</v>
      </c>
    </row>
    <row r="6605" spans="1:4" x14ac:dyDescent="0.3">
      <c r="A6605">
        <v>198</v>
      </c>
      <c r="B6605" s="10">
        <v>45383</v>
      </c>
      <c r="C6605">
        <v>854</v>
      </c>
      <c r="D6605" s="8">
        <v>383505.78</v>
      </c>
    </row>
    <row r="6606" spans="1:4" x14ac:dyDescent="0.3">
      <c r="A6606">
        <v>198</v>
      </c>
      <c r="B6606" s="10">
        <v>45413</v>
      </c>
      <c r="C6606">
        <v>689</v>
      </c>
      <c r="D6606" s="8">
        <v>309409.23</v>
      </c>
    </row>
    <row r="6607" spans="1:4" x14ac:dyDescent="0.3">
      <c r="A6607">
        <v>198</v>
      </c>
      <c r="B6607" s="10">
        <v>45444</v>
      </c>
      <c r="C6607">
        <v>852</v>
      </c>
      <c r="D6607" s="8">
        <v>382607.64</v>
      </c>
    </row>
    <row r="6608" spans="1:4" x14ac:dyDescent="0.3">
      <c r="A6608">
        <v>198</v>
      </c>
      <c r="B6608" s="10">
        <v>45474</v>
      </c>
      <c r="C6608">
        <v>477</v>
      </c>
      <c r="D6608" s="8">
        <v>214206.39</v>
      </c>
    </row>
    <row r="6609" spans="1:4" x14ac:dyDescent="0.3">
      <c r="A6609">
        <v>198</v>
      </c>
      <c r="B6609" s="10">
        <v>45505</v>
      </c>
      <c r="C6609">
        <v>261</v>
      </c>
      <c r="D6609" s="8">
        <v>117207.27</v>
      </c>
    </row>
    <row r="6610" spans="1:4" x14ac:dyDescent="0.3">
      <c r="A6610">
        <v>198</v>
      </c>
      <c r="B6610" s="10">
        <v>45536</v>
      </c>
      <c r="C6610">
        <v>669</v>
      </c>
      <c r="D6610" s="8">
        <v>300427.83</v>
      </c>
    </row>
    <row r="6611" spans="1:4" x14ac:dyDescent="0.3">
      <c r="A6611">
        <v>198</v>
      </c>
      <c r="B6611" s="10">
        <v>45566</v>
      </c>
      <c r="C6611">
        <v>471</v>
      </c>
      <c r="D6611" s="8">
        <v>211511.97</v>
      </c>
    </row>
    <row r="6612" spans="1:4" x14ac:dyDescent="0.3">
      <c r="A6612">
        <v>198</v>
      </c>
      <c r="B6612" s="10">
        <v>45597</v>
      </c>
      <c r="C6612">
        <v>305</v>
      </c>
      <c r="D6612" s="8">
        <v>136966.35</v>
      </c>
    </row>
    <row r="6613" spans="1:4" x14ac:dyDescent="0.3">
      <c r="A6613">
        <v>198</v>
      </c>
      <c r="B6613" s="10">
        <v>45627</v>
      </c>
      <c r="C6613">
        <v>389</v>
      </c>
      <c r="D6613" s="8">
        <v>174688.23</v>
      </c>
    </row>
    <row r="6614" spans="1:4" x14ac:dyDescent="0.3">
      <c r="A6614">
        <v>192</v>
      </c>
      <c r="B6614" s="10">
        <v>45292</v>
      </c>
      <c r="C6614">
        <v>831</v>
      </c>
      <c r="D6614" s="8">
        <v>373218.72</v>
      </c>
    </row>
    <row r="6615" spans="1:4" x14ac:dyDescent="0.3">
      <c r="A6615">
        <v>192</v>
      </c>
      <c r="B6615" s="10">
        <v>45323</v>
      </c>
      <c r="C6615">
        <v>801</v>
      </c>
      <c r="D6615" s="8">
        <v>359745.12</v>
      </c>
    </row>
    <row r="6616" spans="1:4" x14ac:dyDescent="0.3">
      <c r="A6616">
        <v>192</v>
      </c>
      <c r="B6616" s="10">
        <v>45352</v>
      </c>
      <c r="C6616">
        <v>949</v>
      </c>
      <c r="D6616" s="8">
        <v>426214.88</v>
      </c>
    </row>
    <row r="6617" spans="1:4" x14ac:dyDescent="0.3">
      <c r="A6617">
        <v>192</v>
      </c>
      <c r="B6617" s="10">
        <v>45383</v>
      </c>
      <c r="C6617">
        <v>555</v>
      </c>
      <c r="D6617" s="8">
        <v>249261.6</v>
      </c>
    </row>
    <row r="6618" spans="1:4" x14ac:dyDescent="0.3">
      <c r="A6618">
        <v>192</v>
      </c>
      <c r="B6618" s="10">
        <v>45413</v>
      </c>
      <c r="C6618">
        <v>552</v>
      </c>
      <c r="D6618" s="8">
        <v>247914.23999999999</v>
      </c>
    </row>
    <row r="6619" spans="1:4" x14ac:dyDescent="0.3">
      <c r="A6619">
        <v>192</v>
      </c>
      <c r="B6619" s="10">
        <v>45444</v>
      </c>
      <c r="C6619">
        <v>619</v>
      </c>
      <c r="D6619" s="8">
        <v>278005.28000000003</v>
      </c>
    </row>
    <row r="6620" spans="1:4" x14ac:dyDescent="0.3">
      <c r="A6620">
        <v>192</v>
      </c>
      <c r="B6620" s="10">
        <v>45474</v>
      </c>
      <c r="C6620">
        <v>208</v>
      </c>
      <c r="D6620" s="8">
        <v>93416.960000000006</v>
      </c>
    </row>
    <row r="6621" spans="1:4" x14ac:dyDescent="0.3">
      <c r="A6621">
        <v>192</v>
      </c>
      <c r="B6621" s="10">
        <v>45505</v>
      </c>
      <c r="C6621">
        <v>157</v>
      </c>
      <c r="D6621" s="8">
        <v>70511.839999999997</v>
      </c>
    </row>
    <row r="6622" spans="1:4" x14ac:dyDescent="0.3">
      <c r="A6622">
        <v>192</v>
      </c>
      <c r="B6622" s="10">
        <v>45536</v>
      </c>
      <c r="C6622">
        <v>55</v>
      </c>
      <c r="D6622" s="8">
        <v>24701.599999999999</v>
      </c>
    </row>
    <row r="6623" spans="1:4" x14ac:dyDescent="0.3">
      <c r="A6623">
        <v>192</v>
      </c>
      <c r="B6623" s="10">
        <v>45566</v>
      </c>
      <c r="C6623">
        <v>198</v>
      </c>
      <c r="D6623" s="8">
        <v>88925.759999999995</v>
      </c>
    </row>
    <row r="6624" spans="1:4" x14ac:dyDescent="0.3">
      <c r="A6624">
        <v>192</v>
      </c>
      <c r="B6624" s="10">
        <v>45597</v>
      </c>
      <c r="C6624">
        <v>217</v>
      </c>
      <c r="D6624" s="8">
        <v>97459.04</v>
      </c>
    </row>
    <row r="6625" spans="1:4" x14ac:dyDescent="0.3">
      <c r="A6625">
        <v>192</v>
      </c>
      <c r="B6625" s="10">
        <v>45627</v>
      </c>
      <c r="C6625">
        <v>233</v>
      </c>
      <c r="D6625" s="8">
        <v>104644.96</v>
      </c>
    </row>
    <row r="6626" spans="1:4" x14ac:dyDescent="0.3">
      <c r="A6626">
        <v>854</v>
      </c>
      <c r="B6626" s="10">
        <v>45292</v>
      </c>
      <c r="C6626">
        <v>488</v>
      </c>
      <c r="D6626" s="8">
        <v>219375.52</v>
      </c>
    </row>
    <row r="6627" spans="1:4" x14ac:dyDescent="0.3">
      <c r="A6627">
        <v>854</v>
      </c>
      <c r="B6627" s="10">
        <v>45323</v>
      </c>
      <c r="C6627">
        <v>181</v>
      </c>
      <c r="D6627" s="8">
        <v>81366.740000000005</v>
      </c>
    </row>
    <row r="6628" spans="1:4" x14ac:dyDescent="0.3">
      <c r="A6628">
        <v>854</v>
      </c>
      <c r="B6628" s="10">
        <v>45352</v>
      </c>
      <c r="C6628">
        <v>473</v>
      </c>
      <c r="D6628" s="8">
        <v>212632.42</v>
      </c>
    </row>
    <row r="6629" spans="1:4" x14ac:dyDescent="0.3">
      <c r="A6629">
        <v>854</v>
      </c>
      <c r="B6629" s="10">
        <v>45383</v>
      </c>
      <c r="C6629">
        <v>858</v>
      </c>
      <c r="D6629" s="8">
        <v>385705.32</v>
      </c>
    </row>
    <row r="6630" spans="1:4" x14ac:dyDescent="0.3">
      <c r="A6630">
        <v>854</v>
      </c>
      <c r="B6630" s="10">
        <v>45413</v>
      </c>
      <c r="C6630">
        <v>321</v>
      </c>
      <c r="D6630" s="8">
        <v>144302.34</v>
      </c>
    </row>
    <row r="6631" spans="1:4" x14ac:dyDescent="0.3">
      <c r="A6631">
        <v>854</v>
      </c>
      <c r="B6631" s="10">
        <v>45444</v>
      </c>
      <c r="C6631">
        <v>873</v>
      </c>
      <c r="D6631" s="8">
        <v>392448.42</v>
      </c>
    </row>
    <row r="6632" spans="1:4" x14ac:dyDescent="0.3">
      <c r="A6632">
        <v>854</v>
      </c>
      <c r="B6632" s="10">
        <v>45474</v>
      </c>
      <c r="C6632">
        <v>949</v>
      </c>
      <c r="D6632" s="8">
        <v>426613.46</v>
      </c>
    </row>
    <row r="6633" spans="1:4" x14ac:dyDescent="0.3">
      <c r="A6633">
        <v>854</v>
      </c>
      <c r="B6633" s="10">
        <v>45505</v>
      </c>
      <c r="C6633">
        <v>592</v>
      </c>
      <c r="D6633" s="8">
        <v>266127.68</v>
      </c>
    </row>
    <row r="6634" spans="1:4" x14ac:dyDescent="0.3">
      <c r="A6634">
        <v>854</v>
      </c>
      <c r="B6634" s="10">
        <v>45536</v>
      </c>
      <c r="C6634">
        <v>364</v>
      </c>
      <c r="D6634" s="8">
        <v>163632.56</v>
      </c>
    </row>
    <row r="6635" spans="1:4" x14ac:dyDescent="0.3">
      <c r="A6635">
        <v>854</v>
      </c>
      <c r="B6635" s="10">
        <v>45566</v>
      </c>
      <c r="C6635">
        <v>325</v>
      </c>
      <c r="D6635" s="8">
        <v>146100.5</v>
      </c>
    </row>
    <row r="6636" spans="1:4" x14ac:dyDescent="0.3">
      <c r="A6636">
        <v>854</v>
      </c>
      <c r="B6636" s="10">
        <v>45597</v>
      </c>
      <c r="C6636">
        <v>844</v>
      </c>
      <c r="D6636" s="8">
        <v>379411.76</v>
      </c>
    </row>
    <row r="6637" spans="1:4" x14ac:dyDescent="0.3">
      <c r="A6637">
        <v>854</v>
      </c>
      <c r="B6637" s="10">
        <v>45627</v>
      </c>
      <c r="C6637">
        <v>42</v>
      </c>
      <c r="D6637" s="8">
        <v>18880.68</v>
      </c>
    </row>
    <row r="6638" spans="1:4" x14ac:dyDescent="0.3">
      <c r="A6638">
        <v>204</v>
      </c>
      <c r="B6638" s="10">
        <v>45292</v>
      </c>
      <c r="C6638">
        <v>451</v>
      </c>
      <c r="D6638" s="8">
        <v>202850.78</v>
      </c>
    </row>
    <row r="6639" spans="1:4" x14ac:dyDescent="0.3">
      <c r="A6639">
        <v>204</v>
      </c>
      <c r="B6639" s="10">
        <v>45323</v>
      </c>
      <c r="C6639">
        <v>605</v>
      </c>
      <c r="D6639" s="8">
        <v>272116.90000000002</v>
      </c>
    </row>
    <row r="6640" spans="1:4" x14ac:dyDescent="0.3">
      <c r="A6640">
        <v>204</v>
      </c>
      <c r="B6640" s="10">
        <v>45352</v>
      </c>
      <c r="C6640">
        <v>278</v>
      </c>
      <c r="D6640" s="8">
        <v>125038.84</v>
      </c>
    </row>
    <row r="6641" spans="1:4" x14ac:dyDescent="0.3">
      <c r="A6641">
        <v>204</v>
      </c>
      <c r="B6641" s="10">
        <v>45383</v>
      </c>
      <c r="C6641">
        <v>42</v>
      </c>
      <c r="D6641" s="8">
        <v>18890.759999999998</v>
      </c>
    </row>
    <row r="6642" spans="1:4" x14ac:dyDescent="0.3">
      <c r="A6642">
        <v>204</v>
      </c>
      <c r="B6642" s="10">
        <v>45413</v>
      </c>
      <c r="C6642">
        <v>382</v>
      </c>
      <c r="D6642" s="8">
        <v>171815.96</v>
      </c>
    </row>
    <row r="6643" spans="1:4" x14ac:dyDescent="0.3">
      <c r="A6643">
        <v>204</v>
      </c>
      <c r="B6643" s="10">
        <v>45444</v>
      </c>
      <c r="C6643">
        <v>935</v>
      </c>
      <c r="D6643" s="8">
        <v>420544.3</v>
      </c>
    </row>
    <row r="6644" spans="1:4" x14ac:dyDescent="0.3">
      <c r="A6644">
        <v>204</v>
      </c>
      <c r="B6644" s="10">
        <v>45474</v>
      </c>
      <c r="C6644">
        <v>330</v>
      </c>
      <c r="D6644" s="8">
        <v>148427.4</v>
      </c>
    </row>
    <row r="6645" spans="1:4" x14ac:dyDescent="0.3">
      <c r="A6645">
        <v>204</v>
      </c>
      <c r="B6645" s="10">
        <v>45505</v>
      </c>
      <c r="C6645">
        <v>279</v>
      </c>
      <c r="D6645" s="8">
        <v>125488.62</v>
      </c>
    </row>
    <row r="6646" spans="1:4" x14ac:dyDescent="0.3">
      <c r="A6646">
        <v>204</v>
      </c>
      <c r="B6646" s="10">
        <v>45536</v>
      </c>
      <c r="C6646">
        <v>392</v>
      </c>
      <c r="D6646" s="8">
        <v>176313.76</v>
      </c>
    </row>
    <row r="6647" spans="1:4" x14ac:dyDescent="0.3">
      <c r="A6647">
        <v>204</v>
      </c>
      <c r="B6647" s="10">
        <v>45566</v>
      </c>
      <c r="C6647">
        <v>5</v>
      </c>
      <c r="D6647" s="8">
        <v>2248.9</v>
      </c>
    </row>
    <row r="6648" spans="1:4" x14ac:dyDescent="0.3">
      <c r="A6648">
        <v>204</v>
      </c>
      <c r="B6648" s="10">
        <v>45597</v>
      </c>
      <c r="C6648">
        <v>21</v>
      </c>
      <c r="D6648" s="8">
        <v>9445.3799999999992</v>
      </c>
    </row>
    <row r="6649" spans="1:4" x14ac:dyDescent="0.3">
      <c r="A6649">
        <v>204</v>
      </c>
      <c r="B6649" s="10">
        <v>45627</v>
      </c>
      <c r="C6649">
        <v>120</v>
      </c>
      <c r="D6649" s="8">
        <v>53973.599999999999</v>
      </c>
    </row>
    <row r="6650" spans="1:4" x14ac:dyDescent="0.3">
      <c r="A6650">
        <v>746</v>
      </c>
      <c r="B6650" s="10">
        <v>45292</v>
      </c>
      <c r="C6650">
        <v>834</v>
      </c>
      <c r="D6650" s="8">
        <v>375541.86</v>
      </c>
    </row>
    <row r="6651" spans="1:4" x14ac:dyDescent="0.3">
      <c r="A6651">
        <v>746</v>
      </c>
      <c r="B6651" s="10">
        <v>45323</v>
      </c>
      <c r="C6651">
        <v>90</v>
      </c>
      <c r="D6651" s="8">
        <v>40526.1</v>
      </c>
    </row>
    <row r="6652" spans="1:4" x14ac:dyDescent="0.3">
      <c r="A6652">
        <v>746</v>
      </c>
      <c r="B6652" s="10">
        <v>45352</v>
      </c>
      <c r="C6652">
        <v>848</v>
      </c>
      <c r="D6652" s="8">
        <v>381845.92</v>
      </c>
    </row>
    <row r="6653" spans="1:4" x14ac:dyDescent="0.3">
      <c r="A6653">
        <v>746</v>
      </c>
      <c r="B6653" s="10">
        <v>45383</v>
      </c>
      <c r="C6653">
        <v>708</v>
      </c>
      <c r="D6653" s="8">
        <v>318805.32</v>
      </c>
    </row>
    <row r="6654" spans="1:4" x14ac:dyDescent="0.3">
      <c r="A6654">
        <v>746</v>
      </c>
      <c r="B6654" s="10">
        <v>45413</v>
      </c>
      <c r="C6654">
        <v>130</v>
      </c>
      <c r="D6654" s="8">
        <v>58537.7</v>
      </c>
    </row>
    <row r="6655" spans="1:4" x14ac:dyDescent="0.3">
      <c r="A6655">
        <v>746</v>
      </c>
      <c r="B6655" s="10">
        <v>45444</v>
      </c>
      <c r="C6655">
        <v>578</v>
      </c>
      <c r="D6655" s="8">
        <v>260267.62</v>
      </c>
    </row>
    <row r="6656" spans="1:4" x14ac:dyDescent="0.3">
      <c r="A6656">
        <v>746</v>
      </c>
      <c r="B6656" s="10">
        <v>45474</v>
      </c>
      <c r="C6656">
        <v>832</v>
      </c>
      <c r="D6656" s="8">
        <v>374641.28</v>
      </c>
    </row>
    <row r="6657" spans="1:4" x14ac:dyDescent="0.3">
      <c r="A6657">
        <v>746</v>
      </c>
      <c r="B6657" s="10">
        <v>45505</v>
      </c>
      <c r="C6657">
        <v>982</v>
      </c>
      <c r="D6657" s="8">
        <v>442184.78</v>
      </c>
    </row>
    <row r="6658" spans="1:4" x14ac:dyDescent="0.3">
      <c r="A6658">
        <v>746</v>
      </c>
      <c r="B6658" s="10">
        <v>45536</v>
      </c>
      <c r="C6658">
        <v>87</v>
      </c>
      <c r="D6658" s="8">
        <v>39175.230000000003</v>
      </c>
    </row>
    <row r="6659" spans="1:4" x14ac:dyDescent="0.3">
      <c r="A6659">
        <v>746</v>
      </c>
      <c r="B6659" s="10">
        <v>45566</v>
      </c>
      <c r="C6659">
        <v>702</v>
      </c>
      <c r="D6659" s="8">
        <v>316103.58</v>
      </c>
    </row>
    <row r="6660" spans="1:4" x14ac:dyDescent="0.3">
      <c r="A6660">
        <v>746</v>
      </c>
      <c r="B6660" s="10">
        <v>45597</v>
      </c>
      <c r="C6660">
        <v>248</v>
      </c>
      <c r="D6660" s="8">
        <v>111671.92</v>
      </c>
    </row>
    <row r="6661" spans="1:4" x14ac:dyDescent="0.3">
      <c r="A6661">
        <v>746</v>
      </c>
      <c r="B6661" s="10">
        <v>45627</v>
      </c>
      <c r="C6661">
        <v>124</v>
      </c>
      <c r="D6661" s="8">
        <v>55835.96</v>
      </c>
    </row>
    <row r="6662" spans="1:4" x14ac:dyDescent="0.3">
      <c r="A6662">
        <v>948</v>
      </c>
      <c r="B6662" s="10">
        <v>45292</v>
      </c>
      <c r="C6662">
        <v>451</v>
      </c>
      <c r="D6662" s="8">
        <v>203180.01</v>
      </c>
    </row>
    <row r="6663" spans="1:4" x14ac:dyDescent="0.3">
      <c r="A6663">
        <v>948</v>
      </c>
      <c r="B6663" s="10">
        <v>45323</v>
      </c>
      <c r="C6663">
        <v>824</v>
      </c>
      <c r="D6663" s="8">
        <v>371220.24</v>
      </c>
    </row>
    <row r="6664" spans="1:4" x14ac:dyDescent="0.3">
      <c r="A6664">
        <v>948</v>
      </c>
      <c r="B6664" s="10">
        <v>45352</v>
      </c>
      <c r="C6664">
        <v>549</v>
      </c>
      <c r="D6664" s="8">
        <v>247329.99</v>
      </c>
    </row>
    <row r="6665" spans="1:4" x14ac:dyDescent="0.3">
      <c r="A6665">
        <v>948</v>
      </c>
      <c r="B6665" s="10">
        <v>45383</v>
      </c>
      <c r="C6665">
        <v>929</v>
      </c>
      <c r="D6665" s="8">
        <v>418523.79</v>
      </c>
    </row>
    <row r="6666" spans="1:4" x14ac:dyDescent="0.3">
      <c r="A6666">
        <v>948</v>
      </c>
      <c r="B6666" s="10">
        <v>45413</v>
      </c>
      <c r="C6666">
        <v>213</v>
      </c>
      <c r="D6666" s="8">
        <v>95958.63</v>
      </c>
    </row>
    <row r="6667" spans="1:4" x14ac:dyDescent="0.3">
      <c r="A6667">
        <v>948</v>
      </c>
      <c r="B6667" s="10">
        <v>45444</v>
      </c>
      <c r="C6667">
        <v>922</v>
      </c>
      <c r="D6667" s="8">
        <v>415370.22</v>
      </c>
    </row>
    <row r="6668" spans="1:4" x14ac:dyDescent="0.3">
      <c r="A6668">
        <v>948</v>
      </c>
      <c r="B6668" s="10">
        <v>45474</v>
      </c>
      <c r="C6668">
        <v>529</v>
      </c>
      <c r="D6668" s="8">
        <v>238319.79</v>
      </c>
    </row>
    <row r="6669" spans="1:4" x14ac:dyDescent="0.3">
      <c r="A6669">
        <v>948</v>
      </c>
      <c r="B6669" s="10">
        <v>45505</v>
      </c>
      <c r="C6669">
        <v>227</v>
      </c>
      <c r="D6669" s="8">
        <v>102265.77</v>
      </c>
    </row>
    <row r="6670" spans="1:4" x14ac:dyDescent="0.3">
      <c r="A6670">
        <v>948</v>
      </c>
      <c r="B6670" s="10">
        <v>45536</v>
      </c>
      <c r="C6670">
        <v>883</v>
      </c>
      <c r="D6670" s="8">
        <v>397800.33</v>
      </c>
    </row>
    <row r="6671" spans="1:4" x14ac:dyDescent="0.3">
      <c r="A6671">
        <v>948</v>
      </c>
      <c r="B6671" s="10">
        <v>45566</v>
      </c>
      <c r="C6671">
        <v>591</v>
      </c>
      <c r="D6671" s="8">
        <v>266251.40999999997</v>
      </c>
    </row>
    <row r="6672" spans="1:4" x14ac:dyDescent="0.3">
      <c r="A6672">
        <v>948</v>
      </c>
      <c r="B6672" s="10">
        <v>45597</v>
      </c>
      <c r="C6672">
        <v>761</v>
      </c>
      <c r="D6672" s="8">
        <v>342838.11</v>
      </c>
    </row>
    <row r="6673" spans="1:4" x14ac:dyDescent="0.3">
      <c r="A6673">
        <v>948</v>
      </c>
      <c r="B6673" s="10">
        <v>45627</v>
      </c>
      <c r="C6673">
        <v>769</v>
      </c>
      <c r="D6673" s="8">
        <v>346442.19</v>
      </c>
    </row>
    <row r="6674" spans="1:4" x14ac:dyDescent="0.3">
      <c r="A6674">
        <v>193</v>
      </c>
      <c r="B6674" s="10">
        <v>45292</v>
      </c>
      <c r="C6674">
        <v>156</v>
      </c>
      <c r="D6674" s="8">
        <v>70310.759999999995</v>
      </c>
    </row>
    <row r="6675" spans="1:4" x14ac:dyDescent="0.3">
      <c r="A6675">
        <v>193</v>
      </c>
      <c r="B6675" s="10">
        <v>45323</v>
      </c>
      <c r="C6675">
        <v>295</v>
      </c>
      <c r="D6675" s="8">
        <v>132959.45000000001</v>
      </c>
    </row>
    <row r="6676" spans="1:4" x14ac:dyDescent="0.3">
      <c r="A6676">
        <v>193</v>
      </c>
      <c r="B6676" s="10">
        <v>45352</v>
      </c>
      <c r="C6676">
        <v>931</v>
      </c>
      <c r="D6676" s="8">
        <v>419611.01</v>
      </c>
    </row>
    <row r="6677" spans="1:4" x14ac:dyDescent="0.3">
      <c r="A6677">
        <v>193</v>
      </c>
      <c r="B6677" s="10">
        <v>45383</v>
      </c>
      <c r="C6677">
        <v>609</v>
      </c>
      <c r="D6677" s="8">
        <v>274482.39</v>
      </c>
    </row>
    <row r="6678" spans="1:4" x14ac:dyDescent="0.3">
      <c r="A6678">
        <v>193</v>
      </c>
      <c r="B6678" s="10">
        <v>45413</v>
      </c>
      <c r="C6678">
        <v>122</v>
      </c>
      <c r="D6678" s="8">
        <v>54986.62</v>
      </c>
    </row>
    <row r="6679" spans="1:4" x14ac:dyDescent="0.3">
      <c r="A6679">
        <v>193</v>
      </c>
      <c r="B6679" s="10">
        <v>45444</v>
      </c>
      <c r="C6679">
        <v>25</v>
      </c>
      <c r="D6679" s="8">
        <v>11267.75</v>
      </c>
    </row>
    <row r="6680" spans="1:4" x14ac:dyDescent="0.3">
      <c r="A6680">
        <v>193</v>
      </c>
      <c r="B6680" s="10">
        <v>45474</v>
      </c>
      <c r="C6680">
        <v>762</v>
      </c>
      <c r="D6680" s="8">
        <v>343441.02</v>
      </c>
    </row>
    <row r="6681" spans="1:4" x14ac:dyDescent="0.3">
      <c r="A6681">
        <v>193</v>
      </c>
      <c r="B6681" s="10">
        <v>45505</v>
      </c>
      <c r="C6681">
        <v>976</v>
      </c>
      <c r="D6681" s="8">
        <v>439892.96</v>
      </c>
    </row>
    <row r="6682" spans="1:4" x14ac:dyDescent="0.3">
      <c r="A6682">
        <v>193</v>
      </c>
      <c r="B6682" s="10">
        <v>45536</v>
      </c>
      <c r="C6682">
        <v>252</v>
      </c>
      <c r="D6682" s="8">
        <v>113578.92</v>
      </c>
    </row>
    <row r="6683" spans="1:4" x14ac:dyDescent="0.3">
      <c r="A6683">
        <v>193</v>
      </c>
      <c r="B6683" s="10">
        <v>45566</v>
      </c>
      <c r="C6683">
        <v>210</v>
      </c>
      <c r="D6683" s="8">
        <v>94649.1</v>
      </c>
    </row>
    <row r="6684" spans="1:4" x14ac:dyDescent="0.3">
      <c r="A6684">
        <v>193</v>
      </c>
      <c r="B6684" s="10">
        <v>45597</v>
      </c>
      <c r="C6684">
        <v>961</v>
      </c>
      <c r="D6684" s="8">
        <v>433132.31</v>
      </c>
    </row>
    <row r="6685" spans="1:4" x14ac:dyDescent="0.3">
      <c r="A6685">
        <v>193</v>
      </c>
      <c r="B6685" s="10">
        <v>45627</v>
      </c>
      <c r="C6685">
        <v>58</v>
      </c>
      <c r="D6685" s="8">
        <v>26141.18</v>
      </c>
    </row>
    <row r="6686" spans="1:4" x14ac:dyDescent="0.3">
      <c r="A6686">
        <v>486</v>
      </c>
      <c r="B6686" s="10">
        <v>45292</v>
      </c>
      <c r="C6686">
        <v>819</v>
      </c>
      <c r="D6686" s="8">
        <v>369426.33</v>
      </c>
    </row>
    <row r="6687" spans="1:4" x14ac:dyDescent="0.3">
      <c r="A6687">
        <v>486</v>
      </c>
      <c r="B6687" s="10">
        <v>45323</v>
      </c>
      <c r="C6687">
        <v>823</v>
      </c>
      <c r="D6687" s="8">
        <v>371230.61</v>
      </c>
    </row>
    <row r="6688" spans="1:4" x14ac:dyDescent="0.3">
      <c r="A6688">
        <v>486</v>
      </c>
      <c r="B6688" s="10">
        <v>45352</v>
      </c>
      <c r="C6688">
        <v>179</v>
      </c>
      <c r="D6688" s="8">
        <v>80741.53</v>
      </c>
    </row>
    <row r="6689" spans="1:4" x14ac:dyDescent="0.3">
      <c r="A6689">
        <v>486</v>
      </c>
      <c r="B6689" s="10">
        <v>45383</v>
      </c>
      <c r="C6689">
        <v>657</v>
      </c>
      <c r="D6689" s="8">
        <v>296352.99</v>
      </c>
    </row>
    <row r="6690" spans="1:4" x14ac:dyDescent="0.3">
      <c r="A6690">
        <v>486</v>
      </c>
      <c r="B6690" s="10">
        <v>45413</v>
      </c>
      <c r="C6690">
        <v>113</v>
      </c>
      <c r="D6690" s="8">
        <v>50970.91</v>
      </c>
    </row>
    <row r="6691" spans="1:4" x14ac:dyDescent="0.3">
      <c r="A6691">
        <v>486</v>
      </c>
      <c r="B6691" s="10">
        <v>45444</v>
      </c>
      <c r="C6691">
        <v>218</v>
      </c>
      <c r="D6691" s="8">
        <v>98333.26</v>
      </c>
    </row>
    <row r="6692" spans="1:4" x14ac:dyDescent="0.3">
      <c r="A6692">
        <v>486</v>
      </c>
      <c r="B6692" s="10">
        <v>45474</v>
      </c>
      <c r="C6692">
        <v>811</v>
      </c>
      <c r="D6692" s="8">
        <v>365817.77</v>
      </c>
    </row>
    <row r="6693" spans="1:4" x14ac:dyDescent="0.3">
      <c r="A6693">
        <v>486</v>
      </c>
      <c r="B6693" s="10">
        <v>45505</v>
      </c>
      <c r="C6693">
        <v>217</v>
      </c>
      <c r="D6693" s="8">
        <v>97882.19</v>
      </c>
    </row>
    <row r="6694" spans="1:4" x14ac:dyDescent="0.3">
      <c r="A6694">
        <v>486</v>
      </c>
      <c r="B6694" s="10">
        <v>45536</v>
      </c>
      <c r="C6694">
        <v>758</v>
      </c>
      <c r="D6694" s="8">
        <v>341911.06</v>
      </c>
    </row>
    <row r="6695" spans="1:4" x14ac:dyDescent="0.3">
      <c r="A6695">
        <v>486</v>
      </c>
      <c r="B6695" s="10">
        <v>45566</v>
      </c>
      <c r="C6695">
        <v>684</v>
      </c>
      <c r="D6695" s="8">
        <v>308531.88</v>
      </c>
    </row>
    <row r="6696" spans="1:4" x14ac:dyDescent="0.3">
      <c r="A6696">
        <v>486</v>
      </c>
      <c r="B6696" s="10">
        <v>45597</v>
      </c>
      <c r="C6696">
        <v>201</v>
      </c>
      <c r="D6696" s="8">
        <v>90665.07</v>
      </c>
    </row>
    <row r="6697" spans="1:4" x14ac:dyDescent="0.3">
      <c r="A6697">
        <v>486</v>
      </c>
      <c r="B6697" s="10">
        <v>45627</v>
      </c>
      <c r="C6697">
        <v>157</v>
      </c>
      <c r="D6697" s="8">
        <v>70817.990000000005</v>
      </c>
    </row>
    <row r="6698" spans="1:4" x14ac:dyDescent="0.3">
      <c r="A6698">
        <v>402</v>
      </c>
      <c r="B6698" s="10">
        <v>45292</v>
      </c>
      <c r="C6698">
        <v>159</v>
      </c>
      <c r="D6698" s="8">
        <v>71829.84</v>
      </c>
    </row>
    <row r="6699" spans="1:4" x14ac:dyDescent="0.3">
      <c r="A6699">
        <v>402</v>
      </c>
      <c r="B6699" s="10">
        <v>45323</v>
      </c>
      <c r="C6699">
        <v>233</v>
      </c>
      <c r="D6699" s="8">
        <v>105260.08</v>
      </c>
    </row>
    <row r="6700" spans="1:4" x14ac:dyDescent="0.3">
      <c r="A6700">
        <v>402</v>
      </c>
      <c r="B6700" s="10">
        <v>45352</v>
      </c>
      <c r="C6700">
        <v>359</v>
      </c>
      <c r="D6700" s="8">
        <v>162181.84</v>
      </c>
    </row>
    <row r="6701" spans="1:4" x14ac:dyDescent="0.3">
      <c r="A6701">
        <v>402</v>
      </c>
      <c r="B6701" s="10">
        <v>45383</v>
      </c>
      <c r="C6701">
        <v>53</v>
      </c>
      <c r="D6701" s="8">
        <v>23943.279999999999</v>
      </c>
    </row>
    <row r="6702" spans="1:4" x14ac:dyDescent="0.3">
      <c r="A6702">
        <v>402</v>
      </c>
      <c r="B6702" s="10">
        <v>45413</v>
      </c>
      <c r="C6702">
        <v>145</v>
      </c>
      <c r="D6702" s="8">
        <v>65505.2</v>
      </c>
    </row>
    <row r="6703" spans="1:4" x14ac:dyDescent="0.3">
      <c r="A6703">
        <v>402</v>
      </c>
      <c r="B6703" s="10">
        <v>45444</v>
      </c>
      <c r="C6703">
        <v>332</v>
      </c>
      <c r="D6703" s="8">
        <v>149984.32000000001</v>
      </c>
    </row>
    <row r="6704" spans="1:4" x14ac:dyDescent="0.3">
      <c r="A6704">
        <v>402</v>
      </c>
      <c r="B6704" s="10">
        <v>45474</v>
      </c>
      <c r="C6704">
        <v>719</v>
      </c>
      <c r="D6704" s="8">
        <v>324815.44</v>
      </c>
    </row>
    <row r="6705" spans="1:4" x14ac:dyDescent="0.3">
      <c r="A6705">
        <v>402</v>
      </c>
      <c r="B6705" s="10">
        <v>45505</v>
      </c>
      <c r="C6705">
        <v>198</v>
      </c>
      <c r="D6705" s="8">
        <v>89448.48</v>
      </c>
    </row>
    <row r="6706" spans="1:4" x14ac:dyDescent="0.3">
      <c r="A6706">
        <v>402</v>
      </c>
      <c r="B6706" s="10">
        <v>45536</v>
      </c>
      <c r="C6706">
        <v>122</v>
      </c>
      <c r="D6706" s="8">
        <v>55114.720000000001</v>
      </c>
    </row>
    <row r="6707" spans="1:4" x14ac:dyDescent="0.3">
      <c r="A6707">
        <v>402</v>
      </c>
      <c r="B6707" s="10">
        <v>45566</v>
      </c>
      <c r="C6707">
        <v>791</v>
      </c>
      <c r="D6707" s="8">
        <v>357342.16</v>
      </c>
    </row>
    <row r="6708" spans="1:4" x14ac:dyDescent="0.3">
      <c r="A6708">
        <v>402</v>
      </c>
      <c r="B6708" s="10">
        <v>45597</v>
      </c>
      <c r="C6708">
        <v>565</v>
      </c>
      <c r="D6708" s="8">
        <v>255244.4</v>
      </c>
    </row>
    <row r="6709" spans="1:4" x14ac:dyDescent="0.3">
      <c r="A6709">
        <v>402</v>
      </c>
      <c r="B6709" s="10">
        <v>45627</v>
      </c>
      <c r="C6709">
        <v>876</v>
      </c>
      <c r="D6709" s="8">
        <v>395741.76</v>
      </c>
    </row>
    <row r="6710" spans="1:4" x14ac:dyDescent="0.3">
      <c r="A6710">
        <v>569</v>
      </c>
      <c r="B6710" s="10">
        <v>45292</v>
      </c>
      <c r="C6710">
        <v>244</v>
      </c>
      <c r="D6710" s="8">
        <v>110424.64</v>
      </c>
    </row>
    <row r="6711" spans="1:4" x14ac:dyDescent="0.3">
      <c r="A6711">
        <v>569</v>
      </c>
      <c r="B6711" s="10">
        <v>45323</v>
      </c>
      <c r="C6711">
        <v>255</v>
      </c>
      <c r="D6711" s="8">
        <v>115402.8</v>
      </c>
    </row>
    <row r="6712" spans="1:4" x14ac:dyDescent="0.3">
      <c r="A6712">
        <v>569</v>
      </c>
      <c r="B6712" s="10">
        <v>45352</v>
      </c>
      <c r="C6712">
        <v>652</v>
      </c>
      <c r="D6712" s="8">
        <v>295069.12</v>
      </c>
    </row>
    <row r="6713" spans="1:4" x14ac:dyDescent="0.3">
      <c r="A6713">
        <v>569</v>
      </c>
      <c r="B6713" s="10">
        <v>45383</v>
      </c>
      <c r="C6713">
        <v>273</v>
      </c>
      <c r="D6713" s="8">
        <v>123548.88</v>
      </c>
    </row>
    <row r="6714" spans="1:4" x14ac:dyDescent="0.3">
      <c r="A6714">
        <v>569</v>
      </c>
      <c r="B6714" s="10">
        <v>45413</v>
      </c>
      <c r="C6714">
        <v>566</v>
      </c>
      <c r="D6714" s="8">
        <v>256148.96</v>
      </c>
    </row>
    <row r="6715" spans="1:4" x14ac:dyDescent="0.3">
      <c r="A6715">
        <v>569</v>
      </c>
      <c r="B6715" s="10">
        <v>45444</v>
      </c>
      <c r="C6715">
        <v>757</v>
      </c>
      <c r="D6715" s="8">
        <v>342587.92</v>
      </c>
    </row>
    <row r="6716" spans="1:4" x14ac:dyDescent="0.3">
      <c r="A6716">
        <v>569</v>
      </c>
      <c r="B6716" s="10">
        <v>45474</v>
      </c>
      <c r="C6716">
        <v>168</v>
      </c>
      <c r="D6716" s="8">
        <v>76030.080000000002</v>
      </c>
    </row>
    <row r="6717" spans="1:4" x14ac:dyDescent="0.3">
      <c r="A6717">
        <v>569</v>
      </c>
      <c r="B6717" s="10">
        <v>45505</v>
      </c>
      <c r="C6717">
        <v>239</v>
      </c>
      <c r="D6717" s="8">
        <v>108161.84</v>
      </c>
    </row>
    <row r="6718" spans="1:4" x14ac:dyDescent="0.3">
      <c r="A6718">
        <v>569</v>
      </c>
      <c r="B6718" s="10">
        <v>45536</v>
      </c>
      <c r="C6718">
        <v>463</v>
      </c>
      <c r="D6718" s="8">
        <v>209535.28</v>
      </c>
    </row>
    <row r="6719" spans="1:4" x14ac:dyDescent="0.3">
      <c r="A6719">
        <v>569</v>
      </c>
      <c r="B6719" s="10">
        <v>45566</v>
      </c>
      <c r="C6719">
        <v>561</v>
      </c>
      <c r="D6719" s="8">
        <v>253886.16</v>
      </c>
    </row>
    <row r="6720" spans="1:4" x14ac:dyDescent="0.3">
      <c r="A6720">
        <v>569</v>
      </c>
      <c r="B6720" s="10">
        <v>45597</v>
      </c>
      <c r="C6720">
        <v>603</v>
      </c>
      <c r="D6720" s="8">
        <v>272893.68</v>
      </c>
    </row>
    <row r="6721" spans="1:4" x14ac:dyDescent="0.3">
      <c r="A6721">
        <v>569</v>
      </c>
      <c r="B6721" s="10">
        <v>45627</v>
      </c>
      <c r="C6721">
        <v>874</v>
      </c>
      <c r="D6721" s="8">
        <v>395537.44</v>
      </c>
    </row>
    <row r="6722" spans="1:4" x14ac:dyDescent="0.3">
      <c r="A6722">
        <v>368</v>
      </c>
      <c r="B6722" s="10">
        <v>45292</v>
      </c>
      <c r="C6722">
        <v>501</v>
      </c>
      <c r="D6722" s="8">
        <v>227028.15</v>
      </c>
    </row>
    <row r="6723" spans="1:4" x14ac:dyDescent="0.3">
      <c r="A6723">
        <v>368</v>
      </c>
      <c r="B6723" s="10">
        <v>45323</v>
      </c>
      <c r="C6723">
        <v>671</v>
      </c>
      <c r="D6723" s="8">
        <v>304063.65000000002</v>
      </c>
    </row>
    <row r="6724" spans="1:4" x14ac:dyDescent="0.3">
      <c r="A6724">
        <v>368</v>
      </c>
      <c r="B6724" s="10">
        <v>45352</v>
      </c>
      <c r="C6724">
        <v>807</v>
      </c>
      <c r="D6724" s="8">
        <v>365692.05</v>
      </c>
    </row>
    <row r="6725" spans="1:4" x14ac:dyDescent="0.3">
      <c r="A6725">
        <v>368</v>
      </c>
      <c r="B6725" s="10">
        <v>45383</v>
      </c>
      <c r="C6725">
        <v>45</v>
      </c>
      <c r="D6725" s="8">
        <v>20391.75</v>
      </c>
    </row>
    <row r="6726" spans="1:4" x14ac:dyDescent="0.3">
      <c r="A6726">
        <v>368</v>
      </c>
      <c r="B6726" s="10">
        <v>45413</v>
      </c>
      <c r="C6726">
        <v>317</v>
      </c>
      <c r="D6726" s="8">
        <v>143648.54999999999</v>
      </c>
    </row>
    <row r="6727" spans="1:4" x14ac:dyDescent="0.3">
      <c r="A6727">
        <v>368</v>
      </c>
      <c r="B6727" s="10">
        <v>45444</v>
      </c>
      <c r="C6727">
        <v>477</v>
      </c>
      <c r="D6727" s="8">
        <v>216152.55</v>
      </c>
    </row>
    <row r="6728" spans="1:4" x14ac:dyDescent="0.3">
      <c r="A6728">
        <v>368</v>
      </c>
      <c r="B6728" s="10">
        <v>45474</v>
      </c>
      <c r="C6728">
        <v>73</v>
      </c>
      <c r="D6728" s="8">
        <v>33079.949999999997</v>
      </c>
    </row>
    <row r="6729" spans="1:4" x14ac:dyDescent="0.3">
      <c r="A6729">
        <v>368</v>
      </c>
      <c r="B6729" s="10">
        <v>45505</v>
      </c>
      <c r="C6729">
        <v>182</v>
      </c>
      <c r="D6729" s="8">
        <v>82473.3</v>
      </c>
    </row>
    <row r="6730" spans="1:4" x14ac:dyDescent="0.3">
      <c r="A6730">
        <v>368</v>
      </c>
      <c r="B6730" s="10">
        <v>45536</v>
      </c>
      <c r="C6730">
        <v>379</v>
      </c>
      <c r="D6730" s="8">
        <v>171743.85</v>
      </c>
    </row>
    <row r="6731" spans="1:4" x14ac:dyDescent="0.3">
      <c r="A6731">
        <v>368</v>
      </c>
      <c r="B6731" s="10">
        <v>45566</v>
      </c>
      <c r="C6731">
        <v>315</v>
      </c>
      <c r="D6731" s="8">
        <v>142742.25</v>
      </c>
    </row>
    <row r="6732" spans="1:4" x14ac:dyDescent="0.3">
      <c r="A6732">
        <v>368</v>
      </c>
      <c r="B6732" s="10">
        <v>45597</v>
      </c>
      <c r="C6732">
        <v>859</v>
      </c>
      <c r="D6732" s="8">
        <v>389255.85</v>
      </c>
    </row>
    <row r="6733" spans="1:4" x14ac:dyDescent="0.3">
      <c r="A6733">
        <v>368</v>
      </c>
      <c r="B6733" s="10">
        <v>45627</v>
      </c>
      <c r="C6733">
        <v>898</v>
      </c>
      <c r="D6733" s="8">
        <v>406928.7</v>
      </c>
    </row>
    <row r="6734" spans="1:4" x14ac:dyDescent="0.3">
      <c r="A6734">
        <v>409</v>
      </c>
      <c r="B6734" s="10">
        <v>45292</v>
      </c>
      <c r="C6734">
        <v>455</v>
      </c>
      <c r="D6734" s="8">
        <v>206187.8</v>
      </c>
    </row>
    <row r="6735" spans="1:4" x14ac:dyDescent="0.3">
      <c r="A6735">
        <v>409</v>
      </c>
      <c r="B6735" s="10">
        <v>45323</v>
      </c>
      <c r="C6735">
        <v>757</v>
      </c>
      <c r="D6735" s="8">
        <v>343042.12</v>
      </c>
    </row>
    <row r="6736" spans="1:4" x14ac:dyDescent="0.3">
      <c r="A6736">
        <v>409</v>
      </c>
      <c r="B6736" s="10">
        <v>45352</v>
      </c>
      <c r="C6736">
        <v>953</v>
      </c>
      <c r="D6736" s="8">
        <v>431861.48</v>
      </c>
    </row>
    <row r="6737" spans="1:4" x14ac:dyDescent="0.3">
      <c r="A6737">
        <v>409</v>
      </c>
      <c r="B6737" s="10">
        <v>45383</v>
      </c>
      <c r="C6737">
        <v>546</v>
      </c>
      <c r="D6737" s="8">
        <v>247425.36</v>
      </c>
    </row>
    <row r="6738" spans="1:4" x14ac:dyDescent="0.3">
      <c r="A6738">
        <v>409</v>
      </c>
      <c r="B6738" s="10">
        <v>45413</v>
      </c>
      <c r="C6738">
        <v>192</v>
      </c>
      <c r="D6738" s="8">
        <v>87006.720000000001</v>
      </c>
    </row>
    <row r="6739" spans="1:4" x14ac:dyDescent="0.3">
      <c r="A6739">
        <v>409</v>
      </c>
      <c r="B6739" s="10">
        <v>45444</v>
      </c>
      <c r="C6739">
        <v>419</v>
      </c>
      <c r="D6739" s="8">
        <v>189874.04</v>
      </c>
    </row>
    <row r="6740" spans="1:4" x14ac:dyDescent="0.3">
      <c r="A6740">
        <v>409</v>
      </c>
      <c r="B6740" s="10">
        <v>45474</v>
      </c>
      <c r="C6740">
        <v>319</v>
      </c>
      <c r="D6740" s="8">
        <v>144558.04</v>
      </c>
    </row>
    <row r="6741" spans="1:4" x14ac:dyDescent="0.3">
      <c r="A6741">
        <v>409</v>
      </c>
      <c r="B6741" s="10">
        <v>45505</v>
      </c>
      <c r="C6741">
        <v>322</v>
      </c>
      <c r="D6741" s="8">
        <v>145917.51999999999</v>
      </c>
    </row>
    <row r="6742" spans="1:4" x14ac:dyDescent="0.3">
      <c r="A6742">
        <v>409</v>
      </c>
      <c r="B6742" s="10">
        <v>45536</v>
      </c>
      <c r="C6742">
        <v>519</v>
      </c>
      <c r="D6742" s="8">
        <v>235190.04</v>
      </c>
    </row>
    <row r="6743" spans="1:4" x14ac:dyDescent="0.3">
      <c r="A6743">
        <v>409</v>
      </c>
      <c r="B6743" s="10">
        <v>45566</v>
      </c>
      <c r="C6743">
        <v>64</v>
      </c>
      <c r="D6743" s="8">
        <v>29002.240000000002</v>
      </c>
    </row>
    <row r="6744" spans="1:4" x14ac:dyDescent="0.3">
      <c r="A6744">
        <v>409</v>
      </c>
      <c r="B6744" s="10">
        <v>45597</v>
      </c>
      <c r="C6744">
        <v>316</v>
      </c>
      <c r="D6744" s="8">
        <v>143198.56</v>
      </c>
    </row>
    <row r="6745" spans="1:4" x14ac:dyDescent="0.3">
      <c r="A6745">
        <v>409</v>
      </c>
      <c r="B6745" s="10">
        <v>45627</v>
      </c>
      <c r="C6745">
        <v>983</v>
      </c>
      <c r="D6745" s="8">
        <v>445456.28</v>
      </c>
    </row>
    <row r="6746" spans="1:4" x14ac:dyDescent="0.3">
      <c r="A6746">
        <v>454</v>
      </c>
      <c r="B6746" s="10">
        <v>45292</v>
      </c>
      <c r="C6746">
        <v>506</v>
      </c>
      <c r="D6746" s="8">
        <v>229546.9</v>
      </c>
    </row>
    <row r="6747" spans="1:4" x14ac:dyDescent="0.3">
      <c r="A6747">
        <v>454</v>
      </c>
      <c r="B6747" s="10">
        <v>45323</v>
      </c>
      <c r="C6747">
        <v>70</v>
      </c>
      <c r="D6747" s="8">
        <v>31755.5</v>
      </c>
    </row>
    <row r="6748" spans="1:4" x14ac:dyDescent="0.3">
      <c r="A6748">
        <v>454</v>
      </c>
      <c r="B6748" s="10">
        <v>45352</v>
      </c>
      <c r="C6748">
        <v>877</v>
      </c>
      <c r="D6748" s="8">
        <v>397851.05</v>
      </c>
    </row>
    <row r="6749" spans="1:4" x14ac:dyDescent="0.3">
      <c r="A6749">
        <v>454</v>
      </c>
      <c r="B6749" s="10">
        <v>45383</v>
      </c>
      <c r="C6749">
        <v>512</v>
      </c>
      <c r="D6749" s="8">
        <v>232268.79999999999</v>
      </c>
    </row>
    <row r="6750" spans="1:4" x14ac:dyDescent="0.3">
      <c r="A6750">
        <v>454</v>
      </c>
      <c r="B6750" s="10">
        <v>45413</v>
      </c>
      <c r="C6750">
        <v>458</v>
      </c>
      <c r="D6750" s="8">
        <v>207771.7</v>
      </c>
    </row>
    <row r="6751" spans="1:4" x14ac:dyDescent="0.3">
      <c r="A6751">
        <v>454</v>
      </c>
      <c r="B6751" s="10">
        <v>45444</v>
      </c>
      <c r="C6751">
        <v>68</v>
      </c>
      <c r="D6751" s="8">
        <v>30848.2</v>
      </c>
    </row>
    <row r="6752" spans="1:4" x14ac:dyDescent="0.3">
      <c r="A6752">
        <v>454</v>
      </c>
      <c r="B6752" s="10">
        <v>45474</v>
      </c>
      <c r="C6752">
        <v>904</v>
      </c>
      <c r="D6752" s="8">
        <v>410099.6</v>
      </c>
    </row>
    <row r="6753" spans="1:4" x14ac:dyDescent="0.3">
      <c r="A6753">
        <v>454</v>
      </c>
      <c r="B6753" s="10">
        <v>45505</v>
      </c>
      <c r="C6753">
        <v>852</v>
      </c>
      <c r="D6753" s="8">
        <v>386509.8</v>
      </c>
    </row>
    <row r="6754" spans="1:4" x14ac:dyDescent="0.3">
      <c r="A6754">
        <v>454</v>
      </c>
      <c r="B6754" s="10">
        <v>45536</v>
      </c>
      <c r="C6754">
        <v>431</v>
      </c>
      <c r="D6754" s="8">
        <v>195523.15</v>
      </c>
    </row>
    <row r="6755" spans="1:4" x14ac:dyDescent="0.3">
      <c r="A6755">
        <v>454</v>
      </c>
      <c r="B6755" s="10">
        <v>45566</v>
      </c>
      <c r="C6755">
        <v>291</v>
      </c>
      <c r="D6755" s="8">
        <v>132012.15</v>
      </c>
    </row>
    <row r="6756" spans="1:4" x14ac:dyDescent="0.3">
      <c r="A6756">
        <v>454</v>
      </c>
      <c r="B6756" s="10">
        <v>45597</v>
      </c>
      <c r="C6756">
        <v>989</v>
      </c>
      <c r="D6756" s="8">
        <v>448659.85</v>
      </c>
    </row>
    <row r="6757" spans="1:4" x14ac:dyDescent="0.3">
      <c r="A6757">
        <v>454</v>
      </c>
      <c r="B6757" s="10">
        <v>45627</v>
      </c>
      <c r="C6757">
        <v>856</v>
      </c>
      <c r="D6757" s="8">
        <v>388324.4</v>
      </c>
    </row>
    <row r="6758" spans="1:4" x14ac:dyDescent="0.3">
      <c r="A6758">
        <v>151</v>
      </c>
      <c r="B6758" s="10">
        <v>45292</v>
      </c>
      <c r="C6758">
        <v>29</v>
      </c>
      <c r="D6758" s="8">
        <v>13183.11</v>
      </c>
    </row>
    <row r="6759" spans="1:4" x14ac:dyDescent="0.3">
      <c r="A6759">
        <v>151</v>
      </c>
      <c r="B6759" s="10">
        <v>45323</v>
      </c>
      <c r="C6759">
        <v>418</v>
      </c>
      <c r="D6759" s="8">
        <v>190018.62</v>
      </c>
    </row>
    <row r="6760" spans="1:4" x14ac:dyDescent="0.3">
      <c r="A6760">
        <v>151</v>
      </c>
      <c r="B6760" s="10">
        <v>45352</v>
      </c>
      <c r="C6760">
        <v>829</v>
      </c>
      <c r="D6760" s="8">
        <v>376855.11</v>
      </c>
    </row>
    <row r="6761" spans="1:4" x14ac:dyDescent="0.3">
      <c r="A6761">
        <v>151</v>
      </c>
      <c r="B6761" s="10">
        <v>45383</v>
      </c>
      <c r="C6761">
        <v>439</v>
      </c>
      <c r="D6761" s="8">
        <v>199565.01</v>
      </c>
    </row>
    <row r="6762" spans="1:4" x14ac:dyDescent="0.3">
      <c r="A6762">
        <v>151</v>
      </c>
      <c r="B6762" s="10">
        <v>45413</v>
      </c>
      <c r="C6762">
        <v>77</v>
      </c>
      <c r="D6762" s="8">
        <v>35003.43</v>
      </c>
    </row>
    <row r="6763" spans="1:4" x14ac:dyDescent="0.3">
      <c r="A6763">
        <v>151</v>
      </c>
      <c r="B6763" s="10">
        <v>45444</v>
      </c>
      <c r="C6763">
        <v>281</v>
      </c>
      <c r="D6763" s="8">
        <v>127739.79</v>
      </c>
    </row>
    <row r="6764" spans="1:4" x14ac:dyDescent="0.3">
      <c r="A6764">
        <v>151</v>
      </c>
      <c r="B6764" s="10">
        <v>45474</v>
      </c>
      <c r="C6764">
        <v>41</v>
      </c>
      <c r="D6764" s="8">
        <v>18638.189999999999</v>
      </c>
    </row>
    <row r="6765" spans="1:4" x14ac:dyDescent="0.3">
      <c r="A6765">
        <v>151</v>
      </c>
      <c r="B6765" s="10">
        <v>45505</v>
      </c>
      <c r="C6765">
        <v>259</v>
      </c>
      <c r="D6765" s="8">
        <v>117738.81</v>
      </c>
    </row>
    <row r="6766" spans="1:4" x14ac:dyDescent="0.3">
      <c r="A6766">
        <v>151</v>
      </c>
      <c r="B6766" s="10">
        <v>45536</v>
      </c>
      <c r="C6766">
        <v>207</v>
      </c>
      <c r="D6766" s="8">
        <v>94100.13</v>
      </c>
    </row>
    <row r="6767" spans="1:4" x14ac:dyDescent="0.3">
      <c r="A6767">
        <v>151</v>
      </c>
      <c r="B6767" s="10">
        <v>45566</v>
      </c>
      <c r="C6767">
        <v>110</v>
      </c>
      <c r="D6767" s="8">
        <v>50004.9</v>
      </c>
    </row>
    <row r="6768" spans="1:4" x14ac:dyDescent="0.3">
      <c r="A6768">
        <v>151</v>
      </c>
      <c r="B6768" s="10">
        <v>45597</v>
      </c>
      <c r="C6768">
        <v>626</v>
      </c>
      <c r="D6768" s="8">
        <v>284573.34000000003</v>
      </c>
    </row>
    <row r="6769" spans="1:4" x14ac:dyDescent="0.3">
      <c r="A6769">
        <v>151</v>
      </c>
      <c r="B6769" s="10">
        <v>45627</v>
      </c>
      <c r="C6769">
        <v>976</v>
      </c>
      <c r="D6769" s="8">
        <v>443679.84</v>
      </c>
    </row>
    <row r="6770" spans="1:4" x14ac:dyDescent="0.3">
      <c r="A6770">
        <v>786</v>
      </c>
      <c r="B6770" s="10">
        <v>45292</v>
      </c>
      <c r="C6770">
        <v>37</v>
      </c>
      <c r="D6770" s="8">
        <v>16823.16</v>
      </c>
    </row>
    <row r="6771" spans="1:4" x14ac:dyDescent="0.3">
      <c r="A6771">
        <v>786</v>
      </c>
      <c r="B6771" s="10">
        <v>45323</v>
      </c>
      <c r="C6771">
        <v>441</v>
      </c>
      <c r="D6771" s="8">
        <v>200513.88</v>
      </c>
    </row>
    <row r="6772" spans="1:4" x14ac:dyDescent="0.3">
      <c r="A6772">
        <v>786</v>
      </c>
      <c r="B6772" s="10">
        <v>45352</v>
      </c>
      <c r="C6772">
        <v>29</v>
      </c>
      <c r="D6772" s="8">
        <v>13185.72</v>
      </c>
    </row>
    <row r="6773" spans="1:4" x14ac:dyDescent="0.3">
      <c r="A6773">
        <v>786</v>
      </c>
      <c r="B6773" s="10">
        <v>45383</v>
      </c>
      <c r="C6773">
        <v>501</v>
      </c>
      <c r="D6773" s="8">
        <v>227794.68</v>
      </c>
    </row>
    <row r="6774" spans="1:4" x14ac:dyDescent="0.3">
      <c r="A6774">
        <v>786</v>
      </c>
      <c r="B6774" s="10">
        <v>45413</v>
      </c>
      <c r="C6774">
        <v>156</v>
      </c>
      <c r="D6774" s="8">
        <v>70930.080000000002</v>
      </c>
    </row>
    <row r="6775" spans="1:4" x14ac:dyDescent="0.3">
      <c r="A6775">
        <v>786</v>
      </c>
      <c r="B6775" s="10">
        <v>45444</v>
      </c>
      <c r="C6775">
        <v>55</v>
      </c>
      <c r="D6775" s="8">
        <v>25007.4</v>
      </c>
    </row>
    <row r="6776" spans="1:4" x14ac:dyDescent="0.3">
      <c r="A6776">
        <v>786</v>
      </c>
      <c r="B6776" s="10">
        <v>45474</v>
      </c>
      <c r="C6776">
        <v>266</v>
      </c>
      <c r="D6776" s="8">
        <v>120944.88</v>
      </c>
    </row>
    <row r="6777" spans="1:4" x14ac:dyDescent="0.3">
      <c r="A6777">
        <v>786</v>
      </c>
      <c r="B6777" s="10">
        <v>45505</v>
      </c>
      <c r="C6777">
        <v>395</v>
      </c>
      <c r="D6777" s="8">
        <v>179598.6</v>
      </c>
    </row>
    <row r="6778" spans="1:4" x14ac:dyDescent="0.3">
      <c r="A6778">
        <v>786</v>
      </c>
      <c r="B6778" s="10">
        <v>45536</v>
      </c>
      <c r="C6778">
        <v>622</v>
      </c>
      <c r="D6778" s="8">
        <v>282810.96000000002</v>
      </c>
    </row>
    <row r="6779" spans="1:4" x14ac:dyDescent="0.3">
      <c r="A6779">
        <v>786</v>
      </c>
      <c r="B6779" s="10">
        <v>45566</v>
      </c>
      <c r="C6779">
        <v>527</v>
      </c>
      <c r="D6779" s="8">
        <v>239616.36</v>
      </c>
    </row>
    <row r="6780" spans="1:4" x14ac:dyDescent="0.3">
      <c r="A6780">
        <v>786</v>
      </c>
      <c r="B6780" s="10">
        <v>45597</v>
      </c>
      <c r="C6780">
        <v>233</v>
      </c>
      <c r="D6780" s="8">
        <v>105940.44</v>
      </c>
    </row>
    <row r="6781" spans="1:4" x14ac:dyDescent="0.3">
      <c r="A6781">
        <v>786</v>
      </c>
      <c r="B6781" s="10">
        <v>45627</v>
      </c>
      <c r="C6781">
        <v>24</v>
      </c>
      <c r="D6781" s="8">
        <v>10912.32</v>
      </c>
    </row>
    <row r="6782" spans="1:4" x14ac:dyDescent="0.3">
      <c r="A6782">
        <v>44</v>
      </c>
      <c r="B6782" s="10">
        <v>45292</v>
      </c>
      <c r="C6782">
        <v>647</v>
      </c>
      <c r="D6782" s="8">
        <v>294456.17</v>
      </c>
    </row>
    <row r="6783" spans="1:4" x14ac:dyDescent="0.3">
      <c r="A6783">
        <v>44</v>
      </c>
      <c r="B6783" s="10">
        <v>45323</v>
      </c>
      <c r="C6783">
        <v>467</v>
      </c>
      <c r="D6783" s="8">
        <v>212536.37</v>
      </c>
    </row>
    <row r="6784" spans="1:4" x14ac:dyDescent="0.3">
      <c r="A6784">
        <v>44</v>
      </c>
      <c r="B6784" s="10">
        <v>45352</v>
      </c>
      <c r="C6784">
        <v>354</v>
      </c>
      <c r="D6784" s="8">
        <v>161108.94</v>
      </c>
    </row>
    <row r="6785" spans="1:4" x14ac:dyDescent="0.3">
      <c r="A6785">
        <v>44</v>
      </c>
      <c r="B6785" s="10">
        <v>45383</v>
      </c>
      <c r="C6785">
        <v>330</v>
      </c>
      <c r="D6785" s="8">
        <v>150186.29999999999</v>
      </c>
    </row>
    <row r="6786" spans="1:4" x14ac:dyDescent="0.3">
      <c r="A6786">
        <v>44</v>
      </c>
      <c r="B6786" s="10">
        <v>45413</v>
      </c>
      <c r="C6786">
        <v>852</v>
      </c>
      <c r="D6786" s="8">
        <v>387753.72</v>
      </c>
    </row>
    <row r="6787" spans="1:4" x14ac:dyDescent="0.3">
      <c r="A6787">
        <v>44</v>
      </c>
      <c r="B6787" s="10">
        <v>45444</v>
      </c>
      <c r="C6787">
        <v>282</v>
      </c>
      <c r="D6787" s="8">
        <v>128341.02</v>
      </c>
    </row>
    <row r="6788" spans="1:4" x14ac:dyDescent="0.3">
      <c r="A6788">
        <v>44</v>
      </c>
      <c r="B6788" s="10">
        <v>45474</v>
      </c>
      <c r="C6788">
        <v>700</v>
      </c>
      <c r="D6788" s="8">
        <v>318577</v>
      </c>
    </row>
    <row r="6789" spans="1:4" x14ac:dyDescent="0.3">
      <c r="A6789">
        <v>44</v>
      </c>
      <c r="B6789" s="10">
        <v>45505</v>
      </c>
      <c r="C6789">
        <v>702</v>
      </c>
      <c r="D6789" s="8">
        <v>319487.21999999997</v>
      </c>
    </row>
    <row r="6790" spans="1:4" x14ac:dyDescent="0.3">
      <c r="A6790">
        <v>44</v>
      </c>
      <c r="B6790" s="10">
        <v>45536</v>
      </c>
      <c r="C6790">
        <v>252</v>
      </c>
      <c r="D6790" s="8">
        <v>114687.72</v>
      </c>
    </row>
    <row r="6791" spans="1:4" x14ac:dyDescent="0.3">
      <c r="A6791">
        <v>44</v>
      </c>
      <c r="B6791" s="10">
        <v>45566</v>
      </c>
      <c r="C6791">
        <v>601</v>
      </c>
      <c r="D6791" s="8">
        <v>273521.11</v>
      </c>
    </row>
    <row r="6792" spans="1:4" x14ac:dyDescent="0.3">
      <c r="A6792">
        <v>44</v>
      </c>
      <c r="B6792" s="10">
        <v>45597</v>
      </c>
      <c r="C6792">
        <v>609</v>
      </c>
      <c r="D6792" s="8">
        <v>277161.99</v>
      </c>
    </row>
    <row r="6793" spans="1:4" x14ac:dyDescent="0.3">
      <c r="A6793">
        <v>44</v>
      </c>
      <c r="B6793" s="10">
        <v>45627</v>
      </c>
      <c r="C6793">
        <v>871</v>
      </c>
      <c r="D6793" s="8">
        <v>396400.81</v>
      </c>
    </row>
    <row r="6794" spans="1:4" x14ac:dyDescent="0.3">
      <c r="A6794">
        <v>507</v>
      </c>
      <c r="B6794" s="10">
        <v>45292</v>
      </c>
      <c r="C6794">
        <v>445</v>
      </c>
      <c r="D6794" s="8">
        <v>202879.95</v>
      </c>
    </row>
    <row r="6795" spans="1:4" x14ac:dyDescent="0.3">
      <c r="A6795">
        <v>507</v>
      </c>
      <c r="B6795" s="10">
        <v>45323</v>
      </c>
      <c r="C6795">
        <v>898</v>
      </c>
      <c r="D6795" s="8">
        <v>409407.18</v>
      </c>
    </row>
    <row r="6796" spans="1:4" x14ac:dyDescent="0.3">
      <c r="A6796">
        <v>507</v>
      </c>
      <c r="B6796" s="10">
        <v>45352</v>
      </c>
      <c r="C6796">
        <v>513</v>
      </c>
      <c r="D6796" s="8">
        <v>233881.83</v>
      </c>
    </row>
    <row r="6797" spans="1:4" x14ac:dyDescent="0.3">
      <c r="A6797">
        <v>507</v>
      </c>
      <c r="B6797" s="10">
        <v>45383</v>
      </c>
      <c r="C6797">
        <v>541</v>
      </c>
      <c r="D6797" s="8">
        <v>246647.31</v>
      </c>
    </row>
    <row r="6798" spans="1:4" x14ac:dyDescent="0.3">
      <c r="A6798">
        <v>507</v>
      </c>
      <c r="B6798" s="10">
        <v>45413</v>
      </c>
      <c r="C6798">
        <v>847</v>
      </c>
      <c r="D6798" s="8">
        <v>386155.77</v>
      </c>
    </row>
    <row r="6799" spans="1:4" x14ac:dyDescent="0.3">
      <c r="A6799">
        <v>507</v>
      </c>
      <c r="B6799" s="10">
        <v>45444</v>
      </c>
      <c r="C6799">
        <v>604</v>
      </c>
      <c r="D6799" s="8">
        <v>275369.64</v>
      </c>
    </row>
    <row r="6800" spans="1:4" x14ac:dyDescent="0.3">
      <c r="A6800">
        <v>507</v>
      </c>
      <c r="B6800" s="10">
        <v>45474</v>
      </c>
      <c r="C6800">
        <v>407</v>
      </c>
      <c r="D6800" s="8">
        <v>185555.37</v>
      </c>
    </row>
    <row r="6801" spans="1:4" x14ac:dyDescent="0.3">
      <c r="A6801">
        <v>507</v>
      </c>
      <c r="B6801" s="10">
        <v>45505</v>
      </c>
      <c r="C6801">
        <v>79</v>
      </c>
      <c r="D6801" s="8">
        <v>36016.89</v>
      </c>
    </row>
    <row r="6802" spans="1:4" x14ac:dyDescent="0.3">
      <c r="A6802">
        <v>507</v>
      </c>
      <c r="B6802" s="10">
        <v>45536</v>
      </c>
      <c r="C6802">
        <v>413</v>
      </c>
      <c r="D6802" s="8">
        <v>188290.83</v>
      </c>
    </row>
    <row r="6803" spans="1:4" x14ac:dyDescent="0.3">
      <c r="A6803">
        <v>507</v>
      </c>
      <c r="B6803" s="10">
        <v>45566</v>
      </c>
      <c r="C6803">
        <v>458</v>
      </c>
      <c r="D6803" s="8">
        <v>208806.78</v>
      </c>
    </row>
    <row r="6804" spans="1:4" x14ac:dyDescent="0.3">
      <c r="A6804">
        <v>507</v>
      </c>
      <c r="B6804" s="10">
        <v>45597</v>
      </c>
      <c r="C6804">
        <v>367</v>
      </c>
      <c r="D6804" s="8">
        <v>167318.97</v>
      </c>
    </row>
    <row r="6805" spans="1:4" x14ac:dyDescent="0.3">
      <c r="A6805">
        <v>507</v>
      </c>
      <c r="B6805" s="10">
        <v>45627</v>
      </c>
      <c r="C6805">
        <v>21</v>
      </c>
      <c r="D6805" s="8">
        <v>9574.11</v>
      </c>
    </row>
    <row r="6806" spans="1:4" x14ac:dyDescent="0.3">
      <c r="A6806">
        <v>274</v>
      </c>
      <c r="B6806" s="10">
        <v>45292</v>
      </c>
      <c r="C6806">
        <v>209</v>
      </c>
      <c r="D6806" s="8">
        <v>95523.45</v>
      </c>
    </row>
    <row r="6807" spans="1:4" x14ac:dyDescent="0.3">
      <c r="A6807">
        <v>274</v>
      </c>
      <c r="B6807" s="10">
        <v>45323</v>
      </c>
      <c r="C6807">
        <v>134</v>
      </c>
      <c r="D6807" s="8">
        <v>61244.7</v>
      </c>
    </row>
    <row r="6808" spans="1:4" x14ac:dyDescent="0.3">
      <c r="A6808">
        <v>274</v>
      </c>
      <c r="B6808" s="10">
        <v>45352</v>
      </c>
      <c r="C6808">
        <v>236</v>
      </c>
      <c r="D6808" s="8">
        <v>107863.8</v>
      </c>
    </row>
    <row r="6809" spans="1:4" x14ac:dyDescent="0.3">
      <c r="A6809">
        <v>274</v>
      </c>
      <c r="B6809" s="10">
        <v>45383</v>
      </c>
      <c r="C6809">
        <v>674</v>
      </c>
      <c r="D6809" s="8">
        <v>308051.7</v>
      </c>
    </row>
    <row r="6810" spans="1:4" x14ac:dyDescent="0.3">
      <c r="A6810">
        <v>274</v>
      </c>
      <c r="B6810" s="10">
        <v>45413</v>
      </c>
      <c r="C6810">
        <v>703</v>
      </c>
      <c r="D6810" s="8">
        <v>321306.15000000002</v>
      </c>
    </row>
    <row r="6811" spans="1:4" x14ac:dyDescent="0.3">
      <c r="A6811">
        <v>274</v>
      </c>
      <c r="B6811" s="10">
        <v>45444</v>
      </c>
      <c r="C6811">
        <v>913</v>
      </c>
      <c r="D6811" s="8">
        <v>417286.65</v>
      </c>
    </row>
    <row r="6812" spans="1:4" x14ac:dyDescent="0.3">
      <c r="A6812">
        <v>274</v>
      </c>
      <c r="B6812" s="10">
        <v>45474</v>
      </c>
      <c r="C6812">
        <v>332</v>
      </c>
      <c r="D6812" s="8">
        <v>151740.6</v>
      </c>
    </row>
    <row r="6813" spans="1:4" x14ac:dyDescent="0.3">
      <c r="A6813">
        <v>274</v>
      </c>
      <c r="B6813" s="10">
        <v>45505</v>
      </c>
      <c r="C6813">
        <v>753</v>
      </c>
      <c r="D6813" s="8">
        <v>344158.65</v>
      </c>
    </row>
    <row r="6814" spans="1:4" x14ac:dyDescent="0.3">
      <c r="A6814">
        <v>274</v>
      </c>
      <c r="B6814" s="10">
        <v>45536</v>
      </c>
      <c r="C6814">
        <v>175</v>
      </c>
      <c r="D6814" s="8">
        <v>79983.75</v>
      </c>
    </row>
    <row r="6815" spans="1:4" x14ac:dyDescent="0.3">
      <c r="A6815">
        <v>274</v>
      </c>
      <c r="B6815" s="10">
        <v>45566</v>
      </c>
      <c r="C6815">
        <v>887</v>
      </c>
      <c r="D6815" s="8">
        <v>405403.35</v>
      </c>
    </row>
    <row r="6816" spans="1:4" x14ac:dyDescent="0.3">
      <c r="A6816">
        <v>274</v>
      </c>
      <c r="B6816" s="10">
        <v>45597</v>
      </c>
      <c r="C6816">
        <v>69</v>
      </c>
      <c r="D6816" s="8">
        <v>31536.45</v>
      </c>
    </row>
    <row r="6817" spans="1:4" x14ac:dyDescent="0.3">
      <c r="A6817">
        <v>274</v>
      </c>
      <c r="B6817" s="10">
        <v>45627</v>
      </c>
      <c r="C6817">
        <v>303</v>
      </c>
      <c r="D6817" s="8">
        <v>138486.15</v>
      </c>
    </row>
    <row r="6818" spans="1:4" x14ac:dyDescent="0.3">
      <c r="A6818">
        <v>938</v>
      </c>
      <c r="B6818" s="10">
        <v>45292</v>
      </c>
      <c r="C6818">
        <v>482</v>
      </c>
      <c r="D6818" s="8">
        <v>220553.56</v>
      </c>
    </row>
    <row r="6819" spans="1:4" x14ac:dyDescent="0.3">
      <c r="A6819">
        <v>938</v>
      </c>
      <c r="B6819" s="10">
        <v>45323</v>
      </c>
      <c r="C6819">
        <v>72</v>
      </c>
      <c r="D6819" s="8">
        <v>32945.760000000002</v>
      </c>
    </row>
    <row r="6820" spans="1:4" x14ac:dyDescent="0.3">
      <c r="A6820">
        <v>938</v>
      </c>
      <c r="B6820" s="10">
        <v>45352</v>
      </c>
      <c r="C6820">
        <v>220</v>
      </c>
      <c r="D6820" s="8">
        <v>100667.6</v>
      </c>
    </row>
    <row r="6821" spans="1:4" x14ac:dyDescent="0.3">
      <c r="A6821">
        <v>938</v>
      </c>
      <c r="B6821" s="10">
        <v>45383</v>
      </c>
      <c r="C6821">
        <v>722</v>
      </c>
      <c r="D6821" s="8">
        <v>330372.76</v>
      </c>
    </row>
    <row r="6822" spans="1:4" x14ac:dyDescent="0.3">
      <c r="A6822">
        <v>938</v>
      </c>
      <c r="B6822" s="10">
        <v>45413</v>
      </c>
      <c r="C6822">
        <v>882</v>
      </c>
      <c r="D6822" s="8">
        <v>403585.56</v>
      </c>
    </row>
    <row r="6823" spans="1:4" x14ac:dyDescent="0.3">
      <c r="A6823">
        <v>938</v>
      </c>
      <c r="B6823" s="10">
        <v>45444</v>
      </c>
      <c r="C6823">
        <v>180</v>
      </c>
      <c r="D6823" s="8">
        <v>82364.399999999994</v>
      </c>
    </row>
    <row r="6824" spans="1:4" x14ac:dyDescent="0.3">
      <c r="A6824">
        <v>938</v>
      </c>
      <c r="B6824" s="10">
        <v>45474</v>
      </c>
      <c r="C6824">
        <v>358</v>
      </c>
      <c r="D6824" s="8">
        <v>163813.64000000001</v>
      </c>
    </row>
    <row r="6825" spans="1:4" x14ac:dyDescent="0.3">
      <c r="A6825">
        <v>938</v>
      </c>
      <c r="B6825" s="10">
        <v>45505</v>
      </c>
      <c r="C6825">
        <v>117</v>
      </c>
      <c r="D6825" s="8">
        <v>53536.86</v>
      </c>
    </row>
    <row r="6826" spans="1:4" x14ac:dyDescent="0.3">
      <c r="A6826">
        <v>938</v>
      </c>
      <c r="B6826" s="10">
        <v>45536</v>
      </c>
      <c r="C6826">
        <v>574</v>
      </c>
      <c r="D6826" s="8">
        <v>262650.92</v>
      </c>
    </row>
    <row r="6827" spans="1:4" x14ac:dyDescent="0.3">
      <c r="A6827">
        <v>938</v>
      </c>
      <c r="B6827" s="10">
        <v>45566</v>
      </c>
      <c r="C6827">
        <v>636</v>
      </c>
      <c r="D6827" s="8">
        <v>291020.88</v>
      </c>
    </row>
    <row r="6828" spans="1:4" x14ac:dyDescent="0.3">
      <c r="A6828">
        <v>938</v>
      </c>
      <c r="B6828" s="10">
        <v>45597</v>
      </c>
      <c r="C6828">
        <v>819</v>
      </c>
      <c r="D6828" s="8">
        <v>374758.02</v>
      </c>
    </row>
    <row r="6829" spans="1:4" x14ac:dyDescent="0.3">
      <c r="A6829">
        <v>938</v>
      </c>
      <c r="B6829" s="10">
        <v>45627</v>
      </c>
      <c r="C6829">
        <v>104</v>
      </c>
      <c r="D6829" s="8">
        <v>47588.32</v>
      </c>
    </row>
    <row r="6830" spans="1:4" x14ac:dyDescent="0.3">
      <c r="A6830">
        <v>954</v>
      </c>
      <c r="B6830" s="10">
        <v>45292</v>
      </c>
      <c r="C6830">
        <v>882</v>
      </c>
      <c r="D6830" s="8">
        <v>403629.66</v>
      </c>
    </row>
    <row r="6831" spans="1:4" x14ac:dyDescent="0.3">
      <c r="A6831">
        <v>954</v>
      </c>
      <c r="B6831" s="10">
        <v>45323</v>
      </c>
      <c r="C6831">
        <v>365</v>
      </c>
      <c r="D6831" s="8">
        <v>167034.95000000001</v>
      </c>
    </row>
    <row r="6832" spans="1:4" x14ac:dyDescent="0.3">
      <c r="A6832">
        <v>954</v>
      </c>
      <c r="B6832" s="10">
        <v>45352</v>
      </c>
      <c r="C6832">
        <v>147</v>
      </c>
      <c r="D6832" s="8">
        <v>67271.61</v>
      </c>
    </row>
    <row r="6833" spans="1:4" x14ac:dyDescent="0.3">
      <c r="A6833">
        <v>954</v>
      </c>
      <c r="B6833" s="10">
        <v>45383</v>
      </c>
      <c r="C6833">
        <v>545</v>
      </c>
      <c r="D6833" s="8">
        <v>249408.35</v>
      </c>
    </row>
    <row r="6834" spans="1:4" x14ac:dyDescent="0.3">
      <c r="A6834">
        <v>954</v>
      </c>
      <c r="B6834" s="10">
        <v>45413</v>
      </c>
      <c r="C6834">
        <v>641</v>
      </c>
      <c r="D6834" s="8">
        <v>293340.83</v>
      </c>
    </row>
    <row r="6835" spans="1:4" x14ac:dyDescent="0.3">
      <c r="A6835">
        <v>954</v>
      </c>
      <c r="B6835" s="10">
        <v>45444</v>
      </c>
      <c r="C6835">
        <v>564</v>
      </c>
      <c r="D6835" s="8">
        <v>258103.32</v>
      </c>
    </row>
    <row r="6836" spans="1:4" x14ac:dyDescent="0.3">
      <c r="A6836">
        <v>954</v>
      </c>
      <c r="B6836" s="10">
        <v>45474</v>
      </c>
      <c r="C6836">
        <v>16</v>
      </c>
      <c r="D6836" s="8">
        <v>7322.08</v>
      </c>
    </row>
    <row r="6837" spans="1:4" x14ac:dyDescent="0.3">
      <c r="A6837">
        <v>954</v>
      </c>
      <c r="B6837" s="10">
        <v>45505</v>
      </c>
      <c r="C6837">
        <v>783</v>
      </c>
      <c r="D6837" s="8">
        <v>358324.29</v>
      </c>
    </row>
    <row r="6838" spans="1:4" x14ac:dyDescent="0.3">
      <c r="A6838">
        <v>954</v>
      </c>
      <c r="B6838" s="10">
        <v>45536</v>
      </c>
      <c r="C6838">
        <v>663</v>
      </c>
      <c r="D6838" s="8">
        <v>303408.69</v>
      </c>
    </row>
    <row r="6839" spans="1:4" x14ac:dyDescent="0.3">
      <c r="A6839">
        <v>954</v>
      </c>
      <c r="B6839" s="10">
        <v>45566</v>
      </c>
      <c r="C6839">
        <v>437</v>
      </c>
      <c r="D6839" s="8">
        <v>199984.31</v>
      </c>
    </row>
    <row r="6840" spans="1:4" x14ac:dyDescent="0.3">
      <c r="A6840">
        <v>954</v>
      </c>
      <c r="B6840" s="10">
        <v>45597</v>
      </c>
      <c r="C6840">
        <v>835</v>
      </c>
      <c r="D6840" s="8">
        <v>382121.05</v>
      </c>
    </row>
    <row r="6841" spans="1:4" x14ac:dyDescent="0.3">
      <c r="A6841">
        <v>954</v>
      </c>
      <c r="B6841" s="10">
        <v>45627</v>
      </c>
      <c r="C6841">
        <v>485</v>
      </c>
      <c r="D6841" s="8">
        <v>221950.55</v>
      </c>
    </row>
    <row r="6842" spans="1:4" x14ac:dyDescent="0.3">
      <c r="A6842">
        <v>837</v>
      </c>
      <c r="B6842" s="10">
        <v>45292</v>
      </c>
      <c r="C6842">
        <v>784</v>
      </c>
      <c r="D6842" s="8">
        <v>358954.4</v>
      </c>
    </row>
    <row r="6843" spans="1:4" x14ac:dyDescent="0.3">
      <c r="A6843">
        <v>837</v>
      </c>
      <c r="B6843" s="10">
        <v>45323</v>
      </c>
      <c r="C6843">
        <v>913</v>
      </c>
      <c r="D6843" s="8">
        <v>418017.05</v>
      </c>
    </row>
    <row r="6844" spans="1:4" x14ac:dyDescent="0.3">
      <c r="A6844">
        <v>837</v>
      </c>
      <c r="B6844" s="10">
        <v>45352</v>
      </c>
      <c r="C6844">
        <v>857</v>
      </c>
      <c r="D6844" s="8">
        <v>392377.45</v>
      </c>
    </row>
    <row r="6845" spans="1:4" x14ac:dyDescent="0.3">
      <c r="A6845">
        <v>837</v>
      </c>
      <c r="B6845" s="10">
        <v>45383</v>
      </c>
      <c r="C6845">
        <v>63</v>
      </c>
      <c r="D6845" s="8">
        <v>28844.55</v>
      </c>
    </row>
    <row r="6846" spans="1:4" x14ac:dyDescent="0.3">
      <c r="A6846">
        <v>837</v>
      </c>
      <c r="B6846" s="10">
        <v>45413</v>
      </c>
      <c r="C6846">
        <v>86</v>
      </c>
      <c r="D6846" s="8">
        <v>39375.1</v>
      </c>
    </row>
    <row r="6847" spans="1:4" x14ac:dyDescent="0.3">
      <c r="A6847">
        <v>837</v>
      </c>
      <c r="B6847" s="10">
        <v>45444</v>
      </c>
      <c r="C6847">
        <v>56</v>
      </c>
      <c r="D6847" s="8">
        <v>25639.599999999999</v>
      </c>
    </row>
    <row r="6848" spans="1:4" x14ac:dyDescent="0.3">
      <c r="A6848">
        <v>837</v>
      </c>
      <c r="B6848" s="10">
        <v>45474</v>
      </c>
      <c r="C6848">
        <v>12</v>
      </c>
      <c r="D6848" s="8">
        <v>5494.2</v>
      </c>
    </row>
    <row r="6849" spans="1:4" x14ac:dyDescent="0.3">
      <c r="A6849">
        <v>837</v>
      </c>
      <c r="B6849" s="10">
        <v>45505</v>
      </c>
      <c r="C6849">
        <v>908</v>
      </c>
      <c r="D6849" s="8">
        <v>415727.8</v>
      </c>
    </row>
    <row r="6850" spans="1:4" x14ac:dyDescent="0.3">
      <c r="A6850">
        <v>837</v>
      </c>
      <c r="B6850" s="10">
        <v>45536</v>
      </c>
      <c r="C6850">
        <v>822</v>
      </c>
      <c r="D6850" s="8">
        <v>376352.7</v>
      </c>
    </row>
    <row r="6851" spans="1:4" x14ac:dyDescent="0.3">
      <c r="A6851">
        <v>837</v>
      </c>
      <c r="B6851" s="10">
        <v>45566</v>
      </c>
      <c r="C6851">
        <v>383</v>
      </c>
      <c r="D6851" s="8">
        <v>175356.55</v>
      </c>
    </row>
    <row r="6852" spans="1:4" x14ac:dyDescent="0.3">
      <c r="A6852">
        <v>837</v>
      </c>
      <c r="B6852" s="10">
        <v>45597</v>
      </c>
      <c r="C6852">
        <v>228</v>
      </c>
      <c r="D6852" s="8">
        <v>104389.8</v>
      </c>
    </row>
    <row r="6853" spans="1:4" x14ac:dyDescent="0.3">
      <c r="A6853">
        <v>837</v>
      </c>
      <c r="B6853" s="10">
        <v>45627</v>
      </c>
      <c r="C6853">
        <v>526</v>
      </c>
      <c r="D6853" s="8">
        <v>240829.1</v>
      </c>
    </row>
    <row r="6854" spans="1:4" x14ac:dyDescent="0.3">
      <c r="A6854">
        <v>243</v>
      </c>
      <c r="B6854" s="10">
        <v>45292</v>
      </c>
      <c r="C6854">
        <v>430</v>
      </c>
      <c r="D6854" s="8">
        <v>196879.8</v>
      </c>
    </row>
    <row r="6855" spans="1:4" x14ac:dyDescent="0.3">
      <c r="A6855">
        <v>243</v>
      </c>
      <c r="B6855" s="10">
        <v>45323</v>
      </c>
      <c r="C6855">
        <v>849</v>
      </c>
      <c r="D6855" s="8">
        <v>388723.14</v>
      </c>
    </row>
    <row r="6856" spans="1:4" x14ac:dyDescent="0.3">
      <c r="A6856">
        <v>243</v>
      </c>
      <c r="B6856" s="10">
        <v>45352</v>
      </c>
      <c r="C6856">
        <v>935</v>
      </c>
      <c r="D6856" s="8">
        <v>428099.1</v>
      </c>
    </row>
    <row r="6857" spans="1:4" x14ac:dyDescent="0.3">
      <c r="A6857">
        <v>243</v>
      </c>
      <c r="B6857" s="10">
        <v>45383</v>
      </c>
      <c r="C6857">
        <v>586</v>
      </c>
      <c r="D6857" s="8">
        <v>268305.96000000002</v>
      </c>
    </row>
    <row r="6858" spans="1:4" x14ac:dyDescent="0.3">
      <c r="A6858">
        <v>243</v>
      </c>
      <c r="B6858" s="10">
        <v>45413</v>
      </c>
      <c r="C6858">
        <v>590</v>
      </c>
      <c r="D6858" s="8">
        <v>270137.40000000002</v>
      </c>
    </row>
    <row r="6859" spans="1:4" x14ac:dyDescent="0.3">
      <c r="A6859">
        <v>243</v>
      </c>
      <c r="B6859" s="10">
        <v>45444</v>
      </c>
      <c r="C6859">
        <v>367</v>
      </c>
      <c r="D6859" s="8">
        <v>168034.62</v>
      </c>
    </row>
    <row r="6860" spans="1:4" x14ac:dyDescent="0.3">
      <c r="A6860">
        <v>243</v>
      </c>
      <c r="B6860" s="10">
        <v>45474</v>
      </c>
      <c r="C6860">
        <v>74</v>
      </c>
      <c r="D6860" s="8">
        <v>33881.64</v>
      </c>
    </row>
    <row r="6861" spans="1:4" x14ac:dyDescent="0.3">
      <c r="A6861">
        <v>243</v>
      </c>
      <c r="B6861" s="10">
        <v>45505</v>
      </c>
      <c r="C6861">
        <v>117</v>
      </c>
      <c r="D6861" s="8">
        <v>53569.62</v>
      </c>
    </row>
    <row r="6862" spans="1:4" x14ac:dyDescent="0.3">
      <c r="A6862">
        <v>243</v>
      </c>
      <c r="B6862" s="10">
        <v>45536</v>
      </c>
      <c r="C6862">
        <v>124</v>
      </c>
      <c r="D6862" s="8">
        <v>56774.64</v>
      </c>
    </row>
    <row r="6863" spans="1:4" x14ac:dyDescent="0.3">
      <c r="A6863">
        <v>243</v>
      </c>
      <c r="B6863" s="10">
        <v>45566</v>
      </c>
      <c r="C6863">
        <v>328</v>
      </c>
      <c r="D6863" s="8">
        <v>150178.07999999999</v>
      </c>
    </row>
    <row r="6864" spans="1:4" x14ac:dyDescent="0.3">
      <c r="A6864">
        <v>243</v>
      </c>
      <c r="B6864" s="10">
        <v>45597</v>
      </c>
      <c r="C6864">
        <v>222</v>
      </c>
      <c r="D6864" s="8">
        <v>101644.92</v>
      </c>
    </row>
    <row r="6865" spans="1:4" x14ac:dyDescent="0.3">
      <c r="A6865">
        <v>243</v>
      </c>
      <c r="B6865" s="10">
        <v>45627</v>
      </c>
      <c r="C6865">
        <v>889</v>
      </c>
      <c r="D6865" s="8">
        <v>407037.54</v>
      </c>
    </row>
    <row r="6866" spans="1:4" x14ac:dyDescent="0.3">
      <c r="A6866">
        <v>997</v>
      </c>
      <c r="B6866" s="10">
        <v>45292</v>
      </c>
      <c r="C6866">
        <v>18</v>
      </c>
      <c r="D6866" s="8">
        <v>8263.26</v>
      </c>
    </row>
    <row r="6867" spans="1:4" x14ac:dyDescent="0.3">
      <c r="A6867">
        <v>997</v>
      </c>
      <c r="B6867" s="10">
        <v>45323</v>
      </c>
      <c r="C6867">
        <v>906</v>
      </c>
      <c r="D6867" s="8">
        <v>415917.42</v>
      </c>
    </row>
    <row r="6868" spans="1:4" x14ac:dyDescent="0.3">
      <c r="A6868">
        <v>997</v>
      </c>
      <c r="B6868" s="10">
        <v>45352</v>
      </c>
      <c r="C6868">
        <v>129</v>
      </c>
      <c r="D6868" s="8">
        <v>59220.03</v>
      </c>
    </row>
    <row r="6869" spans="1:4" x14ac:dyDescent="0.3">
      <c r="A6869">
        <v>997</v>
      </c>
      <c r="B6869" s="10">
        <v>45383</v>
      </c>
      <c r="C6869">
        <v>78</v>
      </c>
      <c r="D6869" s="8">
        <v>35807.46</v>
      </c>
    </row>
    <row r="6870" spans="1:4" x14ac:dyDescent="0.3">
      <c r="A6870">
        <v>997</v>
      </c>
      <c r="B6870" s="10">
        <v>45413</v>
      </c>
      <c r="C6870">
        <v>19</v>
      </c>
      <c r="D6870" s="8">
        <v>8722.33</v>
      </c>
    </row>
    <row r="6871" spans="1:4" x14ac:dyDescent="0.3">
      <c r="A6871">
        <v>997</v>
      </c>
      <c r="B6871" s="10">
        <v>45444</v>
      </c>
      <c r="C6871">
        <v>110</v>
      </c>
      <c r="D6871" s="8">
        <v>50497.7</v>
      </c>
    </row>
    <row r="6872" spans="1:4" x14ac:dyDescent="0.3">
      <c r="A6872">
        <v>997</v>
      </c>
      <c r="B6872" s="10">
        <v>45474</v>
      </c>
      <c r="C6872">
        <v>403</v>
      </c>
      <c r="D6872" s="8">
        <v>185005.21</v>
      </c>
    </row>
    <row r="6873" spans="1:4" x14ac:dyDescent="0.3">
      <c r="A6873">
        <v>997</v>
      </c>
      <c r="B6873" s="10">
        <v>45505</v>
      </c>
      <c r="C6873">
        <v>683</v>
      </c>
      <c r="D6873" s="8">
        <v>313544.81</v>
      </c>
    </row>
    <row r="6874" spans="1:4" x14ac:dyDescent="0.3">
      <c r="A6874">
        <v>997</v>
      </c>
      <c r="B6874" s="10">
        <v>45536</v>
      </c>
      <c r="C6874">
        <v>104</v>
      </c>
      <c r="D6874" s="8">
        <v>47743.28</v>
      </c>
    </row>
    <row r="6875" spans="1:4" x14ac:dyDescent="0.3">
      <c r="A6875">
        <v>997</v>
      </c>
      <c r="B6875" s="10">
        <v>45566</v>
      </c>
      <c r="C6875">
        <v>858</v>
      </c>
      <c r="D6875" s="8">
        <v>393882.06</v>
      </c>
    </row>
    <row r="6876" spans="1:4" x14ac:dyDescent="0.3">
      <c r="A6876">
        <v>997</v>
      </c>
      <c r="B6876" s="10">
        <v>45597</v>
      </c>
      <c r="C6876">
        <v>729</v>
      </c>
      <c r="D6876" s="8">
        <v>334662.03000000003</v>
      </c>
    </row>
    <row r="6877" spans="1:4" x14ac:dyDescent="0.3">
      <c r="A6877">
        <v>997</v>
      </c>
      <c r="B6877" s="10">
        <v>45627</v>
      </c>
      <c r="C6877">
        <v>474</v>
      </c>
      <c r="D6877" s="8">
        <v>217599.18</v>
      </c>
    </row>
    <row r="6878" spans="1:4" x14ac:dyDescent="0.3">
      <c r="A6878">
        <v>826</v>
      </c>
      <c r="B6878" s="10">
        <v>45292</v>
      </c>
      <c r="C6878">
        <v>442</v>
      </c>
      <c r="D6878" s="8">
        <v>203465.86</v>
      </c>
    </row>
    <row r="6879" spans="1:4" x14ac:dyDescent="0.3">
      <c r="A6879">
        <v>826</v>
      </c>
      <c r="B6879" s="10">
        <v>45323</v>
      </c>
      <c r="C6879">
        <v>757</v>
      </c>
      <c r="D6879" s="8">
        <v>348469.81</v>
      </c>
    </row>
    <row r="6880" spans="1:4" x14ac:dyDescent="0.3">
      <c r="A6880">
        <v>826</v>
      </c>
      <c r="B6880" s="10">
        <v>45352</v>
      </c>
      <c r="C6880">
        <v>120</v>
      </c>
      <c r="D6880" s="8">
        <v>55239.6</v>
      </c>
    </row>
    <row r="6881" spans="1:4" x14ac:dyDescent="0.3">
      <c r="A6881">
        <v>826</v>
      </c>
      <c r="B6881" s="10">
        <v>45383</v>
      </c>
      <c r="C6881">
        <v>213</v>
      </c>
      <c r="D6881" s="8">
        <v>98050.29</v>
      </c>
    </row>
    <row r="6882" spans="1:4" x14ac:dyDescent="0.3">
      <c r="A6882">
        <v>826</v>
      </c>
      <c r="B6882" s="10">
        <v>45413</v>
      </c>
      <c r="C6882">
        <v>609</v>
      </c>
      <c r="D6882" s="8">
        <v>280340.96999999997</v>
      </c>
    </row>
    <row r="6883" spans="1:4" x14ac:dyDescent="0.3">
      <c r="A6883">
        <v>826</v>
      </c>
      <c r="B6883" s="10">
        <v>45444</v>
      </c>
      <c r="C6883">
        <v>550</v>
      </c>
      <c r="D6883" s="8">
        <v>253181.5</v>
      </c>
    </row>
    <row r="6884" spans="1:4" x14ac:dyDescent="0.3">
      <c r="A6884">
        <v>826</v>
      </c>
      <c r="B6884" s="10">
        <v>45474</v>
      </c>
      <c r="C6884">
        <v>385</v>
      </c>
      <c r="D6884" s="8">
        <v>177227.05</v>
      </c>
    </row>
    <row r="6885" spans="1:4" x14ac:dyDescent="0.3">
      <c r="A6885">
        <v>826</v>
      </c>
      <c r="B6885" s="10">
        <v>45505</v>
      </c>
      <c r="C6885">
        <v>343</v>
      </c>
      <c r="D6885" s="8">
        <v>157893.19</v>
      </c>
    </row>
    <row r="6886" spans="1:4" x14ac:dyDescent="0.3">
      <c r="A6886">
        <v>826</v>
      </c>
      <c r="B6886" s="10">
        <v>45536</v>
      </c>
      <c r="C6886">
        <v>51</v>
      </c>
      <c r="D6886" s="8">
        <v>23476.83</v>
      </c>
    </row>
    <row r="6887" spans="1:4" x14ac:dyDescent="0.3">
      <c r="A6887">
        <v>826</v>
      </c>
      <c r="B6887" s="10">
        <v>45566</v>
      </c>
      <c r="C6887">
        <v>658</v>
      </c>
      <c r="D6887" s="8">
        <v>302897.14</v>
      </c>
    </row>
    <row r="6888" spans="1:4" x14ac:dyDescent="0.3">
      <c r="A6888">
        <v>826</v>
      </c>
      <c r="B6888" s="10">
        <v>45597</v>
      </c>
      <c r="C6888">
        <v>656</v>
      </c>
      <c r="D6888" s="8">
        <v>301976.48</v>
      </c>
    </row>
    <row r="6889" spans="1:4" x14ac:dyDescent="0.3">
      <c r="A6889">
        <v>826</v>
      </c>
      <c r="B6889" s="10">
        <v>45627</v>
      </c>
      <c r="C6889">
        <v>751</v>
      </c>
      <c r="D6889" s="8">
        <v>345707.83</v>
      </c>
    </row>
    <row r="6890" spans="1:4" x14ac:dyDescent="0.3">
      <c r="A6890">
        <v>814</v>
      </c>
      <c r="B6890" s="10">
        <v>45292</v>
      </c>
      <c r="C6890">
        <v>21</v>
      </c>
      <c r="D6890" s="8">
        <v>9677.2199999999993</v>
      </c>
    </row>
    <row r="6891" spans="1:4" x14ac:dyDescent="0.3">
      <c r="A6891">
        <v>814</v>
      </c>
      <c r="B6891" s="10">
        <v>45323</v>
      </c>
      <c r="C6891">
        <v>993</v>
      </c>
      <c r="D6891" s="8">
        <v>457594.26</v>
      </c>
    </row>
    <row r="6892" spans="1:4" x14ac:dyDescent="0.3">
      <c r="A6892">
        <v>814</v>
      </c>
      <c r="B6892" s="10">
        <v>45352</v>
      </c>
      <c r="C6892">
        <v>596</v>
      </c>
      <c r="D6892" s="8">
        <v>274648.71999999997</v>
      </c>
    </row>
    <row r="6893" spans="1:4" x14ac:dyDescent="0.3">
      <c r="A6893">
        <v>814</v>
      </c>
      <c r="B6893" s="10">
        <v>45383</v>
      </c>
      <c r="C6893">
        <v>342</v>
      </c>
      <c r="D6893" s="8">
        <v>157600.44</v>
      </c>
    </row>
    <row r="6894" spans="1:4" x14ac:dyDescent="0.3">
      <c r="A6894">
        <v>814</v>
      </c>
      <c r="B6894" s="10">
        <v>45413</v>
      </c>
      <c r="C6894">
        <v>397</v>
      </c>
      <c r="D6894" s="8">
        <v>182945.54</v>
      </c>
    </row>
    <row r="6895" spans="1:4" x14ac:dyDescent="0.3">
      <c r="A6895">
        <v>814</v>
      </c>
      <c r="B6895" s="10">
        <v>45444</v>
      </c>
      <c r="C6895">
        <v>366</v>
      </c>
      <c r="D6895" s="8">
        <v>168660.12</v>
      </c>
    </row>
    <row r="6896" spans="1:4" x14ac:dyDescent="0.3">
      <c r="A6896">
        <v>814</v>
      </c>
      <c r="B6896" s="10">
        <v>45474</v>
      </c>
      <c r="C6896">
        <v>57</v>
      </c>
      <c r="D6896" s="8">
        <v>26266.74</v>
      </c>
    </row>
    <row r="6897" spans="1:4" x14ac:dyDescent="0.3">
      <c r="A6897">
        <v>814</v>
      </c>
      <c r="B6897" s="10">
        <v>45505</v>
      </c>
      <c r="C6897">
        <v>11</v>
      </c>
      <c r="D6897" s="8">
        <v>5069.0200000000004</v>
      </c>
    </row>
    <row r="6898" spans="1:4" x14ac:dyDescent="0.3">
      <c r="A6898">
        <v>814</v>
      </c>
      <c r="B6898" s="10">
        <v>45536</v>
      </c>
      <c r="C6898">
        <v>641</v>
      </c>
      <c r="D6898" s="8">
        <v>295385.62</v>
      </c>
    </row>
    <row r="6899" spans="1:4" x14ac:dyDescent="0.3">
      <c r="A6899">
        <v>814</v>
      </c>
      <c r="B6899" s="10">
        <v>45566</v>
      </c>
      <c r="C6899">
        <v>386</v>
      </c>
      <c r="D6899" s="8">
        <v>177876.52</v>
      </c>
    </row>
    <row r="6900" spans="1:4" x14ac:dyDescent="0.3">
      <c r="A6900">
        <v>814</v>
      </c>
      <c r="B6900" s="10">
        <v>45597</v>
      </c>
      <c r="C6900">
        <v>958</v>
      </c>
      <c r="D6900" s="8">
        <v>441465.56</v>
      </c>
    </row>
    <row r="6901" spans="1:4" x14ac:dyDescent="0.3">
      <c r="A6901">
        <v>814</v>
      </c>
      <c r="B6901" s="10">
        <v>45627</v>
      </c>
      <c r="C6901">
        <v>231</v>
      </c>
      <c r="D6901" s="8">
        <v>106449.42</v>
      </c>
    </row>
    <row r="6902" spans="1:4" x14ac:dyDescent="0.3">
      <c r="A6902">
        <v>616</v>
      </c>
      <c r="B6902" s="10">
        <v>45292</v>
      </c>
      <c r="C6902">
        <v>789</v>
      </c>
      <c r="D6902" s="8">
        <v>363594.87</v>
      </c>
    </row>
    <row r="6903" spans="1:4" x14ac:dyDescent="0.3">
      <c r="A6903">
        <v>616</v>
      </c>
      <c r="B6903" s="10">
        <v>45323</v>
      </c>
      <c r="C6903">
        <v>575</v>
      </c>
      <c r="D6903" s="8">
        <v>264977.25</v>
      </c>
    </row>
    <row r="6904" spans="1:4" x14ac:dyDescent="0.3">
      <c r="A6904">
        <v>616</v>
      </c>
      <c r="B6904" s="10">
        <v>45352</v>
      </c>
      <c r="C6904">
        <v>461</v>
      </c>
      <c r="D6904" s="8">
        <v>212442.63</v>
      </c>
    </row>
    <row r="6905" spans="1:4" x14ac:dyDescent="0.3">
      <c r="A6905">
        <v>616</v>
      </c>
      <c r="B6905" s="10">
        <v>45383</v>
      </c>
      <c r="C6905">
        <v>428</v>
      </c>
      <c r="D6905" s="8">
        <v>197235.24</v>
      </c>
    </row>
    <row r="6906" spans="1:4" x14ac:dyDescent="0.3">
      <c r="A6906">
        <v>616</v>
      </c>
      <c r="B6906" s="10">
        <v>45413</v>
      </c>
      <c r="C6906">
        <v>225</v>
      </c>
      <c r="D6906" s="8">
        <v>103686.75</v>
      </c>
    </row>
    <row r="6907" spans="1:4" x14ac:dyDescent="0.3">
      <c r="A6907">
        <v>616</v>
      </c>
      <c r="B6907" s="10">
        <v>45444</v>
      </c>
      <c r="C6907">
        <v>794</v>
      </c>
      <c r="D6907" s="8">
        <v>365899.02</v>
      </c>
    </row>
    <row r="6908" spans="1:4" x14ac:dyDescent="0.3">
      <c r="A6908">
        <v>616</v>
      </c>
      <c r="B6908" s="10">
        <v>45474</v>
      </c>
      <c r="C6908">
        <v>645</v>
      </c>
      <c r="D6908" s="8">
        <v>297235.34999999998</v>
      </c>
    </row>
    <row r="6909" spans="1:4" x14ac:dyDescent="0.3">
      <c r="A6909">
        <v>616</v>
      </c>
      <c r="B6909" s="10">
        <v>45505</v>
      </c>
      <c r="C6909">
        <v>113</v>
      </c>
      <c r="D6909" s="8">
        <v>52073.79</v>
      </c>
    </row>
    <row r="6910" spans="1:4" x14ac:dyDescent="0.3">
      <c r="A6910">
        <v>616</v>
      </c>
      <c r="B6910" s="10">
        <v>45536</v>
      </c>
      <c r="C6910">
        <v>138</v>
      </c>
      <c r="D6910" s="8">
        <v>63594.54</v>
      </c>
    </row>
    <row r="6911" spans="1:4" x14ac:dyDescent="0.3">
      <c r="A6911">
        <v>616</v>
      </c>
      <c r="B6911" s="10">
        <v>45566</v>
      </c>
      <c r="C6911">
        <v>50</v>
      </c>
      <c r="D6911" s="8">
        <v>23041.5</v>
      </c>
    </row>
    <row r="6912" spans="1:4" x14ac:dyDescent="0.3">
      <c r="A6912">
        <v>616</v>
      </c>
      <c r="B6912" s="10">
        <v>45597</v>
      </c>
      <c r="C6912">
        <v>620</v>
      </c>
      <c r="D6912" s="8">
        <v>285714.59999999998</v>
      </c>
    </row>
    <row r="6913" spans="1:4" x14ac:dyDescent="0.3">
      <c r="A6913">
        <v>616</v>
      </c>
      <c r="B6913" s="10">
        <v>45627</v>
      </c>
      <c r="C6913">
        <v>556</v>
      </c>
      <c r="D6913" s="8">
        <v>256221.48</v>
      </c>
    </row>
    <row r="6914" spans="1:4" x14ac:dyDescent="0.3">
      <c r="A6914">
        <v>56</v>
      </c>
      <c r="B6914" s="10">
        <v>45292</v>
      </c>
      <c r="C6914">
        <v>534</v>
      </c>
      <c r="D6914" s="8">
        <v>246350.22</v>
      </c>
    </row>
    <row r="6915" spans="1:4" x14ac:dyDescent="0.3">
      <c r="A6915">
        <v>56</v>
      </c>
      <c r="B6915" s="10">
        <v>45323</v>
      </c>
      <c r="C6915">
        <v>207</v>
      </c>
      <c r="D6915" s="8">
        <v>95495.31</v>
      </c>
    </row>
    <row r="6916" spans="1:4" x14ac:dyDescent="0.3">
      <c r="A6916">
        <v>56</v>
      </c>
      <c r="B6916" s="10">
        <v>45352</v>
      </c>
      <c r="C6916">
        <v>824</v>
      </c>
      <c r="D6916" s="8">
        <v>380135.92</v>
      </c>
    </row>
    <row r="6917" spans="1:4" x14ac:dyDescent="0.3">
      <c r="A6917">
        <v>56</v>
      </c>
      <c r="B6917" s="10">
        <v>45383</v>
      </c>
      <c r="C6917">
        <v>897</v>
      </c>
      <c r="D6917" s="8">
        <v>413813.01</v>
      </c>
    </row>
    <row r="6918" spans="1:4" x14ac:dyDescent="0.3">
      <c r="A6918">
        <v>56</v>
      </c>
      <c r="B6918" s="10">
        <v>45413</v>
      </c>
      <c r="C6918">
        <v>747</v>
      </c>
      <c r="D6918" s="8">
        <v>344613.51</v>
      </c>
    </row>
    <row r="6919" spans="1:4" x14ac:dyDescent="0.3">
      <c r="A6919">
        <v>56</v>
      </c>
      <c r="B6919" s="10">
        <v>45444</v>
      </c>
      <c r="C6919">
        <v>56</v>
      </c>
      <c r="D6919" s="8">
        <v>25834.48</v>
      </c>
    </row>
    <row r="6920" spans="1:4" x14ac:dyDescent="0.3">
      <c r="A6920">
        <v>56</v>
      </c>
      <c r="B6920" s="10">
        <v>45474</v>
      </c>
      <c r="C6920">
        <v>655</v>
      </c>
      <c r="D6920" s="8">
        <v>302171.15000000002</v>
      </c>
    </row>
    <row r="6921" spans="1:4" x14ac:dyDescent="0.3">
      <c r="A6921">
        <v>56</v>
      </c>
      <c r="B6921" s="10">
        <v>45505</v>
      </c>
      <c r="C6921">
        <v>136</v>
      </c>
      <c r="D6921" s="8">
        <v>62740.88</v>
      </c>
    </row>
    <row r="6922" spans="1:4" x14ac:dyDescent="0.3">
      <c r="A6922">
        <v>56</v>
      </c>
      <c r="B6922" s="10">
        <v>45536</v>
      </c>
      <c r="C6922">
        <v>778</v>
      </c>
      <c r="D6922" s="8">
        <v>358914.74</v>
      </c>
    </row>
    <row r="6923" spans="1:4" x14ac:dyDescent="0.3">
      <c r="A6923">
        <v>56</v>
      </c>
      <c r="B6923" s="10">
        <v>45566</v>
      </c>
      <c r="C6923">
        <v>776</v>
      </c>
      <c r="D6923" s="8">
        <v>357992.08</v>
      </c>
    </row>
    <row r="6924" spans="1:4" x14ac:dyDescent="0.3">
      <c r="A6924">
        <v>56</v>
      </c>
      <c r="B6924" s="10">
        <v>45597</v>
      </c>
      <c r="C6924">
        <v>200</v>
      </c>
      <c r="D6924" s="8">
        <v>92266</v>
      </c>
    </row>
    <row r="6925" spans="1:4" x14ac:dyDescent="0.3">
      <c r="A6925">
        <v>56</v>
      </c>
      <c r="B6925" s="10">
        <v>45627</v>
      </c>
      <c r="C6925">
        <v>170</v>
      </c>
      <c r="D6925" s="8">
        <v>78426.100000000006</v>
      </c>
    </row>
    <row r="6926" spans="1:4" x14ac:dyDescent="0.3">
      <c r="A6926">
        <v>183</v>
      </c>
      <c r="B6926" s="10">
        <v>45292</v>
      </c>
      <c r="C6926">
        <v>342</v>
      </c>
      <c r="D6926" s="8">
        <v>158250.23999999999</v>
      </c>
    </row>
    <row r="6927" spans="1:4" x14ac:dyDescent="0.3">
      <c r="A6927">
        <v>183</v>
      </c>
      <c r="B6927" s="10">
        <v>45323</v>
      </c>
      <c r="C6927">
        <v>479</v>
      </c>
      <c r="D6927" s="8">
        <v>221642.88</v>
      </c>
    </row>
    <row r="6928" spans="1:4" x14ac:dyDescent="0.3">
      <c r="A6928">
        <v>183</v>
      </c>
      <c r="B6928" s="10">
        <v>45352</v>
      </c>
      <c r="C6928">
        <v>556</v>
      </c>
      <c r="D6928" s="8">
        <v>257272.32000000001</v>
      </c>
    </row>
    <row r="6929" spans="1:4" x14ac:dyDescent="0.3">
      <c r="A6929">
        <v>183</v>
      </c>
      <c r="B6929" s="10">
        <v>45383</v>
      </c>
      <c r="C6929">
        <v>710</v>
      </c>
      <c r="D6929" s="8">
        <v>328531.20000000001</v>
      </c>
    </row>
    <row r="6930" spans="1:4" x14ac:dyDescent="0.3">
      <c r="A6930">
        <v>183</v>
      </c>
      <c r="B6930" s="10">
        <v>45413</v>
      </c>
      <c r="C6930">
        <v>518</v>
      </c>
      <c r="D6930" s="8">
        <v>239688.95999999999</v>
      </c>
    </row>
    <row r="6931" spans="1:4" x14ac:dyDescent="0.3">
      <c r="A6931">
        <v>183</v>
      </c>
      <c r="B6931" s="10">
        <v>45444</v>
      </c>
      <c r="C6931">
        <v>254</v>
      </c>
      <c r="D6931" s="8">
        <v>117530.88</v>
      </c>
    </row>
    <row r="6932" spans="1:4" x14ac:dyDescent="0.3">
      <c r="A6932">
        <v>183</v>
      </c>
      <c r="B6932" s="10">
        <v>45474</v>
      </c>
      <c r="C6932">
        <v>661</v>
      </c>
      <c r="D6932" s="8">
        <v>305857.91999999998</v>
      </c>
    </row>
    <row r="6933" spans="1:4" x14ac:dyDescent="0.3">
      <c r="A6933">
        <v>183</v>
      </c>
      <c r="B6933" s="10">
        <v>45505</v>
      </c>
      <c r="C6933">
        <v>406</v>
      </c>
      <c r="D6933" s="8">
        <v>187864.32000000001</v>
      </c>
    </row>
    <row r="6934" spans="1:4" x14ac:dyDescent="0.3">
      <c r="A6934">
        <v>183</v>
      </c>
      <c r="B6934" s="10">
        <v>45536</v>
      </c>
      <c r="C6934">
        <v>553</v>
      </c>
      <c r="D6934" s="8">
        <v>255884.16</v>
      </c>
    </row>
    <row r="6935" spans="1:4" x14ac:dyDescent="0.3">
      <c r="A6935">
        <v>183</v>
      </c>
      <c r="B6935" s="10">
        <v>45566</v>
      </c>
      <c r="C6935">
        <v>613</v>
      </c>
      <c r="D6935" s="8">
        <v>283647.35999999999</v>
      </c>
    </row>
    <row r="6936" spans="1:4" x14ac:dyDescent="0.3">
      <c r="A6936">
        <v>183</v>
      </c>
      <c r="B6936" s="10">
        <v>45597</v>
      </c>
      <c r="C6936">
        <v>813</v>
      </c>
      <c r="D6936" s="8">
        <v>376191.36</v>
      </c>
    </row>
    <row r="6937" spans="1:4" x14ac:dyDescent="0.3">
      <c r="A6937">
        <v>183</v>
      </c>
      <c r="B6937" s="10">
        <v>45627</v>
      </c>
      <c r="C6937">
        <v>545</v>
      </c>
      <c r="D6937" s="8">
        <v>252182.39999999999</v>
      </c>
    </row>
    <row r="6938" spans="1:4" x14ac:dyDescent="0.3">
      <c r="A6938">
        <v>808</v>
      </c>
      <c r="B6938" s="10">
        <v>45292</v>
      </c>
      <c r="C6938">
        <v>46</v>
      </c>
      <c r="D6938" s="8">
        <v>21305.360000000001</v>
      </c>
    </row>
    <row r="6939" spans="1:4" x14ac:dyDescent="0.3">
      <c r="A6939">
        <v>808</v>
      </c>
      <c r="B6939" s="10">
        <v>45323</v>
      </c>
      <c r="C6939">
        <v>47</v>
      </c>
      <c r="D6939" s="8">
        <v>21768.52</v>
      </c>
    </row>
    <row r="6940" spans="1:4" x14ac:dyDescent="0.3">
      <c r="A6940">
        <v>808</v>
      </c>
      <c r="B6940" s="10">
        <v>45352</v>
      </c>
      <c r="C6940">
        <v>47</v>
      </c>
      <c r="D6940" s="8">
        <v>21768.52</v>
      </c>
    </row>
    <row r="6941" spans="1:4" x14ac:dyDescent="0.3">
      <c r="A6941">
        <v>808</v>
      </c>
      <c r="B6941" s="10">
        <v>45383</v>
      </c>
      <c r="C6941">
        <v>482</v>
      </c>
      <c r="D6941" s="8">
        <v>223243.12</v>
      </c>
    </row>
    <row r="6942" spans="1:4" x14ac:dyDescent="0.3">
      <c r="A6942">
        <v>808</v>
      </c>
      <c r="B6942" s="10">
        <v>45413</v>
      </c>
      <c r="C6942">
        <v>435</v>
      </c>
      <c r="D6942" s="8">
        <v>201474.6</v>
      </c>
    </row>
    <row r="6943" spans="1:4" x14ac:dyDescent="0.3">
      <c r="A6943">
        <v>808</v>
      </c>
      <c r="B6943" s="10">
        <v>45444</v>
      </c>
      <c r="C6943">
        <v>65</v>
      </c>
      <c r="D6943" s="8">
        <v>30105.4</v>
      </c>
    </row>
    <row r="6944" spans="1:4" x14ac:dyDescent="0.3">
      <c r="A6944">
        <v>808</v>
      </c>
      <c r="B6944" s="10">
        <v>45474</v>
      </c>
      <c r="C6944">
        <v>538</v>
      </c>
      <c r="D6944" s="8">
        <v>249180.08</v>
      </c>
    </row>
    <row r="6945" spans="1:4" x14ac:dyDescent="0.3">
      <c r="A6945">
        <v>808</v>
      </c>
      <c r="B6945" s="10">
        <v>45505</v>
      </c>
      <c r="C6945">
        <v>224</v>
      </c>
      <c r="D6945" s="8">
        <v>103747.84</v>
      </c>
    </row>
    <row r="6946" spans="1:4" x14ac:dyDescent="0.3">
      <c r="A6946">
        <v>808</v>
      </c>
      <c r="B6946" s="10">
        <v>45536</v>
      </c>
      <c r="C6946">
        <v>642</v>
      </c>
      <c r="D6946" s="8">
        <v>297348.71999999997</v>
      </c>
    </row>
    <row r="6947" spans="1:4" x14ac:dyDescent="0.3">
      <c r="A6947">
        <v>808</v>
      </c>
      <c r="B6947" s="10">
        <v>45566</v>
      </c>
      <c r="C6947">
        <v>690</v>
      </c>
      <c r="D6947" s="8">
        <v>319580.40000000002</v>
      </c>
    </row>
    <row r="6948" spans="1:4" x14ac:dyDescent="0.3">
      <c r="A6948">
        <v>808</v>
      </c>
      <c r="B6948" s="10">
        <v>45597</v>
      </c>
      <c r="C6948">
        <v>465</v>
      </c>
      <c r="D6948" s="8">
        <v>215369.4</v>
      </c>
    </row>
    <row r="6949" spans="1:4" x14ac:dyDescent="0.3">
      <c r="A6949">
        <v>808</v>
      </c>
      <c r="B6949" s="10">
        <v>45627</v>
      </c>
      <c r="C6949">
        <v>915</v>
      </c>
      <c r="D6949" s="8">
        <v>423791.4</v>
      </c>
    </row>
    <row r="6950" spans="1:4" x14ac:dyDescent="0.3">
      <c r="A6950">
        <v>578</v>
      </c>
      <c r="B6950" s="10">
        <v>45292</v>
      </c>
      <c r="C6950">
        <v>477</v>
      </c>
      <c r="D6950" s="8">
        <v>221165.82</v>
      </c>
    </row>
    <row r="6951" spans="1:4" x14ac:dyDescent="0.3">
      <c r="A6951">
        <v>578</v>
      </c>
      <c r="B6951" s="10">
        <v>45323</v>
      </c>
      <c r="C6951">
        <v>718</v>
      </c>
      <c r="D6951" s="8">
        <v>332907.88</v>
      </c>
    </row>
    <row r="6952" spans="1:4" x14ac:dyDescent="0.3">
      <c r="A6952">
        <v>578</v>
      </c>
      <c r="B6952" s="10">
        <v>45352</v>
      </c>
      <c r="C6952">
        <v>365</v>
      </c>
      <c r="D6952" s="8">
        <v>169235.9</v>
      </c>
    </row>
    <row r="6953" spans="1:4" x14ac:dyDescent="0.3">
      <c r="A6953">
        <v>578</v>
      </c>
      <c r="B6953" s="10">
        <v>45383</v>
      </c>
      <c r="C6953">
        <v>928</v>
      </c>
      <c r="D6953" s="8">
        <v>430276.48</v>
      </c>
    </row>
    <row r="6954" spans="1:4" x14ac:dyDescent="0.3">
      <c r="A6954">
        <v>578</v>
      </c>
      <c r="B6954" s="10">
        <v>45413</v>
      </c>
      <c r="C6954">
        <v>608</v>
      </c>
      <c r="D6954" s="8">
        <v>281905.28000000003</v>
      </c>
    </row>
    <row r="6955" spans="1:4" x14ac:dyDescent="0.3">
      <c r="A6955">
        <v>578</v>
      </c>
      <c r="B6955" s="10">
        <v>45444</v>
      </c>
      <c r="C6955">
        <v>997</v>
      </c>
      <c r="D6955" s="8">
        <v>462269.02</v>
      </c>
    </row>
    <row r="6956" spans="1:4" x14ac:dyDescent="0.3">
      <c r="A6956">
        <v>578</v>
      </c>
      <c r="B6956" s="10">
        <v>45474</v>
      </c>
      <c r="C6956">
        <v>646</v>
      </c>
      <c r="D6956" s="8">
        <v>299524.36</v>
      </c>
    </row>
    <row r="6957" spans="1:4" x14ac:dyDescent="0.3">
      <c r="A6957">
        <v>578</v>
      </c>
      <c r="B6957" s="10">
        <v>45505</v>
      </c>
      <c r="C6957">
        <v>370</v>
      </c>
      <c r="D6957" s="8">
        <v>171554.2</v>
      </c>
    </row>
    <row r="6958" spans="1:4" x14ac:dyDescent="0.3">
      <c r="A6958">
        <v>578</v>
      </c>
      <c r="B6958" s="10">
        <v>45536</v>
      </c>
      <c r="C6958">
        <v>19</v>
      </c>
      <c r="D6958" s="8">
        <v>8809.5400000000009</v>
      </c>
    </row>
    <row r="6959" spans="1:4" x14ac:dyDescent="0.3">
      <c r="A6959">
        <v>578</v>
      </c>
      <c r="B6959" s="10">
        <v>45566</v>
      </c>
      <c r="C6959">
        <v>234</v>
      </c>
      <c r="D6959" s="8">
        <v>108496.44</v>
      </c>
    </row>
    <row r="6960" spans="1:4" x14ac:dyDescent="0.3">
      <c r="A6960">
        <v>578</v>
      </c>
      <c r="B6960" s="10">
        <v>45597</v>
      </c>
      <c r="C6960">
        <v>768</v>
      </c>
      <c r="D6960" s="8">
        <v>356090.88</v>
      </c>
    </row>
    <row r="6961" spans="1:4" x14ac:dyDescent="0.3">
      <c r="A6961">
        <v>578</v>
      </c>
      <c r="B6961" s="10">
        <v>45627</v>
      </c>
      <c r="C6961">
        <v>607</v>
      </c>
      <c r="D6961" s="8">
        <v>281441.62</v>
      </c>
    </row>
    <row r="6962" spans="1:4" x14ac:dyDescent="0.3">
      <c r="A6962">
        <v>246</v>
      </c>
      <c r="B6962" s="10">
        <v>45292</v>
      </c>
      <c r="C6962">
        <v>712</v>
      </c>
      <c r="D6962" s="8">
        <v>330738.24</v>
      </c>
    </row>
    <row r="6963" spans="1:4" x14ac:dyDescent="0.3">
      <c r="A6963">
        <v>246</v>
      </c>
      <c r="B6963" s="10">
        <v>45323</v>
      </c>
      <c r="C6963">
        <v>852</v>
      </c>
      <c r="D6963" s="8">
        <v>395771.04</v>
      </c>
    </row>
    <row r="6964" spans="1:4" x14ac:dyDescent="0.3">
      <c r="A6964">
        <v>246</v>
      </c>
      <c r="B6964" s="10">
        <v>45352</v>
      </c>
      <c r="C6964">
        <v>142</v>
      </c>
      <c r="D6964" s="8">
        <v>65961.84</v>
      </c>
    </row>
    <row r="6965" spans="1:4" x14ac:dyDescent="0.3">
      <c r="A6965">
        <v>246</v>
      </c>
      <c r="B6965" s="10">
        <v>45383</v>
      </c>
      <c r="C6965">
        <v>343</v>
      </c>
      <c r="D6965" s="8">
        <v>159330.35999999999</v>
      </c>
    </row>
    <row r="6966" spans="1:4" x14ac:dyDescent="0.3">
      <c r="A6966">
        <v>246</v>
      </c>
      <c r="B6966" s="10">
        <v>45413</v>
      </c>
      <c r="C6966">
        <v>558</v>
      </c>
      <c r="D6966" s="8">
        <v>259202.16</v>
      </c>
    </row>
    <row r="6967" spans="1:4" x14ac:dyDescent="0.3">
      <c r="A6967">
        <v>246</v>
      </c>
      <c r="B6967" s="10">
        <v>45444</v>
      </c>
      <c r="C6967">
        <v>74</v>
      </c>
      <c r="D6967" s="8">
        <v>34374.480000000003</v>
      </c>
    </row>
    <row r="6968" spans="1:4" x14ac:dyDescent="0.3">
      <c r="A6968">
        <v>246</v>
      </c>
      <c r="B6968" s="10">
        <v>45474</v>
      </c>
      <c r="C6968">
        <v>102</v>
      </c>
      <c r="D6968" s="8">
        <v>47381.04</v>
      </c>
    </row>
    <row r="6969" spans="1:4" x14ac:dyDescent="0.3">
      <c r="A6969">
        <v>246</v>
      </c>
      <c r="B6969" s="10">
        <v>45505</v>
      </c>
      <c r="C6969">
        <v>455</v>
      </c>
      <c r="D6969" s="8">
        <v>211356.6</v>
      </c>
    </row>
    <row r="6970" spans="1:4" x14ac:dyDescent="0.3">
      <c r="A6970">
        <v>246</v>
      </c>
      <c r="B6970" s="10">
        <v>45536</v>
      </c>
      <c r="C6970">
        <v>729</v>
      </c>
      <c r="D6970" s="8">
        <v>338635.08</v>
      </c>
    </row>
    <row r="6971" spans="1:4" x14ac:dyDescent="0.3">
      <c r="A6971">
        <v>246</v>
      </c>
      <c r="B6971" s="10">
        <v>45566</v>
      </c>
      <c r="C6971">
        <v>667</v>
      </c>
      <c r="D6971" s="8">
        <v>309834.84000000003</v>
      </c>
    </row>
    <row r="6972" spans="1:4" x14ac:dyDescent="0.3">
      <c r="A6972">
        <v>246</v>
      </c>
      <c r="B6972" s="10">
        <v>45597</v>
      </c>
      <c r="C6972">
        <v>799</v>
      </c>
      <c r="D6972" s="8">
        <v>371151.48</v>
      </c>
    </row>
    <row r="6973" spans="1:4" x14ac:dyDescent="0.3">
      <c r="A6973">
        <v>246</v>
      </c>
      <c r="B6973" s="10">
        <v>45627</v>
      </c>
      <c r="C6973">
        <v>928</v>
      </c>
      <c r="D6973" s="8">
        <v>431074.56</v>
      </c>
    </row>
    <row r="6974" spans="1:4" x14ac:dyDescent="0.3">
      <c r="A6974">
        <v>685</v>
      </c>
      <c r="B6974" s="10">
        <v>45292</v>
      </c>
      <c r="C6974">
        <v>579</v>
      </c>
      <c r="D6974" s="8">
        <v>269258.15999999997</v>
      </c>
    </row>
    <row r="6975" spans="1:4" x14ac:dyDescent="0.3">
      <c r="A6975">
        <v>685</v>
      </c>
      <c r="B6975" s="10">
        <v>45323</v>
      </c>
      <c r="C6975">
        <v>436</v>
      </c>
      <c r="D6975" s="8">
        <v>202757.44</v>
      </c>
    </row>
    <row r="6976" spans="1:4" x14ac:dyDescent="0.3">
      <c r="A6976">
        <v>685</v>
      </c>
      <c r="B6976" s="10">
        <v>45352</v>
      </c>
      <c r="C6976">
        <v>775</v>
      </c>
      <c r="D6976" s="8">
        <v>360406</v>
      </c>
    </row>
    <row r="6977" spans="1:4" x14ac:dyDescent="0.3">
      <c r="A6977">
        <v>685</v>
      </c>
      <c r="B6977" s="10">
        <v>45383</v>
      </c>
      <c r="C6977">
        <v>621</v>
      </c>
      <c r="D6977" s="8">
        <v>288789.84000000003</v>
      </c>
    </row>
    <row r="6978" spans="1:4" x14ac:dyDescent="0.3">
      <c r="A6978">
        <v>685</v>
      </c>
      <c r="B6978" s="10">
        <v>45413</v>
      </c>
      <c r="C6978">
        <v>835</v>
      </c>
      <c r="D6978" s="8">
        <v>388308.4</v>
      </c>
    </row>
    <row r="6979" spans="1:4" x14ac:dyDescent="0.3">
      <c r="A6979">
        <v>685</v>
      </c>
      <c r="B6979" s="10">
        <v>45444</v>
      </c>
      <c r="C6979">
        <v>403</v>
      </c>
      <c r="D6979" s="8">
        <v>187411.12</v>
      </c>
    </row>
    <row r="6980" spans="1:4" x14ac:dyDescent="0.3">
      <c r="A6980">
        <v>685</v>
      </c>
      <c r="B6980" s="10">
        <v>45474</v>
      </c>
      <c r="C6980">
        <v>132</v>
      </c>
      <c r="D6980" s="8">
        <v>61385.279999999999</v>
      </c>
    </row>
    <row r="6981" spans="1:4" x14ac:dyDescent="0.3">
      <c r="A6981">
        <v>685</v>
      </c>
      <c r="B6981" s="10">
        <v>45505</v>
      </c>
      <c r="C6981">
        <v>220</v>
      </c>
      <c r="D6981" s="8">
        <v>102308.8</v>
      </c>
    </row>
    <row r="6982" spans="1:4" x14ac:dyDescent="0.3">
      <c r="A6982">
        <v>685</v>
      </c>
      <c r="B6982" s="10">
        <v>45536</v>
      </c>
      <c r="C6982">
        <v>445</v>
      </c>
      <c r="D6982" s="8">
        <v>206942.8</v>
      </c>
    </row>
    <row r="6983" spans="1:4" x14ac:dyDescent="0.3">
      <c r="A6983">
        <v>685</v>
      </c>
      <c r="B6983" s="10">
        <v>45566</v>
      </c>
      <c r="C6983">
        <v>944</v>
      </c>
      <c r="D6983" s="8">
        <v>438997.76000000001</v>
      </c>
    </row>
    <row r="6984" spans="1:4" x14ac:dyDescent="0.3">
      <c r="A6984">
        <v>685</v>
      </c>
      <c r="B6984" s="10">
        <v>45597</v>
      </c>
      <c r="C6984">
        <v>540</v>
      </c>
      <c r="D6984" s="8">
        <v>251121.6</v>
      </c>
    </row>
    <row r="6985" spans="1:4" x14ac:dyDescent="0.3">
      <c r="A6985">
        <v>685</v>
      </c>
      <c r="B6985" s="10">
        <v>45627</v>
      </c>
      <c r="C6985">
        <v>277</v>
      </c>
      <c r="D6985" s="8">
        <v>128816.08</v>
      </c>
    </row>
    <row r="6986" spans="1:4" x14ac:dyDescent="0.3">
      <c r="A6986">
        <v>396</v>
      </c>
      <c r="B6986" s="10">
        <v>45292</v>
      </c>
      <c r="C6986">
        <v>972</v>
      </c>
      <c r="D6986" s="8">
        <v>452679.84</v>
      </c>
    </row>
    <row r="6987" spans="1:4" x14ac:dyDescent="0.3">
      <c r="A6987">
        <v>396</v>
      </c>
      <c r="B6987" s="10">
        <v>45323</v>
      </c>
      <c r="C6987">
        <v>633</v>
      </c>
      <c r="D6987" s="8">
        <v>294800.76</v>
      </c>
    </row>
    <row r="6988" spans="1:4" x14ac:dyDescent="0.3">
      <c r="A6988">
        <v>396</v>
      </c>
      <c r="B6988" s="10">
        <v>45352</v>
      </c>
      <c r="C6988">
        <v>509</v>
      </c>
      <c r="D6988" s="8">
        <v>237051.48</v>
      </c>
    </row>
    <row r="6989" spans="1:4" x14ac:dyDescent="0.3">
      <c r="A6989">
        <v>396</v>
      </c>
      <c r="B6989" s="10">
        <v>45383</v>
      </c>
      <c r="C6989">
        <v>539</v>
      </c>
      <c r="D6989" s="8">
        <v>251023.08</v>
      </c>
    </row>
    <row r="6990" spans="1:4" x14ac:dyDescent="0.3">
      <c r="A6990">
        <v>396</v>
      </c>
      <c r="B6990" s="10">
        <v>45413</v>
      </c>
      <c r="C6990">
        <v>865</v>
      </c>
      <c r="D6990" s="8">
        <v>402847.8</v>
      </c>
    </row>
    <row r="6991" spans="1:4" x14ac:dyDescent="0.3">
      <c r="A6991">
        <v>396</v>
      </c>
      <c r="B6991" s="10">
        <v>45444</v>
      </c>
      <c r="C6991">
        <v>527</v>
      </c>
      <c r="D6991" s="8">
        <v>245434.44</v>
      </c>
    </row>
    <row r="6992" spans="1:4" x14ac:dyDescent="0.3">
      <c r="A6992">
        <v>396</v>
      </c>
      <c r="B6992" s="10">
        <v>45474</v>
      </c>
      <c r="C6992">
        <v>81</v>
      </c>
      <c r="D6992" s="8">
        <v>37723.32</v>
      </c>
    </row>
    <row r="6993" spans="1:4" x14ac:dyDescent="0.3">
      <c r="A6993">
        <v>396</v>
      </c>
      <c r="B6993" s="10">
        <v>45505</v>
      </c>
      <c r="C6993">
        <v>609</v>
      </c>
      <c r="D6993" s="8">
        <v>283623.48</v>
      </c>
    </row>
    <row r="6994" spans="1:4" x14ac:dyDescent="0.3">
      <c r="A6994">
        <v>396</v>
      </c>
      <c r="B6994" s="10">
        <v>45536</v>
      </c>
      <c r="C6994">
        <v>650</v>
      </c>
      <c r="D6994" s="8">
        <v>302718</v>
      </c>
    </row>
    <row r="6995" spans="1:4" x14ac:dyDescent="0.3">
      <c r="A6995">
        <v>396</v>
      </c>
      <c r="B6995" s="10">
        <v>45566</v>
      </c>
      <c r="C6995">
        <v>416</v>
      </c>
      <c r="D6995" s="8">
        <v>193739.51999999999</v>
      </c>
    </row>
    <row r="6996" spans="1:4" x14ac:dyDescent="0.3">
      <c r="A6996">
        <v>396</v>
      </c>
      <c r="B6996" s="10">
        <v>45597</v>
      </c>
      <c r="C6996">
        <v>529</v>
      </c>
      <c r="D6996" s="8">
        <v>246365.88</v>
      </c>
    </row>
    <row r="6997" spans="1:4" x14ac:dyDescent="0.3">
      <c r="A6997">
        <v>396</v>
      </c>
      <c r="B6997" s="10">
        <v>45627</v>
      </c>
      <c r="C6997">
        <v>573</v>
      </c>
      <c r="D6997" s="8">
        <v>266857.56</v>
      </c>
    </row>
    <row r="6998" spans="1:4" x14ac:dyDescent="0.3">
      <c r="A6998">
        <v>807</v>
      </c>
      <c r="B6998" s="10">
        <v>45292</v>
      </c>
      <c r="C6998">
        <v>378</v>
      </c>
      <c r="D6998" s="8">
        <v>176718.78</v>
      </c>
    </row>
    <row r="6999" spans="1:4" x14ac:dyDescent="0.3">
      <c r="A6999">
        <v>807</v>
      </c>
      <c r="B6999" s="10">
        <v>45323</v>
      </c>
      <c r="C6999">
        <v>275</v>
      </c>
      <c r="D6999" s="8">
        <v>128565.25</v>
      </c>
    </row>
    <row r="7000" spans="1:4" x14ac:dyDescent="0.3">
      <c r="A7000">
        <v>807</v>
      </c>
      <c r="B7000" s="10">
        <v>45352</v>
      </c>
      <c r="C7000">
        <v>115</v>
      </c>
      <c r="D7000" s="8">
        <v>53763.65</v>
      </c>
    </row>
    <row r="7001" spans="1:4" x14ac:dyDescent="0.3">
      <c r="A7001">
        <v>807</v>
      </c>
      <c r="B7001" s="10">
        <v>45383</v>
      </c>
      <c r="C7001">
        <v>126</v>
      </c>
      <c r="D7001" s="8">
        <v>58906.26</v>
      </c>
    </row>
    <row r="7002" spans="1:4" x14ac:dyDescent="0.3">
      <c r="A7002">
        <v>807</v>
      </c>
      <c r="B7002" s="10">
        <v>45413</v>
      </c>
      <c r="C7002">
        <v>962</v>
      </c>
      <c r="D7002" s="8">
        <v>449744.62</v>
      </c>
    </row>
    <row r="7003" spans="1:4" x14ac:dyDescent="0.3">
      <c r="A7003">
        <v>807</v>
      </c>
      <c r="B7003" s="10">
        <v>45444</v>
      </c>
      <c r="C7003">
        <v>179</v>
      </c>
      <c r="D7003" s="8">
        <v>83684.289999999994</v>
      </c>
    </row>
    <row r="7004" spans="1:4" x14ac:dyDescent="0.3">
      <c r="A7004">
        <v>807</v>
      </c>
      <c r="B7004" s="10">
        <v>45474</v>
      </c>
      <c r="C7004">
        <v>616</v>
      </c>
      <c r="D7004" s="8">
        <v>287986.15999999997</v>
      </c>
    </row>
    <row r="7005" spans="1:4" x14ac:dyDescent="0.3">
      <c r="A7005">
        <v>807</v>
      </c>
      <c r="B7005" s="10">
        <v>45505</v>
      </c>
      <c r="C7005">
        <v>326</v>
      </c>
      <c r="D7005" s="8">
        <v>152408.26</v>
      </c>
    </row>
    <row r="7006" spans="1:4" x14ac:dyDescent="0.3">
      <c r="A7006">
        <v>807</v>
      </c>
      <c r="B7006" s="10">
        <v>45536</v>
      </c>
      <c r="C7006">
        <v>932</v>
      </c>
      <c r="D7006" s="8">
        <v>435719.32</v>
      </c>
    </row>
    <row r="7007" spans="1:4" x14ac:dyDescent="0.3">
      <c r="A7007">
        <v>807</v>
      </c>
      <c r="B7007" s="10">
        <v>45566</v>
      </c>
      <c r="C7007">
        <v>105</v>
      </c>
      <c r="D7007" s="8">
        <v>49088.55</v>
      </c>
    </row>
    <row r="7008" spans="1:4" x14ac:dyDescent="0.3">
      <c r="A7008">
        <v>807</v>
      </c>
      <c r="B7008" s="10">
        <v>45597</v>
      </c>
      <c r="C7008">
        <v>875</v>
      </c>
      <c r="D7008" s="8">
        <v>409071.25</v>
      </c>
    </row>
    <row r="7009" spans="1:4" x14ac:dyDescent="0.3">
      <c r="A7009">
        <v>807</v>
      </c>
      <c r="B7009" s="10">
        <v>45627</v>
      </c>
      <c r="C7009">
        <v>919</v>
      </c>
      <c r="D7009" s="8">
        <v>429641.69</v>
      </c>
    </row>
    <row r="7010" spans="1:4" x14ac:dyDescent="0.3">
      <c r="A7010">
        <v>972</v>
      </c>
      <c r="B7010" s="10">
        <v>45292</v>
      </c>
      <c r="C7010">
        <v>992</v>
      </c>
      <c r="D7010" s="8">
        <v>464980.16</v>
      </c>
    </row>
    <row r="7011" spans="1:4" x14ac:dyDescent="0.3">
      <c r="A7011">
        <v>972</v>
      </c>
      <c r="B7011" s="10">
        <v>45323</v>
      </c>
      <c r="C7011">
        <v>70</v>
      </c>
      <c r="D7011" s="8">
        <v>32811.1</v>
      </c>
    </row>
    <row r="7012" spans="1:4" x14ac:dyDescent="0.3">
      <c r="A7012">
        <v>972</v>
      </c>
      <c r="B7012" s="10">
        <v>45352</v>
      </c>
      <c r="C7012">
        <v>588</v>
      </c>
      <c r="D7012" s="8">
        <v>275613.24</v>
      </c>
    </row>
    <row r="7013" spans="1:4" x14ac:dyDescent="0.3">
      <c r="A7013">
        <v>972</v>
      </c>
      <c r="B7013" s="10">
        <v>45383</v>
      </c>
      <c r="C7013">
        <v>955</v>
      </c>
      <c r="D7013" s="8">
        <v>447637.15</v>
      </c>
    </row>
    <row r="7014" spans="1:4" x14ac:dyDescent="0.3">
      <c r="A7014">
        <v>972</v>
      </c>
      <c r="B7014" s="10">
        <v>45413</v>
      </c>
      <c r="C7014">
        <v>650</v>
      </c>
      <c r="D7014" s="8">
        <v>304674.5</v>
      </c>
    </row>
    <row r="7015" spans="1:4" x14ac:dyDescent="0.3">
      <c r="A7015">
        <v>972</v>
      </c>
      <c r="B7015" s="10">
        <v>45444</v>
      </c>
      <c r="C7015">
        <v>636</v>
      </c>
      <c r="D7015" s="8">
        <v>298112.28000000003</v>
      </c>
    </row>
    <row r="7016" spans="1:4" x14ac:dyDescent="0.3">
      <c r="A7016">
        <v>972</v>
      </c>
      <c r="B7016" s="10">
        <v>45474</v>
      </c>
      <c r="C7016">
        <v>217</v>
      </c>
      <c r="D7016" s="8">
        <v>101714.41</v>
      </c>
    </row>
    <row r="7017" spans="1:4" x14ac:dyDescent="0.3">
      <c r="A7017">
        <v>972</v>
      </c>
      <c r="B7017" s="10">
        <v>45505</v>
      </c>
      <c r="C7017">
        <v>557</v>
      </c>
      <c r="D7017" s="8">
        <v>261082.61</v>
      </c>
    </row>
    <row r="7018" spans="1:4" x14ac:dyDescent="0.3">
      <c r="A7018">
        <v>972</v>
      </c>
      <c r="B7018" s="10">
        <v>45536</v>
      </c>
      <c r="C7018">
        <v>427</v>
      </c>
      <c r="D7018" s="8">
        <v>200147.71</v>
      </c>
    </row>
    <row r="7019" spans="1:4" x14ac:dyDescent="0.3">
      <c r="A7019">
        <v>972</v>
      </c>
      <c r="B7019" s="10">
        <v>45566</v>
      </c>
      <c r="C7019">
        <v>952</v>
      </c>
      <c r="D7019" s="8">
        <v>446230.96</v>
      </c>
    </row>
    <row r="7020" spans="1:4" x14ac:dyDescent="0.3">
      <c r="A7020">
        <v>972</v>
      </c>
      <c r="B7020" s="10">
        <v>45597</v>
      </c>
      <c r="C7020">
        <v>277</v>
      </c>
      <c r="D7020" s="8">
        <v>129838.21</v>
      </c>
    </row>
    <row r="7021" spans="1:4" x14ac:dyDescent="0.3">
      <c r="A7021">
        <v>972</v>
      </c>
      <c r="B7021" s="10">
        <v>45627</v>
      </c>
      <c r="C7021">
        <v>571</v>
      </c>
      <c r="D7021" s="8">
        <v>267644.83</v>
      </c>
    </row>
    <row r="7022" spans="1:4" x14ac:dyDescent="0.3">
      <c r="A7022">
        <v>721</v>
      </c>
      <c r="B7022" s="10">
        <v>45292</v>
      </c>
      <c r="C7022">
        <v>614</v>
      </c>
      <c r="D7022" s="8">
        <v>288260.71999999997</v>
      </c>
    </row>
    <row r="7023" spans="1:4" x14ac:dyDescent="0.3">
      <c r="A7023">
        <v>721</v>
      </c>
      <c r="B7023" s="10">
        <v>45323</v>
      </c>
      <c r="C7023">
        <v>698</v>
      </c>
      <c r="D7023" s="8">
        <v>327697.03999999998</v>
      </c>
    </row>
    <row r="7024" spans="1:4" x14ac:dyDescent="0.3">
      <c r="A7024">
        <v>721</v>
      </c>
      <c r="B7024" s="10">
        <v>45352</v>
      </c>
      <c r="C7024">
        <v>287</v>
      </c>
      <c r="D7024" s="8">
        <v>134740.76</v>
      </c>
    </row>
    <row r="7025" spans="1:4" x14ac:dyDescent="0.3">
      <c r="A7025">
        <v>721</v>
      </c>
      <c r="B7025" s="10">
        <v>45383</v>
      </c>
      <c r="C7025">
        <v>55</v>
      </c>
      <c r="D7025" s="8">
        <v>25821.4</v>
      </c>
    </row>
    <row r="7026" spans="1:4" x14ac:dyDescent="0.3">
      <c r="A7026">
        <v>721</v>
      </c>
      <c r="B7026" s="10">
        <v>45413</v>
      </c>
      <c r="C7026">
        <v>887</v>
      </c>
      <c r="D7026" s="8">
        <v>416428.76</v>
      </c>
    </row>
    <row r="7027" spans="1:4" x14ac:dyDescent="0.3">
      <c r="A7027">
        <v>721</v>
      </c>
      <c r="B7027" s="10">
        <v>45444</v>
      </c>
      <c r="C7027">
        <v>502</v>
      </c>
      <c r="D7027" s="8">
        <v>235678.96</v>
      </c>
    </row>
    <row r="7028" spans="1:4" x14ac:dyDescent="0.3">
      <c r="A7028">
        <v>721</v>
      </c>
      <c r="B7028" s="10">
        <v>45474</v>
      </c>
      <c r="C7028">
        <v>1000</v>
      </c>
      <c r="D7028" s="8">
        <v>469480</v>
      </c>
    </row>
    <row r="7029" spans="1:4" x14ac:dyDescent="0.3">
      <c r="A7029">
        <v>721</v>
      </c>
      <c r="B7029" s="10">
        <v>45505</v>
      </c>
      <c r="C7029">
        <v>642</v>
      </c>
      <c r="D7029" s="8">
        <v>301406.15999999997</v>
      </c>
    </row>
    <row r="7030" spans="1:4" x14ac:dyDescent="0.3">
      <c r="A7030">
        <v>721</v>
      </c>
      <c r="B7030" s="10">
        <v>45536</v>
      </c>
      <c r="C7030">
        <v>790</v>
      </c>
      <c r="D7030" s="8">
        <v>370889.2</v>
      </c>
    </row>
    <row r="7031" spans="1:4" x14ac:dyDescent="0.3">
      <c r="A7031">
        <v>721</v>
      </c>
      <c r="B7031" s="10">
        <v>45566</v>
      </c>
      <c r="C7031">
        <v>478</v>
      </c>
      <c r="D7031" s="8">
        <v>224411.44</v>
      </c>
    </row>
    <row r="7032" spans="1:4" x14ac:dyDescent="0.3">
      <c r="A7032">
        <v>721</v>
      </c>
      <c r="B7032" s="10">
        <v>45597</v>
      </c>
      <c r="C7032">
        <v>268</v>
      </c>
      <c r="D7032" s="8">
        <v>125820.64</v>
      </c>
    </row>
    <row r="7033" spans="1:4" x14ac:dyDescent="0.3">
      <c r="A7033">
        <v>721</v>
      </c>
      <c r="B7033" s="10">
        <v>45627</v>
      </c>
      <c r="C7033">
        <v>67</v>
      </c>
      <c r="D7033" s="8">
        <v>31455.16</v>
      </c>
    </row>
    <row r="7034" spans="1:4" x14ac:dyDescent="0.3">
      <c r="A7034">
        <v>53</v>
      </c>
      <c r="B7034" s="10">
        <v>45292</v>
      </c>
      <c r="C7034">
        <v>193</v>
      </c>
      <c r="D7034" s="8">
        <v>90719.65</v>
      </c>
    </row>
    <row r="7035" spans="1:4" x14ac:dyDescent="0.3">
      <c r="A7035">
        <v>53</v>
      </c>
      <c r="B7035" s="10">
        <v>45323</v>
      </c>
      <c r="C7035">
        <v>97</v>
      </c>
      <c r="D7035" s="8">
        <v>45594.85</v>
      </c>
    </row>
    <row r="7036" spans="1:4" x14ac:dyDescent="0.3">
      <c r="A7036">
        <v>53</v>
      </c>
      <c r="B7036" s="10">
        <v>45352</v>
      </c>
      <c r="C7036">
        <v>734</v>
      </c>
      <c r="D7036" s="8">
        <v>345016.7</v>
      </c>
    </row>
    <row r="7037" spans="1:4" x14ac:dyDescent="0.3">
      <c r="A7037">
        <v>53</v>
      </c>
      <c r="B7037" s="10">
        <v>45383</v>
      </c>
      <c r="C7037">
        <v>961</v>
      </c>
      <c r="D7037" s="8">
        <v>451718.05</v>
      </c>
    </row>
    <row r="7038" spans="1:4" x14ac:dyDescent="0.3">
      <c r="A7038">
        <v>53</v>
      </c>
      <c r="B7038" s="10">
        <v>45413</v>
      </c>
      <c r="C7038">
        <v>798</v>
      </c>
      <c r="D7038" s="8">
        <v>375099.9</v>
      </c>
    </row>
    <row r="7039" spans="1:4" x14ac:dyDescent="0.3">
      <c r="A7039">
        <v>53</v>
      </c>
      <c r="B7039" s="10">
        <v>45444</v>
      </c>
      <c r="C7039">
        <v>842</v>
      </c>
      <c r="D7039" s="8">
        <v>395782.1</v>
      </c>
    </row>
    <row r="7040" spans="1:4" x14ac:dyDescent="0.3">
      <c r="A7040">
        <v>53</v>
      </c>
      <c r="B7040" s="10">
        <v>45474</v>
      </c>
      <c r="C7040">
        <v>765</v>
      </c>
      <c r="D7040" s="8">
        <v>359588.25</v>
      </c>
    </row>
    <row r="7041" spans="1:4" x14ac:dyDescent="0.3">
      <c r="A7041">
        <v>53</v>
      </c>
      <c r="B7041" s="10">
        <v>45505</v>
      </c>
      <c r="C7041">
        <v>913</v>
      </c>
      <c r="D7041" s="8">
        <v>429155.65</v>
      </c>
    </row>
    <row r="7042" spans="1:4" x14ac:dyDescent="0.3">
      <c r="A7042">
        <v>53</v>
      </c>
      <c r="B7042" s="10">
        <v>45536</v>
      </c>
      <c r="C7042">
        <v>953</v>
      </c>
      <c r="D7042" s="8">
        <v>447957.65</v>
      </c>
    </row>
    <row r="7043" spans="1:4" x14ac:dyDescent="0.3">
      <c r="A7043">
        <v>53</v>
      </c>
      <c r="B7043" s="10">
        <v>45566</v>
      </c>
      <c r="C7043">
        <v>746</v>
      </c>
      <c r="D7043" s="8">
        <v>350657.3</v>
      </c>
    </row>
    <row r="7044" spans="1:4" x14ac:dyDescent="0.3">
      <c r="A7044">
        <v>53</v>
      </c>
      <c r="B7044" s="10">
        <v>45597</v>
      </c>
      <c r="C7044">
        <v>885</v>
      </c>
      <c r="D7044" s="8">
        <v>415994.25</v>
      </c>
    </row>
    <row r="7045" spans="1:4" x14ac:dyDescent="0.3">
      <c r="A7045">
        <v>53</v>
      </c>
      <c r="B7045" s="10">
        <v>45627</v>
      </c>
      <c r="C7045">
        <v>33</v>
      </c>
      <c r="D7045" s="8">
        <v>15511.65</v>
      </c>
    </row>
    <row r="7046" spans="1:4" x14ac:dyDescent="0.3">
      <c r="A7046">
        <v>752</v>
      </c>
      <c r="B7046" s="10">
        <v>45292</v>
      </c>
      <c r="C7046">
        <v>247</v>
      </c>
      <c r="D7046" s="8">
        <v>116144.34</v>
      </c>
    </row>
    <row r="7047" spans="1:4" x14ac:dyDescent="0.3">
      <c r="A7047">
        <v>752</v>
      </c>
      <c r="B7047" s="10">
        <v>45323</v>
      </c>
      <c r="C7047">
        <v>858</v>
      </c>
      <c r="D7047" s="8">
        <v>403448.76</v>
      </c>
    </row>
    <row r="7048" spans="1:4" x14ac:dyDescent="0.3">
      <c r="A7048">
        <v>752</v>
      </c>
      <c r="B7048" s="10">
        <v>45352</v>
      </c>
      <c r="C7048">
        <v>503</v>
      </c>
      <c r="D7048" s="8">
        <v>236520.66</v>
      </c>
    </row>
    <row r="7049" spans="1:4" x14ac:dyDescent="0.3">
      <c r="A7049">
        <v>752</v>
      </c>
      <c r="B7049" s="10">
        <v>45383</v>
      </c>
      <c r="C7049">
        <v>849</v>
      </c>
      <c r="D7049" s="8">
        <v>399216.78</v>
      </c>
    </row>
    <row r="7050" spans="1:4" x14ac:dyDescent="0.3">
      <c r="A7050">
        <v>752</v>
      </c>
      <c r="B7050" s="10">
        <v>45413</v>
      </c>
      <c r="C7050">
        <v>928</v>
      </c>
      <c r="D7050" s="8">
        <v>436364.16</v>
      </c>
    </row>
    <row r="7051" spans="1:4" x14ac:dyDescent="0.3">
      <c r="A7051">
        <v>752</v>
      </c>
      <c r="B7051" s="10">
        <v>45444</v>
      </c>
      <c r="C7051">
        <v>518</v>
      </c>
      <c r="D7051" s="8">
        <v>243573.96</v>
      </c>
    </row>
    <row r="7052" spans="1:4" x14ac:dyDescent="0.3">
      <c r="A7052">
        <v>752</v>
      </c>
      <c r="B7052" s="10">
        <v>45474</v>
      </c>
      <c r="C7052">
        <v>392</v>
      </c>
      <c r="D7052" s="8">
        <v>184326.24</v>
      </c>
    </row>
    <row r="7053" spans="1:4" x14ac:dyDescent="0.3">
      <c r="A7053">
        <v>752</v>
      </c>
      <c r="B7053" s="10">
        <v>45505</v>
      </c>
      <c r="C7053">
        <v>378</v>
      </c>
      <c r="D7053" s="8">
        <v>177743.16</v>
      </c>
    </row>
    <row r="7054" spans="1:4" x14ac:dyDescent="0.3">
      <c r="A7054">
        <v>752</v>
      </c>
      <c r="B7054" s="10">
        <v>45536</v>
      </c>
      <c r="C7054">
        <v>32</v>
      </c>
      <c r="D7054" s="8">
        <v>15047.04</v>
      </c>
    </row>
    <row r="7055" spans="1:4" x14ac:dyDescent="0.3">
      <c r="A7055">
        <v>752</v>
      </c>
      <c r="B7055" s="10">
        <v>45566</v>
      </c>
      <c r="C7055">
        <v>955</v>
      </c>
      <c r="D7055" s="8">
        <v>449060.1</v>
      </c>
    </row>
    <row r="7056" spans="1:4" x14ac:dyDescent="0.3">
      <c r="A7056">
        <v>752</v>
      </c>
      <c r="B7056" s="10">
        <v>45597</v>
      </c>
      <c r="C7056">
        <v>873</v>
      </c>
      <c r="D7056" s="8">
        <v>410502.06</v>
      </c>
    </row>
    <row r="7057" spans="1:4" x14ac:dyDescent="0.3">
      <c r="A7057">
        <v>752</v>
      </c>
      <c r="B7057" s="10">
        <v>45627</v>
      </c>
      <c r="C7057">
        <v>951</v>
      </c>
      <c r="D7057" s="8">
        <v>447179.22</v>
      </c>
    </row>
    <row r="7058" spans="1:4" x14ac:dyDescent="0.3">
      <c r="A7058">
        <v>359</v>
      </c>
      <c r="B7058" s="10">
        <v>45292</v>
      </c>
      <c r="C7058">
        <v>155</v>
      </c>
      <c r="D7058" s="8">
        <v>72913.55</v>
      </c>
    </row>
    <row r="7059" spans="1:4" x14ac:dyDescent="0.3">
      <c r="A7059">
        <v>359</v>
      </c>
      <c r="B7059" s="10">
        <v>45323</v>
      </c>
      <c r="C7059">
        <v>824</v>
      </c>
      <c r="D7059" s="8">
        <v>387617.84</v>
      </c>
    </row>
    <row r="7060" spans="1:4" x14ac:dyDescent="0.3">
      <c r="A7060">
        <v>359</v>
      </c>
      <c r="B7060" s="10">
        <v>45352</v>
      </c>
      <c r="C7060">
        <v>354</v>
      </c>
      <c r="D7060" s="8">
        <v>166525.14000000001</v>
      </c>
    </row>
    <row r="7061" spans="1:4" x14ac:dyDescent="0.3">
      <c r="A7061">
        <v>359</v>
      </c>
      <c r="B7061" s="10">
        <v>45383</v>
      </c>
      <c r="C7061">
        <v>907</v>
      </c>
      <c r="D7061" s="8">
        <v>426661.87</v>
      </c>
    </row>
    <row r="7062" spans="1:4" x14ac:dyDescent="0.3">
      <c r="A7062">
        <v>359</v>
      </c>
      <c r="B7062" s="10">
        <v>45413</v>
      </c>
      <c r="C7062">
        <v>543</v>
      </c>
      <c r="D7062" s="8">
        <v>255432.63</v>
      </c>
    </row>
    <row r="7063" spans="1:4" x14ac:dyDescent="0.3">
      <c r="A7063">
        <v>359</v>
      </c>
      <c r="B7063" s="10">
        <v>45444</v>
      </c>
      <c r="C7063">
        <v>79</v>
      </c>
      <c r="D7063" s="8">
        <v>37162.39</v>
      </c>
    </row>
    <row r="7064" spans="1:4" x14ac:dyDescent="0.3">
      <c r="A7064">
        <v>359</v>
      </c>
      <c r="B7064" s="10">
        <v>45474</v>
      </c>
      <c r="C7064">
        <v>269</v>
      </c>
      <c r="D7064" s="8">
        <v>126540.29</v>
      </c>
    </row>
    <row r="7065" spans="1:4" x14ac:dyDescent="0.3">
      <c r="A7065">
        <v>359</v>
      </c>
      <c r="B7065" s="10">
        <v>45505</v>
      </c>
      <c r="C7065">
        <v>257</v>
      </c>
      <c r="D7065" s="8">
        <v>120895.37</v>
      </c>
    </row>
    <row r="7066" spans="1:4" x14ac:dyDescent="0.3">
      <c r="A7066">
        <v>359</v>
      </c>
      <c r="B7066" s="10">
        <v>45536</v>
      </c>
      <c r="C7066">
        <v>782</v>
      </c>
      <c r="D7066" s="8">
        <v>367860.62</v>
      </c>
    </row>
    <row r="7067" spans="1:4" x14ac:dyDescent="0.3">
      <c r="A7067">
        <v>359</v>
      </c>
      <c r="B7067" s="10">
        <v>45566</v>
      </c>
      <c r="C7067">
        <v>448</v>
      </c>
      <c r="D7067" s="8">
        <v>210743.67999999999</v>
      </c>
    </row>
    <row r="7068" spans="1:4" x14ac:dyDescent="0.3">
      <c r="A7068">
        <v>359</v>
      </c>
      <c r="B7068" s="10">
        <v>45597</v>
      </c>
      <c r="C7068">
        <v>964</v>
      </c>
      <c r="D7068" s="8">
        <v>453475.24</v>
      </c>
    </row>
    <row r="7069" spans="1:4" x14ac:dyDescent="0.3">
      <c r="A7069">
        <v>359</v>
      </c>
      <c r="B7069" s="10">
        <v>45627</v>
      </c>
      <c r="C7069">
        <v>593</v>
      </c>
      <c r="D7069" s="8">
        <v>278953.13</v>
      </c>
    </row>
    <row r="7070" spans="1:4" x14ac:dyDescent="0.3">
      <c r="A7070">
        <v>241</v>
      </c>
      <c r="B7070" s="10">
        <v>45292</v>
      </c>
      <c r="C7070">
        <v>784</v>
      </c>
      <c r="D7070" s="8">
        <v>368895.52</v>
      </c>
    </row>
    <row r="7071" spans="1:4" x14ac:dyDescent="0.3">
      <c r="A7071">
        <v>241</v>
      </c>
      <c r="B7071" s="10">
        <v>45323</v>
      </c>
      <c r="C7071">
        <v>548</v>
      </c>
      <c r="D7071" s="8">
        <v>257850.44</v>
      </c>
    </row>
    <row r="7072" spans="1:4" x14ac:dyDescent="0.3">
      <c r="A7072">
        <v>241</v>
      </c>
      <c r="B7072" s="10">
        <v>45352</v>
      </c>
      <c r="C7072">
        <v>566</v>
      </c>
      <c r="D7072" s="8">
        <v>266319.98</v>
      </c>
    </row>
    <row r="7073" spans="1:4" x14ac:dyDescent="0.3">
      <c r="A7073">
        <v>241</v>
      </c>
      <c r="B7073" s="10">
        <v>45383</v>
      </c>
      <c r="C7073">
        <v>854</v>
      </c>
      <c r="D7073" s="8">
        <v>401832.62</v>
      </c>
    </row>
    <row r="7074" spans="1:4" x14ac:dyDescent="0.3">
      <c r="A7074">
        <v>241</v>
      </c>
      <c r="B7074" s="10">
        <v>45413</v>
      </c>
      <c r="C7074">
        <v>246</v>
      </c>
      <c r="D7074" s="8">
        <v>115750.38</v>
      </c>
    </row>
    <row r="7075" spans="1:4" x14ac:dyDescent="0.3">
      <c r="A7075">
        <v>241</v>
      </c>
      <c r="B7075" s="10">
        <v>45444</v>
      </c>
      <c r="C7075">
        <v>617</v>
      </c>
      <c r="D7075" s="8">
        <v>290317.01</v>
      </c>
    </row>
    <row r="7076" spans="1:4" x14ac:dyDescent="0.3">
      <c r="A7076">
        <v>241</v>
      </c>
      <c r="B7076" s="10">
        <v>45474</v>
      </c>
      <c r="C7076">
        <v>396</v>
      </c>
      <c r="D7076" s="8">
        <v>186329.88</v>
      </c>
    </row>
    <row r="7077" spans="1:4" x14ac:dyDescent="0.3">
      <c r="A7077">
        <v>241</v>
      </c>
      <c r="B7077" s="10">
        <v>45505</v>
      </c>
      <c r="C7077">
        <v>647</v>
      </c>
      <c r="D7077" s="8">
        <v>304432.90999999997</v>
      </c>
    </row>
    <row r="7078" spans="1:4" x14ac:dyDescent="0.3">
      <c r="A7078">
        <v>241</v>
      </c>
      <c r="B7078" s="10">
        <v>45536</v>
      </c>
      <c r="C7078">
        <v>210</v>
      </c>
      <c r="D7078" s="8">
        <v>98811.3</v>
      </c>
    </row>
    <row r="7079" spans="1:4" x14ac:dyDescent="0.3">
      <c r="A7079">
        <v>241</v>
      </c>
      <c r="B7079" s="10">
        <v>45566</v>
      </c>
      <c r="C7079">
        <v>123</v>
      </c>
      <c r="D7079" s="8">
        <v>57875.19</v>
      </c>
    </row>
    <row r="7080" spans="1:4" x14ac:dyDescent="0.3">
      <c r="A7080">
        <v>241</v>
      </c>
      <c r="B7080" s="10">
        <v>45597</v>
      </c>
      <c r="C7080">
        <v>55</v>
      </c>
      <c r="D7080" s="8">
        <v>25879.15</v>
      </c>
    </row>
    <row r="7081" spans="1:4" x14ac:dyDescent="0.3">
      <c r="A7081">
        <v>241</v>
      </c>
      <c r="B7081" s="10">
        <v>45627</v>
      </c>
      <c r="C7081">
        <v>733</v>
      </c>
      <c r="D7081" s="8">
        <v>344898.49</v>
      </c>
    </row>
    <row r="7082" spans="1:4" x14ac:dyDescent="0.3">
      <c r="A7082">
        <v>365</v>
      </c>
      <c r="B7082" s="10">
        <v>45292</v>
      </c>
      <c r="C7082">
        <v>697</v>
      </c>
      <c r="D7082" s="8">
        <v>328307.90999999997</v>
      </c>
    </row>
    <row r="7083" spans="1:4" x14ac:dyDescent="0.3">
      <c r="A7083">
        <v>365</v>
      </c>
      <c r="B7083" s="10">
        <v>45323</v>
      </c>
      <c r="C7083">
        <v>676</v>
      </c>
      <c r="D7083" s="8">
        <v>318416.28000000003</v>
      </c>
    </row>
    <row r="7084" spans="1:4" x14ac:dyDescent="0.3">
      <c r="A7084">
        <v>365</v>
      </c>
      <c r="B7084" s="10">
        <v>45352</v>
      </c>
      <c r="C7084">
        <v>937</v>
      </c>
      <c r="D7084" s="8">
        <v>441355.11</v>
      </c>
    </row>
    <row r="7085" spans="1:4" x14ac:dyDescent="0.3">
      <c r="A7085">
        <v>365</v>
      </c>
      <c r="B7085" s="10">
        <v>45383</v>
      </c>
      <c r="C7085">
        <v>562</v>
      </c>
      <c r="D7085" s="8">
        <v>264718.86</v>
      </c>
    </row>
    <row r="7086" spans="1:4" x14ac:dyDescent="0.3">
      <c r="A7086">
        <v>365</v>
      </c>
      <c r="B7086" s="10">
        <v>45413</v>
      </c>
      <c r="C7086">
        <v>227</v>
      </c>
      <c r="D7086" s="8">
        <v>106923.81</v>
      </c>
    </row>
    <row r="7087" spans="1:4" x14ac:dyDescent="0.3">
      <c r="A7087">
        <v>365</v>
      </c>
      <c r="B7087" s="10">
        <v>45444</v>
      </c>
      <c r="C7087">
        <v>451</v>
      </c>
      <c r="D7087" s="8">
        <v>212434.53</v>
      </c>
    </row>
    <row r="7088" spans="1:4" x14ac:dyDescent="0.3">
      <c r="A7088">
        <v>365</v>
      </c>
      <c r="B7088" s="10">
        <v>45474</v>
      </c>
      <c r="C7088">
        <v>505</v>
      </c>
      <c r="D7088" s="8">
        <v>237870.15</v>
      </c>
    </row>
    <row r="7089" spans="1:4" x14ac:dyDescent="0.3">
      <c r="A7089">
        <v>365</v>
      </c>
      <c r="B7089" s="10">
        <v>45505</v>
      </c>
      <c r="C7089">
        <v>713</v>
      </c>
      <c r="D7089" s="8">
        <v>335844.39</v>
      </c>
    </row>
    <row r="7090" spans="1:4" x14ac:dyDescent="0.3">
      <c r="A7090">
        <v>365</v>
      </c>
      <c r="B7090" s="10">
        <v>45536</v>
      </c>
      <c r="C7090">
        <v>342</v>
      </c>
      <c r="D7090" s="8">
        <v>161092.26</v>
      </c>
    </row>
    <row r="7091" spans="1:4" x14ac:dyDescent="0.3">
      <c r="A7091">
        <v>365</v>
      </c>
      <c r="B7091" s="10">
        <v>45566</v>
      </c>
      <c r="C7091">
        <v>642</v>
      </c>
      <c r="D7091" s="8">
        <v>302401.26</v>
      </c>
    </row>
    <row r="7092" spans="1:4" x14ac:dyDescent="0.3">
      <c r="A7092">
        <v>365</v>
      </c>
      <c r="B7092" s="10">
        <v>45597</v>
      </c>
      <c r="C7092">
        <v>324</v>
      </c>
      <c r="D7092" s="8">
        <v>152613.72</v>
      </c>
    </row>
    <row r="7093" spans="1:4" x14ac:dyDescent="0.3">
      <c r="A7093">
        <v>365</v>
      </c>
      <c r="B7093" s="10">
        <v>45627</v>
      </c>
      <c r="C7093">
        <v>121</v>
      </c>
      <c r="D7093" s="8">
        <v>56994.63</v>
      </c>
    </row>
    <row r="7094" spans="1:4" x14ac:dyDescent="0.3">
      <c r="A7094">
        <v>135</v>
      </c>
      <c r="B7094" s="10">
        <v>45292</v>
      </c>
      <c r="C7094">
        <v>9</v>
      </c>
      <c r="D7094" s="8">
        <v>4245.66</v>
      </c>
    </row>
    <row r="7095" spans="1:4" x14ac:dyDescent="0.3">
      <c r="A7095">
        <v>135</v>
      </c>
      <c r="B7095" s="10">
        <v>45323</v>
      </c>
      <c r="C7095">
        <v>419</v>
      </c>
      <c r="D7095" s="8">
        <v>197659.06</v>
      </c>
    </row>
    <row r="7096" spans="1:4" x14ac:dyDescent="0.3">
      <c r="A7096">
        <v>135</v>
      </c>
      <c r="B7096" s="10">
        <v>45352</v>
      </c>
      <c r="C7096">
        <v>219</v>
      </c>
      <c r="D7096" s="8">
        <v>103311.06</v>
      </c>
    </row>
    <row r="7097" spans="1:4" x14ac:dyDescent="0.3">
      <c r="A7097">
        <v>135</v>
      </c>
      <c r="B7097" s="10">
        <v>45383</v>
      </c>
      <c r="C7097">
        <v>909</v>
      </c>
      <c r="D7097" s="8">
        <v>428811.66</v>
      </c>
    </row>
    <row r="7098" spans="1:4" x14ac:dyDescent="0.3">
      <c r="A7098">
        <v>135</v>
      </c>
      <c r="B7098" s="10">
        <v>45413</v>
      </c>
      <c r="C7098">
        <v>920</v>
      </c>
      <c r="D7098" s="8">
        <v>434000.8</v>
      </c>
    </row>
    <row r="7099" spans="1:4" x14ac:dyDescent="0.3">
      <c r="A7099">
        <v>135</v>
      </c>
      <c r="B7099" s="10">
        <v>45444</v>
      </c>
      <c r="C7099">
        <v>249</v>
      </c>
      <c r="D7099" s="8">
        <v>117463.26</v>
      </c>
    </row>
    <row r="7100" spans="1:4" x14ac:dyDescent="0.3">
      <c r="A7100">
        <v>135</v>
      </c>
      <c r="B7100" s="10">
        <v>45474</v>
      </c>
      <c r="C7100">
        <v>602</v>
      </c>
      <c r="D7100" s="8">
        <v>283987.48</v>
      </c>
    </row>
    <row r="7101" spans="1:4" x14ac:dyDescent="0.3">
      <c r="A7101">
        <v>135</v>
      </c>
      <c r="B7101" s="10">
        <v>45505</v>
      </c>
      <c r="C7101">
        <v>792</v>
      </c>
      <c r="D7101" s="8">
        <v>373618.08</v>
      </c>
    </row>
    <row r="7102" spans="1:4" x14ac:dyDescent="0.3">
      <c r="A7102">
        <v>135</v>
      </c>
      <c r="B7102" s="10">
        <v>45536</v>
      </c>
      <c r="C7102">
        <v>403</v>
      </c>
      <c r="D7102" s="8">
        <v>190111.22</v>
      </c>
    </row>
    <row r="7103" spans="1:4" x14ac:dyDescent="0.3">
      <c r="A7103">
        <v>135</v>
      </c>
      <c r="B7103" s="10">
        <v>45566</v>
      </c>
      <c r="C7103">
        <v>375</v>
      </c>
      <c r="D7103" s="8">
        <v>176902.5</v>
      </c>
    </row>
    <row r="7104" spans="1:4" x14ac:dyDescent="0.3">
      <c r="A7104">
        <v>135</v>
      </c>
      <c r="B7104" s="10">
        <v>45597</v>
      </c>
      <c r="C7104">
        <v>485</v>
      </c>
      <c r="D7104" s="8">
        <v>228793.9</v>
      </c>
    </row>
    <row r="7105" spans="1:4" x14ac:dyDescent="0.3">
      <c r="A7105">
        <v>135</v>
      </c>
      <c r="B7105" s="10">
        <v>45627</v>
      </c>
      <c r="C7105">
        <v>415</v>
      </c>
      <c r="D7105" s="8">
        <v>195772.1</v>
      </c>
    </row>
    <row r="7106" spans="1:4" x14ac:dyDescent="0.3">
      <c r="A7106">
        <v>536</v>
      </c>
      <c r="B7106" s="10">
        <v>45292</v>
      </c>
      <c r="C7106">
        <v>271</v>
      </c>
      <c r="D7106" s="8">
        <v>128090.86</v>
      </c>
    </row>
    <row r="7107" spans="1:4" x14ac:dyDescent="0.3">
      <c r="A7107">
        <v>536</v>
      </c>
      <c r="B7107" s="10">
        <v>45323</v>
      </c>
      <c r="C7107">
        <v>332</v>
      </c>
      <c r="D7107" s="8">
        <v>156923.12</v>
      </c>
    </row>
    <row r="7108" spans="1:4" x14ac:dyDescent="0.3">
      <c r="A7108">
        <v>536</v>
      </c>
      <c r="B7108" s="10">
        <v>45352</v>
      </c>
      <c r="C7108">
        <v>494</v>
      </c>
      <c r="D7108" s="8">
        <v>233494.04</v>
      </c>
    </row>
    <row r="7109" spans="1:4" x14ac:dyDescent="0.3">
      <c r="A7109">
        <v>536</v>
      </c>
      <c r="B7109" s="10">
        <v>45383</v>
      </c>
      <c r="C7109">
        <v>100</v>
      </c>
      <c r="D7109" s="8">
        <v>47266</v>
      </c>
    </row>
    <row r="7110" spans="1:4" x14ac:dyDescent="0.3">
      <c r="A7110">
        <v>536</v>
      </c>
      <c r="B7110" s="10">
        <v>45413</v>
      </c>
      <c r="C7110">
        <v>124</v>
      </c>
      <c r="D7110" s="8">
        <v>58609.84</v>
      </c>
    </row>
    <row r="7111" spans="1:4" x14ac:dyDescent="0.3">
      <c r="A7111">
        <v>536</v>
      </c>
      <c r="B7111" s="10">
        <v>45444</v>
      </c>
      <c r="C7111">
        <v>370</v>
      </c>
      <c r="D7111" s="8">
        <v>174884.2</v>
      </c>
    </row>
    <row r="7112" spans="1:4" x14ac:dyDescent="0.3">
      <c r="A7112">
        <v>536</v>
      </c>
      <c r="B7112" s="10">
        <v>45474</v>
      </c>
      <c r="C7112">
        <v>380</v>
      </c>
      <c r="D7112" s="8">
        <v>179610.8</v>
      </c>
    </row>
    <row r="7113" spans="1:4" x14ac:dyDescent="0.3">
      <c r="A7113">
        <v>536</v>
      </c>
      <c r="B7113" s="10">
        <v>45505</v>
      </c>
      <c r="C7113">
        <v>663</v>
      </c>
      <c r="D7113" s="8">
        <v>313373.58</v>
      </c>
    </row>
    <row r="7114" spans="1:4" x14ac:dyDescent="0.3">
      <c r="A7114">
        <v>536</v>
      </c>
      <c r="B7114" s="10">
        <v>45536</v>
      </c>
      <c r="C7114">
        <v>798</v>
      </c>
      <c r="D7114" s="8">
        <v>377182.68</v>
      </c>
    </row>
    <row r="7115" spans="1:4" x14ac:dyDescent="0.3">
      <c r="A7115">
        <v>536</v>
      </c>
      <c r="B7115" s="10">
        <v>45566</v>
      </c>
      <c r="C7115">
        <v>598</v>
      </c>
      <c r="D7115" s="8">
        <v>282650.68</v>
      </c>
    </row>
    <row r="7116" spans="1:4" x14ac:dyDescent="0.3">
      <c r="A7116">
        <v>536</v>
      </c>
      <c r="B7116" s="10">
        <v>45597</v>
      </c>
      <c r="C7116">
        <v>922</v>
      </c>
      <c r="D7116" s="8">
        <v>435792.52</v>
      </c>
    </row>
    <row r="7117" spans="1:4" x14ac:dyDescent="0.3">
      <c r="A7117">
        <v>536</v>
      </c>
      <c r="B7117" s="10">
        <v>45627</v>
      </c>
      <c r="C7117">
        <v>437</v>
      </c>
      <c r="D7117" s="8">
        <v>206552.42</v>
      </c>
    </row>
    <row r="7118" spans="1:4" x14ac:dyDescent="0.3">
      <c r="A7118">
        <v>870</v>
      </c>
      <c r="B7118" s="10">
        <v>45292</v>
      </c>
      <c r="C7118">
        <v>312</v>
      </c>
      <c r="D7118" s="8">
        <v>147678.96</v>
      </c>
    </row>
    <row r="7119" spans="1:4" x14ac:dyDescent="0.3">
      <c r="A7119">
        <v>870</v>
      </c>
      <c r="B7119" s="10">
        <v>45323</v>
      </c>
      <c r="C7119">
        <v>720</v>
      </c>
      <c r="D7119" s="8">
        <v>340797.6</v>
      </c>
    </row>
    <row r="7120" spans="1:4" x14ac:dyDescent="0.3">
      <c r="A7120">
        <v>870</v>
      </c>
      <c r="B7120" s="10">
        <v>45352</v>
      </c>
      <c r="C7120">
        <v>765</v>
      </c>
      <c r="D7120" s="8">
        <v>362097.45</v>
      </c>
    </row>
    <row r="7121" spans="1:4" x14ac:dyDescent="0.3">
      <c r="A7121">
        <v>870</v>
      </c>
      <c r="B7121" s="10">
        <v>45383</v>
      </c>
      <c r="C7121">
        <v>346</v>
      </c>
      <c r="D7121" s="8">
        <v>163772.18</v>
      </c>
    </row>
    <row r="7122" spans="1:4" x14ac:dyDescent="0.3">
      <c r="A7122">
        <v>870</v>
      </c>
      <c r="B7122" s="10">
        <v>45413</v>
      </c>
      <c r="C7122">
        <v>523</v>
      </c>
      <c r="D7122" s="8">
        <v>247551.59</v>
      </c>
    </row>
    <row r="7123" spans="1:4" x14ac:dyDescent="0.3">
      <c r="A7123">
        <v>870</v>
      </c>
      <c r="B7123" s="10">
        <v>45444</v>
      </c>
      <c r="C7123">
        <v>737</v>
      </c>
      <c r="D7123" s="8">
        <v>348844.21</v>
      </c>
    </row>
    <row r="7124" spans="1:4" x14ac:dyDescent="0.3">
      <c r="A7124">
        <v>870</v>
      </c>
      <c r="B7124" s="10">
        <v>45474</v>
      </c>
      <c r="C7124">
        <v>15</v>
      </c>
      <c r="D7124" s="8">
        <v>7099.95</v>
      </c>
    </row>
    <row r="7125" spans="1:4" x14ac:dyDescent="0.3">
      <c r="A7125">
        <v>870</v>
      </c>
      <c r="B7125" s="10">
        <v>45505</v>
      </c>
      <c r="C7125">
        <v>572</v>
      </c>
      <c r="D7125" s="8">
        <v>270744.76</v>
      </c>
    </row>
    <row r="7126" spans="1:4" x14ac:dyDescent="0.3">
      <c r="A7126">
        <v>870</v>
      </c>
      <c r="B7126" s="10">
        <v>45536</v>
      </c>
      <c r="C7126">
        <v>319</v>
      </c>
      <c r="D7126" s="8">
        <v>150992.26999999999</v>
      </c>
    </row>
    <row r="7127" spans="1:4" x14ac:dyDescent="0.3">
      <c r="A7127">
        <v>870</v>
      </c>
      <c r="B7127" s="10">
        <v>45566</v>
      </c>
      <c r="C7127">
        <v>263</v>
      </c>
      <c r="D7127" s="8">
        <v>124485.79</v>
      </c>
    </row>
    <row r="7128" spans="1:4" x14ac:dyDescent="0.3">
      <c r="A7128">
        <v>870</v>
      </c>
      <c r="B7128" s="10">
        <v>45597</v>
      </c>
      <c r="C7128">
        <v>637</v>
      </c>
      <c r="D7128" s="8">
        <v>301511.21000000002</v>
      </c>
    </row>
    <row r="7129" spans="1:4" x14ac:dyDescent="0.3">
      <c r="A7129">
        <v>870</v>
      </c>
      <c r="B7129" s="10">
        <v>45627</v>
      </c>
      <c r="C7129">
        <v>254</v>
      </c>
      <c r="D7129" s="8">
        <v>120225.82</v>
      </c>
    </row>
    <row r="7130" spans="1:4" x14ac:dyDescent="0.3">
      <c r="A7130">
        <v>446</v>
      </c>
      <c r="B7130" s="10">
        <v>45292</v>
      </c>
      <c r="C7130">
        <v>89</v>
      </c>
      <c r="D7130" s="8">
        <v>42176.21</v>
      </c>
    </row>
    <row r="7131" spans="1:4" x14ac:dyDescent="0.3">
      <c r="A7131">
        <v>446</v>
      </c>
      <c r="B7131" s="10">
        <v>45323</v>
      </c>
      <c r="C7131">
        <v>831</v>
      </c>
      <c r="D7131" s="8">
        <v>393802.59</v>
      </c>
    </row>
    <row r="7132" spans="1:4" x14ac:dyDescent="0.3">
      <c r="A7132">
        <v>446</v>
      </c>
      <c r="B7132" s="10">
        <v>45352</v>
      </c>
      <c r="C7132">
        <v>468</v>
      </c>
      <c r="D7132" s="8">
        <v>221780.52</v>
      </c>
    </row>
    <row r="7133" spans="1:4" x14ac:dyDescent="0.3">
      <c r="A7133">
        <v>446</v>
      </c>
      <c r="B7133" s="10">
        <v>45383</v>
      </c>
      <c r="C7133">
        <v>390</v>
      </c>
      <c r="D7133" s="8">
        <v>184817.1</v>
      </c>
    </row>
    <row r="7134" spans="1:4" x14ac:dyDescent="0.3">
      <c r="A7134">
        <v>446</v>
      </c>
      <c r="B7134" s="10">
        <v>45413</v>
      </c>
      <c r="C7134">
        <v>696</v>
      </c>
      <c r="D7134" s="8">
        <v>329827.44</v>
      </c>
    </row>
    <row r="7135" spans="1:4" x14ac:dyDescent="0.3">
      <c r="A7135">
        <v>446</v>
      </c>
      <c r="B7135" s="10">
        <v>45444</v>
      </c>
      <c r="C7135">
        <v>742</v>
      </c>
      <c r="D7135" s="8">
        <v>351626.38</v>
      </c>
    </row>
    <row r="7136" spans="1:4" x14ac:dyDescent="0.3">
      <c r="A7136">
        <v>446</v>
      </c>
      <c r="B7136" s="10">
        <v>45474</v>
      </c>
      <c r="C7136">
        <v>113</v>
      </c>
      <c r="D7136" s="8">
        <v>53549.57</v>
      </c>
    </row>
    <row r="7137" spans="1:4" x14ac:dyDescent="0.3">
      <c r="A7137">
        <v>446</v>
      </c>
      <c r="B7137" s="10">
        <v>45505</v>
      </c>
      <c r="C7137">
        <v>8</v>
      </c>
      <c r="D7137" s="8">
        <v>3791.12</v>
      </c>
    </row>
    <row r="7138" spans="1:4" x14ac:dyDescent="0.3">
      <c r="A7138">
        <v>446</v>
      </c>
      <c r="B7138" s="10">
        <v>45536</v>
      </c>
      <c r="C7138">
        <v>705</v>
      </c>
      <c r="D7138" s="8">
        <v>334092.45</v>
      </c>
    </row>
    <row r="7139" spans="1:4" x14ac:dyDescent="0.3">
      <c r="A7139">
        <v>446</v>
      </c>
      <c r="B7139" s="10">
        <v>45566</v>
      </c>
      <c r="C7139">
        <v>986</v>
      </c>
      <c r="D7139" s="8">
        <v>467255.54</v>
      </c>
    </row>
    <row r="7140" spans="1:4" x14ac:dyDescent="0.3">
      <c r="A7140">
        <v>446</v>
      </c>
      <c r="B7140" s="10">
        <v>45597</v>
      </c>
      <c r="C7140">
        <v>306</v>
      </c>
      <c r="D7140" s="8">
        <v>145010.34</v>
      </c>
    </row>
    <row r="7141" spans="1:4" x14ac:dyDescent="0.3">
      <c r="A7141">
        <v>446</v>
      </c>
      <c r="B7141" s="10">
        <v>45627</v>
      </c>
      <c r="C7141">
        <v>837</v>
      </c>
      <c r="D7141" s="8">
        <v>396645.93</v>
      </c>
    </row>
    <row r="7142" spans="1:4" x14ac:dyDescent="0.3">
      <c r="A7142">
        <v>790</v>
      </c>
      <c r="B7142" s="10">
        <v>45292</v>
      </c>
      <c r="C7142">
        <v>168</v>
      </c>
      <c r="D7142" s="8">
        <v>79616.88</v>
      </c>
    </row>
    <row r="7143" spans="1:4" x14ac:dyDescent="0.3">
      <c r="A7143">
        <v>790</v>
      </c>
      <c r="B7143" s="10">
        <v>45323</v>
      </c>
      <c r="C7143">
        <v>708</v>
      </c>
      <c r="D7143" s="8">
        <v>335528.28000000003</v>
      </c>
    </row>
    <row r="7144" spans="1:4" x14ac:dyDescent="0.3">
      <c r="A7144">
        <v>790</v>
      </c>
      <c r="B7144" s="10">
        <v>45352</v>
      </c>
      <c r="C7144">
        <v>236</v>
      </c>
      <c r="D7144" s="8">
        <v>111842.76</v>
      </c>
    </row>
    <row r="7145" spans="1:4" x14ac:dyDescent="0.3">
      <c r="A7145">
        <v>790</v>
      </c>
      <c r="B7145" s="10">
        <v>45383</v>
      </c>
      <c r="C7145">
        <v>438</v>
      </c>
      <c r="D7145" s="8">
        <v>207572.58</v>
      </c>
    </row>
    <row r="7146" spans="1:4" x14ac:dyDescent="0.3">
      <c r="A7146">
        <v>790</v>
      </c>
      <c r="B7146" s="10">
        <v>45413</v>
      </c>
      <c r="C7146">
        <v>911</v>
      </c>
      <c r="D7146" s="8">
        <v>431732.01</v>
      </c>
    </row>
    <row r="7147" spans="1:4" x14ac:dyDescent="0.3">
      <c r="A7147">
        <v>790</v>
      </c>
      <c r="B7147" s="10">
        <v>45444</v>
      </c>
      <c r="C7147">
        <v>460</v>
      </c>
      <c r="D7147" s="8">
        <v>217998.6</v>
      </c>
    </row>
    <row r="7148" spans="1:4" x14ac:dyDescent="0.3">
      <c r="A7148">
        <v>790</v>
      </c>
      <c r="B7148" s="10">
        <v>45474</v>
      </c>
      <c r="C7148">
        <v>961</v>
      </c>
      <c r="D7148" s="8">
        <v>455427.51</v>
      </c>
    </row>
    <row r="7149" spans="1:4" x14ac:dyDescent="0.3">
      <c r="A7149">
        <v>790</v>
      </c>
      <c r="B7149" s="10">
        <v>45505</v>
      </c>
      <c r="C7149">
        <v>877</v>
      </c>
      <c r="D7149" s="8">
        <v>415619.07</v>
      </c>
    </row>
    <row r="7150" spans="1:4" x14ac:dyDescent="0.3">
      <c r="A7150">
        <v>790</v>
      </c>
      <c r="B7150" s="10">
        <v>45536</v>
      </c>
      <c r="C7150">
        <v>794</v>
      </c>
      <c r="D7150" s="8">
        <v>376284.54</v>
      </c>
    </row>
    <row r="7151" spans="1:4" x14ac:dyDescent="0.3">
      <c r="A7151">
        <v>790</v>
      </c>
      <c r="B7151" s="10">
        <v>45566</v>
      </c>
      <c r="C7151">
        <v>247</v>
      </c>
      <c r="D7151" s="8">
        <v>117055.77</v>
      </c>
    </row>
    <row r="7152" spans="1:4" x14ac:dyDescent="0.3">
      <c r="A7152">
        <v>790</v>
      </c>
      <c r="B7152" s="10">
        <v>45597</v>
      </c>
      <c r="C7152">
        <v>415</v>
      </c>
      <c r="D7152" s="8">
        <v>196672.65</v>
      </c>
    </row>
    <row r="7153" spans="1:4" x14ac:dyDescent="0.3">
      <c r="A7153">
        <v>790</v>
      </c>
      <c r="B7153" s="10">
        <v>45627</v>
      </c>
      <c r="C7153">
        <v>930</v>
      </c>
      <c r="D7153" s="8">
        <v>440736.3</v>
      </c>
    </row>
    <row r="7154" spans="1:4" x14ac:dyDescent="0.3">
      <c r="A7154">
        <v>918</v>
      </c>
      <c r="B7154" s="10">
        <v>45292</v>
      </c>
      <c r="C7154">
        <v>727</v>
      </c>
      <c r="D7154" s="8">
        <v>344946.96</v>
      </c>
    </row>
    <row r="7155" spans="1:4" x14ac:dyDescent="0.3">
      <c r="A7155">
        <v>918</v>
      </c>
      <c r="B7155" s="10">
        <v>45323</v>
      </c>
      <c r="C7155">
        <v>339</v>
      </c>
      <c r="D7155" s="8">
        <v>160848.72</v>
      </c>
    </row>
    <row r="7156" spans="1:4" x14ac:dyDescent="0.3">
      <c r="A7156">
        <v>918</v>
      </c>
      <c r="B7156" s="10">
        <v>45352</v>
      </c>
      <c r="C7156">
        <v>837</v>
      </c>
      <c r="D7156" s="8">
        <v>397139.76</v>
      </c>
    </row>
    <row r="7157" spans="1:4" x14ac:dyDescent="0.3">
      <c r="A7157">
        <v>918</v>
      </c>
      <c r="B7157" s="10">
        <v>45383</v>
      </c>
      <c r="C7157">
        <v>892</v>
      </c>
      <c r="D7157" s="8">
        <v>423236.16</v>
      </c>
    </row>
    <row r="7158" spans="1:4" x14ac:dyDescent="0.3">
      <c r="A7158">
        <v>918</v>
      </c>
      <c r="B7158" s="10">
        <v>45413</v>
      </c>
      <c r="C7158">
        <v>546</v>
      </c>
      <c r="D7158" s="8">
        <v>259066.08</v>
      </c>
    </row>
    <row r="7159" spans="1:4" x14ac:dyDescent="0.3">
      <c r="A7159">
        <v>918</v>
      </c>
      <c r="B7159" s="10">
        <v>45444</v>
      </c>
      <c r="C7159">
        <v>687</v>
      </c>
      <c r="D7159" s="8">
        <v>325967.76</v>
      </c>
    </row>
    <row r="7160" spans="1:4" x14ac:dyDescent="0.3">
      <c r="A7160">
        <v>918</v>
      </c>
      <c r="B7160" s="10">
        <v>45474</v>
      </c>
      <c r="C7160">
        <v>540</v>
      </c>
      <c r="D7160" s="8">
        <v>256219.2</v>
      </c>
    </row>
    <row r="7161" spans="1:4" x14ac:dyDescent="0.3">
      <c r="A7161">
        <v>918</v>
      </c>
      <c r="B7161" s="10">
        <v>45505</v>
      </c>
      <c r="C7161">
        <v>877</v>
      </c>
      <c r="D7161" s="8">
        <v>416118.96</v>
      </c>
    </row>
    <row r="7162" spans="1:4" x14ac:dyDescent="0.3">
      <c r="A7162">
        <v>918</v>
      </c>
      <c r="B7162" s="10">
        <v>45536</v>
      </c>
      <c r="C7162">
        <v>71</v>
      </c>
      <c r="D7162" s="8">
        <v>33688.080000000002</v>
      </c>
    </row>
    <row r="7163" spans="1:4" x14ac:dyDescent="0.3">
      <c r="A7163">
        <v>918</v>
      </c>
      <c r="B7163" s="10">
        <v>45566</v>
      </c>
      <c r="C7163">
        <v>636</v>
      </c>
      <c r="D7163" s="8">
        <v>301769.28000000003</v>
      </c>
    </row>
    <row r="7164" spans="1:4" x14ac:dyDescent="0.3">
      <c r="A7164">
        <v>918</v>
      </c>
      <c r="B7164" s="10">
        <v>45597</v>
      </c>
      <c r="C7164">
        <v>96</v>
      </c>
      <c r="D7164" s="8">
        <v>45550.080000000002</v>
      </c>
    </row>
    <row r="7165" spans="1:4" x14ac:dyDescent="0.3">
      <c r="A7165">
        <v>918</v>
      </c>
      <c r="B7165" s="10">
        <v>45627</v>
      </c>
      <c r="C7165">
        <v>520</v>
      </c>
      <c r="D7165" s="8">
        <v>246729.60000000001</v>
      </c>
    </row>
    <row r="7166" spans="1:4" x14ac:dyDescent="0.3">
      <c r="A7166">
        <v>576</v>
      </c>
      <c r="B7166" s="10">
        <v>45292</v>
      </c>
      <c r="C7166">
        <v>361</v>
      </c>
      <c r="D7166" s="8">
        <v>171478.61</v>
      </c>
    </row>
    <row r="7167" spans="1:4" x14ac:dyDescent="0.3">
      <c r="A7167">
        <v>576</v>
      </c>
      <c r="B7167" s="10">
        <v>45323</v>
      </c>
      <c r="C7167">
        <v>316</v>
      </c>
      <c r="D7167" s="8">
        <v>150103.16</v>
      </c>
    </row>
    <row r="7168" spans="1:4" x14ac:dyDescent="0.3">
      <c r="A7168">
        <v>576</v>
      </c>
      <c r="B7168" s="10">
        <v>45352</v>
      </c>
      <c r="C7168">
        <v>773</v>
      </c>
      <c r="D7168" s="8">
        <v>367182.73</v>
      </c>
    </row>
    <row r="7169" spans="1:4" x14ac:dyDescent="0.3">
      <c r="A7169">
        <v>576</v>
      </c>
      <c r="B7169" s="10">
        <v>45383</v>
      </c>
      <c r="C7169">
        <v>420</v>
      </c>
      <c r="D7169" s="8">
        <v>199504.2</v>
      </c>
    </row>
    <row r="7170" spans="1:4" x14ac:dyDescent="0.3">
      <c r="A7170">
        <v>576</v>
      </c>
      <c r="B7170" s="10">
        <v>45413</v>
      </c>
      <c r="C7170">
        <v>566</v>
      </c>
      <c r="D7170" s="8">
        <v>268855.65999999997</v>
      </c>
    </row>
    <row r="7171" spans="1:4" x14ac:dyDescent="0.3">
      <c r="A7171">
        <v>576</v>
      </c>
      <c r="B7171" s="10">
        <v>45444</v>
      </c>
      <c r="C7171">
        <v>428</v>
      </c>
      <c r="D7171" s="8">
        <v>203304.28</v>
      </c>
    </row>
    <row r="7172" spans="1:4" x14ac:dyDescent="0.3">
      <c r="A7172">
        <v>576</v>
      </c>
      <c r="B7172" s="10">
        <v>45474</v>
      </c>
      <c r="C7172">
        <v>527</v>
      </c>
      <c r="D7172" s="8">
        <v>250330.27</v>
      </c>
    </row>
    <row r="7173" spans="1:4" x14ac:dyDescent="0.3">
      <c r="A7173">
        <v>576</v>
      </c>
      <c r="B7173" s="10">
        <v>45505</v>
      </c>
      <c r="C7173">
        <v>298</v>
      </c>
      <c r="D7173" s="8">
        <v>141552.98000000001</v>
      </c>
    </row>
    <row r="7174" spans="1:4" x14ac:dyDescent="0.3">
      <c r="A7174">
        <v>576</v>
      </c>
      <c r="B7174" s="10">
        <v>45536</v>
      </c>
      <c r="C7174">
        <v>284</v>
      </c>
      <c r="D7174" s="8">
        <v>134902.84</v>
      </c>
    </row>
    <row r="7175" spans="1:4" x14ac:dyDescent="0.3">
      <c r="A7175">
        <v>576</v>
      </c>
      <c r="B7175" s="10">
        <v>45566</v>
      </c>
      <c r="C7175">
        <v>765</v>
      </c>
      <c r="D7175" s="8">
        <v>363382.65</v>
      </c>
    </row>
    <row r="7176" spans="1:4" x14ac:dyDescent="0.3">
      <c r="A7176">
        <v>576</v>
      </c>
      <c r="B7176" s="10">
        <v>45597</v>
      </c>
      <c r="C7176">
        <v>194</v>
      </c>
      <c r="D7176" s="8">
        <v>92151.94</v>
      </c>
    </row>
    <row r="7177" spans="1:4" x14ac:dyDescent="0.3">
      <c r="A7177">
        <v>576</v>
      </c>
      <c r="B7177" s="10">
        <v>45627</v>
      </c>
      <c r="C7177">
        <v>653</v>
      </c>
      <c r="D7177" s="8">
        <v>310181.53000000003</v>
      </c>
    </row>
    <row r="7178" spans="1:4" x14ac:dyDescent="0.3">
      <c r="A7178">
        <v>509</v>
      </c>
      <c r="B7178" s="10">
        <v>45292</v>
      </c>
      <c r="C7178">
        <v>589</v>
      </c>
      <c r="D7178" s="8">
        <v>279863.34999999998</v>
      </c>
    </row>
    <row r="7179" spans="1:4" x14ac:dyDescent="0.3">
      <c r="A7179">
        <v>509</v>
      </c>
      <c r="B7179" s="10">
        <v>45323</v>
      </c>
      <c r="C7179">
        <v>692</v>
      </c>
      <c r="D7179" s="8">
        <v>328803.8</v>
      </c>
    </row>
    <row r="7180" spans="1:4" x14ac:dyDescent="0.3">
      <c r="A7180">
        <v>509</v>
      </c>
      <c r="B7180" s="10">
        <v>45352</v>
      </c>
      <c r="C7180">
        <v>359</v>
      </c>
      <c r="D7180" s="8">
        <v>170578.85</v>
      </c>
    </row>
    <row r="7181" spans="1:4" x14ac:dyDescent="0.3">
      <c r="A7181">
        <v>509</v>
      </c>
      <c r="B7181" s="10">
        <v>45383</v>
      </c>
      <c r="C7181">
        <v>277</v>
      </c>
      <c r="D7181" s="8">
        <v>131616.54999999999</v>
      </c>
    </row>
    <row r="7182" spans="1:4" x14ac:dyDescent="0.3">
      <c r="A7182">
        <v>509</v>
      </c>
      <c r="B7182" s="10">
        <v>45413</v>
      </c>
      <c r="C7182">
        <v>64</v>
      </c>
      <c r="D7182" s="8">
        <v>30409.599999999999</v>
      </c>
    </row>
    <row r="7183" spans="1:4" x14ac:dyDescent="0.3">
      <c r="A7183">
        <v>509</v>
      </c>
      <c r="B7183" s="10">
        <v>45444</v>
      </c>
      <c r="C7183">
        <v>383</v>
      </c>
      <c r="D7183" s="8">
        <v>181982.45</v>
      </c>
    </row>
    <row r="7184" spans="1:4" x14ac:dyDescent="0.3">
      <c r="A7184">
        <v>509</v>
      </c>
      <c r="B7184" s="10">
        <v>45474</v>
      </c>
      <c r="C7184">
        <v>197</v>
      </c>
      <c r="D7184" s="8">
        <v>93604.55</v>
      </c>
    </row>
    <row r="7185" spans="1:4" x14ac:dyDescent="0.3">
      <c r="A7185">
        <v>509</v>
      </c>
      <c r="B7185" s="10">
        <v>45505</v>
      </c>
      <c r="C7185">
        <v>21</v>
      </c>
      <c r="D7185" s="8">
        <v>9978.15</v>
      </c>
    </row>
    <row r="7186" spans="1:4" x14ac:dyDescent="0.3">
      <c r="A7186">
        <v>509</v>
      </c>
      <c r="B7186" s="10">
        <v>45536</v>
      </c>
      <c r="C7186">
        <v>103</v>
      </c>
      <c r="D7186" s="8">
        <v>48940.45</v>
      </c>
    </row>
    <row r="7187" spans="1:4" x14ac:dyDescent="0.3">
      <c r="A7187">
        <v>509</v>
      </c>
      <c r="B7187" s="10">
        <v>45566</v>
      </c>
      <c r="C7187">
        <v>463</v>
      </c>
      <c r="D7187" s="8">
        <v>219994.45</v>
      </c>
    </row>
    <row r="7188" spans="1:4" x14ac:dyDescent="0.3">
      <c r="A7188">
        <v>509</v>
      </c>
      <c r="B7188" s="10">
        <v>45597</v>
      </c>
      <c r="C7188">
        <v>917</v>
      </c>
      <c r="D7188" s="8">
        <v>435712.55</v>
      </c>
    </row>
    <row r="7189" spans="1:4" x14ac:dyDescent="0.3">
      <c r="A7189">
        <v>509</v>
      </c>
      <c r="B7189" s="10">
        <v>45627</v>
      </c>
      <c r="C7189">
        <v>603</v>
      </c>
      <c r="D7189" s="8">
        <v>286515.45</v>
      </c>
    </row>
    <row r="7190" spans="1:4" x14ac:dyDescent="0.3">
      <c r="A7190">
        <v>412</v>
      </c>
      <c r="B7190" s="10">
        <v>45292</v>
      </c>
      <c r="C7190">
        <v>58</v>
      </c>
      <c r="D7190" s="8">
        <v>27566.240000000002</v>
      </c>
    </row>
    <row r="7191" spans="1:4" x14ac:dyDescent="0.3">
      <c r="A7191">
        <v>412</v>
      </c>
      <c r="B7191" s="10">
        <v>45323</v>
      </c>
      <c r="C7191">
        <v>117</v>
      </c>
      <c r="D7191" s="8">
        <v>55607.76</v>
      </c>
    </row>
    <row r="7192" spans="1:4" x14ac:dyDescent="0.3">
      <c r="A7192">
        <v>412</v>
      </c>
      <c r="B7192" s="10">
        <v>45352</v>
      </c>
      <c r="C7192">
        <v>112</v>
      </c>
      <c r="D7192" s="8">
        <v>53231.360000000001</v>
      </c>
    </row>
    <row r="7193" spans="1:4" x14ac:dyDescent="0.3">
      <c r="A7193">
        <v>412</v>
      </c>
      <c r="B7193" s="10">
        <v>45383</v>
      </c>
      <c r="C7193">
        <v>272</v>
      </c>
      <c r="D7193" s="8">
        <v>129276.16</v>
      </c>
    </row>
    <row r="7194" spans="1:4" x14ac:dyDescent="0.3">
      <c r="A7194">
        <v>412</v>
      </c>
      <c r="B7194" s="10">
        <v>45413</v>
      </c>
      <c r="C7194">
        <v>816</v>
      </c>
      <c r="D7194" s="8">
        <v>387828.47999999998</v>
      </c>
    </row>
    <row r="7195" spans="1:4" x14ac:dyDescent="0.3">
      <c r="A7195">
        <v>412</v>
      </c>
      <c r="B7195" s="10">
        <v>45444</v>
      </c>
      <c r="C7195">
        <v>819</v>
      </c>
      <c r="D7195" s="8">
        <v>389254.32</v>
      </c>
    </row>
    <row r="7196" spans="1:4" x14ac:dyDescent="0.3">
      <c r="A7196">
        <v>412</v>
      </c>
      <c r="B7196" s="10">
        <v>45474</v>
      </c>
      <c r="C7196">
        <v>873</v>
      </c>
      <c r="D7196" s="8">
        <v>414919.44</v>
      </c>
    </row>
    <row r="7197" spans="1:4" x14ac:dyDescent="0.3">
      <c r="A7197">
        <v>412</v>
      </c>
      <c r="B7197" s="10">
        <v>45505</v>
      </c>
      <c r="C7197">
        <v>950</v>
      </c>
      <c r="D7197" s="8">
        <v>451516</v>
      </c>
    </row>
    <row r="7198" spans="1:4" x14ac:dyDescent="0.3">
      <c r="A7198">
        <v>412</v>
      </c>
      <c r="B7198" s="10">
        <v>45536</v>
      </c>
      <c r="C7198">
        <v>314</v>
      </c>
      <c r="D7198" s="8">
        <v>149237.92000000001</v>
      </c>
    </row>
    <row r="7199" spans="1:4" x14ac:dyDescent="0.3">
      <c r="A7199">
        <v>412</v>
      </c>
      <c r="B7199" s="10">
        <v>45566</v>
      </c>
      <c r="C7199">
        <v>712</v>
      </c>
      <c r="D7199" s="8">
        <v>338399.36</v>
      </c>
    </row>
    <row r="7200" spans="1:4" x14ac:dyDescent="0.3">
      <c r="A7200">
        <v>412</v>
      </c>
      <c r="B7200" s="10">
        <v>45597</v>
      </c>
      <c r="C7200">
        <v>835</v>
      </c>
      <c r="D7200" s="8">
        <v>396858.8</v>
      </c>
    </row>
    <row r="7201" spans="1:4" x14ac:dyDescent="0.3">
      <c r="A7201">
        <v>412</v>
      </c>
      <c r="B7201" s="10">
        <v>45627</v>
      </c>
      <c r="C7201">
        <v>881</v>
      </c>
      <c r="D7201" s="8">
        <v>418721.68</v>
      </c>
    </row>
    <row r="7202" spans="1:4" x14ac:dyDescent="0.3">
      <c r="A7202">
        <v>999</v>
      </c>
      <c r="B7202" s="10">
        <v>45292</v>
      </c>
      <c r="C7202">
        <v>196</v>
      </c>
      <c r="D7202" s="8">
        <v>93172.52</v>
      </c>
    </row>
    <row r="7203" spans="1:4" x14ac:dyDescent="0.3">
      <c r="A7203">
        <v>999</v>
      </c>
      <c r="B7203" s="10">
        <v>45323</v>
      </c>
      <c r="C7203">
        <v>191</v>
      </c>
      <c r="D7203" s="8">
        <v>90795.67</v>
      </c>
    </row>
    <row r="7204" spans="1:4" x14ac:dyDescent="0.3">
      <c r="A7204">
        <v>999</v>
      </c>
      <c r="B7204" s="10">
        <v>45352</v>
      </c>
      <c r="C7204">
        <v>315</v>
      </c>
      <c r="D7204" s="8">
        <v>149741.54999999999</v>
      </c>
    </row>
    <row r="7205" spans="1:4" x14ac:dyDescent="0.3">
      <c r="A7205">
        <v>999</v>
      </c>
      <c r="B7205" s="10">
        <v>45383</v>
      </c>
      <c r="C7205">
        <v>622</v>
      </c>
      <c r="D7205" s="8">
        <v>295680.14</v>
      </c>
    </row>
    <row r="7206" spans="1:4" x14ac:dyDescent="0.3">
      <c r="A7206">
        <v>999</v>
      </c>
      <c r="B7206" s="10">
        <v>45413</v>
      </c>
      <c r="C7206">
        <v>854</v>
      </c>
      <c r="D7206" s="8">
        <v>405965.98</v>
      </c>
    </row>
    <row r="7207" spans="1:4" x14ac:dyDescent="0.3">
      <c r="A7207">
        <v>999</v>
      </c>
      <c r="B7207" s="10">
        <v>45444</v>
      </c>
      <c r="C7207">
        <v>122</v>
      </c>
      <c r="D7207" s="8">
        <v>57995.14</v>
      </c>
    </row>
    <row r="7208" spans="1:4" x14ac:dyDescent="0.3">
      <c r="A7208">
        <v>999</v>
      </c>
      <c r="B7208" s="10">
        <v>45474</v>
      </c>
      <c r="C7208">
        <v>65</v>
      </c>
      <c r="D7208" s="8">
        <v>30899.05</v>
      </c>
    </row>
    <row r="7209" spans="1:4" x14ac:dyDescent="0.3">
      <c r="A7209">
        <v>999</v>
      </c>
      <c r="B7209" s="10">
        <v>45505</v>
      </c>
      <c r="C7209">
        <v>938</v>
      </c>
      <c r="D7209" s="8">
        <v>445897.06</v>
      </c>
    </row>
    <row r="7210" spans="1:4" x14ac:dyDescent="0.3">
      <c r="A7210">
        <v>999</v>
      </c>
      <c r="B7210" s="10">
        <v>45536</v>
      </c>
      <c r="C7210">
        <v>521</v>
      </c>
      <c r="D7210" s="8">
        <v>247667.77</v>
      </c>
    </row>
    <row r="7211" spans="1:4" x14ac:dyDescent="0.3">
      <c r="A7211">
        <v>999</v>
      </c>
      <c r="B7211" s="10">
        <v>45566</v>
      </c>
      <c r="C7211">
        <v>268</v>
      </c>
      <c r="D7211" s="8">
        <v>127399.16</v>
      </c>
    </row>
    <row r="7212" spans="1:4" x14ac:dyDescent="0.3">
      <c r="A7212">
        <v>999</v>
      </c>
      <c r="B7212" s="10">
        <v>45597</v>
      </c>
      <c r="C7212">
        <v>60</v>
      </c>
      <c r="D7212" s="8">
        <v>28522.2</v>
      </c>
    </row>
    <row r="7213" spans="1:4" x14ac:dyDescent="0.3">
      <c r="A7213">
        <v>999</v>
      </c>
      <c r="B7213" s="10">
        <v>45627</v>
      </c>
      <c r="C7213">
        <v>394</v>
      </c>
      <c r="D7213" s="8">
        <v>187295.78</v>
      </c>
    </row>
    <row r="7214" spans="1:4" x14ac:dyDescent="0.3">
      <c r="A7214">
        <v>489</v>
      </c>
      <c r="B7214" s="10">
        <v>45292</v>
      </c>
      <c r="C7214">
        <v>247</v>
      </c>
      <c r="D7214" s="8">
        <v>117436.15</v>
      </c>
    </row>
    <row r="7215" spans="1:4" x14ac:dyDescent="0.3">
      <c r="A7215">
        <v>489</v>
      </c>
      <c r="B7215" s="10">
        <v>45323</v>
      </c>
      <c r="C7215">
        <v>504</v>
      </c>
      <c r="D7215" s="8">
        <v>239626.8</v>
      </c>
    </row>
    <row r="7216" spans="1:4" x14ac:dyDescent="0.3">
      <c r="A7216">
        <v>489</v>
      </c>
      <c r="B7216" s="10">
        <v>45352</v>
      </c>
      <c r="C7216">
        <v>202</v>
      </c>
      <c r="D7216" s="8">
        <v>96040.9</v>
      </c>
    </row>
    <row r="7217" spans="1:4" x14ac:dyDescent="0.3">
      <c r="A7217">
        <v>489</v>
      </c>
      <c r="B7217" s="10">
        <v>45383</v>
      </c>
      <c r="C7217">
        <v>412</v>
      </c>
      <c r="D7217" s="8">
        <v>195885.4</v>
      </c>
    </row>
    <row r="7218" spans="1:4" x14ac:dyDescent="0.3">
      <c r="A7218">
        <v>489</v>
      </c>
      <c r="B7218" s="10">
        <v>45413</v>
      </c>
      <c r="C7218">
        <v>819</v>
      </c>
      <c r="D7218" s="8">
        <v>389393.55</v>
      </c>
    </row>
    <row r="7219" spans="1:4" x14ac:dyDescent="0.3">
      <c r="A7219">
        <v>489</v>
      </c>
      <c r="B7219" s="10">
        <v>45444</v>
      </c>
      <c r="C7219">
        <v>126</v>
      </c>
      <c r="D7219" s="8">
        <v>59906.7</v>
      </c>
    </row>
    <row r="7220" spans="1:4" x14ac:dyDescent="0.3">
      <c r="A7220">
        <v>489</v>
      </c>
      <c r="B7220" s="10">
        <v>45474</v>
      </c>
      <c r="C7220">
        <v>823</v>
      </c>
      <c r="D7220" s="8">
        <v>391295.35</v>
      </c>
    </row>
    <row r="7221" spans="1:4" x14ac:dyDescent="0.3">
      <c r="A7221">
        <v>489</v>
      </c>
      <c r="B7221" s="10">
        <v>45505</v>
      </c>
      <c r="C7221">
        <v>823</v>
      </c>
      <c r="D7221" s="8">
        <v>391295.35</v>
      </c>
    </row>
    <row r="7222" spans="1:4" x14ac:dyDescent="0.3">
      <c r="A7222">
        <v>489</v>
      </c>
      <c r="B7222" s="10">
        <v>45536</v>
      </c>
      <c r="C7222">
        <v>444</v>
      </c>
      <c r="D7222" s="8">
        <v>211099.8</v>
      </c>
    </row>
    <row r="7223" spans="1:4" x14ac:dyDescent="0.3">
      <c r="A7223">
        <v>489</v>
      </c>
      <c r="B7223" s="10">
        <v>45566</v>
      </c>
      <c r="C7223">
        <v>374</v>
      </c>
      <c r="D7223" s="8">
        <v>177818.3</v>
      </c>
    </row>
    <row r="7224" spans="1:4" x14ac:dyDescent="0.3">
      <c r="A7224">
        <v>489</v>
      </c>
      <c r="B7224" s="10">
        <v>45597</v>
      </c>
      <c r="C7224">
        <v>835</v>
      </c>
      <c r="D7224" s="8">
        <v>397000.75</v>
      </c>
    </row>
    <row r="7225" spans="1:4" x14ac:dyDescent="0.3">
      <c r="A7225">
        <v>489</v>
      </c>
      <c r="B7225" s="10">
        <v>45627</v>
      </c>
      <c r="C7225">
        <v>650</v>
      </c>
      <c r="D7225" s="8">
        <v>309042.5</v>
      </c>
    </row>
    <row r="7226" spans="1:4" x14ac:dyDescent="0.3">
      <c r="A7226">
        <v>413</v>
      </c>
      <c r="B7226" s="10">
        <v>45292</v>
      </c>
      <c r="C7226">
        <v>643</v>
      </c>
      <c r="D7226" s="8">
        <v>305778.65000000002</v>
      </c>
    </row>
    <row r="7227" spans="1:4" x14ac:dyDescent="0.3">
      <c r="A7227">
        <v>413</v>
      </c>
      <c r="B7227" s="10">
        <v>45323</v>
      </c>
      <c r="C7227">
        <v>910</v>
      </c>
      <c r="D7227" s="8">
        <v>432750.5</v>
      </c>
    </row>
    <row r="7228" spans="1:4" x14ac:dyDescent="0.3">
      <c r="A7228">
        <v>413</v>
      </c>
      <c r="B7228" s="10">
        <v>45352</v>
      </c>
      <c r="C7228">
        <v>270</v>
      </c>
      <c r="D7228" s="8">
        <v>128398.5</v>
      </c>
    </row>
    <row r="7229" spans="1:4" x14ac:dyDescent="0.3">
      <c r="A7229">
        <v>413</v>
      </c>
      <c r="B7229" s="10">
        <v>45383</v>
      </c>
      <c r="C7229">
        <v>962</v>
      </c>
      <c r="D7229" s="8">
        <v>457479.1</v>
      </c>
    </row>
    <row r="7230" spans="1:4" x14ac:dyDescent="0.3">
      <c r="A7230">
        <v>413</v>
      </c>
      <c r="B7230" s="10">
        <v>45413</v>
      </c>
      <c r="C7230">
        <v>51</v>
      </c>
      <c r="D7230" s="8">
        <v>24253.05</v>
      </c>
    </row>
    <row r="7231" spans="1:4" x14ac:dyDescent="0.3">
      <c r="A7231">
        <v>413</v>
      </c>
      <c r="B7231" s="10">
        <v>45444</v>
      </c>
      <c r="C7231">
        <v>18</v>
      </c>
      <c r="D7231" s="8">
        <v>8559.9</v>
      </c>
    </row>
    <row r="7232" spans="1:4" x14ac:dyDescent="0.3">
      <c r="A7232">
        <v>413</v>
      </c>
      <c r="B7232" s="10">
        <v>45474</v>
      </c>
      <c r="C7232">
        <v>721</v>
      </c>
      <c r="D7232" s="8">
        <v>342871.55</v>
      </c>
    </row>
    <row r="7233" spans="1:4" x14ac:dyDescent="0.3">
      <c r="A7233">
        <v>413</v>
      </c>
      <c r="B7233" s="10">
        <v>45505</v>
      </c>
      <c r="C7233">
        <v>941</v>
      </c>
      <c r="D7233" s="8">
        <v>447492.55</v>
      </c>
    </row>
    <row r="7234" spans="1:4" x14ac:dyDescent="0.3">
      <c r="A7234">
        <v>413</v>
      </c>
      <c r="B7234" s="10">
        <v>45536</v>
      </c>
      <c r="C7234">
        <v>945</v>
      </c>
      <c r="D7234" s="8">
        <v>449394.75</v>
      </c>
    </row>
    <row r="7235" spans="1:4" x14ac:dyDescent="0.3">
      <c r="A7235">
        <v>413</v>
      </c>
      <c r="B7235" s="10">
        <v>45566</v>
      </c>
      <c r="C7235">
        <v>725</v>
      </c>
      <c r="D7235" s="8">
        <v>344773.75</v>
      </c>
    </row>
    <row r="7236" spans="1:4" x14ac:dyDescent="0.3">
      <c r="A7236">
        <v>413</v>
      </c>
      <c r="B7236" s="10">
        <v>45597</v>
      </c>
      <c r="C7236">
        <v>24</v>
      </c>
      <c r="D7236" s="8">
        <v>11413.2</v>
      </c>
    </row>
    <row r="7237" spans="1:4" x14ac:dyDescent="0.3">
      <c r="A7237">
        <v>413</v>
      </c>
      <c r="B7237" s="10">
        <v>45627</v>
      </c>
      <c r="C7237">
        <v>340</v>
      </c>
      <c r="D7237" s="8">
        <v>161687</v>
      </c>
    </row>
    <row r="7238" spans="1:4" x14ac:dyDescent="0.3">
      <c r="A7238">
        <v>242</v>
      </c>
      <c r="B7238" s="10">
        <v>45292</v>
      </c>
      <c r="C7238">
        <v>451</v>
      </c>
      <c r="D7238" s="8">
        <v>215212.69</v>
      </c>
    </row>
    <row r="7239" spans="1:4" x14ac:dyDescent="0.3">
      <c r="A7239">
        <v>242</v>
      </c>
      <c r="B7239" s="10">
        <v>45323</v>
      </c>
      <c r="C7239">
        <v>648</v>
      </c>
      <c r="D7239" s="8">
        <v>309219.12</v>
      </c>
    </row>
    <row r="7240" spans="1:4" x14ac:dyDescent="0.3">
      <c r="A7240">
        <v>242</v>
      </c>
      <c r="B7240" s="10">
        <v>45352</v>
      </c>
      <c r="C7240">
        <v>848</v>
      </c>
      <c r="D7240" s="8">
        <v>404657.12</v>
      </c>
    </row>
    <row r="7241" spans="1:4" x14ac:dyDescent="0.3">
      <c r="A7241">
        <v>242</v>
      </c>
      <c r="B7241" s="10">
        <v>45383</v>
      </c>
      <c r="C7241">
        <v>607</v>
      </c>
      <c r="D7241" s="8">
        <v>289654.33</v>
      </c>
    </row>
    <row r="7242" spans="1:4" x14ac:dyDescent="0.3">
      <c r="A7242">
        <v>242</v>
      </c>
      <c r="B7242" s="10">
        <v>45413</v>
      </c>
      <c r="C7242">
        <v>775</v>
      </c>
      <c r="D7242" s="8">
        <v>369822.25</v>
      </c>
    </row>
    <row r="7243" spans="1:4" x14ac:dyDescent="0.3">
      <c r="A7243">
        <v>242</v>
      </c>
      <c r="B7243" s="10">
        <v>45444</v>
      </c>
      <c r="C7243">
        <v>364</v>
      </c>
      <c r="D7243" s="8">
        <v>173697.16</v>
      </c>
    </row>
    <row r="7244" spans="1:4" x14ac:dyDescent="0.3">
      <c r="A7244">
        <v>242</v>
      </c>
      <c r="B7244" s="10">
        <v>45474</v>
      </c>
      <c r="C7244">
        <v>393</v>
      </c>
      <c r="D7244" s="8">
        <v>187535.67</v>
      </c>
    </row>
    <row r="7245" spans="1:4" x14ac:dyDescent="0.3">
      <c r="A7245">
        <v>242</v>
      </c>
      <c r="B7245" s="10">
        <v>45505</v>
      </c>
      <c r="C7245">
        <v>617</v>
      </c>
      <c r="D7245" s="8">
        <v>294426.23</v>
      </c>
    </row>
    <row r="7246" spans="1:4" x14ac:dyDescent="0.3">
      <c r="A7246">
        <v>242</v>
      </c>
      <c r="B7246" s="10">
        <v>45536</v>
      </c>
      <c r="C7246">
        <v>164</v>
      </c>
      <c r="D7246" s="8">
        <v>78259.16</v>
      </c>
    </row>
    <row r="7247" spans="1:4" x14ac:dyDescent="0.3">
      <c r="A7247">
        <v>242</v>
      </c>
      <c r="B7247" s="10">
        <v>45566</v>
      </c>
      <c r="C7247">
        <v>9</v>
      </c>
      <c r="D7247" s="8">
        <v>4294.71</v>
      </c>
    </row>
    <row r="7248" spans="1:4" x14ac:dyDescent="0.3">
      <c r="A7248">
        <v>242</v>
      </c>
      <c r="B7248" s="10">
        <v>45597</v>
      </c>
      <c r="C7248">
        <v>985</v>
      </c>
      <c r="D7248" s="8">
        <v>470032.15</v>
      </c>
    </row>
    <row r="7249" spans="1:4" x14ac:dyDescent="0.3">
      <c r="A7249">
        <v>242</v>
      </c>
      <c r="B7249" s="10">
        <v>45627</v>
      </c>
      <c r="C7249">
        <v>785</v>
      </c>
      <c r="D7249" s="8">
        <v>374594.15</v>
      </c>
    </row>
    <row r="7250" spans="1:4" x14ac:dyDescent="0.3">
      <c r="A7250">
        <v>541</v>
      </c>
      <c r="B7250" s="10">
        <v>45292</v>
      </c>
      <c r="C7250">
        <v>695</v>
      </c>
      <c r="D7250" s="8">
        <v>331695.7</v>
      </c>
    </row>
    <row r="7251" spans="1:4" x14ac:dyDescent="0.3">
      <c r="A7251">
        <v>541</v>
      </c>
      <c r="B7251" s="10">
        <v>45323</v>
      </c>
      <c r="C7251">
        <v>220</v>
      </c>
      <c r="D7251" s="8">
        <v>104997.2</v>
      </c>
    </row>
    <row r="7252" spans="1:4" x14ac:dyDescent="0.3">
      <c r="A7252">
        <v>541</v>
      </c>
      <c r="B7252" s="10">
        <v>45352</v>
      </c>
      <c r="C7252">
        <v>856</v>
      </c>
      <c r="D7252" s="8">
        <v>408534.56</v>
      </c>
    </row>
    <row r="7253" spans="1:4" x14ac:dyDescent="0.3">
      <c r="A7253">
        <v>541</v>
      </c>
      <c r="B7253" s="10">
        <v>45383</v>
      </c>
      <c r="C7253">
        <v>541</v>
      </c>
      <c r="D7253" s="8">
        <v>258197.66</v>
      </c>
    </row>
    <row r="7254" spans="1:4" x14ac:dyDescent="0.3">
      <c r="A7254">
        <v>541</v>
      </c>
      <c r="B7254" s="10">
        <v>45413</v>
      </c>
      <c r="C7254">
        <v>149</v>
      </c>
      <c r="D7254" s="8">
        <v>71111.740000000005</v>
      </c>
    </row>
    <row r="7255" spans="1:4" x14ac:dyDescent="0.3">
      <c r="A7255">
        <v>541</v>
      </c>
      <c r="B7255" s="10">
        <v>45444</v>
      </c>
      <c r="C7255">
        <v>200</v>
      </c>
      <c r="D7255" s="8">
        <v>95452</v>
      </c>
    </row>
    <row r="7256" spans="1:4" x14ac:dyDescent="0.3">
      <c r="A7256">
        <v>541</v>
      </c>
      <c r="B7256" s="10">
        <v>45474</v>
      </c>
      <c r="C7256">
        <v>824</v>
      </c>
      <c r="D7256" s="8">
        <v>393262.24</v>
      </c>
    </row>
    <row r="7257" spans="1:4" x14ac:dyDescent="0.3">
      <c r="A7257">
        <v>541</v>
      </c>
      <c r="B7257" s="10">
        <v>45505</v>
      </c>
      <c r="C7257">
        <v>414</v>
      </c>
      <c r="D7257" s="8">
        <v>197585.64</v>
      </c>
    </row>
    <row r="7258" spans="1:4" x14ac:dyDescent="0.3">
      <c r="A7258">
        <v>541</v>
      </c>
      <c r="B7258" s="10">
        <v>45536</v>
      </c>
      <c r="C7258">
        <v>455</v>
      </c>
      <c r="D7258" s="8">
        <v>217153.3</v>
      </c>
    </row>
    <row r="7259" spans="1:4" x14ac:dyDescent="0.3">
      <c r="A7259">
        <v>541</v>
      </c>
      <c r="B7259" s="10">
        <v>45566</v>
      </c>
      <c r="C7259">
        <v>542</v>
      </c>
      <c r="D7259" s="8">
        <v>258674.92</v>
      </c>
    </row>
    <row r="7260" spans="1:4" x14ac:dyDescent="0.3">
      <c r="A7260">
        <v>541</v>
      </c>
      <c r="B7260" s="10">
        <v>45597</v>
      </c>
      <c r="C7260">
        <v>501</v>
      </c>
      <c r="D7260" s="8">
        <v>239107.26</v>
      </c>
    </row>
    <row r="7261" spans="1:4" x14ac:dyDescent="0.3">
      <c r="A7261">
        <v>541</v>
      </c>
      <c r="B7261" s="10">
        <v>45627</v>
      </c>
      <c r="C7261">
        <v>985</v>
      </c>
      <c r="D7261" s="8">
        <v>470101.1</v>
      </c>
    </row>
    <row r="7262" spans="1:4" x14ac:dyDescent="0.3">
      <c r="A7262">
        <v>325</v>
      </c>
      <c r="B7262" s="10">
        <v>45292</v>
      </c>
      <c r="C7262">
        <v>52</v>
      </c>
      <c r="D7262" s="8">
        <v>24838.32</v>
      </c>
    </row>
    <row r="7263" spans="1:4" x14ac:dyDescent="0.3">
      <c r="A7263">
        <v>325</v>
      </c>
      <c r="B7263" s="10">
        <v>45323</v>
      </c>
      <c r="C7263">
        <v>310</v>
      </c>
      <c r="D7263" s="8">
        <v>148074.6</v>
      </c>
    </row>
    <row r="7264" spans="1:4" x14ac:dyDescent="0.3">
      <c r="A7264">
        <v>325</v>
      </c>
      <c r="B7264" s="10">
        <v>45352</v>
      </c>
      <c r="C7264">
        <v>870</v>
      </c>
      <c r="D7264" s="8">
        <v>415564.2</v>
      </c>
    </row>
    <row r="7265" spans="1:4" x14ac:dyDescent="0.3">
      <c r="A7265">
        <v>325</v>
      </c>
      <c r="B7265" s="10">
        <v>45383</v>
      </c>
      <c r="C7265">
        <v>438</v>
      </c>
      <c r="D7265" s="8">
        <v>209215.08</v>
      </c>
    </row>
    <row r="7266" spans="1:4" x14ac:dyDescent="0.3">
      <c r="A7266">
        <v>325</v>
      </c>
      <c r="B7266" s="10">
        <v>45413</v>
      </c>
      <c r="C7266">
        <v>487</v>
      </c>
      <c r="D7266" s="8">
        <v>232620.42</v>
      </c>
    </row>
    <row r="7267" spans="1:4" x14ac:dyDescent="0.3">
      <c r="A7267">
        <v>325</v>
      </c>
      <c r="B7267" s="10">
        <v>45444</v>
      </c>
      <c r="C7267">
        <v>934</v>
      </c>
      <c r="D7267" s="8">
        <v>446134.44</v>
      </c>
    </row>
    <row r="7268" spans="1:4" x14ac:dyDescent="0.3">
      <c r="A7268">
        <v>325</v>
      </c>
      <c r="B7268" s="10">
        <v>45474</v>
      </c>
      <c r="C7268">
        <v>187</v>
      </c>
      <c r="D7268" s="8">
        <v>89322.42</v>
      </c>
    </row>
    <row r="7269" spans="1:4" x14ac:dyDescent="0.3">
      <c r="A7269">
        <v>325</v>
      </c>
      <c r="B7269" s="10">
        <v>45505</v>
      </c>
      <c r="C7269">
        <v>335</v>
      </c>
      <c r="D7269" s="8">
        <v>160016.1</v>
      </c>
    </row>
    <row r="7270" spans="1:4" x14ac:dyDescent="0.3">
      <c r="A7270">
        <v>325</v>
      </c>
      <c r="B7270" s="10">
        <v>45536</v>
      </c>
      <c r="C7270">
        <v>441</v>
      </c>
      <c r="D7270" s="8">
        <v>210648.06</v>
      </c>
    </row>
    <row r="7271" spans="1:4" x14ac:dyDescent="0.3">
      <c r="A7271">
        <v>325</v>
      </c>
      <c r="B7271" s="10">
        <v>45566</v>
      </c>
      <c r="C7271">
        <v>497</v>
      </c>
      <c r="D7271" s="8">
        <v>237397.02</v>
      </c>
    </row>
    <row r="7272" spans="1:4" x14ac:dyDescent="0.3">
      <c r="A7272">
        <v>325</v>
      </c>
      <c r="B7272" s="10">
        <v>45597</v>
      </c>
      <c r="C7272">
        <v>39</v>
      </c>
      <c r="D7272" s="8">
        <v>18628.740000000002</v>
      </c>
    </row>
    <row r="7273" spans="1:4" x14ac:dyDescent="0.3">
      <c r="A7273">
        <v>325</v>
      </c>
      <c r="B7273" s="10">
        <v>45627</v>
      </c>
      <c r="C7273">
        <v>36</v>
      </c>
      <c r="D7273" s="8">
        <v>17195.759999999998</v>
      </c>
    </row>
    <row r="7274" spans="1:4" x14ac:dyDescent="0.3">
      <c r="A7274">
        <v>844</v>
      </c>
      <c r="B7274" s="10">
        <v>45292</v>
      </c>
      <c r="C7274">
        <v>916</v>
      </c>
      <c r="D7274" s="8">
        <v>440348.68</v>
      </c>
    </row>
    <row r="7275" spans="1:4" x14ac:dyDescent="0.3">
      <c r="A7275">
        <v>844</v>
      </c>
      <c r="B7275" s="10">
        <v>45323</v>
      </c>
      <c r="C7275">
        <v>74</v>
      </c>
      <c r="D7275" s="8">
        <v>35574.019999999997</v>
      </c>
    </row>
    <row r="7276" spans="1:4" x14ac:dyDescent="0.3">
      <c r="A7276">
        <v>844</v>
      </c>
      <c r="B7276" s="10">
        <v>45352</v>
      </c>
      <c r="C7276">
        <v>238</v>
      </c>
      <c r="D7276" s="8">
        <v>114413.74</v>
      </c>
    </row>
    <row r="7277" spans="1:4" x14ac:dyDescent="0.3">
      <c r="A7277">
        <v>844</v>
      </c>
      <c r="B7277" s="10">
        <v>45383</v>
      </c>
      <c r="C7277">
        <v>588</v>
      </c>
      <c r="D7277" s="8">
        <v>282669.24</v>
      </c>
    </row>
    <row r="7278" spans="1:4" x14ac:dyDescent="0.3">
      <c r="A7278">
        <v>844</v>
      </c>
      <c r="B7278" s="10">
        <v>45413</v>
      </c>
      <c r="C7278">
        <v>379</v>
      </c>
      <c r="D7278" s="8">
        <v>182196.67</v>
      </c>
    </row>
    <row r="7279" spans="1:4" x14ac:dyDescent="0.3">
      <c r="A7279">
        <v>844</v>
      </c>
      <c r="B7279" s="10">
        <v>45444</v>
      </c>
      <c r="C7279">
        <v>258</v>
      </c>
      <c r="D7279" s="8">
        <v>124028.34</v>
      </c>
    </row>
    <row r="7280" spans="1:4" x14ac:dyDescent="0.3">
      <c r="A7280">
        <v>844</v>
      </c>
      <c r="B7280" s="10">
        <v>45474</v>
      </c>
      <c r="C7280">
        <v>290</v>
      </c>
      <c r="D7280" s="8">
        <v>139411.70000000001</v>
      </c>
    </row>
    <row r="7281" spans="1:4" x14ac:dyDescent="0.3">
      <c r="A7281">
        <v>844</v>
      </c>
      <c r="B7281" s="10">
        <v>45505</v>
      </c>
      <c r="C7281">
        <v>545</v>
      </c>
      <c r="D7281" s="8">
        <v>261997.85</v>
      </c>
    </row>
    <row r="7282" spans="1:4" x14ac:dyDescent="0.3">
      <c r="A7282">
        <v>844</v>
      </c>
      <c r="B7282" s="10">
        <v>45536</v>
      </c>
      <c r="C7282">
        <v>416</v>
      </c>
      <c r="D7282" s="8">
        <v>199983.68</v>
      </c>
    </row>
    <row r="7283" spans="1:4" x14ac:dyDescent="0.3">
      <c r="A7283">
        <v>844</v>
      </c>
      <c r="B7283" s="10">
        <v>45566</v>
      </c>
      <c r="C7283">
        <v>472</v>
      </c>
      <c r="D7283" s="8">
        <v>226904.56</v>
      </c>
    </row>
    <row r="7284" spans="1:4" x14ac:dyDescent="0.3">
      <c r="A7284">
        <v>844</v>
      </c>
      <c r="B7284" s="10">
        <v>45597</v>
      </c>
      <c r="C7284">
        <v>890</v>
      </c>
      <c r="D7284" s="8">
        <v>427849.7</v>
      </c>
    </row>
    <row r="7285" spans="1:4" x14ac:dyDescent="0.3">
      <c r="A7285">
        <v>844</v>
      </c>
      <c r="B7285" s="10">
        <v>45627</v>
      </c>
      <c r="C7285">
        <v>616</v>
      </c>
      <c r="D7285" s="8">
        <v>296129.68</v>
      </c>
    </row>
    <row r="7286" spans="1:4" x14ac:dyDescent="0.3">
      <c r="A7286">
        <v>367</v>
      </c>
      <c r="B7286" s="10">
        <v>45292</v>
      </c>
      <c r="C7286">
        <v>794</v>
      </c>
      <c r="D7286" s="8">
        <v>381747.26</v>
      </c>
    </row>
    <row r="7287" spans="1:4" x14ac:dyDescent="0.3">
      <c r="A7287">
        <v>367</v>
      </c>
      <c r="B7287" s="10">
        <v>45323</v>
      </c>
      <c r="C7287">
        <v>652</v>
      </c>
      <c r="D7287" s="8">
        <v>313475.08</v>
      </c>
    </row>
    <row r="7288" spans="1:4" x14ac:dyDescent="0.3">
      <c r="A7288">
        <v>367</v>
      </c>
      <c r="B7288" s="10">
        <v>45352</v>
      </c>
      <c r="C7288">
        <v>815</v>
      </c>
      <c r="D7288" s="8">
        <v>391843.85</v>
      </c>
    </row>
    <row r="7289" spans="1:4" x14ac:dyDescent="0.3">
      <c r="A7289">
        <v>367</v>
      </c>
      <c r="B7289" s="10">
        <v>45383</v>
      </c>
      <c r="C7289">
        <v>420</v>
      </c>
      <c r="D7289" s="8">
        <v>201931.8</v>
      </c>
    </row>
    <row r="7290" spans="1:4" x14ac:dyDescent="0.3">
      <c r="A7290">
        <v>367</v>
      </c>
      <c r="B7290" s="10">
        <v>45413</v>
      </c>
      <c r="C7290">
        <v>581</v>
      </c>
      <c r="D7290" s="8">
        <v>279338.99</v>
      </c>
    </row>
    <row r="7291" spans="1:4" x14ac:dyDescent="0.3">
      <c r="A7291">
        <v>367</v>
      </c>
      <c r="B7291" s="10">
        <v>45444</v>
      </c>
      <c r="C7291">
        <v>959</v>
      </c>
      <c r="D7291" s="8">
        <v>461077.61</v>
      </c>
    </row>
    <row r="7292" spans="1:4" x14ac:dyDescent="0.3">
      <c r="A7292">
        <v>367</v>
      </c>
      <c r="B7292" s="10">
        <v>45474</v>
      </c>
      <c r="C7292">
        <v>31</v>
      </c>
      <c r="D7292" s="8">
        <v>14904.49</v>
      </c>
    </row>
    <row r="7293" spans="1:4" x14ac:dyDescent="0.3">
      <c r="A7293">
        <v>367</v>
      </c>
      <c r="B7293" s="10">
        <v>45505</v>
      </c>
      <c r="C7293">
        <v>235</v>
      </c>
      <c r="D7293" s="8">
        <v>112985.65</v>
      </c>
    </row>
    <row r="7294" spans="1:4" x14ac:dyDescent="0.3">
      <c r="A7294">
        <v>367</v>
      </c>
      <c r="B7294" s="10">
        <v>45536</v>
      </c>
      <c r="C7294">
        <v>545</v>
      </c>
      <c r="D7294" s="8">
        <v>262030.55</v>
      </c>
    </row>
    <row r="7295" spans="1:4" x14ac:dyDescent="0.3">
      <c r="A7295">
        <v>367</v>
      </c>
      <c r="B7295" s="10">
        <v>45566</v>
      </c>
      <c r="C7295">
        <v>658</v>
      </c>
      <c r="D7295" s="8">
        <v>316359.82</v>
      </c>
    </row>
    <row r="7296" spans="1:4" x14ac:dyDescent="0.3">
      <c r="A7296">
        <v>367</v>
      </c>
      <c r="B7296" s="10">
        <v>45597</v>
      </c>
      <c r="C7296">
        <v>670</v>
      </c>
      <c r="D7296" s="8">
        <v>322129.3</v>
      </c>
    </row>
    <row r="7297" spans="1:4" x14ac:dyDescent="0.3">
      <c r="A7297">
        <v>367</v>
      </c>
      <c r="B7297" s="10">
        <v>45627</v>
      </c>
      <c r="C7297">
        <v>854</v>
      </c>
      <c r="D7297" s="8">
        <v>410594.66</v>
      </c>
    </row>
    <row r="7298" spans="1:4" x14ac:dyDescent="0.3">
      <c r="A7298">
        <v>141</v>
      </c>
      <c r="B7298" s="10">
        <v>45292</v>
      </c>
      <c r="C7298">
        <v>159</v>
      </c>
      <c r="D7298" s="8">
        <v>76544.19</v>
      </c>
    </row>
    <row r="7299" spans="1:4" x14ac:dyDescent="0.3">
      <c r="A7299">
        <v>141</v>
      </c>
      <c r="B7299" s="10">
        <v>45323</v>
      </c>
      <c r="C7299">
        <v>799</v>
      </c>
      <c r="D7299" s="8">
        <v>384646.59</v>
      </c>
    </row>
    <row r="7300" spans="1:4" x14ac:dyDescent="0.3">
      <c r="A7300">
        <v>141</v>
      </c>
      <c r="B7300" s="10">
        <v>45352</v>
      </c>
      <c r="C7300">
        <v>236</v>
      </c>
      <c r="D7300" s="8">
        <v>113612.76</v>
      </c>
    </row>
    <row r="7301" spans="1:4" x14ac:dyDescent="0.3">
      <c r="A7301">
        <v>141</v>
      </c>
      <c r="B7301" s="10">
        <v>45383</v>
      </c>
      <c r="C7301">
        <v>453</v>
      </c>
      <c r="D7301" s="8">
        <v>218078.73</v>
      </c>
    </row>
    <row r="7302" spans="1:4" x14ac:dyDescent="0.3">
      <c r="A7302">
        <v>141</v>
      </c>
      <c r="B7302" s="10">
        <v>45413</v>
      </c>
      <c r="C7302">
        <v>537</v>
      </c>
      <c r="D7302" s="8">
        <v>258517.17</v>
      </c>
    </row>
    <row r="7303" spans="1:4" x14ac:dyDescent="0.3">
      <c r="A7303">
        <v>141</v>
      </c>
      <c r="B7303" s="10">
        <v>45444</v>
      </c>
      <c r="C7303">
        <v>667</v>
      </c>
      <c r="D7303" s="8">
        <v>321100.46999999997</v>
      </c>
    </row>
    <row r="7304" spans="1:4" x14ac:dyDescent="0.3">
      <c r="A7304">
        <v>141</v>
      </c>
      <c r="B7304" s="10">
        <v>45474</v>
      </c>
      <c r="C7304">
        <v>816</v>
      </c>
      <c r="D7304" s="8">
        <v>392830.56</v>
      </c>
    </row>
    <row r="7305" spans="1:4" x14ac:dyDescent="0.3">
      <c r="A7305">
        <v>141</v>
      </c>
      <c r="B7305" s="10">
        <v>45505</v>
      </c>
      <c r="C7305">
        <v>559</v>
      </c>
      <c r="D7305" s="8">
        <v>269108.19</v>
      </c>
    </row>
    <row r="7306" spans="1:4" x14ac:dyDescent="0.3">
      <c r="A7306">
        <v>141</v>
      </c>
      <c r="B7306" s="10">
        <v>45536</v>
      </c>
      <c r="C7306">
        <v>791</v>
      </c>
      <c r="D7306" s="8">
        <v>380795.31</v>
      </c>
    </row>
    <row r="7307" spans="1:4" x14ac:dyDescent="0.3">
      <c r="A7307">
        <v>141</v>
      </c>
      <c r="B7307" s="10">
        <v>45566</v>
      </c>
      <c r="C7307">
        <v>579</v>
      </c>
      <c r="D7307" s="8">
        <v>278736.39</v>
      </c>
    </row>
    <row r="7308" spans="1:4" x14ac:dyDescent="0.3">
      <c r="A7308">
        <v>141</v>
      </c>
      <c r="B7308" s="10">
        <v>45597</v>
      </c>
      <c r="C7308">
        <v>888</v>
      </c>
      <c r="D7308" s="8">
        <v>427492.08</v>
      </c>
    </row>
    <row r="7309" spans="1:4" x14ac:dyDescent="0.3">
      <c r="A7309">
        <v>141</v>
      </c>
      <c r="B7309" s="10">
        <v>45627</v>
      </c>
      <c r="C7309">
        <v>890</v>
      </c>
      <c r="D7309" s="8">
        <v>428454.9</v>
      </c>
    </row>
    <row r="7310" spans="1:4" x14ac:dyDescent="0.3">
      <c r="A7310">
        <v>314</v>
      </c>
      <c r="B7310" s="10">
        <v>45292</v>
      </c>
      <c r="C7310">
        <v>234</v>
      </c>
      <c r="D7310" s="8">
        <v>112673.34</v>
      </c>
    </row>
    <row r="7311" spans="1:4" x14ac:dyDescent="0.3">
      <c r="A7311">
        <v>314</v>
      </c>
      <c r="B7311" s="10">
        <v>45323</v>
      </c>
      <c r="C7311">
        <v>745</v>
      </c>
      <c r="D7311" s="8">
        <v>358724.95</v>
      </c>
    </row>
    <row r="7312" spans="1:4" x14ac:dyDescent="0.3">
      <c r="A7312">
        <v>314</v>
      </c>
      <c r="B7312" s="10">
        <v>45352</v>
      </c>
      <c r="C7312">
        <v>226</v>
      </c>
      <c r="D7312" s="8">
        <v>108821.26</v>
      </c>
    </row>
    <row r="7313" spans="1:4" x14ac:dyDescent="0.3">
      <c r="A7313">
        <v>314</v>
      </c>
      <c r="B7313" s="10">
        <v>45383</v>
      </c>
      <c r="C7313">
        <v>923</v>
      </c>
      <c r="D7313" s="8">
        <v>444433.73</v>
      </c>
    </row>
    <row r="7314" spans="1:4" x14ac:dyDescent="0.3">
      <c r="A7314">
        <v>314</v>
      </c>
      <c r="B7314" s="10">
        <v>45413</v>
      </c>
      <c r="C7314">
        <v>592</v>
      </c>
      <c r="D7314" s="8">
        <v>285053.92</v>
      </c>
    </row>
    <row r="7315" spans="1:4" x14ac:dyDescent="0.3">
      <c r="A7315">
        <v>314</v>
      </c>
      <c r="B7315" s="10">
        <v>45444</v>
      </c>
      <c r="C7315">
        <v>863</v>
      </c>
      <c r="D7315" s="8">
        <v>415543.13</v>
      </c>
    </row>
    <row r="7316" spans="1:4" x14ac:dyDescent="0.3">
      <c r="A7316">
        <v>314</v>
      </c>
      <c r="B7316" s="10">
        <v>45474</v>
      </c>
      <c r="C7316">
        <v>383</v>
      </c>
      <c r="D7316" s="8">
        <v>184418.33</v>
      </c>
    </row>
    <row r="7317" spans="1:4" x14ac:dyDescent="0.3">
      <c r="A7317">
        <v>314</v>
      </c>
      <c r="B7317" s="10">
        <v>45505</v>
      </c>
      <c r="C7317">
        <v>172</v>
      </c>
      <c r="D7317" s="8">
        <v>82819.72</v>
      </c>
    </row>
    <row r="7318" spans="1:4" x14ac:dyDescent="0.3">
      <c r="A7318">
        <v>314</v>
      </c>
      <c r="B7318" s="10">
        <v>45536</v>
      </c>
      <c r="C7318">
        <v>816</v>
      </c>
      <c r="D7318" s="8">
        <v>392912.16</v>
      </c>
    </row>
    <row r="7319" spans="1:4" x14ac:dyDescent="0.3">
      <c r="A7319">
        <v>314</v>
      </c>
      <c r="B7319" s="10">
        <v>45566</v>
      </c>
      <c r="C7319">
        <v>889</v>
      </c>
      <c r="D7319" s="8">
        <v>428062.39</v>
      </c>
    </row>
    <row r="7320" spans="1:4" x14ac:dyDescent="0.3">
      <c r="A7320">
        <v>314</v>
      </c>
      <c r="B7320" s="10">
        <v>45597</v>
      </c>
      <c r="C7320">
        <v>684</v>
      </c>
      <c r="D7320" s="8">
        <v>329352.84000000003</v>
      </c>
    </row>
    <row r="7321" spans="1:4" x14ac:dyDescent="0.3">
      <c r="A7321">
        <v>314</v>
      </c>
      <c r="B7321" s="10">
        <v>45627</v>
      </c>
      <c r="C7321">
        <v>524</v>
      </c>
      <c r="D7321" s="8">
        <v>252311.24</v>
      </c>
    </row>
    <row r="7322" spans="1:4" x14ac:dyDescent="0.3">
      <c r="A7322">
        <v>249</v>
      </c>
      <c r="B7322" s="10">
        <v>45292</v>
      </c>
      <c r="C7322">
        <v>978</v>
      </c>
      <c r="D7322" s="8">
        <v>471386.22</v>
      </c>
    </row>
    <row r="7323" spans="1:4" x14ac:dyDescent="0.3">
      <c r="A7323">
        <v>249</v>
      </c>
      <c r="B7323" s="10">
        <v>45323</v>
      </c>
      <c r="C7323">
        <v>569</v>
      </c>
      <c r="D7323" s="8">
        <v>274252.31</v>
      </c>
    </row>
    <row r="7324" spans="1:4" x14ac:dyDescent="0.3">
      <c r="A7324">
        <v>249</v>
      </c>
      <c r="B7324" s="10">
        <v>45352</v>
      </c>
      <c r="C7324">
        <v>713</v>
      </c>
      <c r="D7324" s="8">
        <v>343658.87</v>
      </c>
    </row>
    <row r="7325" spans="1:4" x14ac:dyDescent="0.3">
      <c r="A7325">
        <v>249</v>
      </c>
      <c r="B7325" s="10">
        <v>45383</v>
      </c>
      <c r="C7325">
        <v>53</v>
      </c>
      <c r="D7325" s="8">
        <v>25545.47</v>
      </c>
    </row>
    <row r="7326" spans="1:4" x14ac:dyDescent="0.3">
      <c r="A7326">
        <v>249</v>
      </c>
      <c r="B7326" s="10">
        <v>45413</v>
      </c>
      <c r="C7326">
        <v>865</v>
      </c>
      <c r="D7326" s="8">
        <v>416921.35</v>
      </c>
    </row>
    <row r="7327" spans="1:4" x14ac:dyDescent="0.3">
      <c r="A7327">
        <v>249</v>
      </c>
      <c r="B7327" s="10">
        <v>45444</v>
      </c>
      <c r="C7327">
        <v>835</v>
      </c>
      <c r="D7327" s="8">
        <v>402461.65</v>
      </c>
    </row>
    <row r="7328" spans="1:4" x14ac:dyDescent="0.3">
      <c r="A7328">
        <v>249</v>
      </c>
      <c r="B7328" s="10">
        <v>45474</v>
      </c>
      <c r="C7328">
        <v>214</v>
      </c>
      <c r="D7328" s="8">
        <v>103145.86</v>
      </c>
    </row>
    <row r="7329" spans="1:4" x14ac:dyDescent="0.3">
      <c r="A7329">
        <v>249</v>
      </c>
      <c r="B7329" s="10">
        <v>45505</v>
      </c>
      <c r="C7329">
        <v>99</v>
      </c>
      <c r="D7329" s="8">
        <v>47717.01</v>
      </c>
    </row>
    <row r="7330" spans="1:4" x14ac:dyDescent="0.3">
      <c r="A7330">
        <v>249</v>
      </c>
      <c r="B7330" s="10">
        <v>45536</v>
      </c>
      <c r="C7330">
        <v>327</v>
      </c>
      <c r="D7330" s="8">
        <v>157610.73000000001</v>
      </c>
    </row>
    <row r="7331" spans="1:4" x14ac:dyDescent="0.3">
      <c r="A7331">
        <v>249</v>
      </c>
      <c r="B7331" s="10">
        <v>45566</v>
      </c>
      <c r="C7331">
        <v>898</v>
      </c>
      <c r="D7331" s="8">
        <v>432827.02</v>
      </c>
    </row>
    <row r="7332" spans="1:4" x14ac:dyDescent="0.3">
      <c r="A7332">
        <v>249</v>
      </c>
      <c r="B7332" s="10">
        <v>45597</v>
      </c>
      <c r="C7332">
        <v>449</v>
      </c>
      <c r="D7332" s="8">
        <v>216413.51</v>
      </c>
    </row>
    <row r="7333" spans="1:4" x14ac:dyDescent="0.3">
      <c r="A7333">
        <v>249</v>
      </c>
      <c r="B7333" s="10">
        <v>45627</v>
      </c>
      <c r="C7333">
        <v>815</v>
      </c>
      <c r="D7333" s="8">
        <v>392821.85</v>
      </c>
    </row>
    <row r="7334" spans="1:4" x14ac:dyDescent="0.3">
      <c r="A7334">
        <v>718</v>
      </c>
      <c r="B7334" s="10">
        <v>45292</v>
      </c>
      <c r="C7334">
        <v>367</v>
      </c>
      <c r="D7334" s="8">
        <v>177147.23</v>
      </c>
    </row>
    <row r="7335" spans="1:4" x14ac:dyDescent="0.3">
      <c r="A7335">
        <v>718</v>
      </c>
      <c r="B7335" s="10">
        <v>45323</v>
      </c>
      <c r="C7335">
        <v>216</v>
      </c>
      <c r="D7335" s="8">
        <v>104261.04</v>
      </c>
    </row>
    <row r="7336" spans="1:4" x14ac:dyDescent="0.3">
      <c r="A7336">
        <v>718</v>
      </c>
      <c r="B7336" s="10">
        <v>45352</v>
      </c>
      <c r="C7336">
        <v>92</v>
      </c>
      <c r="D7336" s="8">
        <v>44407.48</v>
      </c>
    </row>
    <row r="7337" spans="1:4" x14ac:dyDescent="0.3">
      <c r="A7337">
        <v>718</v>
      </c>
      <c r="B7337" s="10">
        <v>45383</v>
      </c>
      <c r="C7337">
        <v>440</v>
      </c>
      <c r="D7337" s="8">
        <v>212383.6</v>
      </c>
    </row>
    <row r="7338" spans="1:4" x14ac:dyDescent="0.3">
      <c r="A7338">
        <v>718</v>
      </c>
      <c r="B7338" s="10">
        <v>45413</v>
      </c>
      <c r="C7338">
        <v>337</v>
      </c>
      <c r="D7338" s="8">
        <v>162666.53</v>
      </c>
    </row>
    <row r="7339" spans="1:4" x14ac:dyDescent="0.3">
      <c r="A7339">
        <v>718</v>
      </c>
      <c r="B7339" s="10">
        <v>45444</v>
      </c>
      <c r="C7339">
        <v>808</v>
      </c>
      <c r="D7339" s="8">
        <v>390013.52</v>
      </c>
    </row>
    <row r="7340" spans="1:4" x14ac:dyDescent="0.3">
      <c r="A7340">
        <v>718</v>
      </c>
      <c r="B7340" s="10">
        <v>45474</v>
      </c>
      <c r="C7340">
        <v>827</v>
      </c>
      <c r="D7340" s="8">
        <v>399184.63</v>
      </c>
    </row>
    <row r="7341" spans="1:4" x14ac:dyDescent="0.3">
      <c r="A7341">
        <v>718</v>
      </c>
      <c r="B7341" s="10">
        <v>45505</v>
      </c>
      <c r="C7341">
        <v>117</v>
      </c>
      <c r="D7341" s="8">
        <v>56474.73</v>
      </c>
    </row>
    <row r="7342" spans="1:4" x14ac:dyDescent="0.3">
      <c r="A7342">
        <v>718</v>
      </c>
      <c r="B7342" s="10">
        <v>45536</v>
      </c>
      <c r="C7342">
        <v>254</v>
      </c>
      <c r="D7342" s="8">
        <v>122603.26</v>
      </c>
    </row>
    <row r="7343" spans="1:4" x14ac:dyDescent="0.3">
      <c r="A7343">
        <v>718</v>
      </c>
      <c r="B7343" s="10">
        <v>45566</v>
      </c>
      <c r="C7343">
        <v>471</v>
      </c>
      <c r="D7343" s="8">
        <v>227346.99</v>
      </c>
    </row>
    <row r="7344" spans="1:4" x14ac:dyDescent="0.3">
      <c r="A7344">
        <v>718</v>
      </c>
      <c r="B7344" s="10">
        <v>45597</v>
      </c>
      <c r="C7344">
        <v>467</v>
      </c>
      <c r="D7344" s="8">
        <v>225416.23</v>
      </c>
    </row>
    <row r="7345" spans="1:4" x14ac:dyDescent="0.3">
      <c r="A7345">
        <v>718</v>
      </c>
      <c r="B7345" s="10">
        <v>45627</v>
      </c>
      <c r="C7345">
        <v>256</v>
      </c>
      <c r="D7345" s="8">
        <v>123568.64</v>
      </c>
    </row>
    <row r="7346" spans="1:4" x14ac:dyDescent="0.3">
      <c r="A7346">
        <v>35</v>
      </c>
      <c r="B7346" s="10">
        <v>45292</v>
      </c>
      <c r="C7346">
        <v>64</v>
      </c>
      <c r="D7346" s="8">
        <v>30911.360000000001</v>
      </c>
    </row>
    <row r="7347" spans="1:4" x14ac:dyDescent="0.3">
      <c r="A7347">
        <v>35</v>
      </c>
      <c r="B7347" s="10">
        <v>45323</v>
      </c>
      <c r="C7347">
        <v>517</v>
      </c>
      <c r="D7347" s="8">
        <v>249705.83</v>
      </c>
    </row>
    <row r="7348" spans="1:4" x14ac:dyDescent="0.3">
      <c r="A7348">
        <v>35</v>
      </c>
      <c r="B7348" s="10">
        <v>45352</v>
      </c>
      <c r="C7348">
        <v>189</v>
      </c>
      <c r="D7348" s="8">
        <v>91285.11</v>
      </c>
    </row>
    <row r="7349" spans="1:4" x14ac:dyDescent="0.3">
      <c r="A7349">
        <v>35</v>
      </c>
      <c r="B7349" s="10">
        <v>45383</v>
      </c>
      <c r="C7349">
        <v>791</v>
      </c>
      <c r="D7349" s="8">
        <v>382045.09</v>
      </c>
    </row>
    <row r="7350" spans="1:4" x14ac:dyDescent="0.3">
      <c r="A7350">
        <v>35</v>
      </c>
      <c r="B7350" s="10">
        <v>45413</v>
      </c>
      <c r="C7350">
        <v>129</v>
      </c>
      <c r="D7350" s="8">
        <v>62305.71</v>
      </c>
    </row>
    <row r="7351" spans="1:4" x14ac:dyDescent="0.3">
      <c r="A7351">
        <v>35</v>
      </c>
      <c r="B7351" s="10">
        <v>45444</v>
      </c>
      <c r="C7351">
        <v>17</v>
      </c>
      <c r="D7351" s="8">
        <v>8210.83</v>
      </c>
    </row>
    <row r="7352" spans="1:4" x14ac:dyDescent="0.3">
      <c r="A7352">
        <v>35</v>
      </c>
      <c r="B7352" s="10">
        <v>45474</v>
      </c>
      <c r="C7352">
        <v>84</v>
      </c>
      <c r="D7352" s="8">
        <v>40571.160000000003</v>
      </c>
    </row>
    <row r="7353" spans="1:4" x14ac:dyDescent="0.3">
      <c r="A7353">
        <v>35</v>
      </c>
      <c r="B7353" s="10">
        <v>45505</v>
      </c>
      <c r="C7353">
        <v>272</v>
      </c>
      <c r="D7353" s="8">
        <v>131373.28</v>
      </c>
    </row>
    <row r="7354" spans="1:4" x14ac:dyDescent="0.3">
      <c r="A7354">
        <v>35</v>
      </c>
      <c r="B7354" s="10">
        <v>45536</v>
      </c>
      <c r="C7354">
        <v>664</v>
      </c>
      <c r="D7354" s="8">
        <v>320705.36</v>
      </c>
    </row>
    <row r="7355" spans="1:4" x14ac:dyDescent="0.3">
      <c r="A7355">
        <v>35</v>
      </c>
      <c r="B7355" s="10">
        <v>45566</v>
      </c>
      <c r="C7355">
        <v>672</v>
      </c>
      <c r="D7355" s="8">
        <v>324569.28000000003</v>
      </c>
    </row>
    <row r="7356" spans="1:4" x14ac:dyDescent="0.3">
      <c r="A7356">
        <v>35</v>
      </c>
      <c r="B7356" s="10">
        <v>45597</v>
      </c>
      <c r="C7356">
        <v>956</v>
      </c>
      <c r="D7356" s="8">
        <v>461738.44</v>
      </c>
    </row>
    <row r="7357" spans="1:4" x14ac:dyDescent="0.3">
      <c r="A7357">
        <v>35</v>
      </c>
      <c r="B7357" s="10">
        <v>45627</v>
      </c>
      <c r="C7357">
        <v>439</v>
      </c>
      <c r="D7357" s="8">
        <v>212032.61</v>
      </c>
    </row>
    <row r="7358" spans="1:4" x14ac:dyDescent="0.3">
      <c r="A7358">
        <v>248</v>
      </c>
      <c r="B7358" s="10">
        <v>45292</v>
      </c>
      <c r="C7358">
        <v>851</v>
      </c>
      <c r="D7358" s="8">
        <v>411449.99</v>
      </c>
    </row>
    <row r="7359" spans="1:4" x14ac:dyDescent="0.3">
      <c r="A7359">
        <v>248</v>
      </c>
      <c r="B7359" s="10">
        <v>45323</v>
      </c>
      <c r="C7359">
        <v>444</v>
      </c>
      <c r="D7359" s="8">
        <v>214669.56</v>
      </c>
    </row>
    <row r="7360" spans="1:4" x14ac:dyDescent="0.3">
      <c r="A7360">
        <v>248</v>
      </c>
      <c r="B7360" s="10">
        <v>45352</v>
      </c>
      <c r="C7360">
        <v>179</v>
      </c>
      <c r="D7360" s="8">
        <v>86544.71</v>
      </c>
    </row>
    <row r="7361" spans="1:4" x14ac:dyDescent="0.3">
      <c r="A7361">
        <v>248</v>
      </c>
      <c r="B7361" s="10">
        <v>45383</v>
      </c>
      <c r="C7361">
        <v>924</v>
      </c>
      <c r="D7361" s="8">
        <v>446744.76</v>
      </c>
    </row>
    <row r="7362" spans="1:4" x14ac:dyDescent="0.3">
      <c r="A7362">
        <v>248</v>
      </c>
      <c r="B7362" s="10">
        <v>45413</v>
      </c>
      <c r="C7362">
        <v>360</v>
      </c>
      <c r="D7362" s="8">
        <v>174056.4</v>
      </c>
    </row>
    <row r="7363" spans="1:4" x14ac:dyDescent="0.3">
      <c r="A7363">
        <v>248</v>
      </c>
      <c r="B7363" s="10">
        <v>45444</v>
      </c>
      <c r="C7363">
        <v>421</v>
      </c>
      <c r="D7363" s="8">
        <v>203549.29</v>
      </c>
    </row>
    <row r="7364" spans="1:4" x14ac:dyDescent="0.3">
      <c r="A7364">
        <v>248</v>
      </c>
      <c r="B7364" s="10">
        <v>45474</v>
      </c>
      <c r="C7364">
        <v>177</v>
      </c>
      <c r="D7364" s="8">
        <v>85577.73</v>
      </c>
    </row>
    <row r="7365" spans="1:4" x14ac:dyDescent="0.3">
      <c r="A7365">
        <v>248</v>
      </c>
      <c r="B7365" s="10">
        <v>45505</v>
      </c>
      <c r="C7365">
        <v>474</v>
      </c>
      <c r="D7365" s="8">
        <v>229174.26</v>
      </c>
    </row>
    <row r="7366" spans="1:4" x14ac:dyDescent="0.3">
      <c r="A7366">
        <v>248</v>
      </c>
      <c r="B7366" s="10">
        <v>45536</v>
      </c>
      <c r="C7366">
        <v>573</v>
      </c>
      <c r="D7366" s="8">
        <v>277039.77</v>
      </c>
    </row>
    <row r="7367" spans="1:4" x14ac:dyDescent="0.3">
      <c r="A7367">
        <v>248</v>
      </c>
      <c r="B7367" s="10">
        <v>45566</v>
      </c>
      <c r="C7367">
        <v>760</v>
      </c>
      <c r="D7367" s="8">
        <v>367452.4</v>
      </c>
    </row>
    <row r="7368" spans="1:4" x14ac:dyDescent="0.3">
      <c r="A7368">
        <v>248</v>
      </c>
      <c r="B7368" s="10">
        <v>45597</v>
      </c>
      <c r="C7368">
        <v>936</v>
      </c>
      <c r="D7368" s="8">
        <v>452546.64</v>
      </c>
    </row>
    <row r="7369" spans="1:4" x14ac:dyDescent="0.3">
      <c r="A7369">
        <v>248</v>
      </c>
      <c r="B7369" s="10">
        <v>45627</v>
      </c>
      <c r="C7369">
        <v>153</v>
      </c>
      <c r="D7369" s="8">
        <v>73973.97</v>
      </c>
    </row>
    <row r="7370" spans="1:4" x14ac:dyDescent="0.3">
      <c r="A7370">
        <v>679</v>
      </c>
      <c r="B7370" s="10">
        <v>45292</v>
      </c>
      <c r="C7370">
        <v>400</v>
      </c>
      <c r="D7370" s="8">
        <v>193956</v>
      </c>
    </row>
    <row r="7371" spans="1:4" x14ac:dyDescent="0.3">
      <c r="A7371">
        <v>679</v>
      </c>
      <c r="B7371" s="10">
        <v>45323</v>
      </c>
      <c r="C7371">
        <v>922</v>
      </c>
      <c r="D7371" s="8">
        <v>447068.58</v>
      </c>
    </row>
    <row r="7372" spans="1:4" x14ac:dyDescent="0.3">
      <c r="A7372">
        <v>679</v>
      </c>
      <c r="B7372" s="10">
        <v>45352</v>
      </c>
      <c r="C7372">
        <v>170</v>
      </c>
      <c r="D7372" s="8">
        <v>82431.3</v>
      </c>
    </row>
    <row r="7373" spans="1:4" x14ac:dyDescent="0.3">
      <c r="A7373">
        <v>679</v>
      </c>
      <c r="B7373" s="10">
        <v>45383</v>
      </c>
      <c r="C7373">
        <v>996</v>
      </c>
      <c r="D7373" s="8">
        <v>482950.44</v>
      </c>
    </row>
    <row r="7374" spans="1:4" x14ac:dyDescent="0.3">
      <c r="A7374">
        <v>679</v>
      </c>
      <c r="B7374" s="10">
        <v>45413</v>
      </c>
      <c r="C7374">
        <v>129</v>
      </c>
      <c r="D7374" s="8">
        <v>62550.81</v>
      </c>
    </row>
    <row r="7375" spans="1:4" x14ac:dyDescent="0.3">
      <c r="A7375">
        <v>679</v>
      </c>
      <c r="B7375" s="10">
        <v>45444</v>
      </c>
      <c r="C7375">
        <v>234</v>
      </c>
      <c r="D7375" s="8">
        <v>113464.26</v>
      </c>
    </row>
    <row r="7376" spans="1:4" x14ac:dyDescent="0.3">
      <c r="A7376">
        <v>679</v>
      </c>
      <c r="B7376" s="10">
        <v>45474</v>
      </c>
      <c r="C7376">
        <v>322</v>
      </c>
      <c r="D7376" s="8">
        <v>156134.57999999999</v>
      </c>
    </row>
    <row r="7377" spans="1:4" x14ac:dyDescent="0.3">
      <c r="A7377">
        <v>679</v>
      </c>
      <c r="B7377" s="10">
        <v>45505</v>
      </c>
      <c r="C7377">
        <v>915</v>
      </c>
      <c r="D7377" s="8">
        <v>443674.35</v>
      </c>
    </row>
    <row r="7378" spans="1:4" x14ac:dyDescent="0.3">
      <c r="A7378">
        <v>679</v>
      </c>
      <c r="B7378" s="10">
        <v>45536</v>
      </c>
      <c r="C7378">
        <v>142</v>
      </c>
      <c r="D7378" s="8">
        <v>68854.38</v>
      </c>
    </row>
    <row r="7379" spans="1:4" x14ac:dyDescent="0.3">
      <c r="A7379">
        <v>679</v>
      </c>
      <c r="B7379" s="10">
        <v>45566</v>
      </c>
      <c r="C7379">
        <v>448</v>
      </c>
      <c r="D7379" s="8">
        <v>217230.72</v>
      </c>
    </row>
    <row r="7380" spans="1:4" x14ac:dyDescent="0.3">
      <c r="A7380">
        <v>679</v>
      </c>
      <c r="B7380" s="10">
        <v>45597</v>
      </c>
      <c r="C7380">
        <v>811</v>
      </c>
      <c r="D7380" s="8">
        <v>393245.79</v>
      </c>
    </row>
    <row r="7381" spans="1:4" x14ac:dyDescent="0.3">
      <c r="A7381">
        <v>679</v>
      </c>
      <c r="B7381" s="10">
        <v>45627</v>
      </c>
      <c r="C7381">
        <v>703</v>
      </c>
      <c r="D7381" s="8">
        <v>340877.67</v>
      </c>
    </row>
    <row r="7382" spans="1:4" x14ac:dyDescent="0.3">
      <c r="A7382">
        <v>51</v>
      </c>
      <c r="B7382" s="10">
        <v>45292</v>
      </c>
      <c r="C7382">
        <v>675</v>
      </c>
      <c r="D7382" s="8">
        <v>327334.5</v>
      </c>
    </row>
    <row r="7383" spans="1:4" x14ac:dyDescent="0.3">
      <c r="A7383">
        <v>51</v>
      </c>
      <c r="B7383" s="10">
        <v>45323</v>
      </c>
      <c r="C7383">
        <v>386</v>
      </c>
      <c r="D7383" s="8">
        <v>187186.84</v>
      </c>
    </row>
    <row r="7384" spans="1:4" x14ac:dyDescent="0.3">
      <c r="A7384">
        <v>51</v>
      </c>
      <c r="B7384" s="10">
        <v>45352</v>
      </c>
      <c r="C7384">
        <v>64</v>
      </c>
      <c r="D7384" s="8">
        <v>31036.16</v>
      </c>
    </row>
    <row r="7385" spans="1:4" x14ac:dyDescent="0.3">
      <c r="A7385">
        <v>51</v>
      </c>
      <c r="B7385" s="10">
        <v>45383</v>
      </c>
      <c r="C7385">
        <v>880</v>
      </c>
      <c r="D7385" s="8">
        <v>426747.2</v>
      </c>
    </row>
    <row r="7386" spans="1:4" x14ac:dyDescent="0.3">
      <c r="A7386">
        <v>51</v>
      </c>
      <c r="B7386" s="10">
        <v>45413</v>
      </c>
      <c r="C7386">
        <v>734</v>
      </c>
      <c r="D7386" s="8">
        <v>355945.96</v>
      </c>
    </row>
    <row r="7387" spans="1:4" x14ac:dyDescent="0.3">
      <c r="A7387">
        <v>51</v>
      </c>
      <c r="B7387" s="10">
        <v>45444</v>
      </c>
      <c r="C7387">
        <v>793</v>
      </c>
      <c r="D7387" s="8">
        <v>384557.42</v>
      </c>
    </row>
    <row r="7388" spans="1:4" x14ac:dyDescent="0.3">
      <c r="A7388">
        <v>51</v>
      </c>
      <c r="B7388" s="10">
        <v>45474</v>
      </c>
      <c r="C7388">
        <v>583</v>
      </c>
      <c r="D7388" s="8">
        <v>282720.02</v>
      </c>
    </row>
    <row r="7389" spans="1:4" x14ac:dyDescent="0.3">
      <c r="A7389">
        <v>51</v>
      </c>
      <c r="B7389" s="10">
        <v>45505</v>
      </c>
      <c r="C7389">
        <v>337</v>
      </c>
      <c r="D7389" s="8">
        <v>163424.78</v>
      </c>
    </row>
    <row r="7390" spans="1:4" x14ac:dyDescent="0.3">
      <c r="A7390">
        <v>51</v>
      </c>
      <c r="B7390" s="10">
        <v>45536</v>
      </c>
      <c r="C7390">
        <v>301</v>
      </c>
      <c r="D7390" s="8">
        <v>145966.94</v>
      </c>
    </row>
    <row r="7391" spans="1:4" x14ac:dyDescent="0.3">
      <c r="A7391">
        <v>51</v>
      </c>
      <c r="B7391" s="10">
        <v>45566</v>
      </c>
      <c r="C7391">
        <v>85</v>
      </c>
      <c r="D7391" s="8">
        <v>41219.9</v>
      </c>
    </row>
    <row r="7392" spans="1:4" x14ac:dyDescent="0.3">
      <c r="A7392">
        <v>51</v>
      </c>
      <c r="B7392" s="10">
        <v>45597</v>
      </c>
      <c r="C7392">
        <v>720</v>
      </c>
      <c r="D7392" s="8">
        <v>349156.8</v>
      </c>
    </row>
    <row r="7393" spans="1:4" x14ac:dyDescent="0.3">
      <c r="A7393">
        <v>51</v>
      </c>
      <c r="B7393" s="10">
        <v>45627</v>
      </c>
      <c r="C7393">
        <v>98</v>
      </c>
      <c r="D7393" s="8">
        <v>47524.12</v>
      </c>
    </row>
    <row r="7394" spans="1:4" x14ac:dyDescent="0.3">
      <c r="A7394">
        <v>523</v>
      </c>
      <c r="B7394" s="10">
        <v>45292</v>
      </c>
      <c r="C7394">
        <v>619</v>
      </c>
      <c r="D7394" s="8">
        <v>300283.09000000003</v>
      </c>
    </row>
    <row r="7395" spans="1:4" x14ac:dyDescent="0.3">
      <c r="A7395">
        <v>523</v>
      </c>
      <c r="B7395" s="10">
        <v>45323</v>
      </c>
      <c r="C7395">
        <v>715</v>
      </c>
      <c r="D7395" s="8">
        <v>346853.65</v>
      </c>
    </row>
    <row r="7396" spans="1:4" x14ac:dyDescent="0.3">
      <c r="A7396">
        <v>523</v>
      </c>
      <c r="B7396" s="10">
        <v>45352</v>
      </c>
      <c r="C7396">
        <v>959</v>
      </c>
      <c r="D7396" s="8">
        <v>465220.49</v>
      </c>
    </row>
    <row r="7397" spans="1:4" x14ac:dyDescent="0.3">
      <c r="A7397">
        <v>523</v>
      </c>
      <c r="B7397" s="10">
        <v>45383</v>
      </c>
      <c r="C7397">
        <v>382</v>
      </c>
      <c r="D7397" s="8">
        <v>185312.02</v>
      </c>
    </row>
    <row r="7398" spans="1:4" x14ac:dyDescent="0.3">
      <c r="A7398">
        <v>523</v>
      </c>
      <c r="B7398" s="10">
        <v>45413</v>
      </c>
      <c r="C7398">
        <v>846</v>
      </c>
      <c r="D7398" s="8">
        <v>410403.06</v>
      </c>
    </row>
    <row r="7399" spans="1:4" x14ac:dyDescent="0.3">
      <c r="A7399">
        <v>523</v>
      </c>
      <c r="B7399" s="10">
        <v>45444</v>
      </c>
      <c r="C7399">
        <v>997</v>
      </c>
      <c r="D7399" s="8">
        <v>483654.67</v>
      </c>
    </row>
    <row r="7400" spans="1:4" x14ac:dyDescent="0.3">
      <c r="A7400">
        <v>523</v>
      </c>
      <c r="B7400" s="10">
        <v>45474</v>
      </c>
      <c r="C7400">
        <v>596</v>
      </c>
      <c r="D7400" s="8">
        <v>289125.56</v>
      </c>
    </row>
    <row r="7401" spans="1:4" x14ac:dyDescent="0.3">
      <c r="A7401">
        <v>523</v>
      </c>
      <c r="B7401" s="10">
        <v>45505</v>
      </c>
      <c r="C7401">
        <v>873</v>
      </c>
      <c r="D7401" s="8">
        <v>423501.03</v>
      </c>
    </row>
    <row r="7402" spans="1:4" x14ac:dyDescent="0.3">
      <c r="A7402">
        <v>523</v>
      </c>
      <c r="B7402" s="10">
        <v>45536</v>
      </c>
      <c r="C7402">
        <v>22</v>
      </c>
      <c r="D7402" s="8">
        <v>10672.42</v>
      </c>
    </row>
    <row r="7403" spans="1:4" x14ac:dyDescent="0.3">
      <c r="A7403">
        <v>523</v>
      </c>
      <c r="B7403" s="10">
        <v>45566</v>
      </c>
      <c r="C7403">
        <v>471</v>
      </c>
      <c r="D7403" s="8">
        <v>228486.81</v>
      </c>
    </row>
    <row r="7404" spans="1:4" x14ac:dyDescent="0.3">
      <c r="A7404">
        <v>523</v>
      </c>
      <c r="B7404" s="10">
        <v>45597</v>
      </c>
      <c r="C7404">
        <v>501</v>
      </c>
      <c r="D7404" s="8">
        <v>243040.11</v>
      </c>
    </row>
    <row r="7405" spans="1:4" x14ac:dyDescent="0.3">
      <c r="A7405">
        <v>523</v>
      </c>
      <c r="B7405" s="10">
        <v>45627</v>
      </c>
      <c r="C7405">
        <v>370</v>
      </c>
      <c r="D7405" s="8">
        <v>179490.7</v>
      </c>
    </row>
    <row r="7406" spans="1:4" x14ac:dyDescent="0.3">
      <c r="A7406">
        <v>140</v>
      </c>
      <c r="B7406" s="10">
        <v>45292</v>
      </c>
      <c r="C7406">
        <v>659</v>
      </c>
      <c r="D7406" s="8">
        <v>320293.77</v>
      </c>
    </row>
    <row r="7407" spans="1:4" x14ac:dyDescent="0.3">
      <c r="A7407">
        <v>140</v>
      </c>
      <c r="B7407" s="10">
        <v>45323</v>
      </c>
      <c r="C7407">
        <v>927</v>
      </c>
      <c r="D7407" s="8">
        <v>450549.81</v>
      </c>
    </row>
    <row r="7408" spans="1:4" x14ac:dyDescent="0.3">
      <c r="A7408">
        <v>140</v>
      </c>
      <c r="B7408" s="10">
        <v>45352</v>
      </c>
      <c r="C7408">
        <v>642</v>
      </c>
      <c r="D7408" s="8">
        <v>312031.26</v>
      </c>
    </row>
    <row r="7409" spans="1:4" x14ac:dyDescent="0.3">
      <c r="A7409">
        <v>140</v>
      </c>
      <c r="B7409" s="10">
        <v>45383</v>
      </c>
      <c r="C7409">
        <v>149</v>
      </c>
      <c r="D7409" s="8">
        <v>72418.47</v>
      </c>
    </row>
    <row r="7410" spans="1:4" x14ac:dyDescent="0.3">
      <c r="A7410">
        <v>140</v>
      </c>
      <c r="B7410" s="10">
        <v>45413</v>
      </c>
      <c r="C7410">
        <v>330</v>
      </c>
      <c r="D7410" s="8">
        <v>160389.9</v>
      </c>
    </row>
    <row r="7411" spans="1:4" x14ac:dyDescent="0.3">
      <c r="A7411">
        <v>140</v>
      </c>
      <c r="B7411" s="10">
        <v>45444</v>
      </c>
      <c r="C7411">
        <v>107</v>
      </c>
      <c r="D7411" s="8">
        <v>52005.21</v>
      </c>
    </row>
    <row r="7412" spans="1:4" x14ac:dyDescent="0.3">
      <c r="A7412">
        <v>140</v>
      </c>
      <c r="B7412" s="10">
        <v>45474</v>
      </c>
      <c r="C7412">
        <v>946</v>
      </c>
      <c r="D7412" s="8">
        <v>459784.38</v>
      </c>
    </row>
    <row r="7413" spans="1:4" x14ac:dyDescent="0.3">
      <c r="A7413">
        <v>140</v>
      </c>
      <c r="B7413" s="10">
        <v>45505</v>
      </c>
      <c r="C7413">
        <v>210</v>
      </c>
      <c r="D7413" s="8">
        <v>102066.3</v>
      </c>
    </row>
    <row r="7414" spans="1:4" x14ac:dyDescent="0.3">
      <c r="A7414">
        <v>140</v>
      </c>
      <c r="B7414" s="10">
        <v>45536</v>
      </c>
      <c r="C7414">
        <v>864</v>
      </c>
      <c r="D7414" s="8">
        <v>419929.92</v>
      </c>
    </row>
    <row r="7415" spans="1:4" x14ac:dyDescent="0.3">
      <c r="A7415">
        <v>140</v>
      </c>
      <c r="B7415" s="10">
        <v>45566</v>
      </c>
      <c r="C7415">
        <v>272</v>
      </c>
      <c r="D7415" s="8">
        <v>132200.16</v>
      </c>
    </row>
    <row r="7416" spans="1:4" x14ac:dyDescent="0.3">
      <c r="A7416">
        <v>140</v>
      </c>
      <c r="B7416" s="10">
        <v>45597</v>
      </c>
      <c r="C7416">
        <v>731</v>
      </c>
      <c r="D7416" s="8">
        <v>355287.93</v>
      </c>
    </row>
    <row r="7417" spans="1:4" x14ac:dyDescent="0.3">
      <c r="A7417">
        <v>140</v>
      </c>
      <c r="B7417" s="10">
        <v>45627</v>
      </c>
      <c r="C7417">
        <v>901</v>
      </c>
      <c r="D7417" s="8">
        <v>437913.03</v>
      </c>
    </row>
    <row r="7418" spans="1:4" x14ac:dyDescent="0.3">
      <c r="A7418">
        <v>227</v>
      </c>
      <c r="B7418" s="10">
        <v>45292</v>
      </c>
      <c r="C7418">
        <v>631</v>
      </c>
      <c r="D7418" s="8">
        <v>307069.84000000003</v>
      </c>
    </row>
    <row r="7419" spans="1:4" x14ac:dyDescent="0.3">
      <c r="A7419">
        <v>227</v>
      </c>
      <c r="B7419" s="10">
        <v>45323</v>
      </c>
      <c r="C7419">
        <v>493</v>
      </c>
      <c r="D7419" s="8">
        <v>239913.52</v>
      </c>
    </row>
    <row r="7420" spans="1:4" x14ac:dyDescent="0.3">
      <c r="A7420">
        <v>227</v>
      </c>
      <c r="B7420" s="10">
        <v>45352</v>
      </c>
      <c r="C7420">
        <v>870</v>
      </c>
      <c r="D7420" s="8">
        <v>423376.8</v>
      </c>
    </row>
    <row r="7421" spans="1:4" x14ac:dyDescent="0.3">
      <c r="A7421">
        <v>227</v>
      </c>
      <c r="B7421" s="10">
        <v>45383</v>
      </c>
      <c r="C7421">
        <v>408</v>
      </c>
      <c r="D7421" s="8">
        <v>198549.12</v>
      </c>
    </row>
    <row r="7422" spans="1:4" x14ac:dyDescent="0.3">
      <c r="A7422">
        <v>227</v>
      </c>
      <c r="B7422" s="10">
        <v>45413</v>
      </c>
      <c r="C7422">
        <v>627</v>
      </c>
      <c r="D7422" s="8">
        <v>305123.28000000003</v>
      </c>
    </row>
    <row r="7423" spans="1:4" x14ac:dyDescent="0.3">
      <c r="A7423">
        <v>227</v>
      </c>
      <c r="B7423" s="10">
        <v>45444</v>
      </c>
      <c r="C7423">
        <v>523</v>
      </c>
      <c r="D7423" s="8">
        <v>254512.72</v>
      </c>
    </row>
    <row r="7424" spans="1:4" x14ac:dyDescent="0.3">
      <c r="A7424">
        <v>227</v>
      </c>
      <c r="B7424" s="10">
        <v>45474</v>
      </c>
      <c r="C7424">
        <v>206</v>
      </c>
      <c r="D7424" s="8">
        <v>100247.84</v>
      </c>
    </row>
    <row r="7425" spans="1:4" x14ac:dyDescent="0.3">
      <c r="A7425">
        <v>227</v>
      </c>
      <c r="B7425" s="10">
        <v>45505</v>
      </c>
      <c r="C7425">
        <v>906</v>
      </c>
      <c r="D7425" s="8">
        <v>440895.84</v>
      </c>
    </row>
    <row r="7426" spans="1:4" x14ac:dyDescent="0.3">
      <c r="A7426">
        <v>227</v>
      </c>
      <c r="B7426" s="10">
        <v>45536</v>
      </c>
      <c r="C7426">
        <v>712</v>
      </c>
      <c r="D7426" s="8">
        <v>346487.68</v>
      </c>
    </row>
    <row r="7427" spans="1:4" x14ac:dyDescent="0.3">
      <c r="A7427">
        <v>227</v>
      </c>
      <c r="B7427" s="10">
        <v>45566</v>
      </c>
      <c r="C7427">
        <v>791</v>
      </c>
      <c r="D7427" s="8">
        <v>384932.24</v>
      </c>
    </row>
    <row r="7428" spans="1:4" x14ac:dyDescent="0.3">
      <c r="A7428">
        <v>227</v>
      </c>
      <c r="B7428" s="10">
        <v>45597</v>
      </c>
      <c r="C7428">
        <v>606</v>
      </c>
      <c r="D7428" s="8">
        <v>294903.84000000003</v>
      </c>
    </row>
    <row r="7429" spans="1:4" x14ac:dyDescent="0.3">
      <c r="A7429">
        <v>227</v>
      </c>
      <c r="B7429" s="10">
        <v>45627</v>
      </c>
      <c r="C7429">
        <v>398</v>
      </c>
      <c r="D7429" s="8">
        <v>193682.72</v>
      </c>
    </row>
    <row r="7430" spans="1:4" x14ac:dyDescent="0.3">
      <c r="A7430">
        <v>499</v>
      </c>
      <c r="B7430" s="10">
        <v>45292</v>
      </c>
      <c r="C7430">
        <v>121</v>
      </c>
      <c r="D7430" s="8">
        <v>58966.93</v>
      </c>
    </row>
    <row r="7431" spans="1:4" x14ac:dyDescent="0.3">
      <c r="A7431">
        <v>499</v>
      </c>
      <c r="B7431" s="10">
        <v>45323</v>
      </c>
      <c r="C7431">
        <v>717</v>
      </c>
      <c r="D7431" s="8">
        <v>349415.61</v>
      </c>
    </row>
    <row r="7432" spans="1:4" x14ac:dyDescent="0.3">
      <c r="A7432">
        <v>499</v>
      </c>
      <c r="B7432" s="10">
        <v>45352</v>
      </c>
      <c r="C7432">
        <v>442</v>
      </c>
      <c r="D7432" s="8">
        <v>215399.86</v>
      </c>
    </row>
    <row r="7433" spans="1:4" x14ac:dyDescent="0.3">
      <c r="A7433">
        <v>499</v>
      </c>
      <c r="B7433" s="10">
        <v>45383</v>
      </c>
      <c r="C7433">
        <v>550</v>
      </c>
      <c r="D7433" s="8">
        <v>268031.5</v>
      </c>
    </row>
    <row r="7434" spans="1:4" x14ac:dyDescent="0.3">
      <c r="A7434">
        <v>499</v>
      </c>
      <c r="B7434" s="10">
        <v>45413</v>
      </c>
      <c r="C7434">
        <v>948</v>
      </c>
      <c r="D7434" s="8">
        <v>461988.84</v>
      </c>
    </row>
    <row r="7435" spans="1:4" x14ac:dyDescent="0.3">
      <c r="A7435">
        <v>499</v>
      </c>
      <c r="B7435" s="10">
        <v>45444</v>
      </c>
      <c r="C7435">
        <v>155</v>
      </c>
      <c r="D7435" s="8">
        <v>75536.149999999994</v>
      </c>
    </row>
    <row r="7436" spans="1:4" x14ac:dyDescent="0.3">
      <c r="A7436">
        <v>499</v>
      </c>
      <c r="B7436" s="10">
        <v>45474</v>
      </c>
      <c r="C7436">
        <v>885</v>
      </c>
      <c r="D7436" s="8">
        <v>431287.05</v>
      </c>
    </row>
    <row r="7437" spans="1:4" x14ac:dyDescent="0.3">
      <c r="A7437">
        <v>499</v>
      </c>
      <c r="B7437" s="10">
        <v>45505</v>
      </c>
      <c r="C7437">
        <v>844</v>
      </c>
      <c r="D7437" s="8">
        <v>411306.52</v>
      </c>
    </row>
    <row r="7438" spans="1:4" x14ac:dyDescent="0.3">
      <c r="A7438">
        <v>499</v>
      </c>
      <c r="B7438" s="10">
        <v>45536</v>
      </c>
      <c r="C7438">
        <v>508</v>
      </c>
      <c r="D7438" s="8">
        <v>247563.64</v>
      </c>
    </row>
    <row r="7439" spans="1:4" x14ac:dyDescent="0.3">
      <c r="A7439">
        <v>499</v>
      </c>
      <c r="B7439" s="10">
        <v>45566</v>
      </c>
      <c r="C7439">
        <v>321</v>
      </c>
      <c r="D7439" s="8">
        <v>156432.93</v>
      </c>
    </row>
    <row r="7440" spans="1:4" x14ac:dyDescent="0.3">
      <c r="A7440">
        <v>499</v>
      </c>
      <c r="B7440" s="10">
        <v>45597</v>
      </c>
      <c r="C7440">
        <v>295</v>
      </c>
      <c r="D7440" s="8">
        <v>143762.35</v>
      </c>
    </row>
    <row r="7441" spans="1:4" x14ac:dyDescent="0.3">
      <c r="A7441">
        <v>499</v>
      </c>
      <c r="B7441" s="10">
        <v>45627</v>
      </c>
      <c r="C7441">
        <v>471</v>
      </c>
      <c r="D7441" s="8">
        <v>229532.43</v>
      </c>
    </row>
    <row r="7442" spans="1:4" x14ac:dyDescent="0.3">
      <c r="A7442">
        <v>306</v>
      </c>
      <c r="B7442" s="10">
        <v>45292</v>
      </c>
      <c r="C7442">
        <v>539</v>
      </c>
      <c r="D7442" s="8">
        <v>263058.95</v>
      </c>
    </row>
    <row r="7443" spans="1:4" x14ac:dyDescent="0.3">
      <c r="A7443">
        <v>306</v>
      </c>
      <c r="B7443" s="10">
        <v>45323</v>
      </c>
      <c r="C7443">
        <v>963</v>
      </c>
      <c r="D7443" s="8">
        <v>469992.15</v>
      </c>
    </row>
    <row r="7444" spans="1:4" x14ac:dyDescent="0.3">
      <c r="A7444">
        <v>306</v>
      </c>
      <c r="B7444" s="10">
        <v>45352</v>
      </c>
      <c r="C7444">
        <v>932</v>
      </c>
      <c r="D7444" s="8">
        <v>454862.6</v>
      </c>
    </row>
    <row r="7445" spans="1:4" x14ac:dyDescent="0.3">
      <c r="A7445">
        <v>306</v>
      </c>
      <c r="B7445" s="10">
        <v>45383</v>
      </c>
      <c r="C7445">
        <v>809</v>
      </c>
      <c r="D7445" s="8">
        <v>394832.45</v>
      </c>
    </row>
    <row r="7446" spans="1:4" x14ac:dyDescent="0.3">
      <c r="A7446">
        <v>306</v>
      </c>
      <c r="B7446" s="10">
        <v>45413</v>
      </c>
      <c r="C7446">
        <v>502</v>
      </c>
      <c r="D7446" s="8">
        <v>245001.1</v>
      </c>
    </row>
    <row r="7447" spans="1:4" x14ac:dyDescent="0.3">
      <c r="A7447">
        <v>306</v>
      </c>
      <c r="B7447" s="10">
        <v>45444</v>
      </c>
      <c r="C7447">
        <v>335</v>
      </c>
      <c r="D7447" s="8">
        <v>163496.75</v>
      </c>
    </row>
    <row r="7448" spans="1:4" x14ac:dyDescent="0.3">
      <c r="A7448">
        <v>306</v>
      </c>
      <c r="B7448" s="10">
        <v>45474</v>
      </c>
      <c r="C7448">
        <v>433</v>
      </c>
      <c r="D7448" s="8">
        <v>211325.65</v>
      </c>
    </row>
    <row r="7449" spans="1:4" x14ac:dyDescent="0.3">
      <c r="A7449">
        <v>306</v>
      </c>
      <c r="B7449" s="10">
        <v>45505</v>
      </c>
      <c r="C7449">
        <v>402</v>
      </c>
      <c r="D7449" s="8">
        <v>196196.1</v>
      </c>
    </row>
    <row r="7450" spans="1:4" x14ac:dyDescent="0.3">
      <c r="A7450">
        <v>306</v>
      </c>
      <c r="B7450" s="10">
        <v>45536</v>
      </c>
      <c r="C7450">
        <v>616</v>
      </c>
      <c r="D7450" s="8">
        <v>300638.8</v>
      </c>
    </row>
    <row r="7451" spans="1:4" x14ac:dyDescent="0.3">
      <c r="A7451">
        <v>306</v>
      </c>
      <c r="B7451" s="10">
        <v>45566</v>
      </c>
      <c r="C7451">
        <v>981</v>
      </c>
      <c r="D7451" s="8">
        <v>478777.05</v>
      </c>
    </row>
    <row r="7452" spans="1:4" x14ac:dyDescent="0.3">
      <c r="A7452">
        <v>306</v>
      </c>
      <c r="B7452" s="10">
        <v>45597</v>
      </c>
      <c r="C7452">
        <v>674</v>
      </c>
      <c r="D7452" s="8">
        <v>328945.7</v>
      </c>
    </row>
    <row r="7453" spans="1:4" x14ac:dyDescent="0.3">
      <c r="A7453">
        <v>306</v>
      </c>
      <c r="B7453" s="10">
        <v>45627</v>
      </c>
      <c r="C7453">
        <v>625</v>
      </c>
      <c r="D7453" s="8">
        <v>305031.25</v>
      </c>
    </row>
    <row r="7454" spans="1:4" x14ac:dyDescent="0.3">
      <c r="A7454">
        <v>582</v>
      </c>
      <c r="B7454" s="10">
        <v>45292</v>
      </c>
      <c r="C7454">
        <v>605</v>
      </c>
      <c r="D7454" s="8">
        <v>296522.59999999998</v>
      </c>
    </row>
    <row r="7455" spans="1:4" x14ac:dyDescent="0.3">
      <c r="A7455">
        <v>582</v>
      </c>
      <c r="B7455" s="10">
        <v>45323</v>
      </c>
      <c r="C7455">
        <v>135</v>
      </c>
      <c r="D7455" s="8">
        <v>66166.2</v>
      </c>
    </row>
    <row r="7456" spans="1:4" x14ac:dyDescent="0.3">
      <c r="A7456">
        <v>582</v>
      </c>
      <c r="B7456" s="10">
        <v>45352</v>
      </c>
      <c r="C7456">
        <v>444</v>
      </c>
      <c r="D7456" s="8">
        <v>217613.28</v>
      </c>
    </row>
    <row r="7457" spans="1:4" x14ac:dyDescent="0.3">
      <c r="A7457">
        <v>582</v>
      </c>
      <c r="B7457" s="10">
        <v>45383</v>
      </c>
      <c r="C7457">
        <v>377</v>
      </c>
      <c r="D7457" s="8">
        <v>184775.24</v>
      </c>
    </row>
    <row r="7458" spans="1:4" x14ac:dyDescent="0.3">
      <c r="A7458">
        <v>582</v>
      </c>
      <c r="B7458" s="10">
        <v>45413</v>
      </c>
      <c r="C7458">
        <v>630</v>
      </c>
      <c r="D7458" s="8">
        <v>308775.59999999998</v>
      </c>
    </row>
    <row r="7459" spans="1:4" x14ac:dyDescent="0.3">
      <c r="A7459">
        <v>582</v>
      </c>
      <c r="B7459" s="10">
        <v>45444</v>
      </c>
      <c r="C7459">
        <v>203</v>
      </c>
      <c r="D7459" s="8">
        <v>99494.36</v>
      </c>
    </row>
    <row r="7460" spans="1:4" x14ac:dyDescent="0.3">
      <c r="A7460">
        <v>582</v>
      </c>
      <c r="B7460" s="10">
        <v>45474</v>
      </c>
      <c r="C7460">
        <v>71</v>
      </c>
      <c r="D7460" s="8">
        <v>34798.519999999997</v>
      </c>
    </row>
    <row r="7461" spans="1:4" x14ac:dyDescent="0.3">
      <c r="A7461">
        <v>582</v>
      </c>
      <c r="B7461" s="10">
        <v>45505</v>
      </c>
      <c r="C7461">
        <v>838</v>
      </c>
      <c r="D7461" s="8">
        <v>410720.56</v>
      </c>
    </row>
    <row r="7462" spans="1:4" x14ac:dyDescent="0.3">
      <c r="A7462">
        <v>582</v>
      </c>
      <c r="B7462" s="10">
        <v>45536</v>
      </c>
      <c r="C7462">
        <v>944</v>
      </c>
      <c r="D7462" s="8">
        <v>462673.28</v>
      </c>
    </row>
    <row r="7463" spans="1:4" x14ac:dyDescent="0.3">
      <c r="A7463">
        <v>582</v>
      </c>
      <c r="B7463" s="10">
        <v>45566</v>
      </c>
      <c r="C7463">
        <v>770</v>
      </c>
      <c r="D7463" s="8">
        <v>377392.4</v>
      </c>
    </row>
    <row r="7464" spans="1:4" x14ac:dyDescent="0.3">
      <c r="A7464">
        <v>582</v>
      </c>
      <c r="B7464" s="10">
        <v>45597</v>
      </c>
      <c r="C7464">
        <v>95</v>
      </c>
      <c r="D7464" s="8">
        <v>46561.4</v>
      </c>
    </row>
    <row r="7465" spans="1:4" x14ac:dyDescent="0.3">
      <c r="A7465">
        <v>582</v>
      </c>
      <c r="B7465" s="10">
        <v>45627</v>
      </c>
      <c r="C7465">
        <v>634</v>
      </c>
      <c r="D7465" s="8">
        <v>310736.08</v>
      </c>
    </row>
    <row r="7466" spans="1:4" x14ac:dyDescent="0.3">
      <c r="A7466">
        <v>676</v>
      </c>
      <c r="B7466" s="10">
        <v>45292</v>
      </c>
      <c r="C7466">
        <v>900</v>
      </c>
      <c r="D7466" s="8">
        <v>442152</v>
      </c>
    </row>
    <row r="7467" spans="1:4" x14ac:dyDescent="0.3">
      <c r="A7467">
        <v>676</v>
      </c>
      <c r="B7467" s="10">
        <v>45323</v>
      </c>
      <c r="C7467">
        <v>377</v>
      </c>
      <c r="D7467" s="8">
        <v>185212.56</v>
      </c>
    </row>
    <row r="7468" spans="1:4" x14ac:dyDescent="0.3">
      <c r="A7468">
        <v>676</v>
      </c>
      <c r="B7468" s="10">
        <v>45352</v>
      </c>
      <c r="C7468">
        <v>135</v>
      </c>
      <c r="D7468" s="8">
        <v>66322.8</v>
      </c>
    </row>
    <row r="7469" spans="1:4" x14ac:dyDescent="0.3">
      <c r="A7469">
        <v>676</v>
      </c>
      <c r="B7469" s="10">
        <v>45383</v>
      </c>
      <c r="C7469">
        <v>789</v>
      </c>
      <c r="D7469" s="8">
        <v>387619.92</v>
      </c>
    </row>
    <row r="7470" spans="1:4" x14ac:dyDescent="0.3">
      <c r="A7470">
        <v>676</v>
      </c>
      <c r="B7470" s="10">
        <v>45413</v>
      </c>
      <c r="C7470">
        <v>727</v>
      </c>
      <c r="D7470" s="8">
        <v>357160.56</v>
      </c>
    </row>
    <row r="7471" spans="1:4" x14ac:dyDescent="0.3">
      <c r="A7471">
        <v>676</v>
      </c>
      <c r="B7471" s="10">
        <v>45444</v>
      </c>
      <c r="C7471">
        <v>411</v>
      </c>
      <c r="D7471" s="8">
        <v>201916.08</v>
      </c>
    </row>
    <row r="7472" spans="1:4" x14ac:dyDescent="0.3">
      <c r="A7472">
        <v>676</v>
      </c>
      <c r="B7472" s="10">
        <v>45474</v>
      </c>
      <c r="C7472">
        <v>703</v>
      </c>
      <c r="D7472" s="8">
        <v>345369.84</v>
      </c>
    </row>
    <row r="7473" spans="1:4" x14ac:dyDescent="0.3">
      <c r="A7473">
        <v>676</v>
      </c>
      <c r="B7473" s="10">
        <v>45505</v>
      </c>
      <c r="C7473">
        <v>500</v>
      </c>
      <c r="D7473" s="8">
        <v>245640</v>
      </c>
    </row>
    <row r="7474" spans="1:4" x14ac:dyDescent="0.3">
      <c r="A7474">
        <v>676</v>
      </c>
      <c r="B7474" s="10">
        <v>45536</v>
      </c>
      <c r="C7474">
        <v>892</v>
      </c>
      <c r="D7474" s="8">
        <v>438221.76</v>
      </c>
    </row>
    <row r="7475" spans="1:4" x14ac:dyDescent="0.3">
      <c r="A7475">
        <v>676</v>
      </c>
      <c r="B7475" s="10">
        <v>45566</v>
      </c>
      <c r="C7475">
        <v>758</v>
      </c>
      <c r="D7475" s="8">
        <v>372390.24</v>
      </c>
    </row>
    <row r="7476" spans="1:4" x14ac:dyDescent="0.3">
      <c r="A7476">
        <v>676</v>
      </c>
      <c r="B7476" s="10">
        <v>45597</v>
      </c>
      <c r="C7476">
        <v>835</v>
      </c>
      <c r="D7476" s="8">
        <v>410218.8</v>
      </c>
    </row>
    <row r="7477" spans="1:4" x14ac:dyDescent="0.3">
      <c r="A7477">
        <v>676</v>
      </c>
      <c r="B7477" s="10">
        <v>45627</v>
      </c>
      <c r="C7477">
        <v>11</v>
      </c>
      <c r="D7477" s="8">
        <v>5404.08</v>
      </c>
    </row>
    <row r="7478" spans="1:4" x14ac:dyDescent="0.3">
      <c r="A7478">
        <v>933</v>
      </c>
      <c r="B7478" s="10">
        <v>45292</v>
      </c>
      <c r="C7478">
        <v>999</v>
      </c>
      <c r="D7478" s="8">
        <v>491787.72</v>
      </c>
    </row>
    <row r="7479" spans="1:4" x14ac:dyDescent="0.3">
      <c r="A7479">
        <v>933</v>
      </c>
      <c r="B7479" s="10">
        <v>45323</v>
      </c>
      <c r="C7479">
        <v>180</v>
      </c>
      <c r="D7479" s="8">
        <v>88610.4</v>
      </c>
    </row>
    <row r="7480" spans="1:4" x14ac:dyDescent="0.3">
      <c r="A7480">
        <v>933</v>
      </c>
      <c r="B7480" s="10">
        <v>45352</v>
      </c>
      <c r="C7480">
        <v>33</v>
      </c>
      <c r="D7480" s="8">
        <v>16245.24</v>
      </c>
    </row>
    <row r="7481" spans="1:4" x14ac:dyDescent="0.3">
      <c r="A7481">
        <v>933</v>
      </c>
      <c r="B7481" s="10">
        <v>45383</v>
      </c>
      <c r="C7481">
        <v>911</v>
      </c>
      <c r="D7481" s="8">
        <v>448467.08</v>
      </c>
    </row>
    <row r="7482" spans="1:4" x14ac:dyDescent="0.3">
      <c r="A7482">
        <v>933</v>
      </c>
      <c r="B7482" s="10">
        <v>45413</v>
      </c>
      <c r="C7482">
        <v>912</v>
      </c>
      <c r="D7482" s="8">
        <v>448959.36</v>
      </c>
    </row>
    <row r="7483" spans="1:4" x14ac:dyDescent="0.3">
      <c r="A7483">
        <v>933</v>
      </c>
      <c r="B7483" s="10">
        <v>45444</v>
      </c>
      <c r="C7483">
        <v>463</v>
      </c>
      <c r="D7483" s="8">
        <v>227925.64</v>
      </c>
    </row>
    <row r="7484" spans="1:4" x14ac:dyDescent="0.3">
      <c r="A7484">
        <v>933</v>
      </c>
      <c r="B7484" s="10">
        <v>45474</v>
      </c>
      <c r="C7484">
        <v>604</v>
      </c>
      <c r="D7484" s="8">
        <v>297337.12</v>
      </c>
    </row>
    <row r="7485" spans="1:4" x14ac:dyDescent="0.3">
      <c r="A7485">
        <v>933</v>
      </c>
      <c r="B7485" s="10">
        <v>45505</v>
      </c>
      <c r="C7485">
        <v>675</v>
      </c>
      <c r="D7485" s="8">
        <v>332289</v>
      </c>
    </row>
    <row r="7486" spans="1:4" x14ac:dyDescent="0.3">
      <c r="A7486">
        <v>933</v>
      </c>
      <c r="B7486" s="10">
        <v>45536</v>
      </c>
      <c r="C7486">
        <v>361</v>
      </c>
      <c r="D7486" s="8">
        <v>177713.08</v>
      </c>
    </row>
    <row r="7487" spans="1:4" x14ac:dyDescent="0.3">
      <c r="A7487">
        <v>933</v>
      </c>
      <c r="B7487" s="10">
        <v>45566</v>
      </c>
      <c r="C7487">
        <v>939</v>
      </c>
      <c r="D7487" s="8">
        <v>462250.92</v>
      </c>
    </row>
    <row r="7488" spans="1:4" x14ac:dyDescent="0.3">
      <c r="A7488">
        <v>933</v>
      </c>
      <c r="B7488" s="10">
        <v>45597</v>
      </c>
      <c r="C7488">
        <v>409</v>
      </c>
      <c r="D7488" s="8">
        <v>201342.52</v>
      </c>
    </row>
    <row r="7489" spans="1:4" x14ac:dyDescent="0.3">
      <c r="A7489">
        <v>933</v>
      </c>
      <c r="B7489" s="10">
        <v>45627</v>
      </c>
      <c r="C7489">
        <v>216</v>
      </c>
      <c r="D7489" s="8">
        <v>106332.48</v>
      </c>
    </row>
    <row r="7490" spans="1:4" x14ac:dyDescent="0.3">
      <c r="A7490">
        <v>447</v>
      </c>
      <c r="B7490" s="10">
        <v>45292</v>
      </c>
      <c r="C7490">
        <v>491</v>
      </c>
      <c r="D7490" s="8">
        <v>242097.37</v>
      </c>
    </row>
    <row r="7491" spans="1:4" x14ac:dyDescent="0.3">
      <c r="A7491">
        <v>447</v>
      </c>
      <c r="B7491" s="10">
        <v>45323</v>
      </c>
      <c r="C7491">
        <v>316</v>
      </c>
      <c r="D7491" s="8">
        <v>155810.12</v>
      </c>
    </row>
    <row r="7492" spans="1:4" x14ac:dyDescent="0.3">
      <c r="A7492">
        <v>447</v>
      </c>
      <c r="B7492" s="10">
        <v>45352</v>
      </c>
      <c r="C7492">
        <v>445</v>
      </c>
      <c r="D7492" s="8">
        <v>219416.15</v>
      </c>
    </row>
    <row r="7493" spans="1:4" x14ac:dyDescent="0.3">
      <c r="A7493">
        <v>447</v>
      </c>
      <c r="B7493" s="10">
        <v>45383</v>
      </c>
      <c r="C7493">
        <v>495</v>
      </c>
      <c r="D7493" s="8">
        <v>244069.65</v>
      </c>
    </row>
    <row r="7494" spans="1:4" x14ac:dyDescent="0.3">
      <c r="A7494">
        <v>447</v>
      </c>
      <c r="B7494" s="10">
        <v>45413</v>
      </c>
      <c r="C7494">
        <v>950</v>
      </c>
      <c r="D7494" s="8">
        <v>468416.5</v>
      </c>
    </row>
    <row r="7495" spans="1:4" x14ac:dyDescent="0.3">
      <c r="A7495">
        <v>447</v>
      </c>
      <c r="B7495" s="10">
        <v>45444</v>
      </c>
      <c r="C7495">
        <v>77</v>
      </c>
      <c r="D7495" s="8">
        <v>37966.39</v>
      </c>
    </row>
    <row r="7496" spans="1:4" x14ac:dyDescent="0.3">
      <c r="A7496">
        <v>447</v>
      </c>
      <c r="B7496" s="10">
        <v>45474</v>
      </c>
      <c r="C7496">
        <v>203</v>
      </c>
      <c r="D7496" s="8">
        <v>100093.21</v>
      </c>
    </row>
    <row r="7497" spans="1:4" x14ac:dyDescent="0.3">
      <c r="A7497">
        <v>447</v>
      </c>
      <c r="B7497" s="10">
        <v>45505</v>
      </c>
      <c r="C7497">
        <v>800</v>
      </c>
      <c r="D7497" s="8">
        <v>394456</v>
      </c>
    </row>
    <row r="7498" spans="1:4" x14ac:dyDescent="0.3">
      <c r="A7498">
        <v>447</v>
      </c>
      <c r="B7498" s="10">
        <v>45536</v>
      </c>
      <c r="C7498">
        <v>543</v>
      </c>
      <c r="D7498" s="8">
        <v>267737.01</v>
      </c>
    </row>
    <row r="7499" spans="1:4" x14ac:dyDescent="0.3">
      <c r="A7499">
        <v>447</v>
      </c>
      <c r="B7499" s="10">
        <v>45566</v>
      </c>
      <c r="C7499">
        <v>819</v>
      </c>
      <c r="D7499" s="8">
        <v>403824.33</v>
      </c>
    </row>
    <row r="7500" spans="1:4" x14ac:dyDescent="0.3">
      <c r="A7500">
        <v>447</v>
      </c>
      <c r="B7500" s="10">
        <v>45597</v>
      </c>
      <c r="C7500">
        <v>949</v>
      </c>
      <c r="D7500" s="8">
        <v>467923.43</v>
      </c>
    </row>
    <row r="7501" spans="1:4" x14ac:dyDescent="0.3">
      <c r="A7501">
        <v>447</v>
      </c>
      <c r="B7501" s="10">
        <v>45627</v>
      </c>
      <c r="C7501">
        <v>914</v>
      </c>
      <c r="D7501" s="8">
        <v>450665.98</v>
      </c>
    </row>
    <row r="7502" spans="1:4" x14ac:dyDescent="0.3">
      <c r="A7502">
        <v>500</v>
      </c>
      <c r="B7502" s="10">
        <v>45292</v>
      </c>
      <c r="C7502">
        <v>276</v>
      </c>
      <c r="D7502" s="8">
        <v>136114.92000000001</v>
      </c>
    </row>
    <row r="7503" spans="1:4" x14ac:dyDescent="0.3">
      <c r="A7503">
        <v>500</v>
      </c>
      <c r="B7503" s="10">
        <v>45323</v>
      </c>
      <c r="C7503">
        <v>412</v>
      </c>
      <c r="D7503" s="8">
        <v>203186.04</v>
      </c>
    </row>
    <row r="7504" spans="1:4" x14ac:dyDescent="0.3">
      <c r="A7504">
        <v>500</v>
      </c>
      <c r="B7504" s="10">
        <v>45352</v>
      </c>
      <c r="C7504">
        <v>236</v>
      </c>
      <c r="D7504" s="8">
        <v>116388.12</v>
      </c>
    </row>
    <row r="7505" spans="1:4" x14ac:dyDescent="0.3">
      <c r="A7505">
        <v>500</v>
      </c>
      <c r="B7505" s="10">
        <v>45383</v>
      </c>
      <c r="C7505">
        <v>303</v>
      </c>
      <c r="D7505" s="8">
        <v>149430.51</v>
      </c>
    </row>
    <row r="7506" spans="1:4" x14ac:dyDescent="0.3">
      <c r="A7506">
        <v>500</v>
      </c>
      <c r="B7506" s="10">
        <v>45413</v>
      </c>
      <c r="C7506">
        <v>527</v>
      </c>
      <c r="D7506" s="8">
        <v>259900.59</v>
      </c>
    </row>
    <row r="7507" spans="1:4" x14ac:dyDescent="0.3">
      <c r="A7507">
        <v>500</v>
      </c>
      <c r="B7507" s="10">
        <v>45444</v>
      </c>
      <c r="C7507">
        <v>516</v>
      </c>
      <c r="D7507" s="8">
        <v>254475.72</v>
      </c>
    </row>
    <row r="7508" spans="1:4" x14ac:dyDescent="0.3">
      <c r="A7508">
        <v>500</v>
      </c>
      <c r="B7508" s="10">
        <v>45474</v>
      </c>
      <c r="C7508">
        <v>566</v>
      </c>
      <c r="D7508" s="8">
        <v>279134.21999999997</v>
      </c>
    </row>
    <row r="7509" spans="1:4" x14ac:dyDescent="0.3">
      <c r="A7509">
        <v>500</v>
      </c>
      <c r="B7509" s="10">
        <v>45505</v>
      </c>
      <c r="C7509">
        <v>179</v>
      </c>
      <c r="D7509" s="8">
        <v>88277.43</v>
      </c>
    </row>
    <row r="7510" spans="1:4" x14ac:dyDescent="0.3">
      <c r="A7510">
        <v>500</v>
      </c>
      <c r="B7510" s="10">
        <v>45536</v>
      </c>
      <c r="C7510">
        <v>178</v>
      </c>
      <c r="D7510" s="8">
        <v>87784.26</v>
      </c>
    </row>
    <row r="7511" spans="1:4" x14ac:dyDescent="0.3">
      <c r="A7511">
        <v>500</v>
      </c>
      <c r="B7511" s="10">
        <v>45566</v>
      </c>
      <c r="C7511">
        <v>912</v>
      </c>
      <c r="D7511" s="8">
        <v>449771.04</v>
      </c>
    </row>
    <row r="7512" spans="1:4" x14ac:dyDescent="0.3">
      <c r="A7512">
        <v>500</v>
      </c>
      <c r="B7512" s="10">
        <v>45597</v>
      </c>
      <c r="C7512">
        <v>2</v>
      </c>
      <c r="D7512" s="8">
        <v>986.34</v>
      </c>
    </row>
    <row r="7513" spans="1:4" x14ac:dyDescent="0.3">
      <c r="A7513">
        <v>500</v>
      </c>
      <c r="B7513" s="10">
        <v>45627</v>
      </c>
      <c r="C7513">
        <v>370</v>
      </c>
      <c r="D7513" s="8">
        <v>182472.9</v>
      </c>
    </row>
    <row r="7514" spans="1:4" x14ac:dyDescent="0.3">
      <c r="A7514">
        <v>662</v>
      </c>
      <c r="B7514" s="10">
        <v>45292</v>
      </c>
      <c r="C7514">
        <v>960</v>
      </c>
      <c r="D7514" s="8">
        <v>473596.8</v>
      </c>
    </row>
    <row r="7515" spans="1:4" x14ac:dyDescent="0.3">
      <c r="A7515">
        <v>662</v>
      </c>
      <c r="B7515" s="10">
        <v>45323</v>
      </c>
      <c r="C7515">
        <v>805</v>
      </c>
      <c r="D7515" s="8">
        <v>397130.65</v>
      </c>
    </row>
    <row r="7516" spans="1:4" x14ac:dyDescent="0.3">
      <c r="A7516">
        <v>662</v>
      </c>
      <c r="B7516" s="10">
        <v>45352</v>
      </c>
      <c r="C7516">
        <v>719</v>
      </c>
      <c r="D7516" s="8">
        <v>354704.27</v>
      </c>
    </row>
    <row r="7517" spans="1:4" x14ac:dyDescent="0.3">
      <c r="A7517">
        <v>662</v>
      </c>
      <c r="B7517" s="10">
        <v>45383</v>
      </c>
      <c r="C7517">
        <v>15</v>
      </c>
      <c r="D7517" s="8">
        <v>7399.95</v>
      </c>
    </row>
    <row r="7518" spans="1:4" x14ac:dyDescent="0.3">
      <c r="A7518">
        <v>662</v>
      </c>
      <c r="B7518" s="10">
        <v>45413</v>
      </c>
      <c r="C7518">
        <v>536</v>
      </c>
      <c r="D7518" s="8">
        <v>264424.88</v>
      </c>
    </row>
    <row r="7519" spans="1:4" x14ac:dyDescent="0.3">
      <c r="A7519">
        <v>662</v>
      </c>
      <c r="B7519" s="10">
        <v>45444</v>
      </c>
      <c r="C7519">
        <v>199</v>
      </c>
      <c r="D7519" s="8">
        <v>98172.67</v>
      </c>
    </row>
    <row r="7520" spans="1:4" x14ac:dyDescent="0.3">
      <c r="A7520">
        <v>662</v>
      </c>
      <c r="B7520" s="10">
        <v>45474</v>
      </c>
      <c r="C7520">
        <v>920</v>
      </c>
      <c r="D7520" s="8">
        <v>453863.6</v>
      </c>
    </row>
    <row r="7521" spans="1:4" x14ac:dyDescent="0.3">
      <c r="A7521">
        <v>662</v>
      </c>
      <c r="B7521" s="10">
        <v>45505</v>
      </c>
      <c r="C7521">
        <v>209</v>
      </c>
      <c r="D7521" s="8">
        <v>103105.97</v>
      </c>
    </row>
    <row r="7522" spans="1:4" x14ac:dyDescent="0.3">
      <c r="A7522">
        <v>662</v>
      </c>
      <c r="B7522" s="10">
        <v>45536</v>
      </c>
      <c r="C7522">
        <v>76</v>
      </c>
      <c r="D7522" s="8">
        <v>37493.08</v>
      </c>
    </row>
    <row r="7523" spans="1:4" x14ac:dyDescent="0.3">
      <c r="A7523">
        <v>662</v>
      </c>
      <c r="B7523" s="10">
        <v>45566</v>
      </c>
      <c r="C7523">
        <v>276</v>
      </c>
      <c r="D7523" s="8">
        <v>136159.07999999999</v>
      </c>
    </row>
    <row r="7524" spans="1:4" x14ac:dyDescent="0.3">
      <c r="A7524">
        <v>662</v>
      </c>
      <c r="B7524" s="10">
        <v>45597</v>
      </c>
      <c r="C7524">
        <v>449</v>
      </c>
      <c r="D7524" s="8">
        <v>221505.17</v>
      </c>
    </row>
    <row r="7525" spans="1:4" x14ac:dyDescent="0.3">
      <c r="A7525">
        <v>662</v>
      </c>
      <c r="B7525" s="10">
        <v>45627</v>
      </c>
      <c r="C7525">
        <v>477</v>
      </c>
      <c r="D7525" s="8">
        <v>235318.41</v>
      </c>
    </row>
    <row r="7526" spans="1:4" x14ac:dyDescent="0.3">
      <c r="A7526">
        <v>442</v>
      </c>
      <c r="B7526" s="10">
        <v>45292</v>
      </c>
      <c r="C7526">
        <v>277</v>
      </c>
      <c r="D7526" s="8">
        <v>136669.03</v>
      </c>
    </row>
    <row r="7527" spans="1:4" x14ac:dyDescent="0.3">
      <c r="A7527">
        <v>442</v>
      </c>
      <c r="B7527" s="10">
        <v>45323</v>
      </c>
      <c r="C7527">
        <v>204</v>
      </c>
      <c r="D7527" s="8">
        <v>100651.56</v>
      </c>
    </row>
    <row r="7528" spans="1:4" x14ac:dyDescent="0.3">
      <c r="A7528">
        <v>442</v>
      </c>
      <c r="B7528" s="10">
        <v>45352</v>
      </c>
      <c r="C7528">
        <v>851</v>
      </c>
      <c r="D7528" s="8">
        <v>419874.89</v>
      </c>
    </row>
    <row r="7529" spans="1:4" x14ac:dyDescent="0.3">
      <c r="A7529">
        <v>442</v>
      </c>
      <c r="B7529" s="10">
        <v>45383</v>
      </c>
      <c r="C7529">
        <v>168</v>
      </c>
      <c r="D7529" s="8">
        <v>82889.52</v>
      </c>
    </row>
    <row r="7530" spans="1:4" x14ac:dyDescent="0.3">
      <c r="A7530">
        <v>442</v>
      </c>
      <c r="B7530" s="10">
        <v>45413</v>
      </c>
      <c r="C7530">
        <v>966</v>
      </c>
      <c r="D7530" s="8">
        <v>476614.74</v>
      </c>
    </row>
    <row r="7531" spans="1:4" x14ac:dyDescent="0.3">
      <c r="A7531">
        <v>442</v>
      </c>
      <c r="B7531" s="10">
        <v>45444</v>
      </c>
      <c r="C7531">
        <v>391</v>
      </c>
      <c r="D7531" s="8">
        <v>192915.49</v>
      </c>
    </row>
    <row r="7532" spans="1:4" x14ac:dyDescent="0.3">
      <c r="A7532">
        <v>442</v>
      </c>
      <c r="B7532" s="10">
        <v>45474</v>
      </c>
      <c r="C7532">
        <v>288</v>
      </c>
      <c r="D7532" s="8">
        <v>142096.32000000001</v>
      </c>
    </row>
    <row r="7533" spans="1:4" x14ac:dyDescent="0.3">
      <c r="A7533">
        <v>442</v>
      </c>
      <c r="B7533" s="10">
        <v>45505</v>
      </c>
      <c r="C7533">
        <v>307</v>
      </c>
      <c r="D7533" s="8">
        <v>151470.73000000001</v>
      </c>
    </row>
    <row r="7534" spans="1:4" x14ac:dyDescent="0.3">
      <c r="A7534">
        <v>442</v>
      </c>
      <c r="B7534" s="10">
        <v>45536</v>
      </c>
      <c r="C7534">
        <v>837</v>
      </c>
      <c r="D7534" s="8">
        <v>412967.43</v>
      </c>
    </row>
    <row r="7535" spans="1:4" x14ac:dyDescent="0.3">
      <c r="A7535">
        <v>442</v>
      </c>
      <c r="B7535" s="10">
        <v>45566</v>
      </c>
      <c r="C7535">
        <v>457</v>
      </c>
      <c r="D7535" s="8">
        <v>225479.23</v>
      </c>
    </row>
    <row r="7536" spans="1:4" x14ac:dyDescent="0.3">
      <c r="A7536">
        <v>442</v>
      </c>
      <c r="B7536" s="10">
        <v>45597</v>
      </c>
      <c r="C7536">
        <v>622</v>
      </c>
      <c r="D7536" s="8">
        <v>306888.58</v>
      </c>
    </row>
    <row r="7537" spans="1:4" x14ac:dyDescent="0.3">
      <c r="A7537">
        <v>442</v>
      </c>
      <c r="B7537" s="10">
        <v>45627</v>
      </c>
      <c r="C7537">
        <v>255</v>
      </c>
      <c r="D7537" s="8">
        <v>125814.45</v>
      </c>
    </row>
    <row r="7538" spans="1:4" x14ac:dyDescent="0.3">
      <c r="A7538">
        <v>70</v>
      </c>
      <c r="B7538" s="10">
        <v>45292</v>
      </c>
      <c r="C7538">
        <v>909</v>
      </c>
      <c r="D7538" s="8">
        <v>448600.59</v>
      </c>
    </row>
    <row r="7539" spans="1:4" x14ac:dyDescent="0.3">
      <c r="A7539">
        <v>70</v>
      </c>
      <c r="B7539" s="10">
        <v>45323</v>
      </c>
      <c r="C7539">
        <v>229</v>
      </c>
      <c r="D7539" s="8">
        <v>113013.79</v>
      </c>
    </row>
    <row r="7540" spans="1:4" x14ac:dyDescent="0.3">
      <c r="A7540">
        <v>70</v>
      </c>
      <c r="B7540" s="10">
        <v>45352</v>
      </c>
      <c r="C7540">
        <v>935</v>
      </c>
      <c r="D7540" s="8">
        <v>461431.85</v>
      </c>
    </row>
    <row r="7541" spans="1:4" x14ac:dyDescent="0.3">
      <c r="A7541">
        <v>70</v>
      </c>
      <c r="B7541" s="10">
        <v>45383</v>
      </c>
      <c r="C7541">
        <v>736</v>
      </c>
      <c r="D7541" s="8">
        <v>363223.36</v>
      </c>
    </row>
    <row r="7542" spans="1:4" x14ac:dyDescent="0.3">
      <c r="A7542">
        <v>70</v>
      </c>
      <c r="B7542" s="10">
        <v>45413</v>
      </c>
      <c r="C7542">
        <v>697</v>
      </c>
      <c r="D7542" s="8">
        <v>343976.47</v>
      </c>
    </row>
    <row r="7543" spans="1:4" x14ac:dyDescent="0.3">
      <c r="A7543">
        <v>70</v>
      </c>
      <c r="B7543" s="10">
        <v>45444</v>
      </c>
      <c r="C7543">
        <v>686</v>
      </c>
      <c r="D7543" s="8">
        <v>338547.86</v>
      </c>
    </row>
    <row r="7544" spans="1:4" x14ac:dyDescent="0.3">
      <c r="A7544">
        <v>70</v>
      </c>
      <c r="B7544" s="10">
        <v>45474</v>
      </c>
      <c r="C7544">
        <v>833</v>
      </c>
      <c r="D7544" s="8">
        <v>411093.83</v>
      </c>
    </row>
    <row r="7545" spans="1:4" x14ac:dyDescent="0.3">
      <c r="A7545">
        <v>70</v>
      </c>
      <c r="B7545" s="10">
        <v>45505</v>
      </c>
      <c r="C7545">
        <v>234</v>
      </c>
      <c r="D7545" s="8">
        <v>115481.34</v>
      </c>
    </row>
    <row r="7546" spans="1:4" x14ac:dyDescent="0.3">
      <c r="A7546">
        <v>70</v>
      </c>
      <c r="B7546" s="10">
        <v>45536</v>
      </c>
      <c r="C7546">
        <v>183</v>
      </c>
      <c r="D7546" s="8">
        <v>90312.33</v>
      </c>
    </row>
    <row r="7547" spans="1:4" x14ac:dyDescent="0.3">
      <c r="A7547">
        <v>70</v>
      </c>
      <c r="B7547" s="10">
        <v>45566</v>
      </c>
      <c r="C7547">
        <v>479</v>
      </c>
      <c r="D7547" s="8">
        <v>236391.29</v>
      </c>
    </row>
    <row r="7548" spans="1:4" x14ac:dyDescent="0.3">
      <c r="A7548">
        <v>70</v>
      </c>
      <c r="B7548" s="10">
        <v>45597</v>
      </c>
      <c r="C7548">
        <v>464</v>
      </c>
      <c r="D7548" s="8">
        <v>228988.64</v>
      </c>
    </row>
    <row r="7549" spans="1:4" x14ac:dyDescent="0.3">
      <c r="A7549">
        <v>70</v>
      </c>
      <c r="B7549" s="10">
        <v>45627</v>
      </c>
      <c r="C7549">
        <v>614</v>
      </c>
      <c r="D7549" s="8">
        <v>303015.14</v>
      </c>
    </row>
    <row r="7550" spans="1:4" x14ac:dyDescent="0.3">
      <c r="A7550">
        <v>706</v>
      </c>
      <c r="B7550" s="10">
        <v>45292</v>
      </c>
      <c r="C7550">
        <v>461</v>
      </c>
      <c r="D7550" s="8">
        <v>228208.83</v>
      </c>
    </row>
    <row r="7551" spans="1:4" x14ac:dyDescent="0.3">
      <c r="A7551">
        <v>706</v>
      </c>
      <c r="B7551" s="10">
        <v>45323</v>
      </c>
      <c r="C7551">
        <v>892</v>
      </c>
      <c r="D7551" s="8">
        <v>441566.76</v>
      </c>
    </row>
    <row r="7552" spans="1:4" x14ac:dyDescent="0.3">
      <c r="A7552">
        <v>706</v>
      </c>
      <c r="B7552" s="10">
        <v>45352</v>
      </c>
      <c r="C7552">
        <v>170</v>
      </c>
      <c r="D7552" s="8">
        <v>84155.1</v>
      </c>
    </row>
    <row r="7553" spans="1:4" x14ac:dyDescent="0.3">
      <c r="A7553">
        <v>706</v>
      </c>
      <c r="B7553" s="10">
        <v>45383</v>
      </c>
      <c r="C7553">
        <v>426</v>
      </c>
      <c r="D7553" s="8">
        <v>210882.78</v>
      </c>
    </row>
    <row r="7554" spans="1:4" x14ac:dyDescent="0.3">
      <c r="A7554">
        <v>706</v>
      </c>
      <c r="B7554" s="10">
        <v>45413</v>
      </c>
      <c r="C7554">
        <v>495</v>
      </c>
      <c r="D7554" s="8">
        <v>245039.85</v>
      </c>
    </row>
    <row r="7555" spans="1:4" x14ac:dyDescent="0.3">
      <c r="A7555">
        <v>706</v>
      </c>
      <c r="B7555" s="10">
        <v>45444</v>
      </c>
      <c r="C7555">
        <v>870</v>
      </c>
      <c r="D7555" s="8">
        <v>430676.1</v>
      </c>
    </row>
    <row r="7556" spans="1:4" x14ac:dyDescent="0.3">
      <c r="A7556">
        <v>706</v>
      </c>
      <c r="B7556" s="10">
        <v>45474</v>
      </c>
      <c r="C7556">
        <v>23</v>
      </c>
      <c r="D7556" s="8">
        <v>11385.69</v>
      </c>
    </row>
    <row r="7557" spans="1:4" x14ac:dyDescent="0.3">
      <c r="A7557">
        <v>706</v>
      </c>
      <c r="B7557" s="10">
        <v>45505</v>
      </c>
      <c r="C7557">
        <v>53</v>
      </c>
      <c r="D7557" s="8">
        <v>26236.59</v>
      </c>
    </row>
    <row r="7558" spans="1:4" x14ac:dyDescent="0.3">
      <c r="A7558">
        <v>706</v>
      </c>
      <c r="B7558" s="10">
        <v>45536</v>
      </c>
      <c r="C7558">
        <v>176</v>
      </c>
      <c r="D7558" s="8">
        <v>87125.28</v>
      </c>
    </row>
    <row r="7559" spans="1:4" x14ac:dyDescent="0.3">
      <c r="A7559">
        <v>706</v>
      </c>
      <c r="B7559" s="10">
        <v>45566</v>
      </c>
      <c r="C7559">
        <v>324</v>
      </c>
      <c r="D7559" s="8">
        <v>160389.72</v>
      </c>
    </row>
    <row r="7560" spans="1:4" x14ac:dyDescent="0.3">
      <c r="A7560">
        <v>706</v>
      </c>
      <c r="B7560" s="10">
        <v>45597</v>
      </c>
      <c r="C7560">
        <v>361</v>
      </c>
      <c r="D7560" s="8">
        <v>178705.83</v>
      </c>
    </row>
    <row r="7561" spans="1:4" x14ac:dyDescent="0.3">
      <c r="A7561">
        <v>706</v>
      </c>
      <c r="B7561" s="10">
        <v>45627</v>
      </c>
      <c r="C7561">
        <v>377</v>
      </c>
      <c r="D7561" s="8">
        <v>186626.31</v>
      </c>
    </row>
    <row r="7562" spans="1:4" x14ac:dyDescent="0.3">
      <c r="A7562">
        <v>262</v>
      </c>
      <c r="B7562" s="10">
        <v>45292</v>
      </c>
      <c r="C7562">
        <v>302</v>
      </c>
      <c r="D7562" s="8">
        <v>149514.16</v>
      </c>
    </row>
    <row r="7563" spans="1:4" x14ac:dyDescent="0.3">
      <c r="A7563">
        <v>262</v>
      </c>
      <c r="B7563" s="10">
        <v>45323</v>
      </c>
      <c r="C7563">
        <v>529</v>
      </c>
      <c r="D7563" s="8">
        <v>261897.32</v>
      </c>
    </row>
    <row r="7564" spans="1:4" x14ac:dyDescent="0.3">
      <c r="A7564">
        <v>262</v>
      </c>
      <c r="B7564" s="10">
        <v>45352</v>
      </c>
      <c r="C7564">
        <v>366</v>
      </c>
      <c r="D7564" s="8">
        <v>181199.28</v>
      </c>
    </row>
    <row r="7565" spans="1:4" x14ac:dyDescent="0.3">
      <c r="A7565">
        <v>262</v>
      </c>
      <c r="B7565" s="10">
        <v>45383</v>
      </c>
      <c r="C7565">
        <v>848</v>
      </c>
      <c r="D7565" s="8">
        <v>419827.84</v>
      </c>
    </row>
    <row r="7566" spans="1:4" x14ac:dyDescent="0.3">
      <c r="A7566">
        <v>262</v>
      </c>
      <c r="B7566" s="10">
        <v>45413</v>
      </c>
      <c r="C7566">
        <v>445</v>
      </c>
      <c r="D7566" s="8">
        <v>220310.6</v>
      </c>
    </row>
    <row r="7567" spans="1:4" x14ac:dyDescent="0.3">
      <c r="A7567">
        <v>262</v>
      </c>
      <c r="B7567" s="10">
        <v>45444</v>
      </c>
      <c r="C7567">
        <v>654</v>
      </c>
      <c r="D7567" s="8">
        <v>323782.32</v>
      </c>
    </row>
    <row r="7568" spans="1:4" x14ac:dyDescent="0.3">
      <c r="A7568">
        <v>262</v>
      </c>
      <c r="B7568" s="10">
        <v>45474</v>
      </c>
      <c r="C7568">
        <v>1</v>
      </c>
      <c r="D7568" s="8">
        <v>495.08</v>
      </c>
    </row>
    <row r="7569" spans="1:4" x14ac:dyDescent="0.3">
      <c r="A7569">
        <v>262</v>
      </c>
      <c r="B7569" s="10">
        <v>45505</v>
      </c>
      <c r="C7569">
        <v>737</v>
      </c>
      <c r="D7569" s="8">
        <v>364873.96</v>
      </c>
    </row>
    <row r="7570" spans="1:4" x14ac:dyDescent="0.3">
      <c r="A7570">
        <v>262</v>
      </c>
      <c r="B7570" s="10">
        <v>45536</v>
      </c>
      <c r="C7570">
        <v>919</v>
      </c>
      <c r="D7570" s="8">
        <v>454978.52</v>
      </c>
    </row>
    <row r="7571" spans="1:4" x14ac:dyDescent="0.3">
      <c r="A7571">
        <v>262</v>
      </c>
      <c r="B7571" s="10">
        <v>45566</v>
      </c>
      <c r="C7571">
        <v>625</v>
      </c>
      <c r="D7571" s="8">
        <v>309425</v>
      </c>
    </row>
    <row r="7572" spans="1:4" x14ac:dyDescent="0.3">
      <c r="A7572">
        <v>262</v>
      </c>
      <c r="B7572" s="10">
        <v>45597</v>
      </c>
      <c r="C7572">
        <v>744</v>
      </c>
      <c r="D7572" s="8">
        <v>368339.52</v>
      </c>
    </row>
    <row r="7573" spans="1:4" x14ac:dyDescent="0.3">
      <c r="A7573">
        <v>262</v>
      </c>
      <c r="B7573" s="10">
        <v>45627</v>
      </c>
      <c r="C7573">
        <v>569</v>
      </c>
      <c r="D7573" s="8">
        <v>281700.52</v>
      </c>
    </row>
    <row r="7574" spans="1:4" x14ac:dyDescent="0.3">
      <c r="A7574">
        <v>476</v>
      </c>
      <c r="B7574" s="10">
        <v>45292</v>
      </c>
      <c r="C7574">
        <v>558</v>
      </c>
      <c r="D7574" s="8">
        <v>277058.15999999997</v>
      </c>
    </row>
    <row r="7575" spans="1:4" x14ac:dyDescent="0.3">
      <c r="A7575">
        <v>476</v>
      </c>
      <c r="B7575" s="10">
        <v>45323</v>
      </c>
      <c r="C7575">
        <v>628</v>
      </c>
      <c r="D7575" s="8">
        <v>311814.56</v>
      </c>
    </row>
    <row r="7576" spans="1:4" x14ac:dyDescent="0.3">
      <c r="A7576">
        <v>476</v>
      </c>
      <c r="B7576" s="10">
        <v>45352</v>
      </c>
      <c r="C7576">
        <v>738</v>
      </c>
      <c r="D7576" s="8">
        <v>366431.76</v>
      </c>
    </row>
    <row r="7577" spans="1:4" x14ac:dyDescent="0.3">
      <c r="A7577">
        <v>476</v>
      </c>
      <c r="B7577" s="10">
        <v>45383</v>
      </c>
      <c r="C7577">
        <v>978</v>
      </c>
      <c r="D7577" s="8">
        <v>485596.56</v>
      </c>
    </row>
    <row r="7578" spans="1:4" x14ac:dyDescent="0.3">
      <c r="A7578">
        <v>476</v>
      </c>
      <c r="B7578" s="10">
        <v>45413</v>
      </c>
      <c r="C7578">
        <v>439</v>
      </c>
      <c r="D7578" s="8">
        <v>217972.28</v>
      </c>
    </row>
    <row r="7579" spans="1:4" x14ac:dyDescent="0.3">
      <c r="A7579">
        <v>476</v>
      </c>
      <c r="B7579" s="10">
        <v>45444</v>
      </c>
      <c r="C7579">
        <v>803</v>
      </c>
      <c r="D7579" s="8">
        <v>398705.56</v>
      </c>
    </row>
    <row r="7580" spans="1:4" x14ac:dyDescent="0.3">
      <c r="A7580">
        <v>476</v>
      </c>
      <c r="B7580" s="10">
        <v>45474</v>
      </c>
      <c r="C7580">
        <v>30</v>
      </c>
      <c r="D7580" s="8">
        <v>14895.6</v>
      </c>
    </row>
    <row r="7581" spans="1:4" x14ac:dyDescent="0.3">
      <c r="A7581">
        <v>476</v>
      </c>
      <c r="B7581" s="10">
        <v>45505</v>
      </c>
      <c r="C7581">
        <v>920</v>
      </c>
      <c r="D7581" s="8">
        <v>456798.4</v>
      </c>
    </row>
    <row r="7582" spans="1:4" x14ac:dyDescent="0.3">
      <c r="A7582">
        <v>476</v>
      </c>
      <c r="B7582" s="10">
        <v>45536</v>
      </c>
      <c r="C7582">
        <v>177</v>
      </c>
      <c r="D7582" s="8">
        <v>87884.04</v>
      </c>
    </row>
    <row r="7583" spans="1:4" x14ac:dyDescent="0.3">
      <c r="A7583">
        <v>476</v>
      </c>
      <c r="B7583" s="10">
        <v>45566</v>
      </c>
      <c r="C7583">
        <v>643</v>
      </c>
      <c r="D7583" s="8">
        <v>319262.36</v>
      </c>
    </row>
    <row r="7584" spans="1:4" x14ac:dyDescent="0.3">
      <c r="A7584">
        <v>476</v>
      </c>
      <c r="B7584" s="10">
        <v>45597</v>
      </c>
      <c r="C7584">
        <v>591</v>
      </c>
      <c r="D7584" s="8">
        <v>293443.32</v>
      </c>
    </row>
    <row r="7585" spans="1:4" x14ac:dyDescent="0.3">
      <c r="A7585">
        <v>476</v>
      </c>
      <c r="B7585" s="10">
        <v>45627</v>
      </c>
      <c r="C7585">
        <v>576</v>
      </c>
      <c r="D7585" s="8">
        <v>285995.52000000002</v>
      </c>
    </row>
    <row r="7586" spans="1:4" x14ac:dyDescent="0.3">
      <c r="A7586">
        <v>533</v>
      </c>
      <c r="B7586" s="10">
        <v>45292</v>
      </c>
      <c r="C7586">
        <v>491</v>
      </c>
      <c r="D7586" s="8">
        <v>244684.94</v>
      </c>
    </row>
    <row r="7587" spans="1:4" x14ac:dyDescent="0.3">
      <c r="A7587">
        <v>533</v>
      </c>
      <c r="B7587" s="10">
        <v>45323</v>
      </c>
      <c r="C7587">
        <v>684</v>
      </c>
      <c r="D7587" s="8">
        <v>340864.56</v>
      </c>
    </row>
    <row r="7588" spans="1:4" x14ac:dyDescent="0.3">
      <c r="A7588">
        <v>533</v>
      </c>
      <c r="B7588" s="10">
        <v>45352</v>
      </c>
      <c r="C7588">
        <v>697</v>
      </c>
      <c r="D7588" s="8">
        <v>347342.98</v>
      </c>
    </row>
    <row r="7589" spans="1:4" x14ac:dyDescent="0.3">
      <c r="A7589">
        <v>533</v>
      </c>
      <c r="B7589" s="10">
        <v>45383</v>
      </c>
      <c r="C7589">
        <v>663</v>
      </c>
      <c r="D7589" s="8">
        <v>330399.42</v>
      </c>
    </row>
    <row r="7590" spans="1:4" x14ac:dyDescent="0.3">
      <c r="A7590">
        <v>533</v>
      </c>
      <c r="B7590" s="10">
        <v>45413</v>
      </c>
      <c r="C7590">
        <v>1</v>
      </c>
      <c r="D7590" s="8">
        <v>498.34</v>
      </c>
    </row>
    <row r="7591" spans="1:4" x14ac:dyDescent="0.3">
      <c r="A7591">
        <v>533</v>
      </c>
      <c r="B7591" s="10">
        <v>45444</v>
      </c>
      <c r="C7591">
        <v>367</v>
      </c>
      <c r="D7591" s="8">
        <v>182890.78</v>
      </c>
    </row>
    <row r="7592" spans="1:4" x14ac:dyDescent="0.3">
      <c r="A7592">
        <v>533</v>
      </c>
      <c r="B7592" s="10">
        <v>45474</v>
      </c>
      <c r="C7592">
        <v>625</v>
      </c>
      <c r="D7592" s="8">
        <v>311462.5</v>
      </c>
    </row>
    <row r="7593" spans="1:4" x14ac:dyDescent="0.3">
      <c r="A7593">
        <v>533</v>
      </c>
      <c r="B7593" s="10">
        <v>45505</v>
      </c>
      <c r="C7593">
        <v>374</v>
      </c>
      <c r="D7593" s="8">
        <v>186379.16</v>
      </c>
    </row>
    <row r="7594" spans="1:4" x14ac:dyDescent="0.3">
      <c r="A7594">
        <v>533</v>
      </c>
      <c r="B7594" s="10">
        <v>45536</v>
      </c>
      <c r="C7594">
        <v>418</v>
      </c>
      <c r="D7594" s="8">
        <v>208306.12</v>
      </c>
    </row>
    <row r="7595" spans="1:4" x14ac:dyDescent="0.3">
      <c r="A7595">
        <v>533</v>
      </c>
      <c r="B7595" s="10">
        <v>45566</v>
      </c>
      <c r="C7595">
        <v>853</v>
      </c>
      <c r="D7595" s="8">
        <v>425084.02</v>
      </c>
    </row>
    <row r="7596" spans="1:4" x14ac:dyDescent="0.3">
      <c r="A7596">
        <v>533</v>
      </c>
      <c r="B7596" s="10">
        <v>45597</v>
      </c>
      <c r="C7596">
        <v>879</v>
      </c>
      <c r="D7596" s="8">
        <v>438040.86</v>
      </c>
    </row>
    <row r="7597" spans="1:4" x14ac:dyDescent="0.3">
      <c r="A7597">
        <v>533</v>
      </c>
      <c r="B7597" s="10">
        <v>45627</v>
      </c>
      <c r="C7597">
        <v>702</v>
      </c>
      <c r="D7597" s="8">
        <v>349834.68</v>
      </c>
    </row>
    <row r="7598" spans="1:4" x14ac:dyDescent="0.3">
      <c r="A7598">
        <v>848</v>
      </c>
      <c r="B7598" s="10">
        <v>45292</v>
      </c>
      <c r="C7598">
        <v>832</v>
      </c>
      <c r="D7598" s="8">
        <v>414710.4</v>
      </c>
    </row>
    <row r="7599" spans="1:4" x14ac:dyDescent="0.3">
      <c r="A7599">
        <v>848</v>
      </c>
      <c r="B7599" s="10">
        <v>45323</v>
      </c>
      <c r="C7599">
        <v>342</v>
      </c>
      <c r="D7599" s="8">
        <v>170469.9</v>
      </c>
    </row>
    <row r="7600" spans="1:4" x14ac:dyDescent="0.3">
      <c r="A7600">
        <v>848</v>
      </c>
      <c r="B7600" s="10">
        <v>45352</v>
      </c>
      <c r="C7600">
        <v>699</v>
      </c>
      <c r="D7600" s="8">
        <v>348416.55</v>
      </c>
    </row>
    <row r="7601" spans="1:4" x14ac:dyDescent="0.3">
      <c r="A7601">
        <v>848</v>
      </c>
      <c r="B7601" s="10">
        <v>45383</v>
      </c>
      <c r="C7601">
        <v>462</v>
      </c>
      <c r="D7601" s="8">
        <v>230283.9</v>
      </c>
    </row>
    <row r="7602" spans="1:4" x14ac:dyDescent="0.3">
      <c r="A7602">
        <v>848</v>
      </c>
      <c r="B7602" s="10">
        <v>45413</v>
      </c>
      <c r="C7602">
        <v>698</v>
      </c>
      <c r="D7602" s="8">
        <v>347918.1</v>
      </c>
    </row>
    <row r="7603" spans="1:4" x14ac:dyDescent="0.3">
      <c r="A7603">
        <v>848</v>
      </c>
      <c r="B7603" s="10">
        <v>45444</v>
      </c>
      <c r="C7603">
        <v>522</v>
      </c>
      <c r="D7603" s="8">
        <v>260190.9</v>
      </c>
    </row>
    <row r="7604" spans="1:4" x14ac:dyDescent="0.3">
      <c r="A7604">
        <v>848</v>
      </c>
      <c r="B7604" s="10">
        <v>45474</v>
      </c>
      <c r="C7604">
        <v>993</v>
      </c>
      <c r="D7604" s="8">
        <v>494960.85</v>
      </c>
    </row>
    <row r="7605" spans="1:4" x14ac:dyDescent="0.3">
      <c r="A7605">
        <v>848</v>
      </c>
      <c r="B7605" s="10">
        <v>45505</v>
      </c>
      <c r="C7605">
        <v>28</v>
      </c>
      <c r="D7605" s="8">
        <v>13956.6</v>
      </c>
    </row>
    <row r="7606" spans="1:4" x14ac:dyDescent="0.3">
      <c r="A7606">
        <v>848</v>
      </c>
      <c r="B7606" s="10">
        <v>45536</v>
      </c>
      <c r="C7606">
        <v>639</v>
      </c>
      <c r="D7606" s="8">
        <v>318509.55</v>
      </c>
    </row>
    <row r="7607" spans="1:4" x14ac:dyDescent="0.3">
      <c r="A7607">
        <v>848</v>
      </c>
      <c r="B7607" s="10">
        <v>45566</v>
      </c>
      <c r="C7607">
        <v>749</v>
      </c>
      <c r="D7607" s="8">
        <v>373339.05</v>
      </c>
    </row>
    <row r="7608" spans="1:4" x14ac:dyDescent="0.3">
      <c r="A7608">
        <v>848</v>
      </c>
      <c r="B7608" s="10">
        <v>45597</v>
      </c>
      <c r="C7608">
        <v>24</v>
      </c>
      <c r="D7608" s="8">
        <v>11962.8</v>
      </c>
    </row>
    <row r="7609" spans="1:4" x14ac:dyDescent="0.3">
      <c r="A7609">
        <v>848</v>
      </c>
      <c r="B7609" s="10">
        <v>45627</v>
      </c>
      <c r="C7609">
        <v>968</v>
      </c>
      <c r="D7609" s="8">
        <v>482499.6</v>
      </c>
    </row>
    <row r="7610" spans="1:4" x14ac:dyDescent="0.3">
      <c r="A7610">
        <v>532</v>
      </c>
      <c r="B7610" s="10">
        <v>45292</v>
      </c>
      <c r="C7610">
        <v>667</v>
      </c>
      <c r="D7610" s="8">
        <v>333406.62</v>
      </c>
    </row>
    <row r="7611" spans="1:4" x14ac:dyDescent="0.3">
      <c r="A7611">
        <v>532</v>
      </c>
      <c r="B7611" s="10">
        <v>45323</v>
      </c>
      <c r="C7611">
        <v>48</v>
      </c>
      <c r="D7611" s="8">
        <v>23993.279999999999</v>
      </c>
    </row>
    <row r="7612" spans="1:4" x14ac:dyDescent="0.3">
      <c r="A7612">
        <v>532</v>
      </c>
      <c r="B7612" s="10">
        <v>45352</v>
      </c>
      <c r="C7612">
        <v>734</v>
      </c>
      <c r="D7612" s="8">
        <v>366897.24</v>
      </c>
    </row>
    <row r="7613" spans="1:4" x14ac:dyDescent="0.3">
      <c r="A7613">
        <v>532</v>
      </c>
      <c r="B7613" s="10">
        <v>45383</v>
      </c>
      <c r="C7613">
        <v>711</v>
      </c>
      <c r="D7613" s="8">
        <v>355400.46</v>
      </c>
    </row>
    <row r="7614" spans="1:4" x14ac:dyDescent="0.3">
      <c r="A7614">
        <v>532</v>
      </c>
      <c r="B7614" s="10">
        <v>45413</v>
      </c>
      <c r="C7614">
        <v>658</v>
      </c>
      <c r="D7614" s="8">
        <v>328907.88</v>
      </c>
    </row>
    <row r="7615" spans="1:4" x14ac:dyDescent="0.3">
      <c r="A7615">
        <v>532</v>
      </c>
      <c r="B7615" s="10">
        <v>45444</v>
      </c>
      <c r="C7615">
        <v>950</v>
      </c>
      <c r="D7615" s="8">
        <v>474867</v>
      </c>
    </row>
    <row r="7616" spans="1:4" x14ac:dyDescent="0.3">
      <c r="A7616">
        <v>532</v>
      </c>
      <c r="B7616" s="10">
        <v>45474</v>
      </c>
      <c r="C7616">
        <v>989</v>
      </c>
      <c r="D7616" s="8">
        <v>494361.54</v>
      </c>
    </row>
    <row r="7617" spans="1:4" x14ac:dyDescent="0.3">
      <c r="A7617">
        <v>532</v>
      </c>
      <c r="B7617" s="10">
        <v>45505</v>
      </c>
      <c r="C7617">
        <v>438</v>
      </c>
      <c r="D7617" s="8">
        <v>218938.68</v>
      </c>
    </row>
    <row r="7618" spans="1:4" x14ac:dyDescent="0.3">
      <c r="A7618">
        <v>532</v>
      </c>
      <c r="B7618" s="10">
        <v>45536</v>
      </c>
      <c r="C7618">
        <v>588</v>
      </c>
      <c r="D7618" s="8">
        <v>293917.68</v>
      </c>
    </row>
    <row r="7619" spans="1:4" x14ac:dyDescent="0.3">
      <c r="A7619">
        <v>532</v>
      </c>
      <c r="B7619" s="10">
        <v>45566</v>
      </c>
      <c r="C7619">
        <v>615</v>
      </c>
      <c r="D7619" s="8">
        <v>307413.90000000002</v>
      </c>
    </row>
    <row r="7620" spans="1:4" x14ac:dyDescent="0.3">
      <c r="A7620">
        <v>532</v>
      </c>
      <c r="B7620" s="10">
        <v>45597</v>
      </c>
      <c r="C7620">
        <v>829</v>
      </c>
      <c r="D7620" s="8">
        <v>414383.94</v>
      </c>
    </row>
    <row r="7621" spans="1:4" x14ac:dyDescent="0.3">
      <c r="A7621">
        <v>532</v>
      </c>
      <c r="B7621" s="10">
        <v>45627</v>
      </c>
      <c r="C7621">
        <v>303</v>
      </c>
      <c r="D7621" s="8">
        <v>151457.57999999999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1D14-5763-449E-87D1-AFC32615547A}">
  <dimension ref="A2:O49"/>
  <sheetViews>
    <sheetView topLeftCell="A22" workbookViewId="0">
      <selection activeCell="C44" sqref="C44"/>
    </sheetView>
  </sheetViews>
  <sheetFormatPr defaultRowHeight="14.4" x14ac:dyDescent="0.3"/>
  <cols>
    <col min="1" max="1" width="23.33203125" bestFit="1" customWidth="1"/>
    <col min="2" max="2" width="19.5546875" bestFit="1" customWidth="1"/>
    <col min="3" max="3" width="19.88671875" bestFit="1" customWidth="1"/>
    <col min="4" max="4" width="28.5546875" bestFit="1" customWidth="1"/>
    <col min="5" max="5" width="6.5546875" bestFit="1" customWidth="1"/>
    <col min="6" max="6" width="14.33203125" bestFit="1" customWidth="1"/>
    <col min="7" max="7" width="23.44140625" bestFit="1" customWidth="1"/>
    <col min="8" max="8" width="12.109375" bestFit="1" customWidth="1"/>
    <col min="9" max="9" width="10" bestFit="1" customWidth="1"/>
    <col min="10" max="10" width="10.33203125" bestFit="1" customWidth="1"/>
    <col min="11" max="11" width="6.5546875" bestFit="1" customWidth="1"/>
    <col min="12" max="12" width="14.33203125" bestFit="1" customWidth="1"/>
    <col min="13" max="13" width="6.44140625" bestFit="1" customWidth="1"/>
    <col min="14" max="14" width="6" bestFit="1" customWidth="1"/>
    <col min="15" max="15" width="10" bestFit="1" customWidth="1"/>
  </cols>
  <sheetData>
    <row r="2" spans="1:15" x14ac:dyDescent="0.3">
      <c r="A2" s="12" t="s">
        <v>704</v>
      </c>
      <c r="G2" s="12" t="s">
        <v>705</v>
      </c>
    </row>
    <row r="3" spans="1:15" x14ac:dyDescent="0.3">
      <c r="A3" s="3" t="s">
        <v>667</v>
      </c>
      <c r="B3" t="s">
        <v>668</v>
      </c>
      <c r="C3" s="1" t="s">
        <v>688</v>
      </c>
      <c r="D3" t="s">
        <v>687</v>
      </c>
      <c r="G3" s="3" t="s">
        <v>689</v>
      </c>
      <c r="H3" s="3" t="s">
        <v>691</v>
      </c>
    </row>
    <row r="4" spans="1:15" x14ac:dyDescent="0.3">
      <c r="A4" s="4" t="s">
        <v>19</v>
      </c>
      <c r="B4" s="2">
        <v>75</v>
      </c>
      <c r="C4" s="1">
        <v>287.1710666666666</v>
      </c>
      <c r="D4" s="1">
        <v>3.0906666666666678</v>
      </c>
      <c r="G4" s="3" t="s">
        <v>667</v>
      </c>
      <c r="H4" t="s">
        <v>23</v>
      </c>
      <c r="I4" t="s">
        <v>18</v>
      </c>
      <c r="J4" t="s">
        <v>24</v>
      </c>
      <c r="K4" t="s">
        <v>26</v>
      </c>
      <c r="L4" t="s">
        <v>19</v>
      </c>
      <c r="M4" t="s">
        <v>35</v>
      </c>
      <c r="N4" t="s">
        <v>21</v>
      </c>
      <c r="O4" t="s">
        <v>661</v>
      </c>
    </row>
    <row r="5" spans="1:15" x14ac:dyDescent="0.3">
      <c r="A5" s="4" t="s">
        <v>18</v>
      </c>
      <c r="B5" s="2">
        <v>78</v>
      </c>
      <c r="C5" s="1">
        <v>287.31384615384621</v>
      </c>
      <c r="D5" s="1">
        <v>2.8846153846153841</v>
      </c>
      <c r="G5" s="4" t="s">
        <v>163</v>
      </c>
      <c r="H5" s="2"/>
      <c r="I5" s="2"/>
      <c r="J5" s="2">
        <v>9151</v>
      </c>
      <c r="K5" s="2"/>
      <c r="L5" s="2"/>
      <c r="M5" s="2"/>
      <c r="N5" s="2"/>
      <c r="O5" s="2">
        <v>9151</v>
      </c>
    </row>
    <row r="6" spans="1:15" x14ac:dyDescent="0.3">
      <c r="A6" s="4" t="s">
        <v>26</v>
      </c>
      <c r="B6" s="2">
        <v>103</v>
      </c>
      <c r="C6" s="1">
        <v>299.38825242718445</v>
      </c>
      <c r="D6" s="1">
        <v>2.961165048543688</v>
      </c>
      <c r="G6" s="4" t="s">
        <v>495</v>
      </c>
      <c r="H6" s="2"/>
      <c r="I6" s="2"/>
      <c r="J6" s="2"/>
      <c r="K6" s="2">
        <v>8914</v>
      </c>
      <c r="L6" s="2"/>
      <c r="M6" s="2"/>
      <c r="N6" s="2"/>
      <c r="O6" s="2">
        <v>8914</v>
      </c>
    </row>
    <row r="7" spans="1:15" x14ac:dyDescent="0.3">
      <c r="A7" s="4" t="s">
        <v>24</v>
      </c>
      <c r="B7" s="2">
        <v>84</v>
      </c>
      <c r="C7" s="1">
        <v>299.70452380952383</v>
      </c>
      <c r="D7" s="1">
        <v>3.2464285714285728</v>
      </c>
      <c r="G7" s="4" t="s">
        <v>176</v>
      </c>
      <c r="H7" s="2"/>
      <c r="I7" s="2"/>
      <c r="J7" s="2"/>
      <c r="K7" s="2">
        <v>8724</v>
      </c>
      <c r="L7" s="2"/>
      <c r="M7" s="2"/>
      <c r="N7" s="2"/>
      <c r="O7" s="2">
        <v>8724</v>
      </c>
    </row>
    <row r="8" spans="1:15" x14ac:dyDescent="0.3">
      <c r="A8" s="4" t="s">
        <v>21</v>
      </c>
      <c r="B8" s="2">
        <v>101</v>
      </c>
      <c r="C8" s="1">
        <v>306.2695049504951</v>
      </c>
      <c r="D8" s="1">
        <v>2.8584158415841578</v>
      </c>
      <c r="G8" s="4" t="s">
        <v>610</v>
      </c>
      <c r="H8" s="2"/>
      <c r="I8" s="2"/>
      <c r="J8" s="2">
        <v>8525</v>
      </c>
      <c r="K8" s="2"/>
      <c r="L8" s="2"/>
      <c r="M8" s="2"/>
      <c r="N8" s="2"/>
      <c r="O8" s="2">
        <v>8525</v>
      </c>
    </row>
    <row r="9" spans="1:15" x14ac:dyDescent="0.3">
      <c r="A9" s="4" t="s">
        <v>35</v>
      </c>
      <c r="B9" s="2">
        <v>94</v>
      </c>
      <c r="C9" s="1">
        <v>306.56478723404251</v>
      </c>
      <c r="D9" s="1">
        <v>3.0978723404255319</v>
      </c>
      <c r="G9" s="4" t="s">
        <v>146</v>
      </c>
      <c r="H9" s="2"/>
      <c r="I9" s="2"/>
      <c r="J9" s="2"/>
      <c r="K9" s="2"/>
      <c r="L9" s="2"/>
      <c r="M9" s="2"/>
      <c r="N9" s="2">
        <v>8418</v>
      </c>
      <c r="O9" s="2">
        <v>8418</v>
      </c>
    </row>
    <row r="10" spans="1:15" x14ac:dyDescent="0.3">
      <c r="A10" s="4" t="s">
        <v>23</v>
      </c>
      <c r="B10" s="2">
        <v>100</v>
      </c>
      <c r="C10" s="1">
        <v>314.85970000000003</v>
      </c>
      <c r="D10" s="1">
        <v>3.1420000000000021</v>
      </c>
      <c r="G10" s="4" t="s">
        <v>606</v>
      </c>
      <c r="H10" s="2">
        <v>8361</v>
      </c>
      <c r="I10" s="2"/>
      <c r="J10" s="2"/>
      <c r="K10" s="2"/>
      <c r="L10" s="2"/>
      <c r="M10" s="2"/>
      <c r="N10" s="2"/>
      <c r="O10" s="2">
        <v>8361</v>
      </c>
    </row>
    <row r="11" spans="1:15" x14ac:dyDescent="0.3">
      <c r="A11" s="4" t="s">
        <v>661</v>
      </c>
      <c r="B11" s="2">
        <v>635</v>
      </c>
      <c r="C11" s="1">
        <v>301.09725984251941</v>
      </c>
      <c r="D11" s="2">
        <v>3.0371653543307087</v>
      </c>
      <c r="G11" s="4" t="s">
        <v>117</v>
      </c>
      <c r="H11" s="2">
        <v>8333</v>
      </c>
      <c r="I11" s="2"/>
      <c r="J11" s="2"/>
      <c r="K11" s="2"/>
      <c r="L11" s="2"/>
      <c r="M11" s="2"/>
      <c r="N11" s="2"/>
      <c r="O11" s="2">
        <v>8333</v>
      </c>
    </row>
    <row r="12" spans="1:15" x14ac:dyDescent="0.3">
      <c r="G12" s="4" t="s">
        <v>545</v>
      </c>
      <c r="H12" s="2"/>
      <c r="I12" s="2"/>
      <c r="J12" s="2"/>
      <c r="K12" s="2"/>
      <c r="L12" s="2">
        <v>8326</v>
      </c>
      <c r="M12" s="2"/>
      <c r="N12" s="2"/>
      <c r="O12" s="2">
        <v>8326</v>
      </c>
    </row>
    <row r="13" spans="1:15" x14ac:dyDescent="0.3">
      <c r="A13" s="13" t="s">
        <v>706</v>
      </c>
      <c r="G13" s="4" t="s">
        <v>168</v>
      </c>
      <c r="H13" s="2"/>
      <c r="I13" s="2"/>
      <c r="J13" s="2">
        <v>8282</v>
      </c>
      <c r="K13" s="2"/>
      <c r="L13" s="2"/>
      <c r="M13" s="2"/>
      <c r="N13" s="2"/>
      <c r="O13" s="2">
        <v>8282</v>
      </c>
    </row>
    <row r="14" spans="1:15" x14ac:dyDescent="0.3">
      <c r="A14" s="3" t="s">
        <v>683</v>
      </c>
      <c r="B14" t="s">
        <v>673</v>
      </c>
      <c r="C14" t="s">
        <v>684</v>
      </c>
      <c r="D14" t="s">
        <v>685</v>
      </c>
      <c r="G14" s="4" t="s">
        <v>340</v>
      </c>
      <c r="H14" s="2"/>
      <c r="I14" s="2"/>
      <c r="J14" s="2"/>
      <c r="K14" s="2"/>
      <c r="L14" s="2"/>
      <c r="M14" s="2"/>
      <c r="N14" s="2">
        <v>8272</v>
      </c>
      <c r="O14" s="2">
        <v>8272</v>
      </c>
    </row>
    <row r="15" spans="1:15" x14ac:dyDescent="0.3">
      <c r="A15" s="4" t="s">
        <v>675</v>
      </c>
      <c r="B15" s="2">
        <v>75</v>
      </c>
      <c r="C15" s="9">
        <v>0.11811023622047244</v>
      </c>
      <c r="D15" s="9">
        <v>0.11811023622047244</v>
      </c>
      <c r="G15" s="4" t="s">
        <v>661</v>
      </c>
      <c r="H15" s="2">
        <v>16694</v>
      </c>
      <c r="I15" s="2"/>
      <c r="J15" s="2">
        <v>25958</v>
      </c>
      <c r="K15" s="2">
        <v>17638</v>
      </c>
      <c r="L15" s="2">
        <v>8326</v>
      </c>
      <c r="M15" s="2"/>
      <c r="N15" s="2">
        <v>16690</v>
      </c>
      <c r="O15" s="2">
        <v>85306</v>
      </c>
    </row>
    <row r="16" spans="1:15" x14ac:dyDescent="0.3">
      <c r="A16" s="4" t="s">
        <v>676</v>
      </c>
      <c r="B16" s="2">
        <v>87</v>
      </c>
      <c r="C16" s="9">
        <v>0.13700787401574804</v>
      </c>
      <c r="D16" s="9">
        <v>0.2551181102362205</v>
      </c>
    </row>
    <row r="17" spans="1:15" x14ac:dyDescent="0.3">
      <c r="A17" s="4" t="s">
        <v>677</v>
      </c>
      <c r="B17" s="2">
        <v>67</v>
      </c>
      <c r="C17" s="9">
        <v>0.10551181102362205</v>
      </c>
      <c r="D17" s="9">
        <v>0.3606299212598425</v>
      </c>
      <c r="G17" s="3" t="s">
        <v>690</v>
      </c>
      <c r="H17" s="3" t="s">
        <v>691</v>
      </c>
    </row>
    <row r="18" spans="1:15" x14ac:dyDescent="0.3">
      <c r="A18" s="4" t="s">
        <v>678</v>
      </c>
      <c r="B18" s="2">
        <v>94</v>
      </c>
      <c r="C18" s="9">
        <v>0.14803149606299212</v>
      </c>
      <c r="D18" s="9">
        <v>0.50866141732283465</v>
      </c>
      <c r="G18" s="3" t="s">
        <v>667</v>
      </c>
      <c r="H18" t="s">
        <v>23</v>
      </c>
      <c r="I18" t="s">
        <v>18</v>
      </c>
      <c r="J18" t="s">
        <v>24</v>
      </c>
      <c r="K18" t="s">
        <v>26</v>
      </c>
      <c r="L18" t="s">
        <v>19</v>
      </c>
      <c r="M18" t="s">
        <v>35</v>
      </c>
      <c r="N18" t="s">
        <v>21</v>
      </c>
      <c r="O18" t="s">
        <v>661</v>
      </c>
    </row>
    <row r="19" spans="1:15" x14ac:dyDescent="0.3">
      <c r="A19" s="4" t="s">
        <v>679</v>
      </c>
      <c r="B19" s="2">
        <v>74</v>
      </c>
      <c r="C19" s="9">
        <v>0.11653543307086614</v>
      </c>
      <c r="D19" s="9">
        <v>0.62519685039370076</v>
      </c>
      <c r="G19" s="4" t="s">
        <v>205</v>
      </c>
      <c r="H19" s="2"/>
      <c r="I19" s="2">
        <v>3882</v>
      </c>
      <c r="J19" s="2"/>
      <c r="K19" s="2"/>
      <c r="L19" s="2"/>
      <c r="M19" s="2"/>
      <c r="N19" s="2"/>
      <c r="O19" s="2">
        <v>3882</v>
      </c>
    </row>
    <row r="20" spans="1:15" x14ac:dyDescent="0.3">
      <c r="A20" s="4" t="s">
        <v>680</v>
      </c>
      <c r="B20" s="2">
        <v>68</v>
      </c>
      <c r="C20" s="9">
        <v>0.10708661417322834</v>
      </c>
      <c r="D20" s="9">
        <v>0.73228346456692917</v>
      </c>
      <c r="G20" s="4" t="s">
        <v>197</v>
      </c>
      <c r="H20" s="2"/>
      <c r="I20" s="2"/>
      <c r="J20" s="2">
        <v>3873</v>
      </c>
      <c r="K20" s="2"/>
      <c r="L20" s="2"/>
      <c r="M20" s="2"/>
      <c r="N20" s="2"/>
      <c r="O20" s="2">
        <v>3873</v>
      </c>
    </row>
    <row r="21" spans="1:15" x14ac:dyDescent="0.3">
      <c r="A21" s="4" t="s">
        <v>681</v>
      </c>
      <c r="B21" s="2">
        <v>89</v>
      </c>
      <c r="C21" s="9">
        <v>0.14015748031496064</v>
      </c>
      <c r="D21" s="9">
        <v>0.87244094488188972</v>
      </c>
      <c r="G21" s="4" t="s">
        <v>656</v>
      </c>
      <c r="H21" s="2"/>
      <c r="I21" s="2"/>
      <c r="J21" s="2"/>
      <c r="K21" s="2"/>
      <c r="L21" s="2">
        <v>3842</v>
      </c>
      <c r="M21" s="2"/>
      <c r="N21" s="2"/>
      <c r="O21" s="2">
        <v>3842</v>
      </c>
    </row>
    <row r="22" spans="1:15" x14ac:dyDescent="0.3">
      <c r="A22" s="4" t="s">
        <v>682</v>
      </c>
      <c r="B22" s="2">
        <v>81</v>
      </c>
      <c r="C22" s="9">
        <v>0.12755905511811025</v>
      </c>
      <c r="D22" s="9">
        <v>1</v>
      </c>
      <c r="G22" s="4" t="s">
        <v>149</v>
      </c>
      <c r="H22" s="2"/>
      <c r="I22" s="2">
        <v>3840</v>
      </c>
      <c r="J22" s="2"/>
      <c r="K22" s="2"/>
      <c r="L22" s="2"/>
      <c r="M22" s="2"/>
      <c r="N22" s="2"/>
      <c r="O22" s="2">
        <v>3840</v>
      </c>
    </row>
    <row r="23" spans="1:15" x14ac:dyDescent="0.3">
      <c r="A23" s="4" t="s">
        <v>661</v>
      </c>
      <c r="B23" s="2">
        <v>635</v>
      </c>
      <c r="C23" s="9">
        <v>1</v>
      </c>
      <c r="D23" s="9"/>
      <c r="G23" s="4" t="s">
        <v>536</v>
      </c>
      <c r="H23" s="2"/>
      <c r="I23" s="2"/>
      <c r="J23" s="2"/>
      <c r="K23" s="2"/>
      <c r="L23" s="2"/>
      <c r="M23" s="2"/>
      <c r="N23" s="2">
        <v>3646</v>
      </c>
      <c r="O23" s="2">
        <v>3646</v>
      </c>
    </row>
    <row r="24" spans="1:15" x14ac:dyDescent="0.3">
      <c r="G24" s="4" t="s">
        <v>425</v>
      </c>
      <c r="H24" s="2"/>
      <c r="I24" s="2"/>
      <c r="J24" s="2"/>
      <c r="K24" s="2"/>
      <c r="L24" s="2"/>
      <c r="M24" s="2"/>
      <c r="N24" s="2">
        <v>3641</v>
      </c>
      <c r="O24" s="2">
        <v>3641</v>
      </c>
    </row>
    <row r="25" spans="1:15" x14ac:dyDescent="0.3">
      <c r="G25" s="4" t="s">
        <v>81</v>
      </c>
      <c r="H25" s="2"/>
      <c r="I25" s="2"/>
      <c r="J25" s="2">
        <v>3539</v>
      </c>
      <c r="K25" s="2"/>
      <c r="L25" s="2"/>
      <c r="M25" s="2"/>
      <c r="N25" s="2"/>
      <c r="O25" s="2">
        <v>3539</v>
      </c>
    </row>
    <row r="26" spans="1:15" x14ac:dyDescent="0.3">
      <c r="G26" s="4" t="s">
        <v>107</v>
      </c>
      <c r="H26" s="2"/>
      <c r="I26" s="2"/>
      <c r="J26" s="2"/>
      <c r="K26" s="2"/>
      <c r="L26" s="2">
        <v>3391</v>
      </c>
      <c r="M26" s="2"/>
      <c r="N26" s="2"/>
      <c r="O26" s="2">
        <v>3391</v>
      </c>
    </row>
    <row r="27" spans="1:15" x14ac:dyDescent="0.3">
      <c r="G27" s="4" t="s">
        <v>525</v>
      </c>
      <c r="H27" s="2">
        <v>3286</v>
      </c>
      <c r="I27" s="2"/>
      <c r="J27" s="2"/>
      <c r="K27" s="2"/>
      <c r="L27" s="2"/>
      <c r="M27" s="2"/>
      <c r="N27" s="2"/>
      <c r="O27" s="2">
        <v>3286</v>
      </c>
    </row>
    <row r="28" spans="1:15" x14ac:dyDescent="0.3">
      <c r="G28" s="4" t="s">
        <v>99</v>
      </c>
      <c r="H28" s="2"/>
      <c r="I28" s="2"/>
      <c r="J28" s="2"/>
      <c r="K28" s="2">
        <v>2972</v>
      </c>
      <c r="L28" s="2"/>
      <c r="M28" s="2"/>
      <c r="N28" s="2"/>
      <c r="O28" s="2">
        <v>2972</v>
      </c>
    </row>
    <row r="29" spans="1:15" x14ac:dyDescent="0.3">
      <c r="G29" s="4" t="s">
        <v>661</v>
      </c>
      <c r="H29" s="2">
        <v>3286</v>
      </c>
      <c r="I29" s="2">
        <v>7722</v>
      </c>
      <c r="J29" s="2">
        <v>7412</v>
      </c>
      <c r="K29" s="2">
        <v>2972</v>
      </c>
      <c r="L29" s="2">
        <v>7233</v>
      </c>
      <c r="M29" s="2"/>
      <c r="N29" s="2">
        <v>7287</v>
      </c>
      <c r="O29" s="2">
        <v>35912</v>
      </c>
    </row>
    <row r="30" spans="1:15" x14ac:dyDescent="0.3">
      <c r="G30" s="4"/>
    </row>
    <row r="31" spans="1:15" x14ac:dyDescent="0.3">
      <c r="A31" s="14" t="s">
        <v>707</v>
      </c>
    </row>
    <row r="32" spans="1:15" x14ac:dyDescent="0.3">
      <c r="A32" s="3" t="s">
        <v>674</v>
      </c>
      <c r="B32" s="3" t="s">
        <v>662</v>
      </c>
    </row>
    <row r="33" spans="1:9" x14ac:dyDescent="0.3">
      <c r="A33" s="3" t="s">
        <v>667</v>
      </c>
      <c r="B33" t="s">
        <v>23</v>
      </c>
      <c r="C33" t="s">
        <v>18</v>
      </c>
      <c r="D33" t="s">
        <v>24</v>
      </c>
      <c r="E33" t="s">
        <v>26</v>
      </c>
      <c r="F33" t="s">
        <v>19</v>
      </c>
      <c r="G33" t="s">
        <v>35</v>
      </c>
      <c r="H33" t="s">
        <v>21</v>
      </c>
      <c r="I33" t="s">
        <v>661</v>
      </c>
    </row>
    <row r="34" spans="1:9" x14ac:dyDescent="0.3">
      <c r="A34" s="4" t="s">
        <v>692</v>
      </c>
      <c r="B34" s="2">
        <v>24</v>
      </c>
      <c r="C34" s="2">
        <v>23</v>
      </c>
      <c r="D34" s="2">
        <v>16</v>
      </c>
      <c r="E34" s="2">
        <v>30</v>
      </c>
      <c r="F34" s="2">
        <v>16</v>
      </c>
      <c r="G34" s="2">
        <v>21</v>
      </c>
      <c r="H34" s="2">
        <v>32</v>
      </c>
      <c r="I34" s="2">
        <v>162</v>
      </c>
    </row>
    <row r="35" spans="1:9" x14ac:dyDescent="0.3">
      <c r="A35" s="4" t="s">
        <v>693</v>
      </c>
      <c r="B35" s="2">
        <v>16</v>
      </c>
      <c r="C35" s="2">
        <v>17</v>
      </c>
      <c r="D35" s="2">
        <v>20</v>
      </c>
      <c r="E35" s="2">
        <v>20</v>
      </c>
      <c r="F35" s="2">
        <v>21</v>
      </c>
      <c r="G35" s="2">
        <v>20</v>
      </c>
      <c r="H35" s="2">
        <v>24</v>
      </c>
      <c r="I35" s="2">
        <v>138</v>
      </c>
    </row>
    <row r="36" spans="1:9" x14ac:dyDescent="0.3">
      <c r="A36" s="4" t="s">
        <v>694</v>
      </c>
      <c r="B36" s="2">
        <v>34</v>
      </c>
      <c r="C36" s="2">
        <v>21</v>
      </c>
      <c r="D36" s="2">
        <v>23</v>
      </c>
      <c r="E36" s="2">
        <v>27</v>
      </c>
      <c r="F36" s="2">
        <v>16</v>
      </c>
      <c r="G36" s="2">
        <v>29</v>
      </c>
      <c r="H36" s="2">
        <v>24</v>
      </c>
      <c r="I36" s="2">
        <v>174</v>
      </c>
    </row>
    <row r="37" spans="1:9" x14ac:dyDescent="0.3">
      <c r="A37" s="4" t="s">
        <v>695</v>
      </c>
      <c r="B37" s="2">
        <v>26</v>
      </c>
      <c r="C37" s="2">
        <v>17</v>
      </c>
      <c r="D37" s="2">
        <v>25</v>
      </c>
      <c r="E37" s="2">
        <v>26</v>
      </c>
      <c r="F37" s="2">
        <v>22</v>
      </c>
      <c r="G37" s="2">
        <v>24</v>
      </c>
      <c r="H37" s="2">
        <v>21</v>
      </c>
      <c r="I37" s="2">
        <v>161</v>
      </c>
    </row>
    <row r="38" spans="1:9" x14ac:dyDescent="0.3">
      <c r="A38" s="4" t="s">
        <v>661</v>
      </c>
      <c r="B38" s="2">
        <v>100</v>
      </c>
      <c r="C38" s="2">
        <v>78</v>
      </c>
      <c r="D38" s="2">
        <v>84</v>
      </c>
      <c r="E38" s="2">
        <v>103</v>
      </c>
      <c r="F38" s="2">
        <v>75</v>
      </c>
      <c r="G38" s="2">
        <v>94</v>
      </c>
      <c r="H38" s="2">
        <v>101</v>
      </c>
      <c r="I38" s="2">
        <v>635</v>
      </c>
    </row>
    <row r="40" spans="1:9" x14ac:dyDescent="0.3">
      <c r="A40" s="15" t="s">
        <v>708</v>
      </c>
    </row>
    <row r="41" spans="1:9" x14ac:dyDescent="0.3">
      <c r="A41" s="3" t="s">
        <v>667</v>
      </c>
      <c r="B41" t="s">
        <v>697</v>
      </c>
      <c r="C41" t="s">
        <v>686</v>
      </c>
    </row>
    <row r="42" spans="1:9" x14ac:dyDescent="0.3">
      <c r="A42" s="4" t="s">
        <v>21</v>
      </c>
      <c r="B42" s="2">
        <v>55955</v>
      </c>
      <c r="C42" s="2">
        <v>2.8584158415841578</v>
      </c>
    </row>
    <row r="43" spans="1:9" x14ac:dyDescent="0.3">
      <c r="A43" s="4" t="s">
        <v>35</v>
      </c>
      <c r="B43" s="2">
        <v>53550</v>
      </c>
      <c r="C43" s="2">
        <v>3.0978723404255319</v>
      </c>
    </row>
    <row r="44" spans="1:9" x14ac:dyDescent="0.3">
      <c r="A44" s="4" t="s">
        <v>26</v>
      </c>
      <c r="B44" s="2">
        <v>53369</v>
      </c>
      <c r="C44" s="2">
        <v>2.961165048543688</v>
      </c>
    </row>
    <row r="45" spans="1:9" x14ac:dyDescent="0.3">
      <c r="A45" s="4" t="s">
        <v>23</v>
      </c>
      <c r="B45" s="2">
        <v>50568</v>
      </c>
      <c r="C45" s="2">
        <v>3.1420000000000021</v>
      </c>
    </row>
    <row r="46" spans="1:9" x14ac:dyDescent="0.3">
      <c r="A46" s="4" t="s">
        <v>24</v>
      </c>
      <c r="B46" s="2">
        <v>42431</v>
      </c>
      <c r="C46" s="2">
        <v>3.2464285714285728</v>
      </c>
    </row>
    <row r="47" spans="1:9" x14ac:dyDescent="0.3">
      <c r="A47" s="4" t="s">
        <v>18</v>
      </c>
      <c r="B47" s="2">
        <v>41094</v>
      </c>
      <c r="C47" s="2">
        <v>2.8846153846153841</v>
      </c>
    </row>
    <row r="48" spans="1:9" x14ac:dyDescent="0.3">
      <c r="A48" s="4" t="s">
        <v>19</v>
      </c>
      <c r="B48" s="2">
        <v>40553</v>
      </c>
      <c r="C48" s="2">
        <v>3.0906666666666678</v>
      </c>
    </row>
    <row r="49" spans="1:3" x14ac:dyDescent="0.3">
      <c r="A49" s="4" t="s">
        <v>661</v>
      </c>
      <c r="B49" s="2">
        <v>337520</v>
      </c>
      <c r="C49" s="2">
        <v>3.0371653543307087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9D7C-83E1-4A78-B2A0-67548AA67A28}">
  <dimension ref="A1:D15"/>
  <sheetViews>
    <sheetView tabSelected="1" workbookViewId="0">
      <selection activeCell="D13" sqref="D13"/>
    </sheetView>
  </sheetViews>
  <sheetFormatPr defaultRowHeight="14.4" x14ac:dyDescent="0.3"/>
  <cols>
    <col min="1" max="1" width="16.33203125" bestFit="1" customWidth="1"/>
    <col min="2" max="2" width="17.44140625" bestFit="1" customWidth="1"/>
    <col min="3" max="3" width="13.44140625" customWidth="1"/>
    <col min="4" max="4" width="26" customWidth="1"/>
  </cols>
  <sheetData>
    <row r="1" spans="1:4" x14ac:dyDescent="0.3">
      <c r="A1" t="s">
        <v>712</v>
      </c>
      <c r="B1" s="11" t="s">
        <v>709</v>
      </c>
      <c r="C1" s="11" t="s">
        <v>710</v>
      </c>
      <c r="D1" s="11" t="s">
        <v>711</v>
      </c>
    </row>
    <row r="3" spans="1:4" x14ac:dyDescent="0.3">
      <c r="A3" s="11" t="s">
        <v>663</v>
      </c>
      <c r="B3">
        <f>AVERAGE(Tabela1_1[price])</f>
        <v>301.09725984251946</v>
      </c>
      <c r="C3">
        <f>AVERAGE(Tabela1_1[review_score])</f>
        <v>3.0371653543307056</v>
      </c>
      <c r="D3">
        <f>AVERAGE(Tabela1_1[review_count])</f>
        <v>531.5275590551181</v>
      </c>
    </row>
    <row r="4" spans="1:4" x14ac:dyDescent="0.3">
      <c r="A4" s="11" t="s">
        <v>664</v>
      </c>
      <c r="B4">
        <f>MEDIAN(Tabela1_1[price])</f>
        <v>297.68</v>
      </c>
      <c r="C4">
        <f>MEDIAN(Tabela1_1[review_score])</f>
        <v>3.2</v>
      </c>
      <c r="D4">
        <f>MEDIAN(Tabela1_1[review_count])</f>
        <v>553</v>
      </c>
    </row>
    <row r="5" spans="1:4" x14ac:dyDescent="0.3">
      <c r="A5" s="11" t="s">
        <v>665</v>
      </c>
      <c r="B5">
        <f>_xlfn.STDEV.P(Tabela1_1[price])</f>
        <v>114.6407260599252</v>
      </c>
      <c r="C5">
        <f>_xlfn.STDEV.P(Tabela1_1[review_score])</f>
        <v>1.1527597134311824</v>
      </c>
      <c r="D5">
        <f>_xlfn.STDEV.P(Tabela1_1[review_count])</f>
        <v>287.29219197744851</v>
      </c>
    </row>
    <row r="6" spans="1:4" x14ac:dyDescent="0.3">
      <c r="A6" s="11" t="s">
        <v>666</v>
      </c>
      <c r="B6">
        <f>(B5/B3)*100</f>
        <v>38.074317288667736</v>
      </c>
      <c r="C6">
        <f>(C5/C3)*100</f>
        <v>37.955118636772873</v>
      </c>
      <c r="D6">
        <f>(D5/D3)*100</f>
        <v>54.050290917776664</v>
      </c>
    </row>
    <row r="9" spans="1:4" ht="15" thickBot="1" x14ac:dyDescent="0.35"/>
    <row r="10" spans="1:4" x14ac:dyDescent="0.3">
      <c r="A10" s="16" t="s">
        <v>669</v>
      </c>
      <c r="B10" s="17">
        <f>SUM(base_dados!S:S)</f>
        <v>3821219</v>
      </c>
    </row>
    <row r="11" spans="1:4" x14ac:dyDescent="0.3">
      <c r="A11" s="18" t="s">
        <v>670</v>
      </c>
      <c r="B11" s="19">
        <f>SUM(base_dados!T:T)</f>
        <v>1154469214.7799995</v>
      </c>
    </row>
    <row r="12" spans="1:4" x14ac:dyDescent="0.3">
      <c r="A12" s="18" t="s">
        <v>671</v>
      </c>
      <c r="B12" s="19">
        <f>B11/B10</f>
        <v>302.12066222323284</v>
      </c>
    </row>
    <row r="13" spans="1:4" x14ac:dyDescent="0.3">
      <c r="A13" s="18" t="s">
        <v>696</v>
      </c>
      <c r="B13" s="20">
        <f>SUM(base_dados!F:F)</f>
        <v>337520</v>
      </c>
      <c r="D13" s="23" t="s">
        <v>713</v>
      </c>
    </row>
    <row r="14" spans="1:4" ht="15" thickBot="1" x14ac:dyDescent="0.35">
      <c r="A14" s="21" t="s">
        <v>672</v>
      </c>
      <c r="B14" s="22">
        <v>635</v>
      </c>
    </row>
    <row r="15" spans="1:4" x14ac:dyDescent="0.3">
      <c r="A15" s="1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5FBDE-E14F-4ABD-9AFD-4A5F214E11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base_dados</vt:lpstr>
      <vt:lpstr>tabela_dimensao</vt:lpstr>
      <vt:lpstr>tabela_fato</vt:lpstr>
      <vt:lpstr>dinãmicas</vt:lpstr>
      <vt:lpstr>descritiva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Miyazato</dc:creator>
  <cp:lastModifiedBy>Fernando Miyazato</cp:lastModifiedBy>
  <dcterms:created xsi:type="dcterms:W3CDTF">2025-06-02T19:25:56Z</dcterms:created>
  <dcterms:modified xsi:type="dcterms:W3CDTF">2025-06-04T14:47:50Z</dcterms:modified>
</cp:coreProperties>
</file>