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hidePivotFieldList="1"/>
  <xr:revisionPtr revIDLastSave="0" documentId="8_{584078DC-3C62-4D25-88E4-4D77C887913F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casos_atendidos" sheetId="3" r:id="rId1"/>
    <sheet name="Relatório" sheetId="4" r:id="rId2"/>
    <sheet name="diagnósticos_espécie" sheetId="5" r:id="rId3"/>
    <sheet name="contagem_racas" sheetId="6" r:id="rId4"/>
  </sheets>
  <definedNames>
    <definedName name="SegmentaçãodeDados_Categoria_Idade_">#N/A</definedName>
    <definedName name="SegmentaçãodeDados_Espécie">#N/A</definedName>
    <definedName name="SegmentaçãodeDados_Sexo">#N/A</definedName>
  </definedNames>
  <calcPr calcId="191028"/>
  <pivotCaches>
    <pivotCache cacheId="675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F8" i="3"/>
  <c r="F6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03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04" i="3"/>
  <c r="F505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5" i="3"/>
  <c r="F4" i="3"/>
  <c r="F3" i="3"/>
  <c r="F2" i="3"/>
  <c r="E4" i="4"/>
  <c r="D4" i="4"/>
  <c r="A4" i="4"/>
  <c r="D7" i="4"/>
  <c r="D8" i="4"/>
  <c r="E14" i="4"/>
  <c r="D14" i="4"/>
  <c r="E9" i="4"/>
  <c r="D9" i="4"/>
  <c r="E7" i="4"/>
  <c r="E8" i="4" l="1"/>
  <c r="D10" i="4"/>
  <c r="E10" i="4"/>
  <c r="D5" i="4"/>
  <c r="E5" i="4"/>
</calcChain>
</file>

<file path=xl/sharedStrings.xml><?xml version="1.0" encoding="utf-8"?>
<sst xmlns="http://schemas.openxmlformats.org/spreadsheetml/2006/main" count="2809" uniqueCount="245">
  <si>
    <t>Data da consulta</t>
  </si>
  <si>
    <t>Diagnóstico</t>
  </si>
  <si>
    <t>Espécie</t>
  </si>
  <si>
    <t>Sexo</t>
  </si>
  <si>
    <t>Idade</t>
  </si>
  <si>
    <t>Categoria(Idade)</t>
  </si>
  <si>
    <t>Raça</t>
  </si>
  <si>
    <t>Neoplasia cutânea</t>
  </si>
  <si>
    <t>Canina</t>
  </si>
  <si>
    <t>M</t>
  </si>
  <si>
    <t>SRD</t>
  </si>
  <si>
    <t>Tetraparesia a esclarecer</t>
  </si>
  <si>
    <t>Obstrução uretral</t>
  </si>
  <si>
    <t>Felina</t>
  </si>
  <si>
    <t>Siamês</t>
  </si>
  <si>
    <t>Sarcoma de tecidos moles</t>
  </si>
  <si>
    <t>F</t>
  </si>
  <si>
    <t>Estenose de conduto auditivo E</t>
  </si>
  <si>
    <t>Lhasa apso</t>
  </si>
  <si>
    <t>Mastocitoma</t>
  </si>
  <si>
    <t>Poodle</t>
  </si>
  <si>
    <t>Otite estenosante bilateral</t>
  </si>
  <si>
    <t>Rottweiler</t>
  </si>
  <si>
    <t>Linfoma intestinal</t>
  </si>
  <si>
    <t>Schnauzer</t>
  </si>
  <si>
    <t>Shunts portossistêmico</t>
  </si>
  <si>
    <t>Yorkshire terrier</t>
  </si>
  <si>
    <t>Discopatia cervical</t>
  </si>
  <si>
    <t>Neoplasia em base cardíaca</t>
  </si>
  <si>
    <t>Boxer</t>
  </si>
  <si>
    <t>Cisto sebáceo</t>
  </si>
  <si>
    <t>Daschund</t>
  </si>
  <si>
    <t>Pinscher</t>
  </si>
  <si>
    <t>Discopatia</t>
  </si>
  <si>
    <t>Abcesso</t>
  </si>
  <si>
    <t>Trauma por atropelamento</t>
  </si>
  <si>
    <t>Neoplasia cardíaca</t>
  </si>
  <si>
    <t>Pit bull</t>
  </si>
  <si>
    <t>Litíase ureteral</t>
  </si>
  <si>
    <t>Otite estenosante</t>
  </si>
  <si>
    <t>PO Cistotomia</t>
  </si>
  <si>
    <t>Esplenecervicotorácicaomia</t>
  </si>
  <si>
    <t>Exérese de mastocitoma</t>
  </si>
  <si>
    <t>Uretrotomia</t>
  </si>
  <si>
    <t>Golden retriever</t>
  </si>
  <si>
    <t>CE intestinal</t>
  </si>
  <si>
    <t>Shih tzu</t>
  </si>
  <si>
    <t>Lesão ulcerada em cotovelo</t>
  </si>
  <si>
    <t>Megaesôfago</t>
  </si>
  <si>
    <t>Gangrena seca</t>
  </si>
  <si>
    <t>Prolapso retal</t>
  </si>
  <si>
    <t>Neoplasia perianal</t>
  </si>
  <si>
    <t>Labrador</t>
  </si>
  <si>
    <t>Orquiecervicotorácicaomia</t>
  </si>
  <si>
    <t>Hérnia perineal</t>
  </si>
  <si>
    <t>Border Collie</t>
  </si>
  <si>
    <t>Lipoma</t>
  </si>
  <si>
    <t>Ferida por mordedura</t>
  </si>
  <si>
    <t>Himalaio</t>
  </si>
  <si>
    <t>Carcinoma</t>
  </si>
  <si>
    <t>Urolitíase</t>
  </si>
  <si>
    <t>Litíase vesical</t>
  </si>
  <si>
    <t>Sarcoma de aplicação</t>
  </si>
  <si>
    <t>Neoplasia gástrica</t>
  </si>
  <si>
    <t>Edema de MTs a esclarecer</t>
  </si>
  <si>
    <t>Pug</t>
  </si>
  <si>
    <t>Otohematoma</t>
  </si>
  <si>
    <t>PO Hiperplasia cebácea</t>
  </si>
  <si>
    <t>Neoplasia hepática</t>
  </si>
  <si>
    <t>Ablação de conduto auditivo E</t>
  </si>
  <si>
    <t>Neoplasia testicular</t>
  </si>
  <si>
    <t>Neoplasia em pavilhão auricular</t>
  </si>
  <si>
    <t>Obstrução nasal</t>
  </si>
  <si>
    <t>Ruptura de uretra</t>
  </si>
  <si>
    <t>Maine coon</t>
  </si>
  <si>
    <t>Maltês</t>
  </si>
  <si>
    <t>PO amputação carpo e falanges MTD</t>
  </si>
  <si>
    <t>HPB</t>
  </si>
  <si>
    <t>Linfonodomegalia (Neoplasia?)</t>
  </si>
  <si>
    <t>Border collie</t>
  </si>
  <si>
    <t>CE gástrico</t>
  </si>
  <si>
    <t>Bulldog inglês</t>
  </si>
  <si>
    <t>Cisto folicular</t>
  </si>
  <si>
    <t>Spitz</t>
  </si>
  <si>
    <t>Abcesso peripancreático</t>
  </si>
  <si>
    <t>Enterólito</t>
  </si>
  <si>
    <t>Laparotomia exploratória</t>
  </si>
  <si>
    <t>Linfonodomegalia a esclarecer</t>
  </si>
  <si>
    <t>Uretrorrafia</t>
  </si>
  <si>
    <t>Bernese</t>
  </si>
  <si>
    <t>Fístula</t>
  </si>
  <si>
    <t>Ferida perfurante contaminada</t>
  </si>
  <si>
    <t>Fratura de cauda por avulsão</t>
  </si>
  <si>
    <t>Akita</t>
  </si>
  <si>
    <t>Cinomose</t>
  </si>
  <si>
    <t>Exérese de neoplasia cutânea</t>
  </si>
  <si>
    <t>Dor neuropática em cauda</t>
  </si>
  <si>
    <t>Ferida inguinal</t>
  </si>
  <si>
    <t>Onicogrifose em 1º dígito MTD</t>
  </si>
  <si>
    <t>Chow chow</t>
  </si>
  <si>
    <t>Neoplasia esplênica</t>
  </si>
  <si>
    <t>Bloodhound</t>
  </si>
  <si>
    <t>Pastor alemão</t>
  </si>
  <si>
    <t>Caudecervicotorácicaomia</t>
  </si>
  <si>
    <t>Avulsão de plexo braquial</t>
  </si>
  <si>
    <t>Síndrome TL</t>
  </si>
  <si>
    <t>PDA</t>
  </si>
  <si>
    <t>Hérnia umbilical</t>
  </si>
  <si>
    <t>Cavalier King Charles</t>
  </si>
  <si>
    <t>Sialocele</t>
  </si>
  <si>
    <t>Histiocitoma</t>
  </si>
  <si>
    <t>Neoplasia em bolsa escrotal</t>
  </si>
  <si>
    <t>PO Ablação de conduto auditivo E</t>
  </si>
  <si>
    <t>Gastrotomia</t>
  </si>
  <si>
    <t>Collie</t>
  </si>
  <si>
    <t>Neoplasia abdominal</t>
  </si>
  <si>
    <t>Síndrome da cauda equina?</t>
  </si>
  <si>
    <t>Exérese de Sarcoma de tecidos moles</t>
  </si>
  <si>
    <t>Basset Hound</t>
  </si>
  <si>
    <t>Trauma crânio encefálico</t>
  </si>
  <si>
    <t>CE mediastino</t>
  </si>
  <si>
    <t>Discopatia cervicotorácica</t>
  </si>
  <si>
    <t>Fratura de coxal</t>
  </si>
  <si>
    <t>Persa</t>
  </si>
  <si>
    <t>Lise óssea em face a esclarecer</t>
  </si>
  <si>
    <t>Síndrome cervicotorácica</t>
  </si>
  <si>
    <t>Enterotomia</t>
  </si>
  <si>
    <t>Scottish terrier</t>
  </si>
  <si>
    <t>Hemangiossarcoma</t>
  </si>
  <si>
    <t>Fratura de região sacrococcígea</t>
  </si>
  <si>
    <t>Exérese de neoplasia perianal</t>
  </si>
  <si>
    <t>Exérese de sarcoma de aplicação</t>
  </si>
  <si>
    <t>Fístula perianal a esclarecer</t>
  </si>
  <si>
    <t>Síndrome cervical</t>
  </si>
  <si>
    <t>Bulldog francês</t>
  </si>
  <si>
    <t>Gangrena seca em cauda</t>
  </si>
  <si>
    <t>Anorexia - Colocação de tubo esofágico</t>
  </si>
  <si>
    <t>Obstrução ureteral</t>
  </si>
  <si>
    <t>Herniorrafia perineal bilateral</t>
  </si>
  <si>
    <t>Beagle</t>
  </si>
  <si>
    <t>Adenocarcinoma</t>
  </si>
  <si>
    <t>Politrauma (atropelamento)</t>
  </si>
  <si>
    <t>Cistotomia</t>
  </si>
  <si>
    <t>Spitz alemão</t>
  </si>
  <si>
    <t>Cistorrafia</t>
  </si>
  <si>
    <t>Linfoma</t>
  </si>
  <si>
    <t>Cocker spaniel</t>
  </si>
  <si>
    <t>Exérese de lipoma</t>
  </si>
  <si>
    <t>Paraparesia a esclarecer</t>
  </si>
  <si>
    <t>Orquiectomia eletiva</t>
  </si>
  <si>
    <t>HAC</t>
  </si>
  <si>
    <t>Infecção fúngica</t>
  </si>
  <si>
    <t>DTUI</t>
  </si>
  <si>
    <t>Miosite mastigatória</t>
  </si>
  <si>
    <t>Jack russell</t>
  </si>
  <si>
    <t>Exérese de adenoma cutâneo</t>
  </si>
  <si>
    <t>Abcesso retrobulbar</t>
  </si>
  <si>
    <t>Erlichiose</t>
  </si>
  <si>
    <t>Fox terrier</t>
  </si>
  <si>
    <t>STM</t>
  </si>
  <si>
    <t>Hérnia umbilical encarcerada</t>
  </si>
  <si>
    <t>Ave</t>
  </si>
  <si>
    <t>Calopsita</t>
  </si>
  <si>
    <t>Obstrução do ducto biliar</t>
  </si>
  <si>
    <t>Husky siberiano</t>
  </si>
  <si>
    <t>Abcesso em MTD</t>
  </si>
  <si>
    <t>Orquiectomia</t>
  </si>
  <si>
    <t>Ureterotomia</t>
  </si>
  <si>
    <t>Miíase em MTD</t>
  </si>
  <si>
    <t>Ferida em MPD</t>
  </si>
  <si>
    <t>Uretrostomia</t>
  </si>
  <si>
    <t>Herniorrafia perineal</t>
  </si>
  <si>
    <t>Hemangioma</t>
  </si>
  <si>
    <t>Quilotórax</t>
  </si>
  <si>
    <t>Ferida</t>
  </si>
  <si>
    <t>Doença periodontal</t>
  </si>
  <si>
    <t>Pastor belga malinois</t>
  </si>
  <si>
    <t>Fratura por trauma</t>
  </si>
  <si>
    <t>Neoplasia perivulvar</t>
  </si>
  <si>
    <t>Herniorrafia inguinal</t>
  </si>
  <si>
    <t>Esplenectomia</t>
  </si>
  <si>
    <t>Ruptura de bexiga</t>
  </si>
  <si>
    <t>Traqueostomia</t>
  </si>
  <si>
    <t>Paralisia de laringe</t>
  </si>
  <si>
    <t>Sangramento uretral a esclarecer</t>
  </si>
  <si>
    <t>Ureterolitíase</t>
  </si>
  <si>
    <t>FRATURA DE PELVE + HEMATURIA (CISTITE?)</t>
  </si>
  <si>
    <t>Pointer</t>
  </si>
  <si>
    <t>Mastif</t>
  </si>
  <si>
    <t>Ferida MPD (amputação)</t>
  </si>
  <si>
    <t>Amputação de dígito</t>
  </si>
  <si>
    <t>Criptorquidismo</t>
  </si>
  <si>
    <t>Neoplasia pulmonar</t>
  </si>
  <si>
    <t>Abcesso em região perianal</t>
  </si>
  <si>
    <t>Ruptura de uretra + eventração + fratura de pelve</t>
  </si>
  <si>
    <t>Exérece de neoplasia perianal</t>
  </si>
  <si>
    <t>Shiba</t>
  </si>
  <si>
    <t>Condrossarcoma</t>
  </si>
  <si>
    <t>Eventração</t>
  </si>
  <si>
    <t>Orquiectomia + ablação de bolsa escrotal</t>
  </si>
  <si>
    <t>Pointer inglês</t>
  </si>
  <si>
    <t>Osteossarcoma</t>
  </si>
  <si>
    <t>Dogo argentino</t>
  </si>
  <si>
    <t>HEMATOMA EM SUBCUTÂNEO DE HEMITÓRAX ESQUERDO</t>
  </si>
  <si>
    <t>Bull terrier</t>
  </si>
  <si>
    <t>SPS + colocação de ameróide + CE gástrico</t>
  </si>
  <si>
    <t>DII</t>
  </si>
  <si>
    <t>SPS</t>
  </si>
  <si>
    <t>Testículo ectópico</t>
  </si>
  <si>
    <t>Exérese de neoplasia em vulva</t>
  </si>
  <si>
    <t>Intussuscepção</t>
  </si>
  <si>
    <t>Neoplasia cutânea + Otohematoma</t>
  </si>
  <si>
    <t>Paraplegia pós-traumática</t>
  </si>
  <si>
    <t>Hérnia diafragmática</t>
  </si>
  <si>
    <t>Epistaxe a esclarecer</t>
  </si>
  <si>
    <t>Escaras de decúbito</t>
  </si>
  <si>
    <t>Megacólon</t>
  </si>
  <si>
    <t>Poliartrite</t>
  </si>
  <si>
    <t>Colectomia subtotal</t>
  </si>
  <si>
    <t>Dor em coluna e coxal a esclarecer</t>
  </si>
  <si>
    <t>Peritonite</t>
  </si>
  <si>
    <t>Reação ao fio</t>
  </si>
  <si>
    <t>Ferida por trauma</t>
  </si>
  <si>
    <t>Obstrução intestinal</t>
  </si>
  <si>
    <t>Stafforshire bull terrier</t>
  </si>
  <si>
    <t>Hemilaminectomia</t>
  </si>
  <si>
    <t>Abcesso em focinho</t>
  </si>
  <si>
    <t>Estenose uretral</t>
  </si>
  <si>
    <t>Complexo respiratório Felinaino</t>
  </si>
  <si>
    <t>Colocação de tubo gástrico</t>
  </si>
  <si>
    <t>Osteomielite</t>
  </si>
  <si>
    <t>DDIV</t>
  </si>
  <si>
    <t>Relatório Geral - Casos atendidos HOVET em Março e Maio de 2018</t>
  </si>
  <si>
    <t>Total de casos atendidos</t>
  </si>
  <si>
    <t>Coluna1</t>
  </si>
  <si>
    <t>Total de cães atendidos</t>
  </si>
  <si>
    <t>Total de gatos atendidos</t>
  </si>
  <si>
    <t>Quantos machos?</t>
  </si>
  <si>
    <t>Quantas fêmeas?</t>
  </si>
  <si>
    <t>Média de idade do total de animais</t>
  </si>
  <si>
    <t>Mediana da idade de todos os animais</t>
  </si>
  <si>
    <t>Desvio padrão da idade de todos os animais</t>
  </si>
  <si>
    <t>Contagem de Diagnóstico</t>
  </si>
  <si>
    <t>Total Geral</t>
  </si>
  <si>
    <t>Contagem de Raça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</si>
</sst>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Times New Roman"/>
      <charset val="1"/>
    </font>
    <font>
      <sz val="11"/>
      <color rgb="FF000000"/>
      <name val="Times New Roman"/>
      <charset val="1"/>
    </font>
    <font>
      <b/>
      <sz val="14"/>
      <color theme="0"/>
      <name val="Times New Roman"/>
      <charset val="1"/>
    </font>
    <font>
      <sz val="18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20"/>
      <color rgb="FF000000"/>
      <name val="Aptos Narrow"/>
      <scheme val="minor"/>
    </font>
    <font>
      <b/>
      <sz val="18"/>
      <color rgb="FFFFFFFF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pivotButton="1"/>
    <xf numFmtId="0" fontId="0" fillId="0" borderId="2" xfId="0" applyBorder="1"/>
    <xf numFmtId="0" fontId="6" fillId="0" borderId="0" xfId="0" applyFont="1"/>
    <xf numFmtId="0" fontId="0" fillId="0" borderId="2" xfId="0" pivotButton="1" applyBorder="1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0" fillId="0" borderId="0" xfId="0" applyFill="1"/>
    <xf numFmtId="0" fontId="0" fillId="0" borderId="6" xfId="0" applyFill="1" applyBorder="1"/>
    <xf numFmtId="0" fontId="5" fillId="0" borderId="7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0" fillId="0" borderId="2" xfId="0" applyFill="1" applyBorder="1"/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0" borderId="4" xfId="0" applyFill="1" applyBorder="1" applyAlignment="1">
      <alignment horizontal="center"/>
    </xf>
    <xf numFmtId="9" fontId="0" fillId="0" borderId="4" xfId="0" applyNumberFormat="1" applyFill="1" applyBorder="1" applyAlignment="1">
      <alignment horizontal="right"/>
    </xf>
    <xf numFmtId="9" fontId="0" fillId="0" borderId="3" xfId="0" applyNumberFormat="1" applyFill="1" applyBorder="1" applyAlignment="1">
      <alignment horizontal="right"/>
    </xf>
    <xf numFmtId="0" fontId="0" fillId="0" borderId="8" xfId="0" applyFill="1" applyBorder="1"/>
    <xf numFmtId="9" fontId="0" fillId="0" borderId="5" xfId="0" applyNumberFormat="1" applyFill="1" applyBorder="1"/>
    <xf numFmtId="9" fontId="0" fillId="0" borderId="1" xfId="0" applyNumberFormat="1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34"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fill>
        <patternFill patternType="none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center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ill>
        <patternFill patternType="none"/>
      </fill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fill>
        <patternFill patternType="none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[projetoExcelVet.xlsx]diagnósticos_espécie!Tabela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Diagnósticos mais frequentes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diagnósticos_espécie!$B$3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diagnósticos_espécie!$A$4:$A$11</c:f>
              <c:strCache>
                <c:ptCount val="7"/>
                <c:pt idx="0">
                  <c:v>Neoplasia cutânea</c:v>
                </c:pt>
                <c:pt idx="1">
                  <c:v>Mastocitoma</c:v>
                </c:pt>
                <c:pt idx="2">
                  <c:v>Sarcoma de tecidos moles</c:v>
                </c:pt>
                <c:pt idx="3">
                  <c:v>Otohematoma</c:v>
                </c:pt>
                <c:pt idx="4">
                  <c:v>Discopatia</c:v>
                </c:pt>
                <c:pt idx="5">
                  <c:v>Neoplasia testicular</c:v>
                </c:pt>
                <c:pt idx="6">
                  <c:v>Neoplasia perianal</c:v>
                </c:pt>
              </c:strCache>
            </c:strRef>
          </c:cat>
          <c:val>
            <c:numRef>
              <c:f>diagnósticos_espécie!$B$4:$B$11</c:f>
              <c:numCache>
                <c:formatCode>General</c:formatCode>
                <c:ptCount val="7"/>
                <c:pt idx="0">
                  <c:v>85</c:v>
                </c:pt>
                <c:pt idx="1">
                  <c:v>49</c:v>
                </c:pt>
                <c:pt idx="2">
                  <c:v>23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AF4-A97D-A222140D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1752225799"/>
        <c:axId val="1764474887"/>
      </c:barChart>
      <c:catAx>
        <c:axId val="1752225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74887"/>
        <c:crosses val="autoZero"/>
        <c:auto val="1"/>
        <c:lblAlgn val="ctr"/>
        <c:lblOffset val="100"/>
        <c:noMultiLvlLbl val="0"/>
      </c:catAx>
      <c:valAx>
        <c:axId val="1764474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25799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152400</xdr:rowOff>
    </xdr:from>
    <xdr:to>
      <xdr:col>13</xdr:col>
      <xdr:colOff>428625</xdr:colOff>
      <xdr:row>15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B546E0-1C97-C876-7D33-8B529255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9525</xdr:colOff>
      <xdr:row>17</xdr:row>
      <xdr:rowOff>0</xdr:rowOff>
    </xdr:from>
    <xdr:to>
      <xdr:col>1</xdr:col>
      <xdr:colOff>228600</xdr:colOff>
      <xdr:row>23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xo">
              <a:extLst>
                <a:ext uri="{FF2B5EF4-FFF2-40B4-BE49-F238E27FC236}">
                  <a16:creationId xmlns:a16="http://schemas.microsoft.com/office/drawing/2014/main" id="{B2E2C31F-BE0A-BB60-9BD3-D5109026D361}"/>
                </a:ext>
                <a:ext uri="{147F2762-F138-4A5C-976F-8EAC2B608ADB}">
                  <a16:predDERef xmlns:a16="http://schemas.microsoft.com/office/drawing/2014/main" pred="{D4618E73-013F-1E2D-85E4-DDDB24911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381375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3</xdr:col>
      <xdr:colOff>104775</xdr:colOff>
      <xdr:row>16</xdr:row>
      <xdr:rowOff>180975</xdr:rowOff>
    </xdr:from>
    <xdr:to>
      <xdr:col>6</xdr:col>
      <xdr:colOff>171450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(Idade)">
              <a:extLst>
                <a:ext uri="{FF2B5EF4-FFF2-40B4-BE49-F238E27FC236}">
                  <a16:creationId xmlns:a16="http://schemas.microsoft.com/office/drawing/2014/main" id="{C14361FD-C8FD-E4F8-FB94-E80187D4ADC3}"/>
                </a:ext>
                <a:ext uri="{147F2762-F138-4A5C-976F-8EAC2B608ADB}">
                  <a16:predDERef xmlns:a16="http://schemas.microsoft.com/office/drawing/2014/main" pred="{B2E2C31F-BE0A-BB60-9BD3-D5109026D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(Idad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337185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</xdr:col>
      <xdr:colOff>295275</xdr:colOff>
      <xdr:row>16</xdr:row>
      <xdr:rowOff>180975</xdr:rowOff>
    </xdr:from>
    <xdr:to>
      <xdr:col>3</xdr:col>
      <xdr:colOff>9525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spécie">
              <a:extLst>
                <a:ext uri="{FF2B5EF4-FFF2-40B4-BE49-F238E27FC236}">
                  <a16:creationId xmlns:a16="http://schemas.microsoft.com/office/drawing/2014/main" id="{B42A1299-1369-E938-52B1-364DE7896E58}"/>
                </a:ext>
                <a:ext uri="{147F2762-F138-4A5C-976F-8EAC2B608ADB}">
                  <a16:predDERef xmlns:a16="http://schemas.microsoft.com/office/drawing/2014/main" pred="{C14361FD-C8FD-E4F8-FB94-E80187D4A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é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337185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9.582088310184" createdVersion="8" refreshedVersion="8" minRefreshableVersion="3" recordCount="683" xr:uid="{09DEABA4-B893-4039-954D-40F09538DA8F}">
  <cacheSource type="worksheet">
    <worksheetSource name="tabelaCasos"/>
  </cacheSource>
  <cacheFields count="7">
    <cacheField name="Data da consulta" numFmtId="14">
      <sharedItems containsSemiMixedTypes="0" containsNonDate="0" containsDate="1" containsString="0" minDate="2018-03-01T00:00:00" maxDate="2018-05-31T00:00:00"/>
    </cacheField>
    <cacheField name="Diagnóstico" numFmtId="0">
      <sharedItems count="173">
        <s v="Neoplasia cutânea"/>
        <s v="Tetraparesia a esclarecer"/>
        <s v="Obstrução uretral"/>
        <s v="Sarcoma de tecidos moles"/>
        <s v="Estenose de conduto auditivo E"/>
        <s v="Mastocitoma"/>
        <s v="Otite estenosante bilateral"/>
        <s v="Linfoma intestinal"/>
        <s v="Shunts portossistêmico"/>
        <s v="Discopatia cervical"/>
        <s v="Neoplasia em base cardíaca"/>
        <s v="Cisto sebáceo"/>
        <s v="Discopatia"/>
        <s v="Abcesso"/>
        <s v="Trauma por atropelamento"/>
        <s v="Neoplasia cardíaca"/>
        <s v="Litíase ureteral"/>
        <s v="Otite estenosante"/>
        <s v="PO Cistotomia"/>
        <s v="Esplenecervicotorácicaomia"/>
        <s v="Exérese de mastocitoma"/>
        <s v="Uretrotomia"/>
        <s v="CE intestinal"/>
        <s v="Lesão ulcerada em cotovelo"/>
        <s v="Megaesôfago"/>
        <s v="Gangrena seca"/>
        <s v="Prolapso retal"/>
        <s v="Neoplasia perianal"/>
        <s v="Orquiecervicotorácicaomia"/>
        <s v="Hérnia perineal"/>
        <s v="Lipoma"/>
        <s v="Ferida por mordedura"/>
        <s v="Carcinoma"/>
        <s v="Urolitíase"/>
        <s v="Litíase vesical"/>
        <s v="Sarcoma de aplicação"/>
        <s v="Neoplasia gástrica"/>
        <s v="Edema de MTs a esclarecer"/>
        <s v="Otohematoma"/>
        <s v="PO Hiperplasia cebácea"/>
        <s v="Neoplasia hepática"/>
        <s v="Ablação de conduto auditivo E"/>
        <s v="Neoplasia testicular"/>
        <s v="Neoplasia em pavilhão auricular"/>
        <s v="Obstrução nasal"/>
        <s v="Ruptura de uretra"/>
        <s v="PO amputação carpo e falanges MTD"/>
        <s v="HPB"/>
        <s v="Linfonodomegalia (Neoplasia?)"/>
        <s v="CE gástrico"/>
        <s v="Cisto folicular"/>
        <s v="Abcesso peripancreático"/>
        <s v="Enterólito"/>
        <s v="Laparotomia exploratória"/>
        <s v="Linfonodomegalia a esclarecer"/>
        <s v="Uretrorrafia"/>
        <s v="Fístula"/>
        <s v="Ferida perfurante contaminada"/>
        <s v="Fratura de cauda por avulsão"/>
        <s v="Cinomose"/>
        <s v="Exérese de neoplasia cutânea"/>
        <s v="Dor neuropática em cauda"/>
        <s v="Ferida inguinal"/>
        <s v="Onicogrifose em 1º dígito MTD"/>
        <s v="Neoplasia esplênica"/>
        <s v="Caudecervicotorácicaomia"/>
        <s v="Avulsão de plexo braquial"/>
        <s v="Síndrome TL"/>
        <s v="PDA"/>
        <s v="Hérnia umbilical"/>
        <s v="Sialocele"/>
        <s v="Histiocitoma"/>
        <s v="Neoplasia em bolsa escrotal"/>
        <s v="PO Ablação de conduto auditivo E"/>
        <s v="Gastrotomia"/>
        <s v="Neoplasia abdominal"/>
        <s v="Síndrome da cauda equina?"/>
        <s v="Exérese de Sarcoma de tecidos moles"/>
        <s v="Trauma crânio encefálico"/>
        <s v="CE mediastino"/>
        <s v="Discopatia cervicotorácica"/>
        <s v="Fratura de coxal"/>
        <s v="Lise óssea em face a esclarecer"/>
        <s v="Síndrome cervicotorácica"/>
        <s v="Enterotomia"/>
        <s v="Hemangiossarcoma"/>
        <s v="Fratura de região sacrococcígea"/>
        <s v="Exérese de neoplasia perianal"/>
        <s v="Exérese de sarcoma de aplicação"/>
        <s v="Fístula perianal a esclarecer"/>
        <s v="Síndrome cervical"/>
        <s v="Gangrena seca em cauda"/>
        <s v="Anorexia - Colocação de tubo esofágico"/>
        <s v="Obstrução ureteral"/>
        <s v="Herniorrafia perineal bilateral"/>
        <s v="Adenocarcinoma"/>
        <s v="Politrauma (atropelamento)"/>
        <s v="Cistotomia"/>
        <s v="Cistorrafia"/>
        <s v="Linfoma"/>
        <s v="Exérese de lipoma"/>
        <s v="Paraparesia a esclarecer"/>
        <s v="Orquiectomia eletiva"/>
        <s v="HAC"/>
        <s v="Infecção fúngica"/>
        <s v="DTUI"/>
        <s v="Miosite mastigatória"/>
        <s v="Exérese de adenoma cutâneo"/>
        <s v="Abcesso retrobulbar"/>
        <s v="Erlichiose"/>
        <s v="STM"/>
        <s v="Hérnia umbilical encarcerada"/>
        <s v="Obstrução do ducto biliar"/>
        <s v="Abcesso em MTD"/>
        <s v="Orquiectomia"/>
        <s v="Ureterotomia"/>
        <s v="Miíase em MTD"/>
        <s v="Ferida em MPD"/>
        <s v="Uretrostomia"/>
        <s v="Herniorrafia perineal"/>
        <s v="Hemangioma"/>
        <s v="Quilotórax"/>
        <s v="Ferida"/>
        <s v="Doença periodontal"/>
        <s v="Fratura por trauma"/>
        <s v="Neoplasia perivulvar"/>
        <s v="Herniorrafia inguinal"/>
        <s v="Esplenectomia"/>
        <s v="Ruptura de bexiga"/>
        <s v="Traqueostomia"/>
        <s v="Paralisia de laringe"/>
        <s v="Sangramento uretral a esclarecer"/>
        <s v="Ureterolitíase"/>
        <s v="FRATURA DE PELVE + HEMATURIA (CISTITE?)"/>
        <s v="Ferida MPD (amputação)"/>
        <s v="Amputação de dígito"/>
        <s v="Criptorquidismo"/>
        <s v="Neoplasia pulmonar"/>
        <s v="Abcesso em região perianal"/>
        <s v="Ruptura de uretra + eventração + fratura de pelve"/>
        <s v="Exérece de neoplasia perianal"/>
        <s v="Condrossarcoma"/>
        <s v="Eventração"/>
        <s v="Orquiectomia + ablação de bolsa escrotal"/>
        <s v="Osteossarcoma"/>
        <s v="HEMATOMA EM SUBCUTÂNEO DE HEMITÓRAX ESQUERDO"/>
        <s v="SPS + colocação de ameróide + CE gástrico"/>
        <s v="DII"/>
        <s v="SPS"/>
        <s v="Testículo ectópico"/>
        <s v="Exérese de neoplasia em vulva"/>
        <s v="Intussuscepção"/>
        <s v="Neoplasia cutânea + Otohematoma"/>
        <s v="Paraplegia pós-traumática"/>
        <s v="Hérnia diafragmática"/>
        <s v="Epistaxe a esclarecer"/>
        <s v="Escaras de decúbito"/>
        <s v="Megacólon"/>
        <s v="Poliartrite"/>
        <s v="Colectomia subtotal"/>
        <s v="Dor em coluna e coxal a esclarecer"/>
        <s v="Peritonite"/>
        <s v="Reação ao fio"/>
        <s v="Ferida por trauma"/>
        <s v="Obstrução intestinal"/>
        <s v="Hemilaminectomia"/>
        <s v="Abcesso em focinho"/>
        <s v="Estenose uretral"/>
        <s v="Complexo respiratório Felinaino"/>
        <s v="Colocação de tubo gástrico"/>
        <s v="Osteomielite"/>
        <s v="DDIV"/>
        <s v="Complexo respiratório felino" u="1"/>
      </sharedItems>
    </cacheField>
    <cacheField name="Espécie" numFmtId="0">
      <sharedItems count="3">
        <s v="Canina"/>
        <s v="Felina"/>
        <s v="Ave"/>
      </sharedItems>
    </cacheField>
    <cacheField name="Sexo" numFmtId="0">
      <sharedItems count="2">
        <s v="M"/>
        <s v="F"/>
      </sharedItems>
    </cacheField>
    <cacheField name="Idade" numFmtId="1">
      <sharedItems containsSemiMixedTypes="0" containsString="0" containsNumber="1" containsInteger="1" minValue="1" maxValue="19"/>
    </cacheField>
    <cacheField name="Categoria(Idade)" numFmtId="1">
      <sharedItems count="3">
        <s v="Adulto"/>
        <s v="Filhote"/>
        <s v="Idoso"/>
      </sharedItems>
    </cacheField>
    <cacheField name="Raça" numFmtId="0">
      <sharedItems count="47">
        <s v="SRD"/>
        <s v="Siamês"/>
        <s v="Lhasa apso"/>
        <s v="Poodle"/>
        <s v="Rottweiler"/>
        <s v="Schnauzer"/>
        <s v="Yorkshire terrier"/>
        <s v="Boxer"/>
        <s v="Daschund"/>
        <s v="Pinscher"/>
        <s v="Pit bull"/>
        <s v="Golden retriever"/>
        <s v="Shih tzu"/>
        <s v="Labrador"/>
        <s v="Border Collie"/>
        <s v="Himalaio"/>
        <s v="Pug"/>
        <s v="Maine coon"/>
        <s v="Maltês"/>
        <s v="Bulldog inglês"/>
        <s v="Spitz"/>
        <s v="Bernese"/>
        <s v="Akita"/>
        <s v="Chow chow"/>
        <s v="Bloodhound"/>
        <s v="Pastor alemão"/>
        <s v="Cavalier King Charles"/>
        <s v="Collie"/>
        <s v="Basset Hound"/>
        <s v="Persa"/>
        <s v="Scottish terrier"/>
        <s v="Bulldog francês"/>
        <s v="Beagle"/>
        <s v="Spitz alemão"/>
        <s v="Cocker spaniel"/>
        <s v="Jack russell"/>
        <s v="Fox terrier"/>
        <s v="Calopsita"/>
        <s v="Husky siberiano"/>
        <s v="Pastor belga malinois"/>
        <s v="Pointer"/>
        <s v="Mastif"/>
        <s v="Shiba"/>
        <s v="Pointer inglês"/>
        <s v="Dogo argentino"/>
        <s v="Bull terrier"/>
        <s v="Stafforshire bull terrier"/>
      </sharedItems>
    </cacheField>
  </cacheFields>
  <extLst>
    <ext xmlns:x14="http://schemas.microsoft.com/office/spreadsheetml/2009/9/main" uri="{725AE2AE-9491-48be-B2B4-4EB974FC3084}">
      <x14:pivotCacheDefinition pivotCacheId="177370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d v="2018-03-01T00:00:00"/>
    <x v="0"/>
    <x v="0"/>
    <x v="0"/>
    <n v="8"/>
    <x v="0"/>
    <x v="0"/>
  </r>
  <r>
    <d v="2018-03-01T00:00:00"/>
    <x v="1"/>
    <x v="0"/>
    <x v="0"/>
    <n v="4"/>
    <x v="0"/>
    <x v="0"/>
  </r>
  <r>
    <d v="2018-03-01T00:00:00"/>
    <x v="2"/>
    <x v="1"/>
    <x v="0"/>
    <n v="1"/>
    <x v="1"/>
    <x v="1"/>
  </r>
  <r>
    <d v="2018-03-01T00:00:00"/>
    <x v="3"/>
    <x v="1"/>
    <x v="1"/>
    <n v="5"/>
    <x v="0"/>
    <x v="0"/>
  </r>
  <r>
    <d v="2018-03-01T00:00:00"/>
    <x v="4"/>
    <x v="0"/>
    <x v="0"/>
    <n v="11"/>
    <x v="2"/>
    <x v="2"/>
  </r>
  <r>
    <d v="2018-03-01T00:00:00"/>
    <x v="5"/>
    <x v="0"/>
    <x v="0"/>
    <n v="15"/>
    <x v="2"/>
    <x v="3"/>
  </r>
  <r>
    <d v="2018-03-01T00:00:00"/>
    <x v="6"/>
    <x v="0"/>
    <x v="1"/>
    <n v="11"/>
    <x v="2"/>
    <x v="4"/>
  </r>
  <r>
    <d v="2018-03-01T00:00:00"/>
    <x v="7"/>
    <x v="0"/>
    <x v="0"/>
    <n v="9"/>
    <x v="0"/>
    <x v="5"/>
  </r>
  <r>
    <d v="2018-03-01T00:00:00"/>
    <x v="8"/>
    <x v="0"/>
    <x v="1"/>
    <n v="2"/>
    <x v="0"/>
    <x v="6"/>
  </r>
  <r>
    <d v="2018-03-01T00:00:00"/>
    <x v="9"/>
    <x v="0"/>
    <x v="0"/>
    <n v="14"/>
    <x v="2"/>
    <x v="6"/>
  </r>
  <r>
    <d v="2018-03-01T00:00:00"/>
    <x v="10"/>
    <x v="0"/>
    <x v="0"/>
    <n v="13"/>
    <x v="2"/>
    <x v="7"/>
  </r>
  <r>
    <d v="2018-03-02T00:00:00"/>
    <x v="11"/>
    <x v="0"/>
    <x v="1"/>
    <n v="11"/>
    <x v="2"/>
    <x v="8"/>
  </r>
  <r>
    <d v="2018-03-02T00:00:00"/>
    <x v="0"/>
    <x v="0"/>
    <x v="0"/>
    <n v="15"/>
    <x v="2"/>
    <x v="9"/>
  </r>
  <r>
    <d v="2018-03-02T00:00:00"/>
    <x v="12"/>
    <x v="0"/>
    <x v="0"/>
    <n v="17"/>
    <x v="2"/>
    <x v="3"/>
  </r>
  <r>
    <d v="2018-03-02T00:00:00"/>
    <x v="0"/>
    <x v="0"/>
    <x v="1"/>
    <n v="6"/>
    <x v="0"/>
    <x v="3"/>
  </r>
  <r>
    <d v="2018-03-02T00:00:00"/>
    <x v="0"/>
    <x v="0"/>
    <x v="1"/>
    <n v="14"/>
    <x v="2"/>
    <x v="5"/>
  </r>
  <r>
    <d v="2018-03-02T00:00:00"/>
    <x v="0"/>
    <x v="0"/>
    <x v="0"/>
    <n v="10"/>
    <x v="2"/>
    <x v="0"/>
  </r>
  <r>
    <d v="2018-03-02T00:00:00"/>
    <x v="0"/>
    <x v="0"/>
    <x v="0"/>
    <n v="9"/>
    <x v="0"/>
    <x v="0"/>
  </r>
  <r>
    <d v="2018-03-02T00:00:00"/>
    <x v="2"/>
    <x v="1"/>
    <x v="0"/>
    <n v="1"/>
    <x v="1"/>
    <x v="1"/>
  </r>
  <r>
    <d v="2018-03-02T00:00:00"/>
    <x v="13"/>
    <x v="1"/>
    <x v="1"/>
    <n v="7"/>
    <x v="0"/>
    <x v="0"/>
  </r>
  <r>
    <d v="2018-03-02T00:00:00"/>
    <x v="14"/>
    <x v="1"/>
    <x v="0"/>
    <n v="1"/>
    <x v="1"/>
    <x v="0"/>
  </r>
  <r>
    <d v="2018-03-02T00:00:00"/>
    <x v="5"/>
    <x v="0"/>
    <x v="0"/>
    <n v="9"/>
    <x v="0"/>
    <x v="7"/>
  </r>
  <r>
    <d v="2018-03-02T00:00:00"/>
    <x v="15"/>
    <x v="0"/>
    <x v="0"/>
    <n v="13"/>
    <x v="2"/>
    <x v="7"/>
  </r>
  <r>
    <d v="2018-03-02T00:00:00"/>
    <x v="0"/>
    <x v="0"/>
    <x v="0"/>
    <n v="11"/>
    <x v="2"/>
    <x v="10"/>
  </r>
  <r>
    <d v="2018-03-02T00:00:00"/>
    <x v="16"/>
    <x v="1"/>
    <x v="1"/>
    <n v="8"/>
    <x v="0"/>
    <x v="0"/>
  </r>
  <r>
    <d v="2018-03-02T00:00:00"/>
    <x v="5"/>
    <x v="0"/>
    <x v="1"/>
    <n v="7"/>
    <x v="0"/>
    <x v="0"/>
  </r>
  <r>
    <d v="2018-03-02T00:00:00"/>
    <x v="5"/>
    <x v="0"/>
    <x v="1"/>
    <n v="8"/>
    <x v="0"/>
    <x v="0"/>
  </r>
  <r>
    <d v="2018-03-02T00:00:00"/>
    <x v="17"/>
    <x v="0"/>
    <x v="1"/>
    <n v="17"/>
    <x v="2"/>
    <x v="0"/>
  </r>
  <r>
    <d v="2018-03-02T00:00:00"/>
    <x v="3"/>
    <x v="1"/>
    <x v="1"/>
    <n v="5"/>
    <x v="0"/>
    <x v="0"/>
  </r>
  <r>
    <d v="2018-03-02T00:00:00"/>
    <x v="3"/>
    <x v="1"/>
    <x v="0"/>
    <n v="5"/>
    <x v="0"/>
    <x v="0"/>
  </r>
  <r>
    <d v="2018-03-02T00:00:00"/>
    <x v="3"/>
    <x v="0"/>
    <x v="1"/>
    <n v="10"/>
    <x v="2"/>
    <x v="0"/>
  </r>
  <r>
    <d v="2018-03-02T00:00:00"/>
    <x v="18"/>
    <x v="0"/>
    <x v="0"/>
    <n v="6"/>
    <x v="0"/>
    <x v="6"/>
  </r>
  <r>
    <d v="2018-03-02T00:00:00"/>
    <x v="19"/>
    <x v="0"/>
    <x v="0"/>
    <n v="11"/>
    <x v="2"/>
    <x v="0"/>
  </r>
  <r>
    <d v="2018-03-02T00:00:00"/>
    <x v="20"/>
    <x v="0"/>
    <x v="0"/>
    <n v="6"/>
    <x v="0"/>
    <x v="0"/>
  </r>
  <r>
    <d v="2018-03-02T00:00:00"/>
    <x v="21"/>
    <x v="1"/>
    <x v="1"/>
    <n v="8"/>
    <x v="0"/>
    <x v="0"/>
  </r>
  <r>
    <d v="2018-03-05T00:00:00"/>
    <x v="3"/>
    <x v="0"/>
    <x v="1"/>
    <n v="12"/>
    <x v="2"/>
    <x v="11"/>
  </r>
  <r>
    <d v="2018-03-05T00:00:00"/>
    <x v="0"/>
    <x v="0"/>
    <x v="1"/>
    <n v="13"/>
    <x v="2"/>
    <x v="4"/>
  </r>
  <r>
    <d v="2018-03-05T00:00:00"/>
    <x v="22"/>
    <x v="0"/>
    <x v="0"/>
    <n v="1"/>
    <x v="1"/>
    <x v="12"/>
  </r>
  <r>
    <d v="2018-03-05T00:00:00"/>
    <x v="23"/>
    <x v="0"/>
    <x v="1"/>
    <n v="12"/>
    <x v="2"/>
    <x v="0"/>
  </r>
  <r>
    <d v="2018-03-05T00:00:00"/>
    <x v="24"/>
    <x v="0"/>
    <x v="1"/>
    <n v="3"/>
    <x v="0"/>
    <x v="0"/>
  </r>
  <r>
    <d v="2018-03-05T00:00:00"/>
    <x v="25"/>
    <x v="1"/>
    <x v="1"/>
    <n v="1"/>
    <x v="1"/>
    <x v="0"/>
  </r>
  <r>
    <d v="2018-03-05T00:00:00"/>
    <x v="26"/>
    <x v="1"/>
    <x v="0"/>
    <n v="1"/>
    <x v="1"/>
    <x v="0"/>
  </r>
  <r>
    <d v="2018-03-05T00:00:00"/>
    <x v="15"/>
    <x v="0"/>
    <x v="0"/>
    <n v="13"/>
    <x v="2"/>
    <x v="7"/>
  </r>
  <r>
    <d v="2018-03-05T00:00:00"/>
    <x v="0"/>
    <x v="0"/>
    <x v="1"/>
    <n v="8"/>
    <x v="0"/>
    <x v="8"/>
  </r>
  <r>
    <d v="2018-03-05T00:00:00"/>
    <x v="27"/>
    <x v="0"/>
    <x v="0"/>
    <n v="12"/>
    <x v="2"/>
    <x v="8"/>
  </r>
  <r>
    <d v="2018-03-05T00:00:00"/>
    <x v="27"/>
    <x v="0"/>
    <x v="0"/>
    <n v="10"/>
    <x v="2"/>
    <x v="13"/>
  </r>
  <r>
    <d v="2018-03-05T00:00:00"/>
    <x v="5"/>
    <x v="0"/>
    <x v="0"/>
    <n v="11"/>
    <x v="2"/>
    <x v="10"/>
  </r>
  <r>
    <d v="2018-03-05T00:00:00"/>
    <x v="14"/>
    <x v="1"/>
    <x v="0"/>
    <n v="4"/>
    <x v="0"/>
    <x v="0"/>
  </r>
  <r>
    <d v="2018-03-05T00:00:00"/>
    <x v="5"/>
    <x v="0"/>
    <x v="0"/>
    <n v="6"/>
    <x v="0"/>
    <x v="0"/>
  </r>
  <r>
    <d v="2018-03-05T00:00:00"/>
    <x v="3"/>
    <x v="1"/>
    <x v="1"/>
    <n v="7"/>
    <x v="0"/>
    <x v="0"/>
  </r>
  <r>
    <d v="2018-03-05T00:00:00"/>
    <x v="28"/>
    <x v="0"/>
    <x v="0"/>
    <n v="13"/>
    <x v="2"/>
    <x v="2"/>
  </r>
  <r>
    <d v="2018-03-05T00:00:00"/>
    <x v="19"/>
    <x v="0"/>
    <x v="1"/>
    <n v="9"/>
    <x v="0"/>
    <x v="0"/>
  </r>
  <r>
    <d v="2018-03-06T00:00:00"/>
    <x v="29"/>
    <x v="0"/>
    <x v="0"/>
    <n v="5"/>
    <x v="0"/>
    <x v="14"/>
  </r>
  <r>
    <d v="2018-03-06T00:00:00"/>
    <x v="0"/>
    <x v="0"/>
    <x v="1"/>
    <n v="11"/>
    <x v="2"/>
    <x v="11"/>
  </r>
  <r>
    <d v="2018-03-06T00:00:00"/>
    <x v="30"/>
    <x v="0"/>
    <x v="0"/>
    <n v="5"/>
    <x v="0"/>
    <x v="0"/>
  </r>
  <r>
    <d v="2018-03-06T00:00:00"/>
    <x v="31"/>
    <x v="1"/>
    <x v="0"/>
    <n v="1"/>
    <x v="1"/>
    <x v="15"/>
  </r>
  <r>
    <d v="2018-03-06T00:00:00"/>
    <x v="32"/>
    <x v="1"/>
    <x v="0"/>
    <n v="11"/>
    <x v="2"/>
    <x v="0"/>
  </r>
  <r>
    <d v="2018-03-06T00:00:00"/>
    <x v="33"/>
    <x v="1"/>
    <x v="0"/>
    <n v="6"/>
    <x v="0"/>
    <x v="0"/>
  </r>
  <r>
    <d v="2018-03-06T00:00:00"/>
    <x v="34"/>
    <x v="0"/>
    <x v="0"/>
    <n v="11"/>
    <x v="2"/>
    <x v="13"/>
  </r>
  <r>
    <d v="2018-03-06T00:00:00"/>
    <x v="0"/>
    <x v="0"/>
    <x v="1"/>
    <n v="10"/>
    <x v="2"/>
    <x v="13"/>
  </r>
  <r>
    <d v="2018-03-06T00:00:00"/>
    <x v="33"/>
    <x v="0"/>
    <x v="0"/>
    <n v="11"/>
    <x v="2"/>
    <x v="13"/>
  </r>
  <r>
    <d v="2018-03-06T00:00:00"/>
    <x v="35"/>
    <x v="1"/>
    <x v="0"/>
    <n v="5"/>
    <x v="0"/>
    <x v="1"/>
  </r>
  <r>
    <d v="2018-03-06T00:00:00"/>
    <x v="3"/>
    <x v="0"/>
    <x v="1"/>
    <n v="14"/>
    <x v="2"/>
    <x v="0"/>
  </r>
  <r>
    <d v="2018-03-06T00:00:00"/>
    <x v="3"/>
    <x v="1"/>
    <x v="0"/>
    <n v="5"/>
    <x v="0"/>
    <x v="0"/>
  </r>
  <r>
    <d v="2018-03-07T00:00:00"/>
    <x v="5"/>
    <x v="0"/>
    <x v="1"/>
    <n v="7"/>
    <x v="0"/>
    <x v="8"/>
  </r>
  <r>
    <d v="2018-03-07T00:00:00"/>
    <x v="36"/>
    <x v="0"/>
    <x v="0"/>
    <n v="11"/>
    <x v="2"/>
    <x v="11"/>
  </r>
  <r>
    <d v="2018-03-07T00:00:00"/>
    <x v="37"/>
    <x v="0"/>
    <x v="1"/>
    <n v="11"/>
    <x v="2"/>
    <x v="13"/>
  </r>
  <r>
    <d v="2018-03-07T00:00:00"/>
    <x v="0"/>
    <x v="0"/>
    <x v="1"/>
    <n v="10"/>
    <x v="2"/>
    <x v="10"/>
  </r>
  <r>
    <d v="2018-03-07T00:00:00"/>
    <x v="5"/>
    <x v="0"/>
    <x v="1"/>
    <n v="7"/>
    <x v="0"/>
    <x v="16"/>
  </r>
  <r>
    <d v="2018-03-07T00:00:00"/>
    <x v="38"/>
    <x v="0"/>
    <x v="1"/>
    <n v="8"/>
    <x v="0"/>
    <x v="0"/>
  </r>
  <r>
    <d v="2018-03-07T00:00:00"/>
    <x v="38"/>
    <x v="0"/>
    <x v="1"/>
    <n v="14"/>
    <x v="2"/>
    <x v="0"/>
  </r>
  <r>
    <d v="2018-03-07T00:00:00"/>
    <x v="39"/>
    <x v="0"/>
    <x v="0"/>
    <n v="15"/>
    <x v="2"/>
    <x v="2"/>
  </r>
  <r>
    <d v="2018-03-07T00:00:00"/>
    <x v="5"/>
    <x v="0"/>
    <x v="0"/>
    <n v="4"/>
    <x v="0"/>
    <x v="12"/>
  </r>
  <r>
    <d v="2018-03-07T00:00:00"/>
    <x v="40"/>
    <x v="0"/>
    <x v="1"/>
    <n v="8"/>
    <x v="0"/>
    <x v="12"/>
  </r>
  <r>
    <d v="2018-03-07T00:00:00"/>
    <x v="5"/>
    <x v="0"/>
    <x v="1"/>
    <n v="10"/>
    <x v="2"/>
    <x v="0"/>
  </r>
  <r>
    <d v="2018-03-07T00:00:00"/>
    <x v="5"/>
    <x v="0"/>
    <x v="0"/>
    <n v="8"/>
    <x v="0"/>
    <x v="0"/>
  </r>
  <r>
    <d v="2018-03-07T00:00:00"/>
    <x v="5"/>
    <x v="0"/>
    <x v="1"/>
    <n v="8"/>
    <x v="0"/>
    <x v="0"/>
  </r>
  <r>
    <d v="2018-03-07T00:00:00"/>
    <x v="3"/>
    <x v="0"/>
    <x v="1"/>
    <n v="7"/>
    <x v="0"/>
    <x v="0"/>
  </r>
  <r>
    <d v="2018-03-07T00:00:00"/>
    <x v="3"/>
    <x v="0"/>
    <x v="0"/>
    <n v="3"/>
    <x v="0"/>
    <x v="0"/>
  </r>
  <r>
    <d v="2018-03-07T00:00:00"/>
    <x v="33"/>
    <x v="1"/>
    <x v="0"/>
    <n v="6"/>
    <x v="0"/>
    <x v="0"/>
  </r>
  <r>
    <d v="2018-03-07T00:00:00"/>
    <x v="8"/>
    <x v="0"/>
    <x v="1"/>
    <n v="3"/>
    <x v="0"/>
    <x v="6"/>
  </r>
  <r>
    <d v="2018-03-07T00:00:00"/>
    <x v="41"/>
    <x v="0"/>
    <x v="1"/>
    <n v="11"/>
    <x v="2"/>
    <x v="4"/>
  </r>
  <r>
    <d v="2018-03-08T00:00:00"/>
    <x v="42"/>
    <x v="0"/>
    <x v="0"/>
    <n v="11"/>
    <x v="2"/>
    <x v="13"/>
  </r>
  <r>
    <d v="2018-03-08T00:00:00"/>
    <x v="43"/>
    <x v="0"/>
    <x v="0"/>
    <n v="11"/>
    <x v="2"/>
    <x v="2"/>
  </r>
  <r>
    <d v="2018-03-08T00:00:00"/>
    <x v="32"/>
    <x v="0"/>
    <x v="1"/>
    <n v="7"/>
    <x v="0"/>
    <x v="0"/>
  </r>
  <r>
    <d v="2018-03-08T00:00:00"/>
    <x v="44"/>
    <x v="0"/>
    <x v="0"/>
    <n v="3"/>
    <x v="0"/>
    <x v="0"/>
  </r>
  <r>
    <d v="2018-03-08T00:00:00"/>
    <x v="8"/>
    <x v="0"/>
    <x v="0"/>
    <n v="1"/>
    <x v="1"/>
    <x v="6"/>
  </r>
  <r>
    <d v="2018-03-08T00:00:00"/>
    <x v="45"/>
    <x v="1"/>
    <x v="0"/>
    <n v="6"/>
    <x v="0"/>
    <x v="17"/>
  </r>
  <r>
    <d v="2018-03-08T00:00:00"/>
    <x v="42"/>
    <x v="0"/>
    <x v="0"/>
    <n v="13"/>
    <x v="2"/>
    <x v="2"/>
  </r>
  <r>
    <d v="2018-03-08T00:00:00"/>
    <x v="3"/>
    <x v="0"/>
    <x v="0"/>
    <n v="14"/>
    <x v="2"/>
    <x v="18"/>
  </r>
  <r>
    <d v="2018-03-08T00:00:00"/>
    <x v="9"/>
    <x v="0"/>
    <x v="0"/>
    <n v="9"/>
    <x v="0"/>
    <x v="9"/>
  </r>
  <r>
    <d v="2018-03-08T00:00:00"/>
    <x v="12"/>
    <x v="0"/>
    <x v="0"/>
    <n v="8"/>
    <x v="0"/>
    <x v="3"/>
  </r>
  <r>
    <d v="2018-03-08T00:00:00"/>
    <x v="24"/>
    <x v="0"/>
    <x v="1"/>
    <n v="3"/>
    <x v="0"/>
    <x v="0"/>
  </r>
  <r>
    <d v="2018-03-08T00:00:00"/>
    <x v="46"/>
    <x v="1"/>
    <x v="0"/>
    <n v="1"/>
    <x v="1"/>
    <x v="0"/>
  </r>
  <r>
    <d v="2018-03-09T00:00:00"/>
    <x v="8"/>
    <x v="0"/>
    <x v="0"/>
    <n v="4"/>
    <x v="0"/>
    <x v="12"/>
  </r>
  <r>
    <d v="2018-03-09T00:00:00"/>
    <x v="25"/>
    <x v="0"/>
    <x v="0"/>
    <n v="7"/>
    <x v="0"/>
    <x v="0"/>
  </r>
  <r>
    <d v="2018-03-09T00:00:00"/>
    <x v="47"/>
    <x v="0"/>
    <x v="0"/>
    <n v="12"/>
    <x v="2"/>
    <x v="0"/>
  </r>
  <r>
    <d v="2018-03-09T00:00:00"/>
    <x v="48"/>
    <x v="0"/>
    <x v="0"/>
    <n v="10"/>
    <x v="2"/>
    <x v="0"/>
  </r>
  <r>
    <d v="2018-03-09T00:00:00"/>
    <x v="27"/>
    <x v="0"/>
    <x v="0"/>
    <n v="11"/>
    <x v="2"/>
    <x v="0"/>
  </r>
  <r>
    <d v="2018-03-09T00:00:00"/>
    <x v="8"/>
    <x v="0"/>
    <x v="0"/>
    <n v="1"/>
    <x v="1"/>
    <x v="14"/>
  </r>
  <r>
    <d v="2018-03-09T00:00:00"/>
    <x v="49"/>
    <x v="0"/>
    <x v="0"/>
    <n v="1"/>
    <x v="1"/>
    <x v="19"/>
  </r>
  <r>
    <d v="2018-03-09T00:00:00"/>
    <x v="50"/>
    <x v="0"/>
    <x v="0"/>
    <n v="7"/>
    <x v="0"/>
    <x v="2"/>
  </r>
  <r>
    <d v="2018-03-09T00:00:00"/>
    <x v="35"/>
    <x v="1"/>
    <x v="0"/>
    <n v="5"/>
    <x v="0"/>
    <x v="1"/>
  </r>
  <r>
    <d v="2018-03-09T00:00:00"/>
    <x v="34"/>
    <x v="0"/>
    <x v="1"/>
    <n v="7"/>
    <x v="0"/>
    <x v="20"/>
  </r>
  <r>
    <d v="2018-03-09T00:00:00"/>
    <x v="51"/>
    <x v="1"/>
    <x v="1"/>
    <n v="6"/>
    <x v="0"/>
    <x v="0"/>
  </r>
  <r>
    <d v="2018-03-09T00:00:00"/>
    <x v="32"/>
    <x v="1"/>
    <x v="1"/>
    <n v="8"/>
    <x v="0"/>
    <x v="0"/>
  </r>
  <r>
    <d v="2018-03-09T00:00:00"/>
    <x v="52"/>
    <x v="1"/>
    <x v="1"/>
    <n v="11"/>
    <x v="2"/>
    <x v="0"/>
  </r>
  <r>
    <d v="2018-03-09T00:00:00"/>
    <x v="30"/>
    <x v="0"/>
    <x v="1"/>
    <n v="12"/>
    <x v="2"/>
    <x v="6"/>
  </r>
  <r>
    <d v="2018-03-09T00:00:00"/>
    <x v="53"/>
    <x v="0"/>
    <x v="0"/>
    <n v="11"/>
    <x v="2"/>
    <x v="11"/>
  </r>
  <r>
    <d v="2018-03-09T00:00:00"/>
    <x v="53"/>
    <x v="0"/>
    <x v="1"/>
    <n v="3"/>
    <x v="0"/>
    <x v="0"/>
  </r>
  <r>
    <d v="2018-03-09T00:00:00"/>
    <x v="54"/>
    <x v="0"/>
    <x v="0"/>
    <n v="10"/>
    <x v="2"/>
    <x v="0"/>
  </r>
  <r>
    <d v="2018-03-09T00:00:00"/>
    <x v="55"/>
    <x v="1"/>
    <x v="0"/>
    <n v="6"/>
    <x v="0"/>
    <x v="0"/>
  </r>
  <r>
    <d v="2018-03-12T00:00:00"/>
    <x v="5"/>
    <x v="0"/>
    <x v="1"/>
    <n v="9"/>
    <x v="0"/>
    <x v="21"/>
  </r>
  <r>
    <d v="2018-03-12T00:00:00"/>
    <x v="0"/>
    <x v="0"/>
    <x v="1"/>
    <n v="6"/>
    <x v="0"/>
    <x v="11"/>
  </r>
  <r>
    <d v="2018-03-12T00:00:00"/>
    <x v="56"/>
    <x v="0"/>
    <x v="0"/>
    <n v="10"/>
    <x v="2"/>
    <x v="12"/>
  </r>
  <r>
    <d v="2018-03-12T00:00:00"/>
    <x v="40"/>
    <x v="0"/>
    <x v="1"/>
    <n v="10"/>
    <x v="2"/>
    <x v="0"/>
  </r>
  <r>
    <d v="2018-03-12T00:00:00"/>
    <x v="42"/>
    <x v="0"/>
    <x v="0"/>
    <n v="15"/>
    <x v="2"/>
    <x v="0"/>
  </r>
  <r>
    <d v="2018-03-12T00:00:00"/>
    <x v="27"/>
    <x v="0"/>
    <x v="0"/>
    <n v="16"/>
    <x v="2"/>
    <x v="6"/>
  </r>
  <r>
    <d v="2018-03-12T00:00:00"/>
    <x v="57"/>
    <x v="1"/>
    <x v="1"/>
    <n v="1"/>
    <x v="1"/>
    <x v="0"/>
  </r>
  <r>
    <d v="2018-03-12T00:00:00"/>
    <x v="58"/>
    <x v="1"/>
    <x v="0"/>
    <n v="2"/>
    <x v="0"/>
    <x v="0"/>
  </r>
  <r>
    <d v="2018-03-12T00:00:00"/>
    <x v="0"/>
    <x v="0"/>
    <x v="0"/>
    <n v="7"/>
    <x v="0"/>
    <x v="22"/>
  </r>
  <r>
    <d v="2018-03-12T00:00:00"/>
    <x v="5"/>
    <x v="0"/>
    <x v="1"/>
    <n v="10"/>
    <x v="2"/>
    <x v="11"/>
  </r>
  <r>
    <d v="2018-03-12T00:00:00"/>
    <x v="59"/>
    <x v="0"/>
    <x v="0"/>
    <n v="5"/>
    <x v="0"/>
    <x v="2"/>
  </r>
  <r>
    <d v="2018-03-12T00:00:00"/>
    <x v="5"/>
    <x v="0"/>
    <x v="0"/>
    <n v="10"/>
    <x v="2"/>
    <x v="10"/>
  </r>
  <r>
    <d v="2018-03-12T00:00:00"/>
    <x v="6"/>
    <x v="0"/>
    <x v="1"/>
    <n v="11"/>
    <x v="2"/>
    <x v="4"/>
  </r>
  <r>
    <d v="2018-03-12T00:00:00"/>
    <x v="50"/>
    <x v="0"/>
    <x v="1"/>
    <n v="9"/>
    <x v="0"/>
    <x v="0"/>
  </r>
  <r>
    <d v="2018-03-12T00:00:00"/>
    <x v="30"/>
    <x v="0"/>
    <x v="0"/>
    <n v="7"/>
    <x v="0"/>
    <x v="0"/>
  </r>
  <r>
    <d v="2018-03-12T00:00:00"/>
    <x v="16"/>
    <x v="1"/>
    <x v="1"/>
    <n v="8"/>
    <x v="0"/>
    <x v="0"/>
  </r>
  <r>
    <d v="2018-03-12T00:00:00"/>
    <x v="5"/>
    <x v="0"/>
    <x v="0"/>
    <n v="6"/>
    <x v="0"/>
    <x v="0"/>
  </r>
  <r>
    <d v="2018-03-12T00:00:00"/>
    <x v="0"/>
    <x v="0"/>
    <x v="0"/>
    <n v="13"/>
    <x v="2"/>
    <x v="0"/>
  </r>
  <r>
    <d v="2018-03-12T00:00:00"/>
    <x v="38"/>
    <x v="0"/>
    <x v="1"/>
    <n v="8"/>
    <x v="0"/>
    <x v="0"/>
  </r>
  <r>
    <d v="2018-03-12T00:00:00"/>
    <x v="3"/>
    <x v="0"/>
    <x v="1"/>
    <n v="14"/>
    <x v="2"/>
    <x v="0"/>
  </r>
  <r>
    <d v="2018-03-12T00:00:00"/>
    <x v="3"/>
    <x v="1"/>
    <x v="1"/>
    <n v="7"/>
    <x v="0"/>
    <x v="0"/>
  </r>
  <r>
    <d v="2018-03-12T00:00:00"/>
    <x v="60"/>
    <x v="0"/>
    <x v="1"/>
    <n v="8"/>
    <x v="0"/>
    <x v="8"/>
  </r>
  <r>
    <d v="2018-03-12T00:00:00"/>
    <x v="28"/>
    <x v="0"/>
    <x v="0"/>
    <n v="14"/>
    <x v="2"/>
    <x v="9"/>
  </r>
  <r>
    <d v="2018-03-13T00:00:00"/>
    <x v="56"/>
    <x v="0"/>
    <x v="0"/>
    <n v="2"/>
    <x v="0"/>
    <x v="0"/>
  </r>
  <r>
    <d v="2018-03-13T00:00:00"/>
    <x v="42"/>
    <x v="0"/>
    <x v="0"/>
    <n v="6"/>
    <x v="0"/>
    <x v="0"/>
  </r>
  <r>
    <d v="2018-03-13T00:00:00"/>
    <x v="29"/>
    <x v="0"/>
    <x v="0"/>
    <n v="5"/>
    <x v="0"/>
    <x v="14"/>
  </r>
  <r>
    <d v="2018-03-13T00:00:00"/>
    <x v="61"/>
    <x v="0"/>
    <x v="0"/>
    <n v="7"/>
    <x v="0"/>
    <x v="13"/>
  </r>
  <r>
    <d v="2018-03-13T00:00:00"/>
    <x v="30"/>
    <x v="0"/>
    <x v="1"/>
    <n v="10"/>
    <x v="2"/>
    <x v="13"/>
  </r>
  <r>
    <d v="2018-03-13T00:00:00"/>
    <x v="62"/>
    <x v="1"/>
    <x v="1"/>
    <n v="8"/>
    <x v="0"/>
    <x v="0"/>
  </r>
  <r>
    <d v="2018-03-13T00:00:00"/>
    <x v="27"/>
    <x v="0"/>
    <x v="0"/>
    <n v="16"/>
    <x v="2"/>
    <x v="0"/>
  </r>
  <r>
    <d v="2018-03-13T00:00:00"/>
    <x v="60"/>
    <x v="0"/>
    <x v="1"/>
    <n v="14"/>
    <x v="2"/>
    <x v="5"/>
  </r>
  <r>
    <d v="2018-03-13T00:00:00"/>
    <x v="60"/>
    <x v="0"/>
    <x v="0"/>
    <n v="3"/>
    <x v="0"/>
    <x v="0"/>
  </r>
  <r>
    <d v="2018-03-14T00:00:00"/>
    <x v="63"/>
    <x v="0"/>
    <x v="0"/>
    <n v="13"/>
    <x v="2"/>
    <x v="23"/>
  </r>
  <r>
    <d v="2018-03-14T00:00:00"/>
    <x v="12"/>
    <x v="0"/>
    <x v="0"/>
    <n v="12"/>
    <x v="2"/>
    <x v="0"/>
  </r>
  <r>
    <d v="2018-03-14T00:00:00"/>
    <x v="56"/>
    <x v="0"/>
    <x v="0"/>
    <n v="7"/>
    <x v="0"/>
    <x v="0"/>
  </r>
  <r>
    <d v="2018-03-14T00:00:00"/>
    <x v="64"/>
    <x v="0"/>
    <x v="0"/>
    <n v="7"/>
    <x v="0"/>
    <x v="24"/>
  </r>
  <r>
    <d v="2018-03-14T00:00:00"/>
    <x v="5"/>
    <x v="0"/>
    <x v="1"/>
    <n v="12"/>
    <x v="2"/>
    <x v="14"/>
  </r>
  <r>
    <d v="2018-03-14T00:00:00"/>
    <x v="3"/>
    <x v="0"/>
    <x v="0"/>
    <n v="11"/>
    <x v="2"/>
    <x v="25"/>
  </r>
  <r>
    <d v="2018-03-14T00:00:00"/>
    <x v="32"/>
    <x v="0"/>
    <x v="1"/>
    <n v="13"/>
    <x v="2"/>
    <x v="0"/>
  </r>
  <r>
    <d v="2018-03-14T00:00:00"/>
    <x v="5"/>
    <x v="0"/>
    <x v="1"/>
    <n v="9"/>
    <x v="0"/>
    <x v="0"/>
  </r>
  <r>
    <d v="2018-03-14T00:00:00"/>
    <x v="42"/>
    <x v="0"/>
    <x v="0"/>
    <n v="15"/>
    <x v="2"/>
    <x v="0"/>
  </r>
  <r>
    <d v="2018-03-14T00:00:00"/>
    <x v="65"/>
    <x v="0"/>
    <x v="0"/>
    <n v="7"/>
    <x v="0"/>
    <x v="0"/>
  </r>
  <r>
    <d v="2018-03-15T00:00:00"/>
    <x v="0"/>
    <x v="0"/>
    <x v="1"/>
    <n v="10"/>
    <x v="2"/>
    <x v="10"/>
  </r>
  <r>
    <d v="2018-03-15T00:00:00"/>
    <x v="0"/>
    <x v="0"/>
    <x v="0"/>
    <n v="14"/>
    <x v="2"/>
    <x v="5"/>
  </r>
  <r>
    <d v="2018-03-15T00:00:00"/>
    <x v="66"/>
    <x v="0"/>
    <x v="1"/>
    <n v="1"/>
    <x v="1"/>
    <x v="0"/>
  </r>
  <r>
    <d v="2018-03-15T00:00:00"/>
    <x v="12"/>
    <x v="0"/>
    <x v="0"/>
    <n v="10"/>
    <x v="2"/>
    <x v="0"/>
  </r>
  <r>
    <d v="2018-03-15T00:00:00"/>
    <x v="29"/>
    <x v="0"/>
    <x v="0"/>
    <n v="8"/>
    <x v="0"/>
    <x v="0"/>
  </r>
  <r>
    <d v="2018-03-15T00:00:00"/>
    <x v="29"/>
    <x v="0"/>
    <x v="0"/>
    <n v="10"/>
    <x v="2"/>
    <x v="0"/>
  </r>
  <r>
    <d v="2018-03-15T00:00:00"/>
    <x v="5"/>
    <x v="0"/>
    <x v="0"/>
    <n v="11"/>
    <x v="2"/>
    <x v="0"/>
  </r>
  <r>
    <d v="2018-03-15T00:00:00"/>
    <x v="67"/>
    <x v="0"/>
    <x v="0"/>
    <n v="10"/>
    <x v="2"/>
    <x v="0"/>
  </r>
  <r>
    <d v="2018-03-15T00:00:00"/>
    <x v="4"/>
    <x v="0"/>
    <x v="0"/>
    <n v="11"/>
    <x v="2"/>
    <x v="2"/>
  </r>
  <r>
    <d v="2018-03-15T00:00:00"/>
    <x v="42"/>
    <x v="0"/>
    <x v="0"/>
    <n v="13"/>
    <x v="2"/>
    <x v="2"/>
  </r>
  <r>
    <d v="2018-03-15T00:00:00"/>
    <x v="42"/>
    <x v="0"/>
    <x v="0"/>
    <n v="14"/>
    <x v="2"/>
    <x v="2"/>
  </r>
  <r>
    <d v="2018-03-15T00:00:00"/>
    <x v="57"/>
    <x v="0"/>
    <x v="1"/>
    <n v="3"/>
    <x v="0"/>
    <x v="0"/>
  </r>
  <r>
    <d v="2018-03-15T00:00:00"/>
    <x v="25"/>
    <x v="1"/>
    <x v="1"/>
    <n v="1"/>
    <x v="1"/>
    <x v="0"/>
  </r>
  <r>
    <d v="2018-03-15T00:00:00"/>
    <x v="30"/>
    <x v="0"/>
    <x v="0"/>
    <n v="10"/>
    <x v="2"/>
    <x v="0"/>
  </r>
  <r>
    <d v="2018-03-15T00:00:00"/>
    <x v="16"/>
    <x v="1"/>
    <x v="1"/>
    <n v="8"/>
    <x v="0"/>
    <x v="0"/>
  </r>
  <r>
    <d v="2018-03-15T00:00:00"/>
    <x v="0"/>
    <x v="0"/>
    <x v="0"/>
    <n v="8"/>
    <x v="0"/>
    <x v="0"/>
  </r>
  <r>
    <d v="2018-03-15T00:00:00"/>
    <x v="68"/>
    <x v="0"/>
    <x v="1"/>
    <n v="1"/>
    <x v="1"/>
    <x v="0"/>
  </r>
  <r>
    <d v="2018-03-15T00:00:00"/>
    <x v="35"/>
    <x v="1"/>
    <x v="0"/>
    <n v="19"/>
    <x v="2"/>
    <x v="0"/>
  </r>
  <r>
    <d v="2018-03-15T00:00:00"/>
    <x v="8"/>
    <x v="0"/>
    <x v="0"/>
    <n v="9"/>
    <x v="0"/>
    <x v="6"/>
  </r>
  <r>
    <d v="2018-03-15T00:00:00"/>
    <x v="28"/>
    <x v="0"/>
    <x v="0"/>
    <n v="11"/>
    <x v="2"/>
    <x v="13"/>
  </r>
  <r>
    <d v="2018-03-15T00:00:00"/>
    <x v="41"/>
    <x v="0"/>
    <x v="0"/>
    <n v="11"/>
    <x v="2"/>
    <x v="2"/>
  </r>
  <r>
    <d v="2018-03-16T00:00:00"/>
    <x v="69"/>
    <x v="0"/>
    <x v="0"/>
    <n v="5"/>
    <x v="0"/>
    <x v="26"/>
  </r>
  <r>
    <d v="2018-03-16T00:00:00"/>
    <x v="70"/>
    <x v="0"/>
    <x v="0"/>
    <n v="10"/>
    <x v="2"/>
    <x v="2"/>
  </r>
  <r>
    <d v="2018-03-16T00:00:00"/>
    <x v="71"/>
    <x v="0"/>
    <x v="0"/>
    <n v="1"/>
    <x v="1"/>
    <x v="10"/>
  </r>
  <r>
    <d v="2018-03-16T00:00:00"/>
    <x v="27"/>
    <x v="0"/>
    <x v="0"/>
    <n v="14"/>
    <x v="2"/>
    <x v="0"/>
  </r>
  <r>
    <d v="2018-03-16T00:00:00"/>
    <x v="12"/>
    <x v="0"/>
    <x v="0"/>
    <n v="5"/>
    <x v="0"/>
    <x v="6"/>
  </r>
  <r>
    <d v="2018-03-16T00:00:00"/>
    <x v="0"/>
    <x v="0"/>
    <x v="1"/>
    <n v="7"/>
    <x v="0"/>
    <x v="8"/>
  </r>
  <r>
    <d v="2018-03-16T00:00:00"/>
    <x v="35"/>
    <x v="1"/>
    <x v="0"/>
    <n v="5"/>
    <x v="0"/>
    <x v="1"/>
  </r>
  <r>
    <d v="2018-03-16T00:00:00"/>
    <x v="5"/>
    <x v="0"/>
    <x v="1"/>
    <n v="8"/>
    <x v="0"/>
    <x v="0"/>
  </r>
  <r>
    <d v="2018-03-16T00:00:00"/>
    <x v="5"/>
    <x v="0"/>
    <x v="1"/>
    <n v="7"/>
    <x v="0"/>
    <x v="0"/>
  </r>
  <r>
    <d v="2018-03-16T00:00:00"/>
    <x v="5"/>
    <x v="0"/>
    <x v="0"/>
    <n v="11"/>
    <x v="2"/>
    <x v="0"/>
  </r>
  <r>
    <d v="2018-03-16T00:00:00"/>
    <x v="72"/>
    <x v="1"/>
    <x v="0"/>
    <n v="5"/>
    <x v="0"/>
    <x v="0"/>
  </r>
  <r>
    <d v="2018-03-16T00:00:00"/>
    <x v="3"/>
    <x v="0"/>
    <x v="0"/>
    <n v="3"/>
    <x v="0"/>
    <x v="0"/>
  </r>
  <r>
    <d v="2018-03-19T00:00:00"/>
    <x v="49"/>
    <x v="0"/>
    <x v="0"/>
    <n v="11"/>
    <x v="2"/>
    <x v="21"/>
  </r>
  <r>
    <d v="2018-03-19T00:00:00"/>
    <x v="27"/>
    <x v="0"/>
    <x v="0"/>
    <n v="13"/>
    <x v="2"/>
    <x v="3"/>
  </r>
  <r>
    <d v="2018-03-19T00:00:00"/>
    <x v="0"/>
    <x v="0"/>
    <x v="0"/>
    <n v="9"/>
    <x v="0"/>
    <x v="0"/>
  </r>
  <r>
    <d v="2018-03-19T00:00:00"/>
    <x v="40"/>
    <x v="0"/>
    <x v="1"/>
    <n v="15"/>
    <x v="2"/>
    <x v="0"/>
  </r>
  <r>
    <d v="2018-03-19T00:00:00"/>
    <x v="42"/>
    <x v="0"/>
    <x v="0"/>
    <n v="8"/>
    <x v="0"/>
    <x v="0"/>
  </r>
  <r>
    <d v="2018-03-19T00:00:00"/>
    <x v="3"/>
    <x v="0"/>
    <x v="0"/>
    <n v="9"/>
    <x v="0"/>
    <x v="0"/>
  </r>
  <r>
    <d v="2018-03-19T00:00:00"/>
    <x v="35"/>
    <x v="1"/>
    <x v="1"/>
    <n v="16"/>
    <x v="2"/>
    <x v="1"/>
  </r>
  <r>
    <d v="2018-03-19T00:00:00"/>
    <x v="5"/>
    <x v="0"/>
    <x v="1"/>
    <n v="9"/>
    <x v="0"/>
    <x v="21"/>
  </r>
  <r>
    <d v="2018-03-19T00:00:00"/>
    <x v="73"/>
    <x v="0"/>
    <x v="0"/>
    <n v="11"/>
    <x v="2"/>
    <x v="2"/>
  </r>
  <r>
    <d v="2018-03-19T00:00:00"/>
    <x v="45"/>
    <x v="1"/>
    <x v="0"/>
    <n v="6"/>
    <x v="0"/>
    <x v="17"/>
  </r>
  <r>
    <d v="2018-03-19T00:00:00"/>
    <x v="5"/>
    <x v="0"/>
    <x v="0"/>
    <n v="10"/>
    <x v="2"/>
    <x v="10"/>
  </r>
  <r>
    <d v="2018-03-19T00:00:00"/>
    <x v="5"/>
    <x v="0"/>
    <x v="0"/>
    <n v="4"/>
    <x v="0"/>
    <x v="12"/>
  </r>
  <r>
    <d v="2018-03-19T00:00:00"/>
    <x v="38"/>
    <x v="0"/>
    <x v="1"/>
    <n v="8"/>
    <x v="0"/>
    <x v="0"/>
  </r>
  <r>
    <d v="2018-03-19T00:00:00"/>
    <x v="3"/>
    <x v="0"/>
    <x v="0"/>
    <n v="3"/>
    <x v="0"/>
    <x v="0"/>
  </r>
  <r>
    <d v="2018-03-19T00:00:00"/>
    <x v="74"/>
    <x v="0"/>
    <x v="0"/>
    <n v="11"/>
    <x v="2"/>
    <x v="21"/>
  </r>
  <r>
    <d v="2018-03-20T00:00:00"/>
    <x v="67"/>
    <x v="0"/>
    <x v="0"/>
    <n v="14"/>
    <x v="2"/>
    <x v="3"/>
  </r>
  <r>
    <d v="2018-03-20T00:00:00"/>
    <x v="0"/>
    <x v="0"/>
    <x v="0"/>
    <n v="8"/>
    <x v="0"/>
    <x v="0"/>
  </r>
  <r>
    <d v="2018-03-20T00:00:00"/>
    <x v="68"/>
    <x v="0"/>
    <x v="1"/>
    <n v="1"/>
    <x v="1"/>
    <x v="6"/>
  </r>
  <r>
    <d v="2018-03-20T00:00:00"/>
    <x v="49"/>
    <x v="0"/>
    <x v="0"/>
    <n v="11"/>
    <x v="2"/>
    <x v="21"/>
  </r>
  <r>
    <d v="2018-03-20T00:00:00"/>
    <x v="8"/>
    <x v="0"/>
    <x v="0"/>
    <n v="1"/>
    <x v="1"/>
    <x v="27"/>
  </r>
  <r>
    <d v="2018-03-20T00:00:00"/>
    <x v="0"/>
    <x v="0"/>
    <x v="1"/>
    <n v="13"/>
    <x v="2"/>
    <x v="4"/>
  </r>
  <r>
    <d v="2018-03-20T00:00:00"/>
    <x v="29"/>
    <x v="0"/>
    <x v="0"/>
    <n v="10"/>
    <x v="2"/>
    <x v="0"/>
  </r>
  <r>
    <d v="2018-03-20T00:00:00"/>
    <x v="75"/>
    <x v="0"/>
    <x v="1"/>
    <n v="10"/>
    <x v="2"/>
    <x v="0"/>
  </r>
  <r>
    <d v="2018-03-20T00:00:00"/>
    <x v="64"/>
    <x v="0"/>
    <x v="1"/>
    <n v="9"/>
    <x v="0"/>
    <x v="0"/>
  </r>
  <r>
    <d v="2018-03-20T00:00:00"/>
    <x v="35"/>
    <x v="1"/>
    <x v="0"/>
    <n v="19"/>
    <x v="2"/>
    <x v="0"/>
  </r>
  <r>
    <d v="2018-03-20T00:00:00"/>
    <x v="76"/>
    <x v="1"/>
    <x v="1"/>
    <n v="11"/>
    <x v="2"/>
    <x v="0"/>
  </r>
  <r>
    <d v="2018-03-20T00:00:00"/>
    <x v="28"/>
    <x v="0"/>
    <x v="0"/>
    <n v="13"/>
    <x v="2"/>
    <x v="10"/>
  </r>
  <r>
    <d v="2018-03-20T00:00:00"/>
    <x v="77"/>
    <x v="0"/>
    <x v="1"/>
    <n v="10"/>
    <x v="2"/>
    <x v="0"/>
  </r>
  <r>
    <d v="2018-03-21T00:00:00"/>
    <x v="38"/>
    <x v="0"/>
    <x v="0"/>
    <n v="8"/>
    <x v="0"/>
    <x v="28"/>
  </r>
  <r>
    <d v="2018-03-21T00:00:00"/>
    <x v="34"/>
    <x v="0"/>
    <x v="0"/>
    <n v="2"/>
    <x v="0"/>
    <x v="2"/>
  </r>
  <r>
    <d v="2018-03-21T00:00:00"/>
    <x v="12"/>
    <x v="0"/>
    <x v="0"/>
    <n v="2"/>
    <x v="0"/>
    <x v="18"/>
  </r>
  <r>
    <d v="2018-03-21T00:00:00"/>
    <x v="64"/>
    <x v="0"/>
    <x v="0"/>
    <n v="11"/>
    <x v="2"/>
    <x v="4"/>
  </r>
  <r>
    <d v="2018-03-21T00:00:00"/>
    <x v="5"/>
    <x v="0"/>
    <x v="1"/>
    <n v="7"/>
    <x v="0"/>
    <x v="11"/>
  </r>
  <r>
    <d v="2018-03-21T00:00:00"/>
    <x v="78"/>
    <x v="0"/>
    <x v="0"/>
    <n v="14"/>
    <x v="2"/>
    <x v="3"/>
  </r>
  <r>
    <d v="2018-03-21T00:00:00"/>
    <x v="79"/>
    <x v="0"/>
    <x v="0"/>
    <n v="10"/>
    <x v="2"/>
    <x v="12"/>
  </r>
  <r>
    <d v="2018-03-21T00:00:00"/>
    <x v="5"/>
    <x v="0"/>
    <x v="1"/>
    <n v="8"/>
    <x v="0"/>
    <x v="0"/>
  </r>
  <r>
    <d v="2018-03-21T00:00:00"/>
    <x v="5"/>
    <x v="0"/>
    <x v="1"/>
    <n v="9"/>
    <x v="0"/>
    <x v="0"/>
  </r>
  <r>
    <d v="2018-03-21T00:00:00"/>
    <x v="3"/>
    <x v="1"/>
    <x v="1"/>
    <n v="7"/>
    <x v="0"/>
    <x v="0"/>
  </r>
  <r>
    <d v="2018-03-21T00:00:00"/>
    <x v="80"/>
    <x v="0"/>
    <x v="0"/>
    <n v="5"/>
    <x v="0"/>
    <x v="6"/>
  </r>
  <r>
    <d v="2018-03-21T00:00:00"/>
    <x v="25"/>
    <x v="1"/>
    <x v="1"/>
    <n v="1"/>
    <x v="1"/>
    <x v="0"/>
  </r>
  <r>
    <d v="2018-03-22T00:00:00"/>
    <x v="0"/>
    <x v="0"/>
    <x v="0"/>
    <n v="12"/>
    <x v="2"/>
    <x v="13"/>
  </r>
  <r>
    <d v="2018-03-22T00:00:00"/>
    <x v="22"/>
    <x v="0"/>
    <x v="0"/>
    <n v="13"/>
    <x v="2"/>
    <x v="2"/>
  </r>
  <r>
    <d v="2018-03-22T00:00:00"/>
    <x v="56"/>
    <x v="0"/>
    <x v="0"/>
    <n v="3"/>
    <x v="0"/>
    <x v="2"/>
  </r>
  <r>
    <d v="2018-03-22T00:00:00"/>
    <x v="33"/>
    <x v="0"/>
    <x v="1"/>
    <n v="4"/>
    <x v="0"/>
    <x v="3"/>
  </r>
  <r>
    <d v="2018-03-22T00:00:00"/>
    <x v="0"/>
    <x v="0"/>
    <x v="1"/>
    <n v="6"/>
    <x v="0"/>
    <x v="0"/>
  </r>
  <r>
    <d v="2018-03-22T00:00:00"/>
    <x v="81"/>
    <x v="1"/>
    <x v="1"/>
    <n v="2"/>
    <x v="0"/>
    <x v="29"/>
  </r>
  <r>
    <d v="2018-03-22T00:00:00"/>
    <x v="82"/>
    <x v="1"/>
    <x v="1"/>
    <n v="8"/>
    <x v="0"/>
    <x v="0"/>
  </r>
  <r>
    <d v="2018-03-22T00:00:00"/>
    <x v="3"/>
    <x v="0"/>
    <x v="0"/>
    <n v="14"/>
    <x v="2"/>
    <x v="18"/>
  </r>
  <r>
    <d v="2018-03-22T00:00:00"/>
    <x v="42"/>
    <x v="0"/>
    <x v="0"/>
    <n v="14"/>
    <x v="2"/>
    <x v="9"/>
  </r>
  <r>
    <d v="2018-03-22T00:00:00"/>
    <x v="78"/>
    <x v="0"/>
    <x v="0"/>
    <n v="14"/>
    <x v="2"/>
    <x v="3"/>
  </r>
  <r>
    <d v="2018-03-22T00:00:00"/>
    <x v="62"/>
    <x v="1"/>
    <x v="1"/>
    <n v="8"/>
    <x v="0"/>
    <x v="0"/>
  </r>
  <r>
    <d v="2018-03-22T00:00:00"/>
    <x v="67"/>
    <x v="0"/>
    <x v="0"/>
    <n v="10"/>
    <x v="2"/>
    <x v="0"/>
  </r>
  <r>
    <d v="2018-03-22T00:00:00"/>
    <x v="83"/>
    <x v="0"/>
    <x v="0"/>
    <n v="14"/>
    <x v="2"/>
    <x v="6"/>
  </r>
  <r>
    <d v="2018-03-22T00:00:00"/>
    <x v="8"/>
    <x v="0"/>
    <x v="1"/>
    <n v="2"/>
    <x v="0"/>
    <x v="6"/>
  </r>
  <r>
    <d v="2018-03-22T00:00:00"/>
    <x v="84"/>
    <x v="0"/>
    <x v="0"/>
    <n v="13"/>
    <x v="2"/>
    <x v="2"/>
  </r>
  <r>
    <d v="2018-03-22T00:00:00"/>
    <x v="53"/>
    <x v="0"/>
    <x v="0"/>
    <n v="11"/>
    <x v="2"/>
    <x v="4"/>
  </r>
  <r>
    <d v="2018-03-23T00:00:00"/>
    <x v="38"/>
    <x v="0"/>
    <x v="1"/>
    <n v="7"/>
    <x v="0"/>
    <x v="13"/>
  </r>
  <r>
    <d v="2018-03-23T00:00:00"/>
    <x v="5"/>
    <x v="0"/>
    <x v="0"/>
    <n v="15"/>
    <x v="2"/>
    <x v="9"/>
  </r>
  <r>
    <d v="2018-03-23T00:00:00"/>
    <x v="81"/>
    <x v="0"/>
    <x v="1"/>
    <n v="16"/>
    <x v="2"/>
    <x v="3"/>
  </r>
  <r>
    <d v="2018-03-23T00:00:00"/>
    <x v="0"/>
    <x v="0"/>
    <x v="1"/>
    <n v="17"/>
    <x v="2"/>
    <x v="5"/>
  </r>
  <r>
    <d v="2018-03-23T00:00:00"/>
    <x v="12"/>
    <x v="0"/>
    <x v="0"/>
    <n v="11"/>
    <x v="2"/>
    <x v="5"/>
  </r>
  <r>
    <d v="2018-03-23T00:00:00"/>
    <x v="0"/>
    <x v="0"/>
    <x v="1"/>
    <n v="11"/>
    <x v="2"/>
    <x v="30"/>
  </r>
  <r>
    <d v="2018-03-23T00:00:00"/>
    <x v="11"/>
    <x v="0"/>
    <x v="0"/>
    <n v="13"/>
    <x v="2"/>
    <x v="0"/>
  </r>
  <r>
    <d v="2018-03-23T00:00:00"/>
    <x v="85"/>
    <x v="0"/>
    <x v="1"/>
    <n v="12"/>
    <x v="2"/>
    <x v="0"/>
  </r>
  <r>
    <d v="2018-03-23T00:00:00"/>
    <x v="5"/>
    <x v="0"/>
    <x v="0"/>
    <n v="8"/>
    <x v="0"/>
    <x v="0"/>
  </r>
  <r>
    <d v="2018-03-23T00:00:00"/>
    <x v="0"/>
    <x v="0"/>
    <x v="0"/>
    <n v="10"/>
    <x v="2"/>
    <x v="0"/>
  </r>
  <r>
    <d v="2018-03-23T00:00:00"/>
    <x v="67"/>
    <x v="0"/>
    <x v="0"/>
    <n v="12"/>
    <x v="2"/>
    <x v="0"/>
  </r>
  <r>
    <d v="2018-03-23T00:00:00"/>
    <x v="8"/>
    <x v="0"/>
    <x v="0"/>
    <n v="1"/>
    <x v="1"/>
    <x v="14"/>
  </r>
  <r>
    <d v="2018-03-23T00:00:00"/>
    <x v="78"/>
    <x v="0"/>
    <x v="0"/>
    <n v="14"/>
    <x v="2"/>
    <x v="3"/>
  </r>
  <r>
    <d v="2018-03-23T00:00:00"/>
    <x v="36"/>
    <x v="0"/>
    <x v="0"/>
    <n v="11"/>
    <x v="2"/>
    <x v="4"/>
  </r>
  <r>
    <d v="2018-03-23T00:00:00"/>
    <x v="6"/>
    <x v="0"/>
    <x v="1"/>
    <n v="11"/>
    <x v="2"/>
    <x v="4"/>
  </r>
  <r>
    <d v="2018-03-23T00:00:00"/>
    <x v="86"/>
    <x v="1"/>
    <x v="0"/>
    <n v="2"/>
    <x v="0"/>
    <x v="0"/>
  </r>
  <r>
    <d v="2018-03-23T00:00:00"/>
    <x v="5"/>
    <x v="0"/>
    <x v="1"/>
    <n v="8"/>
    <x v="0"/>
    <x v="0"/>
  </r>
  <r>
    <d v="2018-03-23T00:00:00"/>
    <x v="5"/>
    <x v="0"/>
    <x v="1"/>
    <n v="7"/>
    <x v="0"/>
    <x v="0"/>
  </r>
  <r>
    <d v="2018-03-23T00:00:00"/>
    <x v="5"/>
    <x v="0"/>
    <x v="0"/>
    <n v="6"/>
    <x v="0"/>
    <x v="0"/>
  </r>
  <r>
    <d v="2018-03-23T00:00:00"/>
    <x v="0"/>
    <x v="0"/>
    <x v="1"/>
    <n v="9"/>
    <x v="0"/>
    <x v="0"/>
  </r>
  <r>
    <d v="2018-03-23T00:00:00"/>
    <x v="27"/>
    <x v="0"/>
    <x v="0"/>
    <n v="14"/>
    <x v="2"/>
    <x v="0"/>
  </r>
  <r>
    <d v="2018-03-23T00:00:00"/>
    <x v="3"/>
    <x v="0"/>
    <x v="0"/>
    <n v="3"/>
    <x v="0"/>
    <x v="0"/>
  </r>
  <r>
    <d v="2018-03-23T00:00:00"/>
    <x v="3"/>
    <x v="1"/>
    <x v="0"/>
    <n v="5"/>
    <x v="0"/>
    <x v="0"/>
  </r>
  <r>
    <d v="2018-03-23T00:00:00"/>
    <x v="0"/>
    <x v="0"/>
    <x v="0"/>
    <n v="7"/>
    <x v="0"/>
    <x v="6"/>
  </r>
  <r>
    <d v="2018-03-23T00:00:00"/>
    <x v="87"/>
    <x v="0"/>
    <x v="0"/>
    <n v="14"/>
    <x v="2"/>
    <x v="0"/>
  </r>
  <r>
    <d v="2018-03-23T00:00:00"/>
    <x v="88"/>
    <x v="1"/>
    <x v="1"/>
    <n v="7"/>
    <x v="0"/>
    <x v="0"/>
  </r>
  <r>
    <d v="2018-03-26T00:00:00"/>
    <x v="0"/>
    <x v="0"/>
    <x v="1"/>
    <n v="8"/>
    <x v="0"/>
    <x v="8"/>
  </r>
  <r>
    <d v="2018-03-26T00:00:00"/>
    <x v="0"/>
    <x v="0"/>
    <x v="0"/>
    <n v="7"/>
    <x v="0"/>
    <x v="11"/>
  </r>
  <r>
    <d v="2018-03-26T00:00:00"/>
    <x v="0"/>
    <x v="0"/>
    <x v="1"/>
    <n v="9"/>
    <x v="0"/>
    <x v="25"/>
  </r>
  <r>
    <d v="2018-03-26T00:00:00"/>
    <x v="34"/>
    <x v="0"/>
    <x v="1"/>
    <n v="8"/>
    <x v="0"/>
    <x v="12"/>
  </r>
  <r>
    <d v="2018-03-26T00:00:00"/>
    <x v="31"/>
    <x v="0"/>
    <x v="0"/>
    <n v="8"/>
    <x v="0"/>
    <x v="0"/>
  </r>
  <r>
    <d v="2018-03-26T00:00:00"/>
    <x v="0"/>
    <x v="0"/>
    <x v="1"/>
    <n v="8"/>
    <x v="0"/>
    <x v="0"/>
  </r>
  <r>
    <d v="2018-03-26T00:00:00"/>
    <x v="42"/>
    <x v="0"/>
    <x v="0"/>
    <n v="11"/>
    <x v="2"/>
    <x v="13"/>
  </r>
  <r>
    <d v="2018-03-26T00:00:00"/>
    <x v="22"/>
    <x v="0"/>
    <x v="0"/>
    <n v="13"/>
    <x v="2"/>
    <x v="2"/>
  </r>
  <r>
    <d v="2018-03-26T00:00:00"/>
    <x v="35"/>
    <x v="1"/>
    <x v="1"/>
    <n v="16"/>
    <x v="2"/>
    <x v="1"/>
  </r>
  <r>
    <d v="2018-03-26T00:00:00"/>
    <x v="89"/>
    <x v="0"/>
    <x v="0"/>
    <n v="7"/>
    <x v="0"/>
    <x v="0"/>
  </r>
  <r>
    <d v="2018-03-26T00:00:00"/>
    <x v="38"/>
    <x v="0"/>
    <x v="1"/>
    <n v="7"/>
    <x v="0"/>
    <x v="0"/>
  </r>
  <r>
    <d v="2018-03-26T00:00:00"/>
    <x v="45"/>
    <x v="1"/>
    <x v="0"/>
    <n v="6"/>
    <x v="0"/>
    <x v="0"/>
  </r>
  <r>
    <d v="2018-03-26T00:00:00"/>
    <x v="35"/>
    <x v="1"/>
    <x v="1"/>
    <n v="7"/>
    <x v="0"/>
    <x v="0"/>
  </r>
  <r>
    <d v="2018-03-26T00:00:00"/>
    <x v="76"/>
    <x v="1"/>
    <x v="1"/>
    <n v="11"/>
    <x v="2"/>
    <x v="0"/>
  </r>
  <r>
    <d v="2018-03-26T00:00:00"/>
    <x v="84"/>
    <x v="1"/>
    <x v="1"/>
    <n v="11"/>
    <x v="2"/>
    <x v="0"/>
  </r>
  <r>
    <d v="2018-03-26T00:00:00"/>
    <x v="82"/>
    <x v="1"/>
    <x v="1"/>
    <n v="8"/>
    <x v="0"/>
    <x v="0"/>
  </r>
  <r>
    <d v="2018-03-27T00:00:00"/>
    <x v="90"/>
    <x v="0"/>
    <x v="1"/>
    <n v="8"/>
    <x v="0"/>
    <x v="31"/>
  </r>
  <r>
    <d v="2018-03-27T00:00:00"/>
    <x v="8"/>
    <x v="0"/>
    <x v="0"/>
    <n v="1"/>
    <x v="1"/>
    <x v="14"/>
  </r>
  <r>
    <d v="2018-03-27T00:00:00"/>
    <x v="36"/>
    <x v="0"/>
    <x v="0"/>
    <n v="11"/>
    <x v="2"/>
    <x v="4"/>
  </r>
  <r>
    <d v="2018-03-27T00:00:00"/>
    <x v="12"/>
    <x v="0"/>
    <x v="0"/>
    <n v="12"/>
    <x v="2"/>
    <x v="0"/>
  </r>
  <r>
    <d v="2018-03-27T00:00:00"/>
    <x v="91"/>
    <x v="0"/>
    <x v="0"/>
    <n v="7"/>
    <x v="0"/>
    <x v="0"/>
  </r>
  <r>
    <d v="2018-03-27T00:00:00"/>
    <x v="3"/>
    <x v="0"/>
    <x v="1"/>
    <n v="10"/>
    <x v="2"/>
    <x v="0"/>
  </r>
  <r>
    <d v="2018-03-27T00:00:00"/>
    <x v="60"/>
    <x v="0"/>
    <x v="0"/>
    <n v="9"/>
    <x v="0"/>
    <x v="12"/>
  </r>
  <r>
    <d v="2018-03-27T00:00:00"/>
    <x v="77"/>
    <x v="0"/>
    <x v="0"/>
    <n v="9"/>
    <x v="0"/>
    <x v="0"/>
  </r>
  <r>
    <d v="2018-03-28T00:00:00"/>
    <x v="92"/>
    <x v="1"/>
    <x v="1"/>
    <n v="4"/>
    <x v="0"/>
    <x v="1"/>
  </r>
  <r>
    <d v="2018-03-28T00:00:00"/>
    <x v="93"/>
    <x v="1"/>
    <x v="1"/>
    <n v="3"/>
    <x v="0"/>
    <x v="0"/>
  </r>
  <r>
    <d v="2018-03-28T00:00:00"/>
    <x v="5"/>
    <x v="0"/>
    <x v="0"/>
    <n v="13"/>
    <x v="2"/>
    <x v="13"/>
  </r>
  <r>
    <d v="2018-03-28T00:00:00"/>
    <x v="5"/>
    <x v="0"/>
    <x v="1"/>
    <n v="14"/>
    <x v="2"/>
    <x v="9"/>
  </r>
  <r>
    <d v="2018-03-28T00:00:00"/>
    <x v="5"/>
    <x v="0"/>
    <x v="1"/>
    <n v="7"/>
    <x v="0"/>
    <x v="16"/>
  </r>
  <r>
    <d v="2018-03-28T00:00:00"/>
    <x v="8"/>
    <x v="0"/>
    <x v="0"/>
    <n v="4"/>
    <x v="0"/>
    <x v="12"/>
  </r>
  <r>
    <d v="2018-03-28T00:00:00"/>
    <x v="5"/>
    <x v="0"/>
    <x v="0"/>
    <n v="8"/>
    <x v="0"/>
    <x v="0"/>
  </r>
  <r>
    <d v="2018-03-28T00:00:00"/>
    <x v="8"/>
    <x v="0"/>
    <x v="1"/>
    <n v="6"/>
    <x v="0"/>
    <x v="6"/>
  </r>
  <r>
    <d v="2018-03-28T00:00:00"/>
    <x v="94"/>
    <x v="0"/>
    <x v="0"/>
    <n v="10"/>
    <x v="2"/>
    <x v="0"/>
  </r>
  <r>
    <d v="2018-03-29T00:00:00"/>
    <x v="12"/>
    <x v="0"/>
    <x v="0"/>
    <n v="12"/>
    <x v="2"/>
    <x v="32"/>
  </r>
  <r>
    <d v="2018-03-29T00:00:00"/>
    <x v="0"/>
    <x v="0"/>
    <x v="1"/>
    <n v="14"/>
    <x v="2"/>
    <x v="0"/>
  </r>
  <r>
    <d v="2018-03-29T00:00:00"/>
    <x v="38"/>
    <x v="0"/>
    <x v="0"/>
    <n v="8"/>
    <x v="0"/>
    <x v="28"/>
  </r>
  <r>
    <d v="2018-03-29T00:00:00"/>
    <x v="83"/>
    <x v="0"/>
    <x v="0"/>
    <n v="9"/>
    <x v="0"/>
    <x v="9"/>
  </r>
  <r>
    <d v="2018-03-29T00:00:00"/>
    <x v="0"/>
    <x v="0"/>
    <x v="0"/>
    <n v="14"/>
    <x v="2"/>
    <x v="5"/>
  </r>
  <r>
    <d v="2018-03-29T00:00:00"/>
    <x v="95"/>
    <x v="0"/>
    <x v="0"/>
    <n v="15"/>
    <x v="2"/>
    <x v="0"/>
  </r>
  <r>
    <d v="2018-03-29T00:00:00"/>
    <x v="59"/>
    <x v="0"/>
    <x v="0"/>
    <n v="4"/>
    <x v="0"/>
    <x v="0"/>
  </r>
  <r>
    <d v="2018-03-29T00:00:00"/>
    <x v="12"/>
    <x v="0"/>
    <x v="0"/>
    <n v="10"/>
    <x v="2"/>
    <x v="0"/>
  </r>
  <r>
    <d v="2018-03-29T00:00:00"/>
    <x v="31"/>
    <x v="0"/>
    <x v="0"/>
    <n v="8"/>
    <x v="0"/>
    <x v="0"/>
  </r>
  <r>
    <d v="2018-03-29T00:00:00"/>
    <x v="27"/>
    <x v="0"/>
    <x v="0"/>
    <n v="11"/>
    <x v="2"/>
    <x v="0"/>
  </r>
  <r>
    <d v="2018-03-29T00:00:00"/>
    <x v="27"/>
    <x v="0"/>
    <x v="0"/>
    <n v="5"/>
    <x v="0"/>
    <x v="0"/>
  </r>
  <r>
    <d v="2018-03-29T00:00:00"/>
    <x v="3"/>
    <x v="0"/>
    <x v="0"/>
    <n v="3"/>
    <x v="0"/>
    <x v="0"/>
  </r>
  <r>
    <d v="2018-03-29T00:00:00"/>
    <x v="53"/>
    <x v="1"/>
    <x v="0"/>
    <n v="7"/>
    <x v="0"/>
    <x v="0"/>
  </r>
  <r>
    <d v="2018-04-02T00:00:00"/>
    <x v="0"/>
    <x v="0"/>
    <x v="0"/>
    <n v="8"/>
    <x v="0"/>
    <x v="8"/>
  </r>
  <r>
    <d v="2018-04-02T00:00:00"/>
    <x v="1"/>
    <x v="0"/>
    <x v="0"/>
    <n v="4"/>
    <x v="0"/>
    <x v="12"/>
  </r>
  <r>
    <d v="2018-04-02T00:00:00"/>
    <x v="96"/>
    <x v="0"/>
    <x v="1"/>
    <n v="13"/>
    <x v="2"/>
    <x v="0"/>
  </r>
  <r>
    <d v="2018-04-02T00:00:00"/>
    <x v="0"/>
    <x v="0"/>
    <x v="0"/>
    <n v="8"/>
    <x v="0"/>
    <x v="8"/>
  </r>
  <r>
    <d v="2018-04-02T00:00:00"/>
    <x v="1"/>
    <x v="0"/>
    <x v="0"/>
    <n v="4"/>
    <x v="0"/>
    <x v="12"/>
  </r>
  <r>
    <d v="2018-04-02T00:00:00"/>
    <x v="96"/>
    <x v="0"/>
    <x v="1"/>
    <n v="13"/>
    <x v="2"/>
    <x v="0"/>
  </r>
  <r>
    <d v="2018-04-02T00:00:00"/>
    <x v="97"/>
    <x v="0"/>
    <x v="0"/>
    <n v="7"/>
    <x v="0"/>
    <x v="33"/>
  </r>
  <r>
    <d v="2018-04-02T00:00:00"/>
    <x v="97"/>
    <x v="0"/>
    <x v="0"/>
    <n v="7"/>
    <x v="0"/>
    <x v="33"/>
  </r>
  <r>
    <d v="2018-04-02T00:00:00"/>
    <x v="98"/>
    <x v="0"/>
    <x v="1"/>
    <n v="13"/>
    <x v="2"/>
    <x v="0"/>
  </r>
  <r>
    <d v="2018-04-03T00:00:00"/>
    <x v="0"/>
    <x v="0"/>
    <x v="1"/>
    <n v="6"/>
    <x v="0"/>
    <x v="10"/>
  </r>
  <r>
    <d v="2018-04-03T00:00:00"/>
    <x v="99"/>
    <x v="0"/>
    <x v="1"/>
    <n v="16"/>
    <x v="2"/>
    <x v="10"/>
  </r>
  <r>
    <d v="2018-04-03T00:00:00"/>
    <x v="12"/>
    <x v="0"/>
    <x v="0"/>
    <n v="8"/>
    <x v="0"/>
    <x v="6"/>
  </r>
  <r>
    <d v="2018-04-03T00:00:00"/>
    <x v="0"/>
    <x v="0"/>
    <x v="1"/>
    <n v="6"/>
    <x v="0"/>
    <x v="10"/>
  </r>
  <r>
    <d v="2018-04-03T00:00:00"/>
    <x v="99"/>
    <x v="0"/>
    <x v="1"/>
    <n v="16"/>
    <x v="2"/>
    <x v="10"/>
  </r>
  <r>
    <d v="2018-04-03T00:00:00"/>
    <x v="12"/>
    <x v="0"/>
    <x v="0"/>
    <n v="8"/>
    <x v="0"/>
    <x v="6"/>
  </r>
  <r>
    <d v="2018-04-04T00:00:00"/>
    <x v="42"/>
    <x v="0"/>
    <x v="0"/>
    <n v="12"/>
    <x v="2"/>
    <x v="32"/>
  </r>
  <r>
    <d v="2018-04-04T00:00:00"/>
    <x v="9"/>
    <x v="0"/>
    <x v="0"/>
    <n v="12"/>
    <x v="2"/>
    <x v="34"/>
  </r>
  <r>
    <d v="2018-04-04T00:00:00"/>
    <x v="38"/>
    <x v="0"/>
    <x v="1"/>
    <n v="10"/>
    <x v="2"/>
    <x v="0"/>
  </r>
  <r>
    <d v="2018-04-04T00:00:00"/>
    <x v="96"/>
    <x v="0"/>
    <x v="0"/>
    <n v="1"/>
    <x v="1"/>
    <x v="0"/>
  </r>
  <r>
    <d v="2018-04-04T00:00:00"/>
    <x v="5"/>
    <x v="0"/>
    <x v="1"/>
    <n v="4"/>
    <x v="0"/>
    <x v="0"/>
  </r>
  <r>
    <d v="2018-04-04T00:00:00"/>
    <x v="42"/>
    <x v="0"/>
    <x v="0"/>
    <n v="12"/>
    <x v="2"/>
    <x v="32"/>
  </r>
  <r>
    <d v="2018-04-04T00:00:00"/>
    <x v="9"/>
    <x v="0"/>
    <x v="0"/>
    <n v="12"/>
    <x v="2"/>
    <x v="34"/>
  </r>
  <r>
    <d v="2018-04-04T00:00:00"/>
    <x v="38"/>
    <x v="0"/>
    <x v="1"/>
    <n v="10"/>
    <x v="2"/>
    <x v="0"/>
  </r>
  <r>
    <d v="2018-04-04T00:00:00"/>
    <x v="96"/>
    <x v="0"/>
    <x v="0"/>
    <n v="1"/>
    <x v="1"/>
    <x v="0"/>
  </r>
  <r>
    <d v="2018-04-04T00:00:00"/>
    <x v="5"/>
    <x v="0"/>
    <x v="1"/>
    <n v="4"/>
    <x v="0"/>
    <x v="0"/>
  </r>
  <r>
    <d v="2018-04-04T00:00:00"/>
    <x v="100"/>
    <x v="0"/>
    <x v="0"/>
    <n v="7"/>
    <x v="0"/>
    <x v="0"/>
  </r>
  <r>
    <d v="2018-04-04T00:00:00"/>
    <x v="68"/>
    <x v="0"/>
    <x v="1"/>
    <n v="8"/>
    <x v="0"/>
    <x v="0"/>
  </r>
  <r>
    <d v="2018-04-05T00:00:00"/>
    <x v="101"/>
    <x v="0"/>
    <x v="1"/>
    <n v="7"/>
    <x v="0"/>
    <x v="32"/>
  </r>
  <r>
    <d v="2018-04-05T00:00:00"/>
    <x v="0"/>
    <x v="0"/>
    <x v="1"/>
    <n v="11"/>
    <x v="2"/>
    <x v="0"/>
  </r>
  <r>
    <d v="2018-04-05T00:00:00"/>
    <x v="0"/>
    <x v="0"/>
    <x v="0"/>
    <n v="14"/>
    <x v="2"/>
    <x v="0"/>
  </r>
  <r>
    <d v="2018-04-05T00:00:00"/>
    <x v="31"/>
    <x v="0"/>
    <x v="0"/>
    <n v="1"/>
    <x v="1"/>
    <x v="0"/>
  </r>
  <r>
    <d v="2018-04-05T00:00:00"/>
    <x v="102"/>
    <x v="1"/>
    <x v="0"/>
    <n v="1"/>
    <x v="1"/>
    <x v="0"/>
  </r>
  <r>
    <d v="2018-04-05T00:00:00"/>
    <x v="101"/>
    <x v="0"/>
    <x v="1"/>
    <n v="7"/>
    <x v="0"/>
    <x v="32"/>
  </r>
  <r>
    <d v="2018-04-05T00:00:00"/>
    <x v="0"/>
    <x v="0"/>
    <x v="1"/>
    <n v="11"/>
    <x v="2"/>
    <x v="0"/>
  </r>
  <r>
    <d v="2018-04-05T00:00:00"/>
    <x v="0"/>
    <x v="0"/>
    <x v="0"/>
    <n v="14"/>
    <x v="2"/>
    <x v="0"/>
  </r>
  <r>
    <d v="2018-04-05T00:00:00"/>
    <x v="31"/>
    <x v="0"/>
    <x v="0"/>
    <n v="1"/>
    <x v="1"/>
    <x v="0"/>
  </r>
  <r>
    <d v="2018-04-05T00:00:00"/>
    <x v="102"/>
    <x v="1"/>
    <x v="0"/>
    <n v="1"/>
    <x v="1"/>
    <x v="0"/>
  </r>
  <r>
    <d v="2018-04-05T00:00:00"/>
    <x v="53"/>
    <x v="0"/>
    <x v="1"/>
    <n v="8"/>
    <x v="0"/>
    <x v="12"/>
  </r>
  <r>
    <d v="2018-04-05T00:00:00"/>
    <x v="53"/>
    <x v="0"/>
    <x v="1"/>
    <n v="8"/>
    <x v="0"/>
    <x v="12"/>
  </r>
  <r>
    <d v="2018-04-05T00:00:00"/>
    <x v="103"/>
    <x v="1"/>
    <x v="1"/>
    <n v="11"/>
    <x v="2"/>
    <x v="0"/>
  </r>
  <r>
    <d v="2018-04-06T00:00:00"/>
    <x v="40"/>
    <x v="0"/>
    <x v="0"/>
    <n v="9"/>
    <x v="0"/>
    <x v="11"/>
  </r>
  <r>
    <d v="2018-04-06T00:00:00"/>
    <x v="5"/>
    <x v="0"/>
    <x v="0"/>
    <n v="14"/>
    <x v="2"/>
    <x v="13"/>
  </r>
  <r>
    <d v="2018-04-06T00:00:00"/>
    <x v="0"/>
    <x v="0"/>
    <x v="1"/>
    <n v="6"/>
    <x v="0"/>
    <x v="13"/>
  </r>
  <r>
    <d v="2018-04-06T00:00:00"/>
    <x v="0"/>
    <x v="0"/>
    <x v="0"/>
    <n v="14"/>
    <x v="2"/>
    <x v="12"/>
  </r>
  <r>
    <d v="2018-04-06T00:00:00"/>
    <x v="0"/>
    <x v="1"/>
    <x v="1"/>
    <n v="11"/>
    <x v="2"/>
    <x v="0"/>
  </r>
  <r>
    <d v="2018-04-06T00:00:00"/>
    <x v="104"/>
    <x v="1"/>
    <x v="0"/>
    <n v="12"/>
    <x v="2"/>
    <x v="0"/>
  </r>
  <r>
    <d v="2018-04-06T00:00:00"/>
    <x v="105"/>
    <x v="1"/>
    <x v="0"/>
    <n v="4"/>
    <x v="0"/>
    <x v="0"/>
  </r>
  <r>
    <d v="2018-04-06T00:00:00"/>
    <x v="40"/>
    <x v="0"/>
    <x v="0"/>
    <n v="9"/>
    <x v="0"/>
    <x v="11"/>
  </r>
  <r>
    <d v="2018-04-06T00:00:00"/>
    <x v="5"/>
    <x v="0"/>
    <x v="0"/>
    <n v="14"/>
    <x v="2"/>
    <x v="13"/>
  </r>
  <r>
    <d v="2018-04-06T00:00:00"/>
    <x v="0"/>
    <x v="0"/>
    <x v="1"/>
    <n v="6"/>
    <x v="0"/>
    <x v="13"/>
  </r>
  <r>
    <d v="2018-04-06T00:00:00"/>
    <x v="0"/>
    <x v="0"/>
    <x v="0"/>
    <n v="14"/>
    <x v="2"/>
    <x v="12"/>
  </r>
  <r>
    <d v="2018-04-06T00:00:00"/>
    <x v="0"/>
    <x v="1"/>
    <x v="1"/>
    <n v="11"/>
    <x v="2"/>
    <x v="0"/>
  </r>
  <r>
    <d v="2018-04-06T00:00:00"/>
    <x v="104"/>
    <x v="1"/>
    <x v="0"/>
    <n v="12"/>
    <x v="2"/>
    <x v="0"/>
  </r>
  <r>
    <d v="2018-04-06T00:00:00"/>
    <x v="105"/>
    <x v="1"/>
    <x v="0"/>
    <n v="4"/>
    <x v="0"/>
    <x v="0"/>
  </r>
  <r>
    <d v="2018-04-06T00:00:00"/>
    <x v="106"/>
    <x v="0"/>
    <x v="1"/>
    <n v="3"/>
    <x v="0"/>
    <x v="35"/>
  </r>
  <r>
    <d v="2018-04-06T00:00:00"/>
    <x v="107"/>
    <x v="0"/>
    <x v="0"/>
    <n v="12"/>
    <x v="2"/>
    <x v="0"/>
  </r>
  <r>
    <d v="2018-04-06T00:00:00"/>
    <x v="60"/>
    <x v="0"/>
    <x v="0"/>
    <n v="13"/>
    <x v="2"/>
    <x v="0"/>
  </r>
  <r>
    <d v="2018-04-09T00:00:00"/>
    <x v="38"/>
    <x v="0"/>
    <x v="0"/>
    <n v="4"/>
    <x v="0"/>
    <x v="13"/>
  </r>
  <r>
    <d v="2018-04-09T00:00:00"/>
    <x v="0"/>
    <x v="0"/>
    <x v="0"/>
    <n v="7"/>
    <x v="0"/>
    <x v="10"/>
  </r>
  <r>
    <d v="2018-04-09T00:00:00"/>
    <x v="108"/>
    <x v="0"/>
    <x v="0"/>
    <n v="8"/>
    <x v="0"/>
    <x v="3"/>
  </r>
  <r>
    <d v="2018-04-09T00:00:00"/>
    <x v="109"/>
    <x v="0"/>
    <x v="0"/>
    <n v="6"/>
    <x v="0"/>
    <x v="0"/>
  </r>
  <r>
    <d v="2018-04-09T00:00:00"/>
    <x v="30"/>
    <x v="0"/>
    <x v="1"/>
    <n v="7"/>
    <x v="0"/>
    <x v="0"/>
  </r>
  <r>
    <d v="2018-04-09T00:00:00"/>
    <x v="38"/>
    <x v="0"/>
    <x v="0"/>
    <n v="4"/>
    <x v="0"/>
    <x v="13"/>
  </r>
  <r>
    <d v="2018-04-09T00:00:00"/>
    <x v="0"/>
    <x v="0"/>
    <x v="0"/>
    <n v="7"/>
    <x v="0"/>
    <x v="10"/>
  </r>
  <r>
    <d v="2018-04-09T00:00:00"/>
    <x v="108"/>
    <x v="0"/>
    <x v="0"/>
    <n v="8"/>
    <x v="0"/>
    <x v="3"/>
  </r>
  <r>
    <d v="2018-04-09T00:00:00"/>
    <x v="109"/>
    <x v="0"/>
    <x v="0"/>
    <n v="6"/>
    <x v="0"/>
    <x v="0"/>
  </r>
  <r>
    <d v="2018-04-09T00:00:00"/>
    <x v="30"/>
    <x v="0"/>
    <x v="1"/>
    <n v="7"/>
    <x v="0"/>
    <x v="0"/>
  </r>
  <r>
    <d v="2018-04-10T00:00:00"/>
    <x v="12"/>
    <x v="0"/>
    <x v="1"/>
    <n v="9"/>
    <x v="0"/>
    <x v="36"/>
  </r>
  <r>
    <d v="2018-04-10T00:00:00"/>
    <x v="110"/>
    <x v="0"/>
    <x v="1"/>
    <n v="14"/>
    <x v="2"/>
    <x v="0"/>
  </r>
  <r>
    <d v="2018-04-10T00:00:00"/>
    <x v="0"/>
    <x v="0"/>
    <x v="0"/>
    <n v="11"/>
    <x v="2"/>
    <x v="0"/>
  </r>
  <r>
    <d v="2018-04-10T00:00:00"/>
    <x v="111"/>
    <x v="0"/>
    <x v="0"/>
    <n v="3"/>
    <x v="0"/>
    <x v="6"/>
  </r>
  <r>
    <d v="2018-04-10T00:00:00"/>
    <x v="12"/>
    <x v="0"/>
    <x v="1"/>
    <n v="9"/>
    <x v="0"/>
    <x v="36"/>
  </r>
  <r>
    <d v="2018-04-10T00:00:00"/>
    <x v="110"/>
    <x v="0"/>
    <x v="1"/>
    <n v="14"/>
    <x v="2"/>
    <x v="0"/>
  </r>
  <r>
    <d v="2018-04-10T00:00:00"/>
    <x v="0"/>
    <x v="0"/>
    <x v="0"/>
    <n v="11"/>
    <x v="2"/>
    <x v="0"/>
  </r>
  <r>
    <d v="2018-04-10T00:00:00"/>
    <x v="111"/>
    <x v="0"/>
    <x v="0"/>
    <n v="3"/>
    <x v="0"/>
    <x v="6"/>
  </r>
  <r>
    <d v="2018-04-11T00:00:00"/>
    <x v="12"/>
    <x v="0"/>
    <x v="1"/>
    <n v="15"/>
    <x v="2"/>
    <x v="3"/>
  </r>
  <r>
    <d v="2018-04-11T00:00:00"/>
    <x v="0"/>
    <x v="0"/>
    <x v="0"/>
    <n v="9"/>
    <x v="0"/>
    <x v="0"/>
  </r>
  <r>
    <d v="2018-04-11T00:00:00"/>
    <x v="12"/>
    <x v="0"/>
    <x v="1"/>
    <n v="15"/>
    <x v="2"/>
    <x v="3"/>
  </r>
  <r>
    <d v="2018-04-11T00:00:00"/>
    <x v="0"/>
    <x v="0"/>
    <x v="0"/>
    <n v="9"/>
    <x v="0"/>
    <x v="0"/>
  </r>
  <r>
    <d v="2018-04-11T00:00:00"/>
    <x v="20"/>
    <x v="0"/>
    <x v="1"/>
    <n v="9"/>
    <x v="0"/>
    <x v="21"/>
  </r>
  <r>
    <d v="2018-04-11T00:00:00"/>
    <x v="60"/>
    <x v="2"/>
    <x v="0"/>
    <n v="8"/>
    <x v="0"/>
    <x v="37"/>
  </r>
  <r>
    <d v="2018-04-12T00:00:00"/>
    <x v="27"/>
    <x v="0"/>
    <x v="1"/>
    <n v="13"/>
    <x v="2"/>
    <x v="34"/>
  </r>
  <r>
    <d v="2018-04-12T00:00:00"/>
    <x v="112"/>
    <x v="0"/>
    <x v="1"/>
    <n v="6"/>
    <x v="0"/>
    <x v="6"/>
  </r>
  <r>
    <d v="2018-04-12T00:00:00"/>
    <x v="27"/>
    <x v="0"/>
    <x v="1"/>
    <n v="13"/>
    <x v="2"/>
    <x v="34"/>
  </r>
  <r>
    <d v="2018-04-12T00:00:00"/>
    <x v="112"/>
    <x v="0"/>
    <x v="1"/>
    <n v="6"/>
    <x v="0"/>
    <x v="6"/>
  </r>
  <r>
    <d v="2018-04-12T00:00:00"/>
    <x v="112"/>
    <x v="0"/>
    <x v="1"/>
    <n v="16"/>
    <x v="2"/>
    <x v="6"/>
  </r>
  <r>
    <d v="2018-04-13T00:00:00"/>
    <x v="29"/>
    <x v="0"/>
    <x v="0"/>
    <n v="13"/>
    <x v="2"/>
    <x v="38"/>
  </r>
  <r>
    <d v="2018-04-13T00:00:00"/>
    <x v="12"/>
    <x v="0"/>
    <x v="0"/>
    <n v="4"/>
    <x v="0"/>
    <x v="2"/>
  </r>
  <r>
    <d v="2018-04-13T00:00:00"/>
    <x v="5"/>
    <x v="0"/>
    <x v="1"/>
    <n v="11"/>
    <x v="2"/>
    <x v="16"/>
  </r>
  <r>
    <d v="2018-04-13T00:00:00"/>
    <x v="96"/>
    <x v="0"/>
    <x v="0"/>
    <n v="12"/>
    <x v="2"/>
    <x v="0"/>
  </r>
  <r>
    <d v="2018-04-13T00:00:00"/>
    <x v="29"/>
    <x v="0"/>
    <x v="0"/>
    <n v="10"/>
    <x v="2"/>
    <x v="0"/>
  </r>
  <r>
    <d v="2018-04-13T00:00:00"/>
    <x v="5"/>
    <x v="0"/>
    <x v="1"/>
    <n v="17"/>
    <x v="2"/>
    <x v="0"/>
  </r>
  <r>
    <d v="2018-04-13T00:00:00"/>
    <x v="96"/>
    <x v="1"/>
    <x v="0"/>
    <n v="2"/>
    <x v="0"/>
    <x v="0"/>
  </r>
  <r>
    <d v="2018-04-13T00:00:00"/>
    <x v="9"/>
    <x v="0"/>
    <x v="0"/>
    <n v="7"/>
    <x v="0"/>
    <x v="0"/>
  </r>
  <r>
    <d v="2018-04-13T00:00:00"/>
    <x v="29"/>
    <x v="0"/>
    <x v="0"/>
    <n v="13"/>
    <x v="2"/>
    <x v="38"/>
  </r>
  <r>
    <d v="2018-04-13T00:00:00"/>
    <x v="12"/>
    <x v="0"/>
    <x v="0"/>
    <n v="4"/>
    <x v="0"/>
    <x v="2"/>
  </r>
  <r>
    <d v="2018-04-13T00:00:00"/>
    <x v="5"/>
    <x v="0"/>
    <x v="1"/>
    <n v="11"/>
    <x v="2"/>
    <x v="16"/>
  </r>
  <r>
    <d v="2018-04-13T00:00:00"/>
    <x v="96"/>
    <x v="0"/>
    <x v="0"/>
    <n v="12"/>
    <x v="2"/>
    <x v="0"/>
  </r>
  <r>
    <d v="2018-04-13T00:00:00"/>
    <x v="29"/>
    <x v="0"/>
    <x v="0"/>
    <n v="10"/>
    <x v="2"/>
    <x v="0"/>
  </r>
  <r>
    <d v="2018-04-13T00:00:00"/>
    <x v="5"/>
    <x v="0"/>
    <x v="1"/>
    <n v="17"/>
    <x v="2"/>
    <x v="0"/>
  </r>
  <r>
    <d v="2018-04-13T00:00:00"/>
    <x v="96"/>
    <x v="1"/>
    <x v="0"/>
    <n v="2"/>
    <x v="0"/>
    <x v="0"/>
  </r>
  <r>
    <d v="2018-04-13T00:00:00"/>
    <x v="9"/>
    <x v="0"/>
    <x v="0"/>
    <n v="7"/>
    <x v="0"/>
    <x v="0"/>
  </r>
  <r>
    <d v="2018-04-13T00:00:00"/>
    <x v="20"/>
    <x v="0"/>
    <x v="1"/>
    <n v="9"/>
    <x v="0"/>
    <x v="21"/>
  </r>
  <r>
    <d v="2018-04-13T00:00:00"/>
    <x v="20"/>
    <x v="0"/>
    <x v="0"/>
    <n v="8"/>
    <x v="0"/>
    <x v="0"/>
  </r>
  <r>
    <d v="2018-04-16T00:00:00"/>
    <x v="113"/>
    <x v="0"/>
    <x v="0"/>
    <n v="3"/>
    <x v="0"/>
    <x v="14"/>
  </r>
  <r>
    <d v="2018-04-16T00:00:00"/>
    <x v="113"/>
    <x v="0"/>
    <x v="0"/>
    <n v="3"/>
    <x v="0"/>
    <x v="14"/>
  </r>
  <r>
    <d v="2018-04-16T00:00:00"/>
    <x v="20"/>
    <x v="0"/>
    <x v="1"/>
    <n v="10"/>
    <x v="2"/>
    <x v="11"/>
  </r>
  <r>
    <d v="2018-04-16T00:00:00"/>
    <x v="97"/>
    <x v="0"/>
    <x v="1"/>
    <n v="8"/>
    <x v="0"/>
    <x v="12"/>
  </r>
  <r>
    <d v="2018-04-16T00:00:00"/>
    <x v="87"/>
    <x v="0"/>
    <x v="0"/>
    <n v="5"/>
    <x v="0"/>
    <x v="0"/>
  </r>
  <r>
    <d v="2018-04-17T00:00:00"/>
    <x v="101"/>
    <x v="0"/>
    <x v="1"/>
    <n v="10"/>
    <x v="2"/>
    <x v="23"/>
  </r>
  <r>
    <d v="2018-04-17T00:00:00"/>
    <x v="0"/>
    <x v="0"/>
    <x v="0"/>
    <n v="6"/>
    <x v="0"/>
    <x v="0"/>
  </r>
  <r>
    <d v="2018-04-17T00:00:00"/>
    <x v="32"/>
    <x v="1"/>
    <x v="1"/>
    <n v="2"/>
    <x v="0"/>
    <x v="0"/>
  </r>
  <r>
    <d v="2018-04-17T00:00:00"/>
    <x v="101"/>
    <x v="0"/>
    <x v="1"/>
    <n v="10"/>
    <x v="2"/>
    <x v="23"/>
  </r>
  <r>
    <d v="2018-04-17T00:00:00"/>
    <x v="0"/>
    <x v="0"/>
    <x v="0"/>
    <n v="6"/>
    <x v="0"/>
    <x v="0"/>
  </r>
  <r>
    <d v="2018-04-17T00:00:00"/>
    <x v="32"/>
    <x v="1"/>
    <x v="1"/>
    <n v="2"/>
    <x v="0"/>
    <x v="0"/>
  </r>
  <r>
    <d v="2018-04-17T00:00:00"/>
    <x v="114"/>
    <x v="1"/>
    <x v="0"/>
    <n v="6"/>
    <x v="0"/>
    <x v="0"/>
  </r>
  <r>
    <d v="2018-04-18T00:00:00"/>
    <x v="29"/>
    <x v="0"/>
    <x v="0"/>
    <n v="10"/>
    <x v="2"/>
    <x v="25"/>
  </r>
  <r>
    <d v="2018-04-18T00:00:00"/>
    <x v="0"/>
    <x v="0"/>
    <x v="0"/>
    <n v="7"/>
    <x v="0"/>
    <x v="0"/>
  </r>
  <r>
    <d v="2018-04-18T00:00:00"/>
    <x v="0"/>
    <x v="0"/>
    <x v="0"/>
    <n v="14"/>
    <x v="2"/>
    <x v="6"/>
  </r>
  <r>
    <d v="2018-04-18T00:00:00"/>
    <x v="29"/>
    <x v="0"/>
    <x v="0"/>
    <n v="10"/>
    <x v="2"/>
    <x v="25"/>
  </r>
  <r>
    <d v="2018-04-18T00:00:00"/>
    <x v="0"/>
    <x v="0"/>
    <x v="0"/>
    <n v="7"/>
    <x v="0"/>
    <x v="0"/>
  </r>
  <r>
    <d v="2018-04-18T00:00:00"/>
    <x v="0"/>
    <x v="0"/>
    <x v="0"/>
    <n v="14"/>
    <x v="2"/>
    <x v="6"/>
  </r>
  <r>
    <d v="2018-04-18T00:00:00"/>
    <x v="88"/>
    <x v="1"/>
    <x v="1"/>
    <n v="16"/>
    <x v="2"/>
    <x v="1"/>
  </r>
  <r>
    <d v="2018-04-18T00:00:00"/>
    <x v="115"/>
    <x v="1"/>
    <x v="1"/>
    <n v="3"/>
    <x v="0"/>
    <x v="0"/>
  </r>
  <r>
    <d v="2018-04-19T00:00:00"/>
    <x v="116"/>
    <x v="0"/>
    <x v="0"/>
    <n v="12"/>
    <x v="2"/>
    <x v="10"/>
  </r>
  <r>
    <d v="2018-04-19T00:00:00"/>
    <x v="1"/>
    <x v="0"/>
    <x v="0"/>
    <n v="14"/>
    <x v="2"/>
    <x v="3"/>
  </r>
  <r>
    <d v="2018-04-19T00:00:00"/>
    <x v="0"/>
    <x v="0"/>
    <x v="0"/>
    <n v="12"/>
    <x v="2"/>
    <x v="4"/>
  </r>
  <r>
    <d v="2018-04-19T00:00:00"/>
    <x v="1"/>
    <x v="0"/>
    <x v="0"/>
    <n v="3"/>
    <x v="0"/>
    <x v="20"/>
  </r>
  <r>
    <d v="2018-04-19T00:00:00"/>
    <x v="2"/>
    <x v="0"/>
    <x v="1"/>
    <n v="3"/>
    <x v="0"/>
    <x v="0"/>
  </r>
  <r>
    <d v="2018-04-19T00:00:00"/>
    <x v="117"/>
    <x v="0"/>
    <x v="0"/>
    <n v="2"/>
    <x v="0"/>
    <x v="0"/>
  </r>
  <r>
    <d v="2018-04-19T00:00:00"/>
    <x v="116"/>
    <x v="0"/>
    <x v="0"/>
    <n v="12"/>
    <x v="2"/>
    <x v="10"/>
  </r>
  <r>
    <d v="2018-04-19T00:00:00"/>
    <x v="1"/>
    <x v="0"/>
    <x v="0"/>
    <n v="14"/>
    <x v="2"/>
    <x v="3"/>
  </r>
  <r>
    <d v="2018-04-19T00:00:00"/>
    <x v="0"/>
    <x v="0"/>
    <x v="0"/>
    <n v="12"/>
    <x v="2"/>
    <x v="4"/>
  </r>
  <r>
    <d v="2018-04-19T00:00:00"/>
    <x v="1"/>
    <x v="0"/>
    <x v="0"/>
    <n v="3"/>
    <x v="0"/>
    <x v="20"/>
  </r>
  <r>
    <d v="2018-04-19T00:00:00"/>
    <x v="2"/>
    <x v="0"/>
    <x v="1"/>
    <n v="3"/>
    <x v="0"/>
    <x v="0"/>
  </r>
  <r>
    <d v="2018-04-19T00:00:00"/>
    <x v="117"/>
    <x v="0"/>
    <x v="0"/>
    <n v="2"/>
    <x v="0"/>
    <x v="0"/>
  </r>
  <r>
    <d v="2018-04-19T00:00:00"/>
    <x v="114"/>
    <x v="0"/>
    <x v="0"/>
    <n v="3"/>
    <x v="0"/>
    <x v="32"/>
  </r>
  <r>
    <d v="2018-04-19T00:00:00"/>
    <x v="118"/>
    <x v="0"/>
    <x v="1"/>
    <n v="3"/>
    <x v="0"/>
    <x v="0"/>
  </r>
  <r>
    <d v="2018-04-20T00:00:00"/>
    <x v="31"/>
    <x v="1"/>
    <x v="0"/>
    <n v="1"/>
    <x v="1"/>
    <x v="15"/>
  </r>
  <r>
    <d v="2018-04-20T00:00:00"/>
    <x v="40"/>
    <x v="0"/>
    <x v="1"/>
    <n v="11"/>
    <x v="2"/>
    <x v="0"/>
  </r>
  <r>
    <d v="2018-04-20T00:00:00"/>
    <x v="117"/>
    <x v="0"/>
    <x v="0"/>
    <n v="2"/>
    <x v="0"/>
    <x v="0"/>
  </r>
  <r>
    <d v="2018-04-20T00:00:00"/>
    <x v="31"/>
    <x v="1"/>
    <x v="0"/>
    <n v="1"/>
    <x v="1"/>
    <x v="15"/>
  </r>
  <r>
    <d v="2018-04-20T00:00:00"/>
    <x v="40"/>
    <x v="0"/>
    <x v="1"/>
    <n v="11"/>
    <x v="2"/>
    <x v="0"/>
  </r>
  <r>
    <d v="2018-04-20T00:00:00"/>
    <x v="117"/>
    <x v="0"/>
    <x v="0"/>
    <n v="2"/>
    <x v="0"/>
    <x v="0"/>
  </r>
  <r>
    <d v="2018-04-20T00:00:00"/>
    <x v="119"/>
    <x v="0"/>
    <x v="0"/>
    <n v="10"/>
    <x v="2"/>
    <x v="0"/>
  </r>
  <r>
    <d v="2018-04-23T00:00:00"/>
    <x v="120"/>
    <x v="0"/>
    <x v="0"/>
    <n v="14"/>
    <x v="2"/>
    <x v="11"/>
  </r>
  <r>
    <d v="2018-04-23T00:00:00"/>
    <x v="121"/>
    <x v="0"/>
    <x v="0"/>
    <n v="9"/>
    <x v="0"/>
    <x v="11"/>
  </r>
  <r>
    <d v="2018-04-23T00:00:00"/>
    <x v="42"/>
    <x v="0"/>
    <x v="0"/>
    <n v="7"/>
    <x v="0"/>
    <x v="2"/>
  </r>
  <r>
    <d v="2018-04-23T00:00:00"/>
    <x v="122"/>
    <x v="0"/>
    <x v="1"/>
    <n v="8"/>
    <x v="0"/>
    <x v="25"/>
  </r>
  <r>
    <d v="2018-04-23T00:00:00"/>
    <x v="123"/>
    <x v="0"/>
    <x v="0"/>
    <n v="2"/>
    <x v="0"/>
    <x v="39"/>
  </r>
  <r>
    <d v="2018-04-23T00:00:00"/>
    <x v="27"/>
    <x v="0"/>
    <x v="0"/>
    <n v="12"/>
    <x v="2"/>
    <x v="9"/>
  </r>
  <r>
    <d v="2018-04-23T00:00:00"/>
    <x v="124"/>
    <x v="0"/>
    <x v="0"/>
    <n v="10"/>
    <x v="2"/>
    <x v="0"/>
  </r>
  <r>
    <d v="2018-04-23T00:00:00"/>
    <x v="125"/>
    <x v="0"/>
    <x v="1"/>
    <n v="8"/>
    <x v="0"/>
    <x v="0"/>
  </r>
  <r>
    <d v="2018-04-23T00:00:00"/>
    <x v="120"/>
    <x v="0"/>
    <x v="0"/>
    <n v="14"/>
    <x v="2"/>
    <x v="11"/>
  </r>
  <r>
    <d v="2018-04-23T00:00:00"/>
    <x v="121"/>
    <x v="0"/>
    <x v="0"/>
    <n v="9"/>
    <x v="0"/>
    <x v="11"/>
  </r>
  <r>
    <d v="2018-04-23T00:00:00"/>
    <x v="42"/>
    <x v="0"/>
    <x v="0"/>
    <n v="7"/>
    <x v="0"/>
    <x v="2"/>
  </r>
  <r>
    <d v="2018-04-23T00:00:00"/>
    <x v="122"/>
    <x v="0"/>
    <x v="1"/>
    <n v="8"/>
    <x v="0"/>
    <x v="25"/>
  </r>
  <r>
    <d v="2018-04-23T00:00:00"/>
    <x v="123"/>
    <x v="0"/>
    <x v="0"/>
    <n v="2"/>
    <x v="0"/>
    <x v="39"/>
  </r>
  <r>
    <d v="2018-04-23T00:00:00"/>
    <x v="27"/>
    <x v="0"/>
    <x v="0"/>
    <n v="12"/>
    <x v="2"/>
    <x v="9"/>
  </r>
  <r>
    <d v="2018-04-23T00:00:00"/>
    <x v="124"/>
    <x v="0"/>
    <x v="0"/>
    <n v="10"/>
    <x v="2"/>
    <x v="0"/>
  </r>
  <r>
    <d v="2018-04-23T00:00:00"/>
    <x v="125"/>
    <x v="0"/>
    <x v="1"/>
    <n v="8"/>
    <x v="0"/>
    <x v="0"/>
  </r>
  <r>
    <d v="2018-04-23T00:00:00"/>
    <x v="126"/>
    <x v="0"/>
    <x v="1"/>
    <n v="14"/>
    <x v="2"/>
    <x v="9"/>
  </r>
  <r>
    <d v="2018-04-23T00:00:00"/>
    <x v="127"/>
    <x v="0"/>
    <x v="0"/>
    <n v="12"/>
    <x v="2"/>
    <x v="0"/>
  </r>
  <r>
    <d v="2018-04-24T00:00:00"/>
    <x v="0"/>
    <x v="1"/>
    <x v="0"/>
    <n v="10"/>
    <x v="2"/>
    <x v="0"/>
  </r>
  <r>
    <d v="2018-04-24T00:00:00"/>
    <x v="128"/>
    <x v="1"/>
    <x v="0"/>
    <n v="2"/>
    <x v="0"/>
    <x v="0"/>
  </r>
  <r>
    <d v="2018-04-24T00:00:00"/>
    <x v="0"/>
    <x v="1"/>
    <x v="0"/>
    <n v="10"/>
    <x v="2"/>
    <x v="0"/>
  </r>
  <r>
    <d v="2018-04-24T00:00:00"/>
    <x v="128"/>
    <x v="1"/>
    <x v="0"/>
    <n v="2"/>
    <x v="0"/>
    <x v="0"/>
  </r>
  <r>
    <d v="2018-04-24T00:00:00"/>
    <x v="129"/>
    <x v="0"/>
    <x v="0"/>
    <n v="13"/>
    <x v="2"/>
    <x v="0"/>
  </r>
  <r>
    <d v="2018-04-25T00:00:00"/>
    <x v="64"/>
    <x v="0"/>
    <x v="1"/>
    <n v="14"/>
    <x v="2"/>
    <x v="10"/>
  </r>
  <r>
    <d v="2018-04-25T00:00:00"/>
    <x v="9"/>
    <x v="0"/>
    <x v="1"/>
    <n v="10"/>
    <x v="2"/>
    <x v="3"/>
  </r>
  <r>
    <d v="2018-04-25T00:00:00"/>
    <x v="45"/>
    <x v="1"/>
    <x v="0"/>
    <n v="1"/>
    <x v="1"/>
    <x v="0"/>
  </r>
  <r>
    <d v="2018-04-25T00:00:00"/>
    <x v="130"/>
    <x v="0"/>
    <x v="0"/>
    <n v="13"/>
    <x v="2"/>
    <x v="0"/>
  </r>
  <r>
    <d v="2018-04-25T00:00:00"/>
    <x v="131"/>
    <x v="0"/>
    <x v="1"/>
    <n v="12"/>
    <x v="2"/>
    <x v="0"/>
  </r>
  <r>
    <d v="2018-04-25T00:00:00"/>
    <x v="66"/>
    <x v="0"/>
    <x v="1"/>
    <n v="7"/>
    <x v="0"/>
    <x v="0"/>
  </r>
  <r>
    <d v="2018-04-25T00:00:00"/>
    <x v="132"/>
    <x v="0"/>
    <x v="0"/>
    <n v="9"/>
    <x v="0"/>
    <x v="6"/>
  </r>
  <r>
    <d v="2018-04-25T00:00:00"/>
    <x v="64"/>
    <x v="0"/>
    <x v="1"/>
    <n v="14"/>
    <x v="2"/>
    <x v="10"/>
  </r>
  <r>
    <d v="2018-04-25T00:00:00"/>
    <x v="9"/>
    <x v="0"/>
    <x v="1"/>
    <n v="10"/>
    <x v="2"/>
    <x v="3"/>
  </r>
  <r>
    <d v="2018-04-25T00:00:00"/>
    <x v="45"/>
    <x v="1"/>
    <x v="0"/>
    <n v="1"/>
    <x v="1"/>
    <x v="0"/>
  </r>
  <r>
    <d v="2018-04-25T00:00:00"/>
    <x v="130"/>
    <x v="0"/>
    <x v="0"/>
    <n v="13"/>
    <x v="2"/>
    <x v="0"/>
  </r>
  <r>
    <d v="2018-04-25T00:00:00"/>
    <x v="131"/>
    <x v="0"/>
    <x v="1"/>
    <n v="12"/>
    <x v="2"/>
    <x v="0"/>
  </r>
  <r>
    <d v="2018-04-25T00:00:00"/>
    <x v="66"/>
    <x v="0"/>
    <x v="1"/>
    <n v="7"/>
    <x v="0"/>
    <x v="0"/>
  </r>
  <r>
    <d v="2018-04-25T00:00:00"/>
    <x v="132"/>
    <x v="0"/>
    <x v="0"/>
    <n v="9"/>
    <x v="0"/>
    <x v="6"/>
  </r>
  <r>
    <d v="2018-04-25T00:00:00"/>
    <x v="127"/>
    <x v="0"/>
    <x v="1"/>
    <n v="14"/>
    <x v="2"/>
    <x v="10"/>
  </r>
  <r>
    <d v="2018-04-25T00:00:00"/>
    <x v="20"/>
    <x v="0"/>
    <x v="1"/>
    <n v="7"/>
    <x v="0"/>
    <x v="16"/>
  </r>
  <r>
    <d v="2018-04-25T00:00:00"/>
    <x v="98"/>
    <x v="1"/>
    <x v="0"/>
    <n v="2"/>
    <x v="0"/>
    <x v="0"/>
  </r>
  <r>
    <d v="2018-04-25T00:00:00"/>
    <x v="53"/>
    <x v="1"/>
    <x v="1"/>
    <n v="5"/>
    <x v="0"/>
    <x v="0"/>
  </r>
  <r>
    <d v="2018-05-09T00:00:00"/>
    <x v="133"/>
    <x v="1"/>
    <x v="1"/>
    <n v="2"/>
    <x v="0"/>
    <x v="0"/>
  </r>
  <r>
    <d v="2018-05-16T00:00:00"/>
    <x v="0"/>
    <x v="0"/>
    <x v="0"/>
    <n v="11"/>
    <x v="2"/>
    <x v="3"/>
  </r>
  <r>
    <d v="2018-05-16T00:00:00"/>
    <x v="0"/>
    <x v="0"/>
    <x v="1"/>
    <n v="3"/>
    <x v="0"/>
    <x v="0"/>
  </r>
  <r>
    <d v="2018-05-04T00:00:00"/>
    <x v="34"/>
    <x v="0"/>
    <x v="0"/>
    <n v="9"/>
    <x v="0"/>
    <x v="0"/>
  </r>
  <r>
    <d v="2018-05-04T00:00:00"/>
    <x v="34"/>
    <x v="0"/>
    <x v="0"/>
    <n v="9"/>
    <x v="0"/>
    <x v="0"/>
  </r>
  <r>
    <d v="2018-05-07T00:00:00"/>
    <x v="35"/>
    <x v="1"/>
    <x v="0"/>
    <n v="9"/>
    <x v="0"/>
    <x v="0"/>
  </r>
  <r>
    <d v="2018-05-07T00:00:00"/>
    <x v="33"/>
    <x v="1"/>
    <x v="1"/>
    <n v="12"/>
    <x v="2"/>
    <x v="0"/>
  </r>
  <r>
    <d v="2018-05-07T00:00:00"/>
    <x v="33"/>
    <x v="1"/>
    <x v="1"/>
    <n v="12"/>
    <x v="2"/>
    <x v="0"/>
  </r>
  <r>
    <d v="2018-05-07T00:00:00"/>
    <x v="100"/>
    <x v="0"/>
    <x v="0"/>
    <n v="17"/>
    <x v="2"/>
    <x v="3"/>
  </r>
  <r>
    <d v="2018-05-07T00:00:00"/>
    <x v="60"/>
    <x v="0"/>
    <x v="1"/>
    <n v="10"/>
    <x v="2"/>
    <x v="10"/>
  </r>
  <r>
    <d v="2018-05-08T00:00:00"/>
    <x v="72"/>
    <x v="0"/>
    <x v="0"/>
    <n v="11"/>
    <x v="2"/>
    <x v="40"/>
  </r>
  <r>
    <d v="2018-05-08T00:00:00"/>
    <x v="90"/>
    <x v="0"/>
    <x v="0"/>
    <n v="8"/>
    <x v="0"/>
    <x v="41"/>
  </r>
  <r>
    <d v="2018-05-08T00:00:00"/>
    <x v="134"/>
    <x v="0"/>
    <x v="1"/>
    <n v="3"/>
    <x v="0"/>
    <x v="0"/>
  </r>
  <r>
    <d v="2018-05-08T00:00:00"/>
    <x v="72"/>
    <x v="0"/>
    <x v="0"/>
    <n v="11"/>
    <x v="2"/>
    <x v="40"/>
  </r>
  <r>
    <d v="2018-05-08T00:00:00"/>
    <x v="64"/>
    <x v="0"/>
    <x v="1"/>
    <n v="14"/>
    <x v="2"/>
    <x v="0"/>
  </r>
  <r>
    <d v="2018-05-08T00:00:00"/>
    <x v="90"/>
    <x v="0"/>
    <x v="0"/>
    <n v="8"/>
    <x v="0"/>
    <x v="41"/>
  </r>
  <r>
    <d v="2018-05-08T00:00:00"/>
    <x v="135"/>
    <x v="0"/>
    <x v="0"/>
    <n v="13"/>
    <x v="2"/>
    <x v="6"/>
  </r>
  <r>
    <d v="2018-05-08T00:00:00"/>
    <x v="60"/>
    <x v="0"/>
    <x v="0"/>
    <n v="9"/>
    <x v="0"/>
    <x v="0"/>
  </r>
  <r>
    <d v="2018-05-08T00:00:00"/>
    <x v="20"/>
    <x v="0"/>
    <x v="1"/>
    <n v="6"/>
    <x v="0"/>
    <x v="11"/>
  </r>
  <r>
    <d v="2018-05-09T00:00:00"/>
    <x v="136"/>
    <x v="0"/>
    <x v="0"/>
    <n v="8"/>
    <x v="0"/>
    <x v="6"/>
  </r>
  <r>
    <d v="2018-05-09T00:00:00"/>
    <x v="137"/>
    <x v="0"/>
    <x v="0"/>
    <n v="11"/>
    <x v="2"/>
    <x v="6"/>
  </r>
  <r>
    <d v="2018-05-09T00:00:00"/>
    <x v="38"/>
    <x v="0"/>
    <x v="0"/>
    <n v="7"/>
    <x v="0"/>
    <x v="13"/>
  </r>
  <r>
    <d v="2018-05-09T00:00:00"/>
    <x v="136"/>
    <x v="0"/>
    <x v="0"/>
    <n v="8"/>
    <x v="0"/>
    <x v="6"/>
  </r>
  <r>
    <d v="2018-05-09T00:00:00"/>
    <x v="137"/>
    <x v="0"/>
    <x v="0"/>
    <n v="11"/>
    <x v="2"/>
    <x v="6"/>
  </r>
  <r>
    <d v="2018-05-09T00:00:00"/>
    <x v="38"/>
    <x v="0"/>
    <x v="0"/>
    <n v="7"/>
    <x v="0"/>
    <x v="13"/>
  </r>
  <r>
    <d v="2018-05-09T00:00:00"/>
    <x v="97"/>
    <x v="0"/>
    <x v="0"/>
    <n v="9"/>
    <x v="0"/>
    <x v="0"/>
  </r>
  <r>
    <d v="2018-05-09T00:00:00"/>
    <x v="97"/>
    <x v="0"/>
    <x v="0"/>
    <n v="9"/>
    <x v="0"/>
    <x v="0"/>
  </r>
  <r>
    <d v="2018-05-10T00:00:00"/>
    <x v="138"/>
    <x v="0"/>
    <x v="1"/>
    <n v="11"/>
    <x v="2"/>
    <x v="8"/>
  </r>
  <r>
    <d v="2018-05-10T00:00:00"/>
    <x v="139"/>
    <x v="0"/>
    <x v="1"/>
    <n v="8"/>
    <x v="0"/>
    <x v="9"/>
  </r>
  <r>
    <d v="2018-05-10T00:00:00"/>
    <x v="138"/>
    <x v="0"/>
    <x v="1"/>
    <n v="11"/>
    <x v="2"/>
    <x v="8"/>
  </r>
  <r>
    <d v="2018-05-10T00:00:00"/>
    <x v="139"/>
    <x v="0"/>
    <x v="1"/>
    <n v="8"/>
    <x v="0"/>
    <x v="9"/>
  </r>
  <r>
    <d v="2018-05-10T00:00:00"/>
    <x v="140"/>
    <x v="0"/>
    <x v="1"/>
    <n v="13"/>
    <x v="2"/>
    <x v="34"/>
  </r>
  <r>
    <d v="2018-05-10T00:00:00"/>
    <x v="135"/>
    <x v="0"/>
    <x v="0"/>
    <n v="12"/>
    <x v="2"/>
    <x v="8"/>
  </r>
  <r>
    <d v="2018-05-11T00:00:00"/>
    <x v="5"/>
    <x v="0"/>
    <x v="1"/>
    <n v="8"/>
    <x v="0"/>
    <x v="0"/>
  </r>
  <r>
    <d v="2018-05-11T00:00:00"/>
    <x v="5"/>
    <x v="0"/>
    <x v="1"/>
    <n v="14"/>
    <x v="2"/>
    <x v="0"/>
  </r>
  <r>
    <d v="2018-05-11T00:00:00"/>
    <x v="0"/>
    <x v="0"/>
    <x v="1"/>
    <n v="9"/>
    <x v="0"/>
    <x v="4"/>
  </r>
  <r>
    <d v="2018-05-11T00:00:00"/>
    <x v="0"/>
    <x v="0"/>
    <x v="1"/>
    <n v="8"/>
    <x v="0"/>
    <x v="42"/>
  </r>
  <r>
    <d v="2018-05-11T00:00:00"/>
    <x v="5"/>
    <x v="0"/>
    <x v="1"/>
    <n v="8"/>
    <x v="0"/>
    <x v="0"/>
  </r>
  <r>
    <d v="2018-05-11T00:00:00"/>
    <x v="5"/>
    <x v="0"/>
    <x v="1"/>
    <n v="14"/>
    <x v="2"/>
    <x v="0"/>
  </r>
  <r>
    <d v="2018-05-11T00:00:00"/>
    <x v="0"/>
    <x v="0"/>
    <x v="1"/>
    <n v="9"/>
    <x v="0"/>
    <x v="4"/>
  </r>
  <r>
    <d v="2018-05-11T00:00:00"/>
    <x v="0"/>
    <x v="0"/>
    <x v="1"/>
    <n v="8"/>
    <x v="0"/>
    <x v="42"/>
  </r>
  <r>
    <d v="2018-05-14T00:00:00"/>
    <x v="32"/>
    <x v="1"/>
    <x v="1"/>
    <n v="13"/>
    <x v="2"/>
    <x v="0"/>
  </r>
  <r>
    <d v="2018-05-14T00:00:00"/>
    <x v="38"/>
    <x v="0"/>
    <x v="1"/>
    <n v="6"/>
    <x v="0"/>
    <x v="0"/>
  </r>
  <r>
    <d v="2018-05-14T00:00:00"/>
    <x v="32"/>
    <x v="1"/>
    <x v="1"/>
    <n v="13"/>
    <x v="2"/>
    <x v="0"/>
  </r>
  <r>
    <d v="2018-05-14T00:00:00"/>
    <x v="38"/>
    <x v="0"/>
    <x v="1"/>
    <n v="6"/>
    <x v="0"/>
    <x v="0"/>
  </r>
  <r>
    <d v="2018-05-14T00:00:00"/>
    <x v="97"/>
    <x v="0"/>
    <x v="0"/>
    <n v="5"/>
    <x v="0"/>
    <x v="6"/>
  </r>
  <r>
    <d v="2018-05-15T00:00:00"/>
    <x v="141"/>
    <x v="0"/>
    <x v="0"/>
    <n v="13"/>
    <x v="2"/>
    <x v="11"/>
  </r>
  <r>
    <d v="2018-05-15T00:00:00"/>
    <x v="0"/>
    <x v="0"/>
    <x v="0"/>
    <n v="9"/>
    <x v="0"/>
    <x v="0"/>
  </r>
  <r>
    <d v="2018-05-15T00:00:00"/>
    <x v="0"/>
    <x v="0"/>
    <x v="1"/>
    <n v="8"/>
    <x v="0"/>
    <x v="11"/>
  </r>
  <r>
    <d v="2018-05-15T00:00:00"/>
    <x v="64"/>
    <x v="0"/>
    <x v="0"/>
    <n v="13"/>
    <x v="2"/>
    <x v="13"/>
  </r>
  <r>
    <d v="2018-05-15T00:00:00"/>
    <x v="42"/>
    <x v="0"/>
    <x v="0"/>
    <n v="12"/>
    <x v="2"/>
    <x v="12"/>
  </r>
  <r>
    <d v="2018-05-15T00:00:00"/>
    <x v="141"/>
    <x v="0"/>
    <x v="0"/>
    <n v="13"/>
    <x v="2"/>
    <x v="11"/>
  </r>
  <r>
    <d v="2018-05-15T00:00:00"/>
    <x v="0"/>
    <x v="0"/>
    <x v="0"/>
    <n v="9"/>
    <x v="0"/>
    <x v="0"/>
  </r>
  <r>
    <d v="2018-05-15T00:00:00"/>
    <x v="0"/>
    <x v="0"/>
    <x v="1"/>
    <n v="8"/>
    <x v="0"/>
    <x v="11"/>
  </r>
  <r>
    <d v="2018-05-15T00:00:00"/>
    <x v="64"/>
    <x v="0"/>
    <x v="0"/>
    <n v="13"/>
    <x v="2"/>
    <x v="13"/>
  </r>
  <r>
    <d v="2018-05-15T00:00:00"/>
    <x v="42"/>
    <x v="0"/>
    <x v="0"/>
    <n v="12"/>
    <x v="2"/>
    <x v="12"/>
  </r>
  <r>
    <d v="2018-05-15T00:00:00"/>
    <x v="142"/>
    <x v="0"/>
    <x v="1"/>
    <n v="1"/>
    <x v="1"/>
    <x v="0"/>
  </r>
  <r>
    <d v="2018-05-15T00:00:00"/>
    <x v="143"/>
    <x v="0"/>
    <x v="0"/>
    <n v="11"/>
    <x v="2"/>
    <x v="43"/>
  </r>
  <r>
    <d v="2018-05-15T00:00:00"/>
    <x v="127"/>
    <x v="0"/>
    <x v="0"/>
    <n v="13"/>
    <x v="2"/>
    <x v="13"/>
  </r>
  <r>
    <d v="2018-05-16T00:00:00"/>
    <x v="31"/>
    <x v="0"/>
    <x v="0"/>
    <n v="8"/>
    <x v="0"/>
    <x v="0"/>
  </r>
  <r>
    <d v="2018-05-16T00:00:00"/>
    <x v="0"/>
    <x v="0"/>
    <x v="0"/>
    <n v="11"/>
    <x v="2"/>
    <x v="3"/>
  </r>
  <r>
    <d v="2018-05-16T00:00:00"/>
    <x v="0"/>
    <x v="0"/>
    <x v="1"/>
    <n v="3"/>
    <x v="0"/>
    <x v="0"/>
  </r>
  <r>
    <d v="2018-05-16T00:00:00"/>
    <x v="27"/>
    <x v="0"/>
    <x v="0"/>
    <n v="8"/>
    <x v="0"/>
    <x v="12"/>
  </r>
  <r>
    <d v="2018-05-16T00:00:00"/>
    <x v="144"/>
    <x v="0"/>
    <x v="0"/>
    <n v="13"/>
    <x v="2"/>
    <x v="44"/>
  </r>
  <r>
    <d v="2018-05-16T00:00:00"/>
    <x v="31"/>
    <x v="0"/>
    <x v="0"/>
    <n v="8"/>
    <x v="0"/>
    <x v="0"/>
  </r>
  <r>
    <d v="2018-05-16T00:00:00"/>
    <x v="27"/>
    <x v="0"/>
    <x v="0"/>
    <n v="8"/>
    <x v="0"/>
    <x v="12"/>
  </r>
  <r>
    <d v="2018-05-16T00:00:00"/>
    <x v="144"/>
    <x v="0"/>
    <x v="0"/>
    <n v="13"/>
    <x v="2"/>
    <x v="44"/>
  </r>
  <r>
    <d v="2018-05-16T00:00:00"/>
    <x v="135"/>
    <x v="0"/>
    <x v="0"/>
    <n v="12"/>
    <x v="2"/>
    <x v="4"/>
  </r>
  <r>
    <d v="2018-05-17T00:00:00"/>
    <x v="31"/>
    <x v="1"/>
    <x v="0"/>
    <n v="7"/>
    <x v="0"/>
    <x v="0"/>
  </r>
  <r>
    <d v="2018-05-17T00:00:00"/>
    <x v="145"/>
    <x v="0"/>
    <x v="0"/>
    <n v="12"/>
    <x v="2"/>
    <x v="45"/>
  </r>
  <r>
    <d v="2018-05-17T00:00:00"/>
    <x v="0"/>
    <x v="0"/>
    <x v="0"/>
    <n v="14"/>
    <x v="2"/>
    <x v="3"/>
  </r>
  <r>
    <d v="2018-05-17T00:00:00"/>
    <x v="26"/>
    <x v="1"/>
    <x v="1"/>
    <n v="2"/>
    <x v="0"/>
    <x v="0"/>
  </r>
  <r>
    <d v="2018-05-17T00:00:00"/>
    <x v="110"/>
    <x v="0"/>
    <x v="1"/>
    <n v="16"/>
    <x v="2"/>
    <x v="9"/>
  </r>
  <r>
    <d v="2018-05-17T00:00:00"/>
    <x v="31"/>
    <x v="1"/>
    <x v="0"/>
    <n v="7"/>
    <x v="0"/>
    <x v="0"/>
  </r>
  <r>
    <d v="2018-05-17T00:00:00"/>
    <x v="145"/>
    <x v="0"/>
    <x v="0"/>
    <n v="12"/>
    <x v="2"/>
    <x v="45"/>
  </r>
  <r>
    <d v="2018-05-17T00:00:00"/>
    <x v="0"/>
    <x v="0"/>
    <x v="0"/>
    <n v="14"/>
    <x v="2"/>
    <x v="3"/>
  </r>
  <r>
    <d v="2018-05-17T00:00:00"/>
    <x v="26"/>
    <x v="1"/>
    <x v="1"/>
    <n v="2"/>
    <x v="0"/>
    <x v="0"/>
  </r>
  <r>
    <d v="2018-05-17T00:00:00"/>
    <x v="110"/>
    <x v="0"/>
    <x v="1"/>
    <n v="16"/>
    <x v="2"/>
    <x v="9"/>
  </r>
  <r>
    <d v="2018-05-17T00:00:00"/>
    <x v="146"/>
    <x v="0"/>
    <x v="0"/>
    <n v="4"/>
    <x v="0"/>
    <x v="12"/>
  </r>
  <r>
    <d v="2018-05-17T00:00:00"/>
    <x v="60"/>
    <x v="0"/>
    <x v="1"/>
    <n v="7"/>
    <x v="0"/>
    <x v="0"/>
  </r>
  <r>
    <d v="2018-05-17T00:00:00"/>
    <x v="146"/>
    <x v="0"/>
    <x v="0"/>
    <n v="3"/>
    <x v="0"/>
    <x v="12"/>
  </r>
  <r>
    <d v="2018-05-18T00:00:00"/>
    <x v="147"/>
    <x v="1"/>
    <x v="1"/>
    <n v="10"/>
    <x v="2"/>
    <x v="0"/>
  </r>
  <r>
    <d v="2018-05-18T00:00:00"/>
    <x v="0"/>
    <x v="0"/>
    <x v="0"/>
    <n v="6"/>
    <x v="0"/>
    <x v="25"/>
  </r>
  <r>
    <d v="2018-05-18T00:00:00"/>
    <x v="38"/>
    <x v="1"/>
    <x v="0"/>
    <n v="4"/>
    <x v="0"/>
    <x v="1"/>
  </r>
  <r>
    <d v="2018-05-18T00:00:00"/>
    <x v="45"/>
    <x v="1"/>
    <x v="0"/>
    <n v="1"/>
    <x v="1"/>
    <x v="0"/>
  </r>
  <r>
    <d v="2018-05-18T00:00:00"/>
    <x v="35"/>
    <x v="1"/>
    <x v="0"/>
    <n v="6"/>
    <x v="0"/>
    <x v="0"/>
  </r>
  <r>
    <d v="2018-05-18T00:00:00"/>
    <x v="148"/>
    <x v="0"/>
    <x v="0"/>
    <n v="1"/>
    <x v="1"/>
    <x v="14"/>
  </r>
  <r>
    <d v="2018-05-18T00:00:00"/>
    <x v="149"/>
    <x v="0"/>
    <x v="0"/>
    <n v="10"/>
    <x v="2"/>
    <x v="12"/>
  </r>
  <r>
    <d v="2018-05-18T00:00:00"/>
    <x v="147"/>
    <x v="1"/>
    <x v="1"/>
    <n v="10"/>
    <x v="2"/>
    <x v="0"/>
  </r>
  <r>
    <d v="2018-05-18T00:00:00"/>
    <x v="0"/>
    <x v="0"/>
    <x v="0"/>
    <n v="6"/>
    <x v="0"/>
    <x v="25"/>
  </r>
  <r>
    <d v="2018-05-18T00:00:00"/>
    <x v="38"/>
    <x v="1"/>
    <x v="0"/>
    <n v="4"/>
    <x v="0"/>
    <x v="1"/>
  </r>
  <r>
    <d v="2018-05-18T00:00:00"/>
    <x v="45"/>
    <x v="1"/>
    <x v="0"/>
    <n v="1"/>
    <x v="1"/>
    <x v="0"/>
  </r>
  <r>
    <d v="2018-05-18T00:00:00"/>
    <x v="35"/>
    <x v="1"/>
    <x v="0"/>
    <n v="6"/>
    <x v="0"/>
    <x v="0"/>
  </r>
  <r>
    <d v="2018-05-18T00:00:00"/>
    <x v="148"/>
    <x v="0"/>
    <x v="0"/>
    <n v="1"/>
    <x v="1"/>
    <x v="14"/>
  </r>
  <r>
    <d v="2018-05-18T00:00:00"/>
    <x v="149"/>
    <x v="0"/>
    <x v="0"/>
    <n v="10"/>
    <x v="2"/>
    <x v="12"/>
  </r>
  <r>
    <d v="2018-05-18T00:00:00"/>
    <x v="150"/>
    <x v="0"/>
    <x v="1"/>
    <n v="14"/>
    <x v="2"/>
    <x v="0"/>
  </r>
  <r>
    <d v="2018-05-21T00:00:00"/>
    <x v="151"/>
    <x v="0"/>
    <x v="1"/>
    <n v="9"/>
    <x v="0"/>
    <x v="13"/>
  </r>
  <r>
    <d v="2018-05-21T00:00:00"/>
    <x v="152"/>
    <x v="0"/>
    <x v="1"/>
    <n v="10"/>
    <x v="2"/>
    <x v="0"/>
  </r>
  <r>
    <d v="2018-05-21T00:00:00"/>
    <x v="42"/>
    <x v="0"/>
    <x v="0"/>
    <n v="14"/>
    <x v="2"/>
    <x v="13"/>
  </r>
  <r>
    <d v="2018-05-21T00:00:00"/>
    <x v="153"/>
    <x v="0"/>
    <x v="0"/>
    <n v="6"/>
    <x v="0"/>
    <x v="8"/>
  </r>
  <r>
    <d v="2018-05-21T00:00:00"/>
    <x v="151"/>
    <x v="0"/>
    <x v="1"/>
    <n v="9"/>
    <x v="0"/>
    <x v="13"/>
  </r>
  <r>
    <d v="2018-05-21T00:00:00"/>
    <x v="152"/>
    <x v="0"/>
    <x v="1"/>
    <n v="10"/>
    <x v="2"/>
    <x v="0"/>
  </r>
  <r>
    <d v="2018-05-21T00:00:00"/>
    <x v="42"/>
    <x v="0"/>
    <x v="0"/>
    <n v="14"/>
    <x v="2"/>
    <x v="13"/>
  </r>
  <r>
    <d v="2018-05-21T00:00:00"/>
    <x v="153"/>
    <x v="0"/>
    <x v="0"/>
    <n v="6"/>
    <x v="0"/>
    <x v="8"/>
  </r>
  <r>
    <d v="2018-05-21T00:00:00"/>
    <x v="60"/>
    <x v="0"/>
    <x v="1"/>
    <n v="17"/>
    <x v="2"/>
    <x v="0"/>
  </r>
  <r>
    <d v="2018-05-22T00:00:00"/>
    <x v="31"/>
    <x v="0"/>
    <x v="0"/>
    <n v="4"/>
    <x v="0"/>
    <x v="0"/>
  </r>
  <r>
    <d v="2018-05-22T00:00:00"/>
    <x v="154"/>
    <x v="1"/>
    <x v="1"/>
    <n v="2"/>
    <x v="0"/>
    <x v="0"/>
  </r>
  <r>
    <d v="2018-05-22T00:00:00"/>
    <x v="0"/>
    <x v="0"/>
    <x v="0"/>
    <n v="12"/>
    <x v="2"/>
    <x v="0"/>
  </r>
  <r>
    <d v="2018-05-22T00:00:00"/>
    <x v="31"/>
    <x v="0"/>
    <x v="0"/>
    <n v="4"/>
    <x v="0"/>
    <x v="0"/>
  </r>
  <r>
    <d v="2018-05-22T00:00:00"/>
    <x v="154"/>
    <x v="1"/>
    <x v="1"/>
    <n v="2"/>
    <x v="0"/>
    <x v="0"/>
  </r>
  <r>
    <d v="2018-05-22T00:00:00"/>
    <x v="0"/>
    <x v="0"/>
    <x v="0"/>
    <n v="12"/>
    <x v="2"/>
    <x v="0"/>
  </r>
  <r>
    <d v="2018-05-22T00:00:00"/>
    <x v="151"/>
    <x v="0"/>
    <x v="1"/>
    <n v="9"/>
    <x v="0"/>
    <x v="13"/>
  </r>
  <r>
    <d v="2018-05-22T00:00:00"/>
    <x v="60"/>
    <x v="0"/>
    <x v="0"/>
    <n v="10"/>
    <x v="2"/>
    <x v="0"/>
  </r>
  <r>
    <d v="2018-05-23T00:00:00"/>
    <x v="138"/>
    <x v="0"/>
    <x v="1"/>
    <n v="8"/>
    <x v="0"/>
    <x v="9"/>
  </r>
  <r>
    <d v="2018-05-23T00:00:00"/>
    <x v="155"/>
    <x v="0"/>
    <x v="1"/>
    <n v="10"/>
    <x v="2"/>
    <x v="10"/>
  </r>
  <r>
    <d v="2018-05-23T00:00:00"/>
    <x v="156"/>
    <x v="1"/>
    <x v="0"/>
    <n v="2"/>
    <x v="0"/>
    <x v="0"/>
  </r>
  <r>
    <d v="2018-05-23T00:00:00"/>
    <x v="157"/>
    <x v="1"/>
    <x v="1"/>
    <n v="9"/>
    <x v="0"/>
    <x v="0"/>
  </r>
  <r>
    <d v="2018-05-23T00:00:00"/>
    <x v="0"/>
    <x v="0"/>
    <x v="1"/>
    <n v="13"/>
    <x v="2"/>
    <x v="0"/>
  </r>
  <r>
    <d v="2018-05-23T00:00:00"/>
    <x v="38"/>
    <x v="0"/>
    <x v="1"/>
    <n v="9"/>
    <x v="0"/>
    <x v="0"/>
  </r>
  <r>
    <d v="2018-05-23T00:00:00"/>
    <x v="158"/>
    <x v="0"/>
    <x v="1"/>
    <n v="9"/>
    <x v="0"/>
    <x v="34"/>
  </r>
  <r>
    <d v="2018-05-23T00:00:00"/>
    <x v="138"/>
    <x v="0"/>
    <x v="1"/>
    <n v="8"/>
    <x v="0"/>
    <x v="9"/>
  </r>
  <r>
    <d v="2018-05-23T00:00:00"/>
    <x v="155"/>
    <x v="0"/>
    <x v="1"/>
    <n v="10"/>
    <x v="2"/>
    <x v="10"/>
  </r>
  <r>
    <d v="2018-05-23T00:00:00"/>
    <x v="156"/>
    <x v="1"/>
    <x v="0"/>
    <n v="2"/>
    <x v="0"/>
    <x v="0"/>
  </r>
  <r>
    <d v="2018-05-23T00:00:00"/>
    <x v="157"/>
    <x v="1"/>
    <x v="1"/>
    <n v="9"/>
    <x v="0"/>
    <x v="0"/>
  </r>
  <r>
    <d v="2018-05-23T00:00:00"/>
    <x v="0"/>
    <x v="0"/>
    <x v="1"/>
    <n v="13"/>
    <x v="2"/>
    <x v="0"/>
  </r>
  <r>
    <d v="2018-05-23T00:00:00"/>
    <x v="38"/>
    <x v="0"/>
    <x v="1"/>
    <n v="9"/>
    <x v="0"/>
    <x v="0"/>
  </r>
  <r>
    <d v="2018-05-23T00:00:00"/>
    <x v="158"/>
    <x v="0"/>
    <x v="1"/>
    <n v="9"/>
    <x v="0"/>
    <x v="34"/>
  </r>
  <r>
    <d v="2018-05-23T00:00:00"/>
    <x v="97"/>
    <x v="1"/>
    <x v="1"/>
    <n v="12"/>
    <x v="2"/>
    <x v="0"/>
  </r>
  <r>
    <d v="2018-05-23T00:00:00"/>
    <x v="159"/>
    <x v="1"/>
    <x v="1"/>
    <n v="9"/>
    <x v="0"/>
    <x v="0"/>
  </r>
  <r>
    <d v="2018-05-24T00:00:00"/>
    <x v="11"/>
    <x v="0"/>
    <x v="0"/>
    <n v="14"/>
    <x v="2"/>
    <x v="12"/>
  </r>
  <r>
    <d v="2018-05-24T00:00:00"/>
    <x v="160"/>
    <x v="0"/>
    <x v="0"/>
    <n v="15"/>
    <x v="2"/>
    <x v="0"/>
  </r>
  <r>
    <d v="2018-05-24T00:00:00"/>
    <x v="38"/>
    <x v="0"/>
    <x v="1"/>
    <n v="6"/>
    <x v="0"/>
    <x v="13"/>
  </r>
  <r>
    <d v="2018-05-24T00:00:00"/>
    <x v="161"/>
    <x v="1"/>
    <x v="0"/>
    <n v="1"/>
    <x v="1"/>
    <x v="0"/>
  </r>
  <r>
    <d v="2018-05-24T00:00:00"/>
    <x v="162"/>
    <x v="0"/>
    <x v="1"/>
    <n v="12"/>
    <x v="2"/>
    <x v="0"/>
  </r>
  <r>
    <d v="2018-05-24T00:00:00"/>
    <x v="110"/>
    <x v="0"/>
    <x v="1"/>
    <n v="11"/>
    <x v="2"/>
    <x v="0"/>
  </r>
  <r>
    <d v="2018-05-24T00:00:00"/>
    <x v="11"/>
    <x v="0"/>
    <x v="0"/>
    <n v="14"/>
    <x v="2"/>
    <x v="12"/>
  </r>
  <r>
    <d v="2018-05-24T00:00:00"/>
    <x v="160"/>
    <x v="0"/>
    <x v="0"/>
    <n v="15"/>
    <x v="2"/>
    <x v="0"/>
  </r>
  <r>
    <d v="2018-05-24T00:00:00"/>
    <x v="38"/>
    <x v="0"/>
    <x v="1"/>
    <n v="6"/>
    <x v="0"/>
    <x v="13"/>
  </r>
  <r>
    <d v="2018-05-24T00:00:00"/>
    <x v="161"/>
    <x v="1"/>
    <x v="0"/>
    <n v="1"/>
    <x v="1"/>
    <x v="0"/>
  </r>
  <r>
    <d v="2018-05-24T00:00:00"/>
    <x v="162"/>
    <x v="0"/>
    <x v="1"/>
    <n v="12"/>
    <x v="2"/>
    <x v="0"/>
  </r>
  <r>
    <d v="2018-05-24T00:00:00"/>
    <x v="110"/>
    <x v="0"/>
    <x v="1"/>
    <n v="11"/>
    <x v="2"/>
    <x v="0"/>
  </r>
  <r>
    <d v="2018-05-24T00:00:00"/>
    <x v="100"/>
    <x v="0"/>
    <x v="1"/>
    <n v="5"/>
    <x v="0"/>
    <x v="11"/>
  </r>
  <r>
    <d v="2018-05-24T00:00:00"/>
    <x v="114"/>
    <x v="0"/>
    <x v="0"/>
    <n v="14"/>
    <x v="2"/>
    <x v="13"/>
  </r>
  <r>
    <d v="2018-05-25T00:00:00"/>
    <x v="122"/>
    <x v="0"/>
    <x v="0"/>
    <n v="7"/>
    <x v="0"/>
    <x v="8"/>
  </r>
  <r>
    <d v="2018-05-25T00:00:00"/>
    <x v="163"/>
    <x v="1"/>
    <x v="0"/>
    <n v="1"/>
    <x v="1"/>
    <x v="0"/>
  </r>
  <r>
    <d v="2018-05-25T00:00:00"/>
    <x v="103"/>
    <x v="0"/>
    <x v="0"/>
    <n v="18"/>
    <x v="2"/>
    <x v="3"/>
  </r>
  <r>
    <d v="2018-05-25T00:00:00"/>
    <x v="164"/>
    <x v="1"/>
    <x v="0"/>
    <n v="1"/>
    <x v="1"/>
    <x v="0"/>
  </r>
  <r>
    <d v="2018-05-25T00:00:00"/>
    <x v="101"/>
    <x v="0"/>
    <x v="0"/>
    <n v="5"/>
    <x v="0"/>
    <x v="46"/>
  </r>
  <r>
    <d v="2018-05-25T00:00:00"/>
    <x v="90"/>
    <x v="0"/>
    <x v="1"/>
    <n v="15"/>
    <x v="2"/>
    <x v="32"/>
  </r>
  <r>
    <d v="2018-05-25T00:00:00"/>
    <x v="122"/>
    <x v="0"/>
    <x v="0"/>
    <n v="7"/>
    <x v="0"/>
    <x v="8"/>
  </r>
  <r>
    <d v="2018-05-25T00:00:00"/>
    <x v="163"/>
    <x v="1"/>
    <x v="0"/>
    <n v="1"/>
    <x v="1"/>
    <x v="0"/>
  </r>
  <r>
    <d v="2018-05-25T00:00:00"/>
    <x v="103"/>
    <x v="0"/>
    <x v="0"/>
    <n v="18"/>
    <x v="2"/>
    <x v="3"/>
  </r>
  <r>
    <d v="2018-05-25T00:00:00"/>
    <x v="164"/>
    <x v="1"/>
    <x v="0"/>
    <n v="1"/>
    <x v="1"/>
    <x v="0"/>
  </r>
  <r>
    <d v="2018-05-25T00:00:00"/>
    <x v="101"/>
    <x v="0"/>
    <x v="0"/>
    <n v="5"/>
    <x v="0"/>
    <x v="46"/>
  </r>
  <r>
    <d v="2018-05-25T00:00:00"/>
    <x v="90"/>
    <x v="0"/>
    <x v="1"/>
    <n v="15"/>
    <x v="2"/>
    <x v="32"/>
  </r>
  <r>
    <d v="2018-05-25T00:00:00"/>
    <x v="165"/>
    <x v="0"/>
    <x v="0"/>
    <n v="7"/>
    <x v="0"/>
    <x v="0"/>
  </r>
  <r>
    <d v="2018-05-28T00:00:00"/>
    <x v="166"/>
    <x v="0"/>
    <x v="0"/>
    <n v="14"/>
    <x v="2"/>
    <x v="13"/>
  </r>
  <r>
    <d v="2018-05-28T00:00:00"/>
    <x v="32"/>
    <x v="1"/>
    <x v="0"/>
    <n v="11"/>
    <x v="2"/>
    <x v="0"/>
  </r>
  <r>
    <d v="2018-05-28T00:00:00"/>
    <x v="12"/>
    <x v="0"/>
    <x v="0"/>
    <n v="7"/>
    <x v="0"/>
    <x v="6"/>
  </r>
  <r>
    <d v="2018-05-28T00:00:00"/>
    <x v="167"/>
    <x v="1"/>
    <x v="0"/>
    <n v="1"/>
    <x v="1"/>
    <x v="1"/>
  </r>
  <r>
    <d v="2018-05-28T00:00:00"/>
    <x v="166"/>
    <x v="0"/>
    <x v="0"/>
    <n v="14"/>
    <x v="2"/>
    <x v="13"/>
  </r>
  <r>
    <d v="2018-05-28T00:00:00"/>
    <x v="32"/>
    <x v="1"/>
    <x v="0"/>
    <n v="11"/>
    <x v="2"/>
    <x v="0"/>
  </r>
  <r>
    <d v="2018-05-28T00:00:00"/>
    <x v="12"/>
    <x v="0"/>
    <x v="0"/>
    <n v="7"/>
    <x v="0"/>
    <x v="6"/>
  </r>
  <r>
    <d v="2018-05-28T00:00:00"/>
    <x v="167"/>
    <x v="1"/>
    <x v="0"/>
    <n v="1"/>
    <x v="1"/>
    <x v="1"/>
  </r>
  <r>
    <d v="2018-05-28T00:00:00"/>
    <x v="100"/>
    <x v="0"/>
    <x v="1"/>
    <n v="14"/>
    <x v="2"/>
    <x v="0"/>
  </r>
  <r>
    <d v="2018-05-28T00:00:00"/>
    <x v="100"/>
    <x v="0"/>
    <x v="1"/>
    <n v="14"/>
    <x v="2"/>
    <x v="0"/>
  </r>
  <r>
    <d v="2018-05-28T00:00:00"/>
    <x v="168"/>
    <x v="1"/>
    <x v="1"/>
    <n v="1"/>
    <x v="1"/>
    <x v="0"/>
  </r>
  <r>
    <d v="2018-05-29T00:00:00"/>
    <x v="122"/>
    <x v="0"/>
    <x v="1"/>
    <n v="11"/>
    <x v="2"/>
    <x v="0"/>
  </r>
  <r>
    <d v="2018-05-29T00:00:00"/>
    <x v="71"/>
    <x v="0"/>
    <x v="0"/>
    <n v="1"/>
    <x v="1"/>
    <x v="13"/>
  </r>
  <r>
    <d v="2018-05-29T00:00:00"/>
    <x v="24"/>
    <x v="0"/>
    <x v="0"/>
    <n v="13"/>
    <x v="2"/>
    <x v="13"/>
  </r>
  <r>
    <d v="2018-05-29T00:00:00"/>
    <x v="14"/>
    <x v="0"/>
    <x v="0"/>
    <n v="1"/>
    <x v="1"/>
    <x v="0"/>
  </r>
  <r>
    <d v="2018-05-29T00:00:00"/>
    <x v="122"/>
    <x v="0"/>
    <x v="1"/>
    <n v="11"/>
    <x v="2"/>
    <x v="0"/>
  </r>
  <r>
    <d v="2018-05-29T00:00:00"/>
    <x v="71"/>
    <x v="0"/>
    <x v="0"/>
    <n v="1"/>
    <x v="1"/>
    <x v="13"/>
  </r>
  <r>
    <d v="2018-05-29T00:00:00"/>
    <x v="24"/>
    <x v="0"/>
    <x v="0"/>
    <n v="13"/>
    <x v="2"/>
    <x v="13"/>
  </r>
  <r>
    <d v="2018-05-29T00:00:00"/>
    <x v="14"/>
    <x v="0"/>
    <x v="0"/>
    <n v="1"/>
    <x v="1"/>
    <x v="0"/>
  </r>
  <r>
    <d v="2018-05-29T00:00:00"/>
    <x v="169"/>
    <x v="0"/>
    <x v="0"/>
    <n v="13"/>
    <x v="2"/>
    <x v="13"/>
  </r>
  <r>
    <d v="2018-05-29T00:00:00"/>
    <x v="170"/>
    <x v="0"/>
    <x v="1"/>
    <n v="1"/>
    <x v="1"/>
    <x v="0"/>
  </r>
  <r>
    <d v="2018-05-30T00:00:00"/>
    <x v="171"/>
    <x v="0"/>
    <x v="0"/>
    <n v="3"/>
    <x v="0"/>
    <x v="31"/>
  </r>
  <r>
    <d v="2018-05-30T00:00:00"/>
    <x v="96"/>
    <x v="0"/>
    <x v="1"/>
    <n v="2"/>
    <x v="0"/>
    <x v="0"/>
  </r>
  <r>
    <d v="2018-05-30T00:00:00"/>
    <x v="171"/>
    <x v="0"/>
    <x v="0"/>
    <n v="3"/>
    <x v="0"/>
    <x v="31"/>
  </r>
  <r>
    <d v="2018-05-30T00:00:00"/>
    <x v="96"/>
    <x v="0"/>
    <x v="1"/>
    <n v="2"/>
    <x v="0"/>
    <x v="0"/>
  </r>
  <r>
    <d v="2018-05-30T00:00:00"/>
    <x v="154"/>
    <x v="1"/>
    <x v="1"/>
    <n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5A61-B8FB-4DD1-9D6A-6E5B2C2049A3}" name="Tabela dinâmica1" cacheId="67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3:B11" firstHeaderRow="1" firstDataRow="1" firstDataCol="1"/>
  <pivotFields count="7">
    <pivotField compact="0" numFmtId="164" outline="0" showAll="0"/>
    <pivotField axis="axisRow" dataField="1" compact="0" outline="0" showAll="0" measureFilter="1" sortType="descending">
      <items count="174">
        <item x="13"/>
        <item x="113"/>
        <item x="51"/>
        <item x="108"/>
        <item x="41"/>
        <item x="95"/>
        <item x="92"/>
        <item x="66"/>
        <item x="32"/>
        <item x="65"/>
        <item x="49"/>
        <item x="22"/>
        <item x="79"/>
        <item x="59"/>
        <item x="50"/>
        <item x="11"/>
        <item x="98"/>
        <item x="97"/>
        <item x="12"/>
        <item x="9"/>
        <item x="80"/>
        <item x="123"/>
        <item x="61"/>
        <item x="105"/>
        <item x="37"/>
        <item x="52"/>
        <item x="84"/>
        <item x="109"/>
        <item x="19"/>
        <item x="127"/>
        <item x="4"/>
        <item x="107"/>
        <item x="100"/>
        <item x="20"/>
        <item x="60"/>
        <item x="87"/>
        <item x="88"/>
        <item x="77"/>
        <item x="122"/>
        <item x="117"/>
        <item x="62"/>
        <item x="57"/>
        <item x="31"/>
        <item x="56"/>
        <item x="89"/>
        <item x="58"/>
        <item x="81"/>
        <item x="86"/>
        <item x="124"/>
        <item x="25"/>
        <item x="91"/>
        <item x="74"/>
        <item x="103"/>
        <item x="120"/>
        <item x="85"/>
        <item x="29"/>
        <item x="69"/>
        <item x="111"/>
        <item x="126"/>
        <item x="119"/>
        <item x="94"/>
        <item x="71"/>
        <item x="47"/>
        <item x="104"/>
        <item x="53"/>
        <item x="23"/>
        <item x="99"/>
        <item x="7"/>
        <item x="48"/>
        <item x="54"/>
        <item x="30"/>
        <item x="82"/>
        <item x="16"/>
        <item x="34"/>
        <item x="5"/>
        <item x="24"/>
        <item x="116"/>
        <item x="106"/>
        <item x="75"/>
        <item x="15"/>
        <item x="0"/>
        <item x="10"/>
        <item x="72"/>
        <item x="43"/>
        <item x="64"/>
        <item x="36"/>
        <item x="40"/>
        <item x="27"/>
        <item x="125"/>
        <item x="42"/>
        <item x="112"/>
        <item x="44"/>
        <item x="93"/>
        <item x="2"/>
        <item x="63"/>
        <item x="28"/>
        <item x="114"/>
        <item x="102"/>
        <item x="17"/>
        <item x="6"/>
        <item x="38"/>
        <item x="130"/>
        <item x="101"/>
        <item x="68"/>
        <item x="73"/>
        <item x="46"/>
        <item x="18"/>
        <item x="39"/>
        <item x="96"/>
        <item x="26"/>
        <item x="121"/>
        <item x="128"/>
        <item x="45"/>
        <item x="131"/>
        <item x="35"/>
        <item x="3"/>
        <item x="8"/>
        <item x="70"/>
        <item x="90"/>
        <item x="83"/>
        <item x="76"/>
        <item x="67"/>
        <item x="110"/>
        <item x="1"/>
        <item x="129"/>
        <item x="78"/>
        <item x="14"/>
        <item x="132"/>
        <item x="115"/>
        <item x="55"/>
        <item x="118"/>
        <item x="21"/>
        <item x="33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m="1" x="172"/>
        <item x="169"/>
        <item x="170"/>
        <item x="171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>
      <items count="4">
        <item x="2"/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1"/>
  </rowFields>
  <rowItems count="8">
    <i>
      <x v="80"/>
    </i>
    <i>
      <x v="74"/>
    </i>
    <i>
      <x v="115"/>
    </i>
    <i>
      <x v="100"/>
    </i>
    <i>
      <x v="18"/>
    </i>
    <i>
      <x v="89"/>
    </i>
    <i>
      <x v="87"/>
    </i>
    <i t="grand">
      <x/>
    </i>
  </rowItems>
  <colItems count="1">
    <i/>
  </colItems>
  <dataFields count="1">
    <dataField name="Contagem de Diagnóstico" fld="1" subtotal="count" baseField="0" baseItem="0"/>
  </dataFields>
  <formats count="6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1" type="button" dataOnly="0" labelOnly="1" outline="0" axis="axisRow" fieldPosition="0"/>
    </format>
    <format dxfId="31">
      <pivotArea dataOnly="0" labelOnly="1" outline="0" fieldPosition="0">
        <references count="1">
          <reference field="1" count="8">
            <x v="18"/>
            <x v="74"/>
            <x v="80"/>
            <x v="87"/>
            <x v="89"/>
            <x v="100"/>
            <x v="115"/>
            <x v="116"/>
          </reference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count" evalOrder="-1" id="2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36AD-ECCD-4CBD-B251-AE64C6825C98}" name="Tabela dinâmica3" cacheId="67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51" firstHeaderRow="1" firstDataRow="1" firstDataCol="1"/>
  <pivotFields count="7"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48">
        <item x="22"/>
        <item x="28"/>
        <item x="32"/>
        <item x="21"/>
        <item x="24"/>
        <item x="14"/>
        <item x="7"/>
        <item x="31"/>
        <item x="19"/>
        <item x="37"/>
        <item x="26"/>
        <item x="23"/>
        <item x="34"/>
        <item x="27"/>
        <item x="8"/>
        <item x="36"/>
        <item x="11"/>
        <item x="15"/>
        <item x="38"/>
        <item x="35"/>
        <item x="13"/>
        <item x="2"/>
        <item x="17"/>
        <item x="18"/>
        <item x="25"/>
        <item x="39"/>
        <item x="29"/>
        <item x="9"/>
        <item x="10"/>
        <item x="3"/>
        <item x="16"/>
        <item x="4"/>
        <item x="5"/>
        <item x="30"/>
        <item x="12"/>
        <item x="1"/>
        <item x="20"/>
        <item x="33"/>
        <item x="0"/>
        <item x="6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8">
    <i>
      <x v="38"/>
    </i>
    <i>
      <x v="20"/>
    </i>
    <i>
      <x v="39"/>
    </i>
    <i>
      <x v="34"/>
    </i>
    <i>
      <x v="29"/>
    </i>
    <i>
      <x v="28"/>
    </i>
    <i>
      <x v="21"/>
    </i>
    <i>
      <x v="16"/>
    </i>
    <i>
      <x v="14"/>
    </i>
    <i>
      <x v="27"/>
    </i>
    <i>
      <x v="31"/>
    </i>
    <i>
      <x v="35"/>
    </i>
    <i>
      <x v="5"/>
    </i>
    <i>
      <x v="2"/>
    </i>
    <i>
      <x v="24"/>
    </i>
    <i>
      <x v="32"/>
    </i>
    <i>
      <x v="12"/>
    </i>
    <i>
      <x v="3"/>
    </i>
    <i>
      <x v="30"/>
    </i>
    <i>
      <x v="6"/>
    </i>
    <i>
      <x v="17"/>
    </i>
    <i>
      <x v="36"/>
    </i>
    <i>
      <x v="11"/>
    </i>
    <i>
      <x v="7"/>
    </i>
    <i>
      <x v="23"/>
    </i>
    <i>
      <x v="41"/>
    </i>
    <i>
      <x v="46"/>
    </i>
    <i>
      <x v="44"/>
    </i>
    <i>
      <x v="15"/>
    </i>
    <i>
      <x v="40"/>
    </i>
    <i>
      <x v="18"/>
    </i>
    <i>
      <x v="42"/>
    </i>
    <i>
      <x v="25"/>
    </i>
    <i>
      <x v="45"/>
    </i>
    <i>
      <x v="22"/>
    </i>
    <i>
      <x v="37"/>
    </i>
    <i>
      <x v="1"/>
    </i>
    <i>
      <x v="4"/>
    </i>
    <i>
      <x v="33"/>
    </i>
    <i>
      <x v="9"/>
    </i>
    <i>
      <x/>
    </i>
    <i>
      <x v="43"/>
    </i>
    <i>
      <x v="13"/>
    </i>
    <i>
      <x v="26"/>
    </i>
    <i>
      <x v="8"/>
    </i>
    <i>
      <x v="10"/>
    </i>
    <i>
      <x v="19"/>
    </i>
    <i t="grand">
      <x/>
    </i>
  </rowItems>
  <colItems count="1">
    <i/>
  </colItems>
  <dataFields count="1">
    <dataField name="Contagem de Raça" fld="6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D376DED3-EF72-4B4B-B257-4CF045ED1D94}" sourceName="Sexo">
  <pivotTables>
    <pivotTable tabId="5" name="Tabela dinâmica1"/>
  </pivotTables>
  <data>
    <tabular pivotCacheId="177370348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_Idade_" xr10:uid="{610EB921-76E0-46BB-BB13-E6DB54AE638B}" sourceName="Categoria(Idade)">
  <pivotTables>
    <pivotTable tabId="5" name="Tabela dinâmica1"/>
  </pivotTables>
  <data>
    <tabular pivotCacheId="177370348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écie" xr10:uid="{877A31DA-A21E-46AA-8A2F-654CBCC097F6}" sourceName="Espécie">
  <pivotTables>
    <pivotTable tabId="5" name="Tabela dinâmica1"/>
  </pivotTables>
  <data>
    <tabular pivotCacheId="177370348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2894DDB8-6BF0-49FE-862D-383B3498E315}" cache="SegmentaçãodeDados_Sexo" caption="Sexo" rowHeight="228600"/>
  <slicer name="Categoria(Idade)" xr10:uid="{52E84918-A300-4902-B40A-AEA09DC0540E}" cache="SegmentaçãodeDados_Categoria_Idade_" caption="Categoria(Idade)" rowHeight="228600"/>
  <slicer name="Espécie" xr10:uid="{1CA838B3-C7EF-4128-911F-91F4726B2FC0}" cache="SegmentaçãodeDados_Espécie" caption="Espéci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D6FB7-314D-4524-B52B-3C15A3229575}" name="tabelaCasos" displayName="tabelaCasos" ref="A1:G684" totalsRowShown="0" headerRowDxfId="27" dataDxfId="26" tableBorderDxfId="25">
  <autoFilter ref="A1:G684" xr:uid="{A4DD6FB7-314D-4524-B52B-3C15A3229575}"/>
  <sortState xmlns:xlrd2="http://schemas.microsoft.com/office/spreadsheetml/2017/richdata2" ref="A2:G684">
    <sortCondition ref="A1:A684"/>
  </sortState>
  <tableColumns count="7">
    <tableColumn id="1" xr3:uid="{4CB22BC5-2457-498D-81EC-402BD1C41EDD}" name="Data da consulta" dataDxfId="24"/>
    <tableColumn id="2" xr3:uid="{15070E3E-B463-4822-A645-1EDF7430DDF3}" name="Diagnóstico" dataDxfId="23"/>
    <tableColumn id="3" xr3:uid="{423F1291-9AED-4657-944A-53E9D88AD144}" name="Espécie" dataDxfId="22"/>
    <tableColumn id="4" xr3:uid="{60CC7E77-65C8-4CE8-911F-96BECAFA6006}" name="Sexo" dataDxfId="21"/>
    <tableColumn id="5" xr3:uid="{0DE13C5B-0AB5-4DA3-BCDB-F26E899FDD3C}" name="Idade" dataDxfId="20"/>
    <tableColumn id="12" xr3:uid="{AEF08FC9-837E-4A18-8061-6FEF72E53EFB}" name="Categoria(Idade)" dataDxfId="19">
      <calculatedColumnFormula>IF($E2&lt;=1,"Filhote",IF($E2&lt;=9,"Adulto","Idoso"))</calculatedColumnFormula>
    </tableColumn>
    <tableColumn id="7" xr3:uid="{DD46D44D-0372-4307-8FA2-ECADAE73E59D}" name="Raça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B5F21-6872-4555-B7F5-40C6D1E958A2}" name="Tabela1" displayName="Tabela1" ref="A3:A4" totalsRowShown="0" headerRowDxfId="17" dataDxfId="16" tableBorderDxfId="15">
  <autoFilter ref="A3:A4" xr:uid="{2DFB5F21-6872-4555-B7F5-40C6D1E958A2}"/>
  <tableColumns count="1">
    <tableColumn id="1" xr3:uid="{CE439BF5-1644-4AE2-9C13-2DD5D6787879}" name="Total de casos atendidos" dataDxfId="14">
      <calculatedColumnFormula>COUNTA(tabelaCasos[Data da consulta])</calculatedColumnFormula>
    </tableColumn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B3398-FDD8-4E43-80F1-4F3079B0D64E}" name="Tabela2" displayName="Tabela2" ref="C3:E10" totalsRowShown="0" headerRowDxfId="13" dataDxfId="12" headerRowBorderDxfId="10" tableBorderDxfId="11">
  <autoFilter ref="C3:E10" xr:uid="{D04B3398-FDD8-4E43-80F1-4F3079B0D64E}"/>
  <tableColumns count="3">
    <tableColumn id="1" xr3:uid="{C83C216B-0B82-440C-A178-D552EE408817}" name="Coluna1" dataDxfId="9"/>
    <tableColumn id="2" xr3:uid="{4771159F-15D0-4BE8-9CE2-8F57A69BF4D1}" name="Total de cães atendidos" dataDxfId="8"/>
    <tableColumn id="3" xr3:uid="{6F193A64-5FC2-4B85-AD4E-65D6EED39769}" name="Total de gatos atendidos" dataDxfId="7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07AE0-A803-4964-A8F6-EF511E3EA09B}" name="Tabela3" displayName="Tabela3" ref="C13:E14" totalsRowShown="0" headerRowDxfId="6" dataDxfId="5" headerRowBorderDxfId="3" tableBorderDxfId="4">
  <autoFilter ref="C13:E14" xr:uid="{14107AE0-A803-4964-A8F6-EF511E3EA09B}"/>
  <tableColumns count="3">
    <tableColumn id="1" xr3:uid="{3E3341C6-4BDA-4335-AA91-55022449D7BE}" name="Média de idade do total de animais" dataDxfId="2">
      <calculatedColumnFormula>AVERAGE(tabelaCasos[Idade])</calculatedColumnFormula>
    </tableColumn>
    <tableColumn id="2" xr3:uid="{9189B0B0-5563-4F2B-A70C-DED314DC6128}" name="Mediana da idade de todos os animais" dataDxfId="1">
      <calculatedColumnFormula>MEDIAN(tabelaCasos[Idade])</calculatedColumnFormula>
    </tableColumn>
    <tableColumn id="3" xr3:uid="{82CB0C1C-3B97-4FAA-8C99-5ADE4592B5E9}" name="Desvio padrão da idade de todos os animais" dataDxfId="0">
      <calculatedColumnFormula>_xlfn.STDEV.S(tabelaCasos[Idade])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C7D5-DD42-4D0C-BC66-58466E5CF72D}">
  <dimension ref="A1:G684"/>
  <sheetViews>
    <sheetView topLeftCell="B1" workbookViewId="0">
      <selection activeCell="A10" sqref="A10:XFD10"/>
    </sheetView>
  </sheetViews>
  <sheetFormatPr defaultRowHeight="15"/>
  <cols>
    <col min="1" max="1" width="22.42578125" style="14" customWidth="1"/>
    <col min="2" max="2" width="26.85546875" style="11" customWidth="1"/>
    <col min="3" max="3" width="20.85546875" style="11" customWidth="1"/>
    <col min="4" max="4" width="17.85546875" style="11" customWidth="1"/>
    <col min="5" max="5" width="27" style="15" customWidth="1"/>
    <col min="6" max="6" width="27" style="11" customWidth="1"/>
    <col min="7" max="7" width="28.7109375" style="11" customWidth="1"/>
    <col min="8" max="16384" width="9.140625" style="11"/>
  </cols>
  <sheetData>
    <row r="1" spans="1:7" ht="18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</row>
    <row r="2" spans="1:7">
      <c r="A2" s="7">
        <v>43160</v>
      </c>
      <c r="B2" s="5" t="s">
        <v>7</v>
      </c>
      <c r="C2" s="12" t="s">
        <v>8</v>
      </c>
      <c r="D2" s="5" t="s">
        <v>9</v>
      </c>
      <c r="E2" s="13">
        <v>8</v>
      </c>
      <c r="F2" s="13" t="str">
        <f>IF($E2&lt;=1,"Filhote",IF($E2&lt;=9,"Adulto","Idoso"))</f>
        <v>Adulto</v>
      </c>
      <c r="G2" s="5" t="s">
        <v>10</v>
      </c>
    </row>
    <row r="3" spans="1:7">
      <c r="A3" s="7">
        <v>43160</v>
      </c>
      <c r="B3" s="5" t="s">
        <v>11</v>
      </c>
      <c r="C3" s="12" t="s">
        <v>8</v>
      </c>
      <c r="D3" s="5" t="s">
        <v>9</v>
      </c>
      <c r="E3" s="13">
        <v>4</v>
      </c>
      <c r="F3" s="13" t="str">
        <f>IF($E3&lt;=1,"Filhote",IF($E3&lt;=9,"Adulto","Idoso"))</f>
        <v>Adulto</v>
      </c>
      <c r="G3" s="5" t="s">
        <v>10</v>
      </c>
    </row>
    <row r="4" spans="1:7">
      <c r="A4" s="7">
        <v>43160</v>
      </c>
      <c r="B4" s="5" t="s">
        <v>12</v>
      </c>
      <c r="C4" s="12" t="s">
        <v>13</v>
      </c>
      <c r="D4" s="5" t="s">
        <v>9</v>
      </c>
      <c r="E4" s="13">
        <v>1</v>
      </c>
      <c r="F4" s="13" t="str">
        <f>IF($E4&lt;=1,"Filhote",IF($E4&lt;=9,"Adulto","Idoso"))</f>
        <v>Filhote</v>
      </c>
      <c r="G4" s="5" t="s">
        <v>14</v>
      </c>
    </row>
    <row r="5" spans="1:7">
      <c r="A5" s="7">
        <v>43160</v>
      </c>
      <c r="B5" s="5" t="s">
        <v>15</v>
      </c>
      <c r="C5" s="12" t="s">
        <v>13</v>
      </c>
      <c r="D5" s="5" t="s">
        <v>16</v>
      </c>
      <c r="E5" s="13">
        <v>5</v>
      </c>
      <c r="F5" s="13" t="str">
        <f>IF($E5&lt;=1,"Filhote",IF($E5&lt;=9,"Adulto","Idoso"))</f>
        <v>Adulto</v>
      </c>
      <c r="G5" s="5" t="s">
        <v>10</v>
      </c>
    </row>
    <row r="6" spans="1:7" ht="29.25">
      <c r="A6" s="7">
        <v>43160</v>
      </c>
      <c r="B6" s="5" t="s">
        <v>17</v>
      </c>
      <c r="C6" s="12" t="s">
        <v>8</v>
      </c>
      <c r="D6" s="5" t="s">
        <v>9</v>
      </c>
      <c r="E6" s="13">
        <v>11</v>
      </c>
      <c r="F6" s="13" t="str">
        <f>IF($E6&lt;=1,"Filhote",IF($E6&lt;=9,"Adulto","Idoso"))</f>
        <v>Idoso</v>
      </c>
      <c r="G6" s="5" t="s">
        <v>18</v>
      </c>
    </row>
    <row r="7" spans="1:7">
      <c r="A7" s="7">
        <v>43160</v>
      </c>
      <c r="B7" s="5" t="s">
        <v>19</v>
      </c>
      <c r="C7" s="12" t="s">
        <v>8</v>
      </c>
      <c r="D7" s="5" t="s">
        <v>9</v>
      </c>
      <c r="E7" s="13">
        <v>15</v>
      </c>
      <c r="F7" s="13" t="str">
        <f>IF($E7&lt;=1,"Filhote",IF($E7&lt;=9,"Adulto","Idoso"))</f>
        <v>Idoso</v>
      </c>
      <c r="G7" s="5" t="s">
        <v>20</v>
      </c>
    </row>
    <row r="8" spans="1:7">
      <c r="A8" s="7">
        <v>43160</v>
      </c>
      <c r="B8" s="5" t="s">
        <v>21</v>
      </c>
      <c r="C8" s="12" t="s">
        <v>8</v>
      </c>
      <c r="D8" s="5" t="s">
        <v>16</v>
      </c>
      <c r="E8" s="13">
        <v>11</v>
      </c>
      <c r="F8" s="13" t="str">
        <f>IF($E8&lt;=1,"Filhote",IF($E8&lt;=9,"Adulto","Idoso"))</f>
        <v>Idoso</v>
      </c>
      <c r="G8" s="5" t="s">
        <v>22</v>
      </c>
    </row>
    <row r="9" spans="1:7">
      <c r="A9" s="7">
        <v>43160</v>
      </c>
      <c r="B9" s="5" t="s">
        <v>23</v>
      </c>
      <c r="C9" s="12" t="s">
        <v>8</v>
      </c>
      <c r="D9" s="5" t="s">
        <v>9</v>
      </c>
      <c r="E9" s="13">
        <v>9</v>
      </c>
      <c r="F9" s="13" t="str">
        <f>IF($E9&lt;=1,"Filhote",IF($E9&lt;=9,"Adulto","Idoso"))</f>
        <v>Adulto</v>
      </c>
      <c r="G9" s="5" t="s">
        <v>24</v>
      </c>
    </row>
    <row r="10" spans="1:7">
      <c r="A10" s="7">
        <v>43160</v>
      </c>
      <c r="B10" s="5" t="s">
        <v>25</v>
      </c>
      <c r="C10" s="12" t="s">
        <v>8</v>
      </c>
      <c r="D10" s="5" t="s">
        <v>16</v>
      </c>
      <c r="E10" s="13">
        <v>2</v>
      </c>
      <c r="F10" s="13" t="str">
        <f>IF($E10&lt;=1,"Filhote",IF($E10&lt;=9,"Adulto","Idoso"))</f>
        <v>Adulto</v>
      </c>
      <c r="G10" s="5" t="s">
        <v>26</v>
      </c>
    </row>
    <row r="11" spans="1:7">
      <c r="A11" s="7">
        <v>43160</v>
      </c>
      <c r="B11" s="5" t="s">
        <v>27</v>
      </c>
      <c r="C11" s="12" t="s">
        <v>8</v>
      </c>
      <c r="D11" s="5" t="s">
        <v>9</v>
      </c>
      <c r="E11" s="13">
        <v>14</v>
      </c>
      <c r="F11" s="13" t="str">
        <f>IF($E11&lt;=1,"Filhote",IF($E11&lt;=9,"Adulto","Idoso"))</f>
        <v>Idoso</v>
      </c>
      <c r="G11" s="5" t="s">
        <v>26</v>
      </c>
    </row>
    <row r="12" spans="1:7">
      <c r="A12" s="7">
        <v>43160</v>
      </c>
      <c r="B12" s="5" t="s">
        <v>28</v>
      </c>
      <c r="C12" s="12" t="s">
        <v>8</v>
      </c>
      <c r="D12" s="5" t="s">
        <v>9</v>
      </c>
      <c r="E12" s="13">
        <v>13</v>
      </c>
      <c r="F12" s="13" t="str">
        <f>IF($E12&lt;=1,"Filhote",IF($E12&lt;=9,"Adulto","Idoso"))</f>
        <v>Idoso</v>
      </c>
      <c r="G12" s="5" t="s">
        <v>29</v>
      </c>
    </row>
    <row r="13" spans="1:7">
      <c r="A13" s="7">
        <v>43161</v>
      </c>
      <c r="B13" s="5" t="s">
        <v>30</v>
      </c>
      <c r="C13" s="12" t="s">
        <v>8</v>
      </c>
      <c r="D13" s="5" t="s">
        <v>16</v>
      </c>
      <c r="E13" s="13">
        <v>11</v>
      </c>
      <c r="F13" s="13" t="str">
        <f>IF($E13&lt;=1,"Filhote",IF($E13&lt;=9,"Adulto","Idoso"))</f>
        <v>Idoso</v>
      </c>
      <c r="G13" s="5" t="s">
        <v>31</v>
      </c>
    </row>
    <row r="14" spans="1:7">
      <c r="A14" s="7">
        <v>43161</v>
      </c>
      <c r="B14" s="5" t="s">
        <v>7</v>
      </c>
      <c r="C14" s="12" t="s">
        <v>8</v>
      </c>
      <c r="D14" s="5" t="s">
        <v>9</v>
      </c>
      <c r="E14" s="13">
        <v>15</v>
      </c>
      <c r="F14" s="13" t="str">
        <f>IF($E14&lt;=1,"Filhote",IF($E14&lt;=9,"Adulto","Idoso"))</f>
        <v>Idoso</v>
      </c>
      <c r="G14" s="5" t="s">
        <v>32</v>
      </c>
    </row>
    <row r="15" spans="1:7">
      <c r="A15" s="7">
        <v>43161</v>
      </c>
      <c r="B15" s="5" t="s">
        <v>33</v>
      </c>
      <c r="C15" s="12" t="s">
        <v>8</v>
      </c>
      <c r="D15" s="5" t="s">
        <v>9</v>
      </c>
      <c r="E15" s="13">
        <v>17</v>
      </c>
      <c r="F15" s="13" t="str">
        <f>IF($E15&lt;=1,"Filhote",IF($E15&lt;=9,"Adulto","Idoso"))</f>
        <v>Idoso</v>
      </c>
      <c r="G15" s="5" t="s">
        <v>20</v>
      </c>
    </row>
    <row r="16" spans="1:7">
      <c r="A16" s="7">
        <v>43161</v>
      </c>
      <c r="B16" s="5" t="s">
        <v>7</v>
      </c>
      <c r="C16" s="12" t="s">
        <v>8</v>
      </c>
      <c r="D16" s="5" t="s">
        <v>16</v>
      </c>
      <c r="E16" s="13">
        <v>6</v>
      </c>
      <c r="F16" s="13" t="str">
        <f>IF($E16&lt;=1,"Filhote",IF($E16&lt;=9,"Adulto","Idoso"))</f>
        <v>Adulto</v>
      </c>
      <c r="G16" s="5" t="s">
        <v>20</v>
      </c>
    </row>
    <row r="17" spans="1:7">
      <c r="A17" s="7">
        <v>43161</v>
      </c>
      <c r="B17" s="5" t="s">
        <v>7</v>
      </c>
      <c r="C17" s="12" t="s">
        <v>8</v>
      </c>
      <c r="D17" s="5" t="s">
        <v>16</v>
      </c>
      <c r="E17" s="13">
        <v>14</v>
      </c>
      <c r="F17" s="13" t="str">
        <f>IF($E17&lt;=1,"Filhote",IF($E17&lt;=9,"Adulto","Idoso"))</f>
        <v>Idoso</v>
      </c>
      <c r="G17" s="5" t="s">
        <v>24</v>
      </c>
    </row>
    <row r="18" spans="1:7">
      <c r="A18" s="7">
        <v>43161</v>
      </c>
      <c r="B18" s="5" t="s">
        <v>7</v>
      </c>
      <c r="C18" s="12" t="s">
        <v>8</v>
      </c>
      <c r="D18" s="5" t="s">
        <v>9</v>
      </c>
      <c r="E18" s="13">
        <v>10</v>
      </c>
      <c r="F18" s="13" t="str">
        <f>IF($E18&lt;=1,"Filhote",IF($E18&lt;=9,"Adulto","Idoso"))</f>
        <v>Idoso</v>
      </c>
      <c r="G18" s="5" t="s">
        <v>10</v>
      </c>
    </row>
    <row r="19" spans="1:7">
      <c r="A19" s="7">
        <v>43161</v>
      </c>
      <c r="B19" s="5" t="s">
        <v>7</v>
      </c>
      <c r="C19" s="12" t="s">
        <v>8</v>
      </c>
      <c r="D19" s="5" t="s">
        <v>9</v>
      </c>
      <c r="E19" s="13">
        <v>9</v>
      </c>
      <c r="F19" s="13" t="str">
        <f>IF($E19&lt;=1,"Filhote",IF($E19&lt;=9,"Adulto","Idoso"))</f>
        <v>Adulto</v>
      </c>
      <c r="G19" s="5" t="s">
        <v>10</v>
      </c>
    </row>
    <row r="20" spans="1:7">
      <c r="A20" s="7">
        <v>43161</v>
      </c>
      <c r="B20" s="5" t="s">
        <v>12</v>
      </c>
      <c r="C20" s="12" t="s">
        <v>13</v>
      </c>
      <c r="D20" s="5" t="s">
        <v>9</v>
      </c>
      <c r="E20" s="13">
        <v>1</v>
      </c>
      <c r="F20" s="13" t="str">
        <f>IF($E20&lt;=1,"Filhote",IF($E20&lt;=9,"Adulto","Idoso"))</f>
        <v>Filhote</v>
      </c>
      <c r="G20" s="5" t="s">
        <v>14</v>
      </c>
    </row>
    <row r="21" spans="1:7">
      <c r="A21" s="7">
        <v>43161</v>
      </c>
      <c r="B21" s="5" t="s">
        <v>34</v>
      </c>
      <c r="C21" s="12" t="s">
        <v>13</v>
      </c>
      <c r="D21" s="5" t="s">
        <v>16</v>
      </c>
      <c r="E21" s="13">
        <v>7</v>
      </c>
      <c r="F21" s="13" t="str">
        <f>IF($E21&lt;=1,"Filhote",IF($E21&lt;=9,"Adulto","Idoso"))</f>
        <v>Adulto</v>
      </c>
      <c r="G21" s="5" t="s">
        <v>10</v>
      </c>
    </row>
    <row r="22" spans="1:7">
      <c r="A22" s="7">
        <v>43161</v>
      </c>
      <c r="B22" s="5" t="s">
        <v>35</v>
      </c>
      <c r="C22" s="12" t="s">
        <v>13</v>
      </c>
      <c r="D22" s="5" t="s">
        <v>9</v>
      </c>
      <c r="E22" s="13">
        <v>1</v>
      </c>
      <c r="F22" s="13" t="str">
        <f>IF($E22&lt;=1,"Filhote",IF($E22&lt;=9,"Adulto","Idoso"))</f>
        <v>Filhote</v>
      </c>
      <c r="G22" s="5" t="s">
        <v>10</v>
      </c>
    </row>
    <row r="23" spans="1:7">
      <c r="A23" s="7">
        <v>43161</v>
      </c>
      <c r="B23" s="5" t="s">
        <v>19</v>
      </c>
      <c r="C23" s="12" t="s">
        <v>8</v>
      </c>
      <c r="D23" s="5" t="s">
        <v>9</v>
      </c>
      <c r="E23" s="13">
        <v>9</v>
      </c>
      <c r="F23" s="13" t="str">
        <f>IF($E23&lt;=1,"Filhote",IF($E23&lt;=9,"Adulto","Idoso"))</f>
        <v>Adulto</v>
      </c>
      <c r="G23" s="5" t="s">
        <v>29</v>
      </c>
    </row>
    <row r="24" spans="1:7">
      <c r="A24" s="7">
        <v>43161</v>
      </c>
      <c r="B24" s="5" t="s">
        <v>36</v>
      </c>
      <c r="C24" s="12" t="s">
        <v>8</v>
      </c>
      <c r="D24" s="5" t="s">
        <v>9</v>
      </c>
      <c r="E24" s="13">
        <v>13</v>
      </c>
      <c r="F24" s="13" t="str">
        <f>IF($E24&lt;=1,"Filhote",IF($E24&lt;=9,"Adulto","Idoso"))</f>
        <v>Idoso</v>
      </c>
      <c r="G24" s="5" t="s">
        <v>29</v>
      </c>
    </row>
    <row r="25" spans="1:7">
      <c r="A25" s="7">
        <v>43161</v>
      </c>
      <c r="B25" s="5" t="s">
        <v>7</v>
      </c>
      <c r="C25" s="12" t="s">
        <v>8</v>
      </c>
      <c r="D25" s="5" t="s">
        <v>9</v>
      </c>
      <c r="E25" s="13">
        <v>11</v>
      </c>
      <c r="F25" s="13" t="str">
        <f>IF($E25&lt;=1,"Filhote",IF($E25&lt;=9,"Adulto","Idoso"))</f>
        <v>Idoso</v>
      </c>
      <c r="G25" s="5" t="s">
        <v>37</v>
      </c>
    </row>
    <row r="26" spans="1:7">
      <c r="A26" s="7">
        <v>43161</v>
      </c>
      <c r="B26" s="5" t="s">
        <v>38</v>
      </c>
      <c r="C26" s="12" t="s">
        <v>13</v>
      </c>
      <c r="D26" s="5" t="s">
        <v>16</v>
      </c>
      <c r="E26" s="13">
        <v>8</v>
      </c>
      <c r="F26" s="13" t="str">
        <f>IF($E26&lt;=1,"Filhote",IF($E26&lt;=9,"Adulto","Idoso"))</f>
        <v>Adulto</v>
      </c>
      <c r="G26" s="5" t="s">
        <v>10</v>
      </c>
    </row>
    <row r="27" spans="1:7">
      <c r="A27" s="7">
        <v>43161</v>
      </c>
      <c r="B27" s="5" t="s">
        <v>19</v>
      </c>
      <c r="C27" s="12" t="s">
        <v>8</v>
      </c>
      <c r="D27" s="5" t="s">
        <v>16</v>
      </c>
      <c r="E27" s="13">
        <v>7</v>
      </c>
      <c r="F27" s="13" t="str">
        <f>IF($E27&lt;=1,"Filhote",IF($E27&lt;=9,"Adulto","Idoso"))</f>
        <v>Adulto</v>
      </c>
      <c r="G27" s="5" t="s">
        <v>10</v>
      </c>
    </row>
    <row r="28" spans="1:7">
      <c r="A28" s="7">
        <v>43161</v>
      </c>
      <c r="B28" s="5" t="s">
        <v>19</v>
      </c>
      <c r="C28" s="12" t="s">
        <v>8</v>
      </c>
      <c r="D28" s="5" t="s">
        <v>16</v>
      </c>
      <c r="E28" s="13">
        <v>8</v>
      </c>
      <c r="F28" s="13" t="str">
        <f>IF($E28&lt;=1,"Filhote",IF($E28&lt;=9,"Adulto","Idoso"))</f>
        <v>Adulto</v>
      </c>
      <c r="G28" s="5" t="s">
        <v>10</v>
      </c>
    </row>
    <row r="29" spans="1:7">
      <c r="A29" s="7">
        <v>43161</v>
      </c>
      <c r="B29" s="5" t="s">
        <v>39</v>
      </c>
      <c r="C29" s="12" t="s">
        <v>8</v>
      </c>
      <c r="D29" s="5" t="s">
        <v>16</v>
      </c>
      <c r="E29" s="13">
        <v>17</v>
      </c>
      <c r="F29" s="13" t="str">
        <f>IF($E29&lt;=1,"Filhote",IF($E29&lt;=9,"Adulto","Idoso"))</f>
        <v>Idoso</v>
      </c>
      <c r="G29" s="5" t="s">
        <v>10</v>
      </c>
    </row>
    <row r="30" spans="1:7">
      <c r="A30" s="7">
        <v>43161</v>
      </c>
      <c r="B30" s="5" t="s">
        <v>15</v>
      </c>
      <c r="C30" s="12" t="s">
        <v>13</v>
      </c>
      <c r="D30" s="5" t="s">
        <v>16</v>
      </c>
      <c r="E30" s="13">
        <v>5</v>
      </c>
      <c r="F30" s="13" t="str">
        <f>IF($E30&lt;=1,"Filhote",IF($E30&lt;=9,"Adulto","Idoso"))</f>
        <v>Adulto</v>
      </c>
      <c r="G30" s="5" t="s">
        <v>10</v>
      </c>
    </row>
    <row r="31" spans="1:7">
      <c r="A31" s="7">
        <v>43161</v>
      </c>
      <c r="B31" s="5" t="s">
        <v>15</v>
      </c>
      <c r="C31" s="12" t="s">
        <v>13</v>
      </c>
      <c r="D31" s="5" t="s">
        <v>9</v>
      </c>
      <c r="E31" s="13">
        <v>5</v>
      </c>
      <c r="F31" s="13" t="str">
        <f>IF($E31&lt;=1,"Filhote",IF($E31&lt;=9,"Adulto","Idoso"))</f>
        <v>Adulto</v>
      </c>
      <c r="G31" s="5" t="s">
        <v>10</v>
      </c>
    </row>
    <row r="32" spans="1:7">
      <c r="A32" s="7">
        <v>43161</v>
      </c>
      <c r="B32" s="5" t="s">
        <v>15</v>
      </c>
      <c r="C32" s="12" t="s">
        <v>8</v>
      </c>
      <c r="D32" s="5" t="s">
        <v>16</v>
      </c>
      <c r="E32" s="13">
        <v>10</v>
      </c>
      <c r="F32" s="13" t="str">
        <f>IF($E32&lt;=1,"Filhote",IF($E32&lt;=9,"Adulto","Idoso"))</f>
        <v>Idoso</v>
      </c>
      <c r="G32" s="5" t="s">
        <v>10</v>
      </c>
    </row>
    <row r="33" spans="1:7">
      <c r="A33" s="7">
        <v>43161</v>
      </c>
      <c r="B33" s="5" t="s">
        <v>40</v>
      </c>
      <c r="C33" s="12" t="s">
        <v>8</v>
      </c>
      <c r="D33" s="5" t="s">
        <v>9</v>
      </c>
      <c r="E33" s="13">
        <v>6</v>
      </c>
      <c r="F33" s="13" t="str">
        <f>IF($E33&lt;=1,"Filhote",IF($E33&lt;=9,"Adulto","Idoso"))</f>
        <v>Adulto</v>
      </c>
      <c r="G33" s="5" t="s">
        <v>26</v>
      </c>
    </row>
    <row r="34" spans="1:7">
      <c r="A34" s="7">
        <v>43161</v>
      </c>
      <c r="B34" s="5" t="s">
        <v>41</v>
      </c>
      <c r="C34" s="12" t="s">
        <v>8</v>
      </c>
      <c r="D34" s="5" t="s">
        <v>9</v>
      </c>
      <c r="E34" s="13">
        <v>11</v>
      </c>
      <c r="F34" s="13" t="str">
        <f>IF($E34&lt;=1,"Filhote",IF($E34&lt;=9,"Adulto","Idoso"))</f>
        <v>Idoso</v>
      </c>
      <c r="G34" s="5" t="s">
        <v>10</v>
      </c>
    </row>
    <row r="35" spans="1:7">
      <c r="A35" s="7">
        <v>43161</v>
      </c>
      <c r="B35" s="5" t="s">
        <v>42</v>
      </c>
      <c r="C35" s="12" t="s">
        <v>8</v>
      </c>
      <c r="D35" s="5" t="s">
        <v>9</v>
      </c>
      <c r="E35" s="13">
        <v>6</v>
      </c>
      <c r="F35" s="13" t="str">
        <f>IF($E35&lt;=1,"Filhote",IF($E35&lt;=9,"Adulto","Idoso"))</f>
        <v>Adulto</v>
      </c>
      <c r="G35" s="5" t="s">
        <v>10</v>
      </c>
    </row>
    <row r="36" spans="1:7">
      <c r="A36" s="7">
        <v>43161</v>
      </c>
      <c r="B36" s="5" t="s">
        <v>43</v>
      </c>
      <c r="C36" s="12" t="s">
        <v>13</v>
      </c>
      <c r="D36" s="5" t="s">
        <v>16</v>
      </c>
      <c r="E36" s="13">
        <v>8</v>
      </c>
      <c r="F36" s="13" t="str">
        <f>IF($E36&lt;=1,"Filhote",IF($E36&lt;=9,"Adulto","Idoso"))</f>
        <v>Adulto</v>
      </c>
      <c r="G36" s="5" t="s">
        <v>10</v>
      </c>
    </row>
    <row r="37" spans="1:7">
      <c r="A37" s="7">
        <v>43164</v>
      </c>
      <c r="B37" s="5" t="s">
        <v>15</v>
      </c>
      <c r="C37" s="12" t="s">
        <v>8</v>
      </c>
      <c r="D37" s="5" t="s">
        <v>16</v>
      </c>
      <c r="E37" s="13">
        <v>12</v>
      </c>
      <c r="F37" s="13" t="str">
        <f>IF($E37&lt;=1,"Filhote",IF($E37&lt;=9,"Adulto","Idoso"))</f>
        <v>Idoso</v>
      </c>
      <c r="G37" s="5" t="s">
        <v>44</v>
      </c>
    </row>
    <row r="38" spans="1:7">
      <c r="A38" s="7">
        <v>43164</v>
      </c>
      <c r="B38" s="5" t="s">
        <v>7</v>
      </c>
      <c r="C38" s="12" t="s">
        <v>8</v>
      </c>
      <c r="D38" s="5" t="s">
        <v>16</v>
      </c>
      <c r="E38" s="13">
        <v>13</v>
      </c>
      <c r="F38" s="13" t="str">
        <f>IF($E38&lt;=1,"Filhote",IF($E38&lt;=9,"Adulto","Idoso"))</f>
        <v>Idoso</v>
      </c>
      <c r="G38" s="5" t="s">
        <v>22</v>
      </c>
    </row>
    <row r="39" spans="1:7">
      <c r="A39" s="7">
        <v>43164</v>
      </c>
      <c r="B39" s="5" t="s">
        <v>45</v>
      </c>
      <c r="C39" s="12" t="s">
        <v>8</v>
      </c>
      <c r="D39" s="5" t="s">
        <v>9</v>
      </c>
      <c r="E39" s="13">
        <v>1</v>
      </c>
      <c r="F39" s="13" t="str">
        <f>IF($E39&lt;=1,"Filhote",IF($E39&lt;=9,"Adulto","Idoso"))</f>
        <v>Filhote</v>
      </c>
      <c r="G39" s="5" t="s">
        <v>46</v>
      </c>
    </row>
    <row r="40" spans="1:7">
      <c r="A40" s="7">
        <v>43164</v>
      </c>
      <c r="B40" s="5" t="s">
        <v>47</v>
      </c>
      <c r="C40" s="12" t="s">
        <v>8</v>
      </c>
      <c r="D40" s="5" t="s">
        <v>16</v>
      </c>
      <c r="E40" s="13">
        <v>12</v>
      </c>
      <c r="F40" s="13" t="str">
        <f>IF($E40&lt;=1,"Filhote",IF($E40&lt;=9,"Adulto","Idoso"))</f>
        <v>Idoso</v>
      </c>
      <c r="G40" s="5" t="s">
        <v>10</v>
      </c>
    </row>
    <row r="41" spans="1:7">
      <c r="A41" s="7">
        <v>43164</v>
      </c>
      <c r="B41" s="5" t="s">
        <v>48</v>
      </c>
      <c r="C41" s="12" t="s">
        <v>8</v>
      </c>
      <c r="D41" s="5" t="s">
        <v>16</v>
      </c>
      <c r="E41" s="13">
        <v>3</v>
      </c>
      <c r="F41" s="13" t="str">
        <f>IF($E41&lt;=1,"Filhote",IF($E41&lt;=9,"Adulto","Idoso"))</f>
        <v>Adulto</v>
      </c>
      <c r="G41" s="5" t="s">
        <v>10</v>
      </c>
    </row>
    <row r="42" spans="1:7">
      <c r="A42" s="7">
        <v>43164</v>
      </c>
      <c r="B42" s="5" t="s">
        <v>49</v>
      </c>
      <c r="C42" s="12" t="s">
        <v>13</v>
      </c>
      <c r="D42" s="5" t="s">
        <v>16</v>
      </c>
      <c r="E42" s="13">
        <v>1</v>
      </c>
      <c r="F42" s="13" t="str">
        <f>IF($E42&lt;=1,"Filhote",IF($E42&lt;=9,"Adulto","Idoso"))</f>
        <v>Filhote</v>
      </c>
      <c r="G42" s="5" t="s">
        <v>10</v>
      </c>
    </row>
    <row r="43" spans="1:7">
      <c r="A43" s="7">
        <v>43164</v>
      </c>
      <c r="B43" s="5" t="s">
        <v>50</v>
      </c>
      <c r="C43" s="12" t="s">
        <v>13</v>
      </c>
      <c r="D43" s="5" t="s">
        <v>9</v>
      </c>
      <c r="E43" s="13">
        <v>1</v>
      </c>
      <c r="F43" s="13" t="str">
        <f>IF($E43&lt;=1,"Filhote",IF($E43&lt;=9,"Adulto","Idoso"))</f>
        <v>Filhote</v>
      </c>
      <c r="G43" s="5" t="s">
        <v>10</v>
      </c>
    </row>
    <row r="44" spans="1:7">
      <c r="A44" s="7">
        <v>43164</v>
      </c>
      <c r="B44" s="5" t="s">
        <v>36</v>
      </c>
      <c r="C44" s="12" t="s">
        <v>8</v>
      </c>
      <c r="D44" s="5" t="s">
        <v>9</v>
      </c>
      <c r="E44" s="13">
        <v>13</v>
      </c>
      <c r="F44" s="13" t="str">
        <f>IF($E44&lt;=1,"Filhote",IF($E44&lt;=9,"Adulto","Idoso"))</f>
        <v>Idoso</v>
      </c>
      <c r="G44" s="5" t="s">
        <v>29</v>
      </c>
    </row>
    <row r="45" spans="1:7">
      <c r="A45" s="7">
        <v>43164</v>
      </c>
      <c r="B45" s="5" t="s">
        <v>7</v>
      </c>
      <c r="C45" s="12" t="s">
        <v>8</v>
      </c>
      <c r="D45" s="5" t="s">
        <v>16</v>
      </c>
      <c r="E45" s="13">
        <v>8</v>
      </c>
      <c r="F45" s="13" t="str">
        <f>IF($E45&lt;=1,"Filhote",IF($E45&lt;=9,"Adulto","Idoso"))</f>
        <v>Adulto</v>
      </c>
      <c r="G45" s="5" t="s">
        <v>31</v>
      </c>
    </row>
    <row r="46" spans="1:7">
      <c r="A46" s="7">
        <v>43164</v>
      </c>
      <c r="B46" s="5" t="s">
        <v>51</v>
      </c>
      <c r="C46" s="12" t="s">
        <v>8</v>
      </c>
      <c r="D46" s="5" t="s">
        <v>9</v>
      </c>
      <c r="E46" s="13">
        <v>12</v>
      </c>
      <c r="F46" s="13" t="str">
        <f>IF($E46&lt;=1,"Filhote",IF($E46&lt;=9,"Adulto","Idoso"))</f>
        <v>Idoso</v>
      </c>
      <c r="G46" s="5" t="s">
        <v>31</v>
      </c>
    </row>
    <row r="47" spans="1:7">
      <c r="A47" s="7">
        <v>43164</v>
      </c>
      <c r="B47" s="5" t="s">
        <v>51</v>
      </c>
      <c r="C47" s="12" t="s">
        <v>8</v>
      </c>
      <c r="D47" s="5" t="s">
        <v>9</v>
      </c>
      <c r="E47" s="13">
        <v>10</v>
      </c>
      <c r="F47" s="13" t="str">
        <f>IF($E47&lt;=1,"Filhote",IF($E47&lt;=9,"Adulto","Idoso"))</f>
        <v>Idoso</v>
      </c>
      <c r="G47" s="5" t="s">
        <v>52</v>
      </c>
    </row>
    <row r="48" spans="1:7">
      <c r="A48" s="7">
        <v>43164</v>
      </c>
      <c r="B48" s="5" t="s">
        <v>19</v>
      </c>
      <c r="C48" s="12" t="s">
        <v>8</v>
      </c>
      <c r="D48" s="5" t="s">
        <v>9</v>
      </c>
      <c r="E48" s="13">
        <v>11</v>
      </c>
      <c r="F48" s="13" t="str">
        <f>IF($E48&lt;=1,"Filhote",IF($E48&lt;=9,"Adulto","Idoso"))</f>
        <v>Idoso</v>
      </c>
      <c r="G48" s="5" t="s">
        <v>37</v>
      </c>
    </row>
    <row r="49" spans="1:7">
      <c r="A49" s="7">
        <v>43164</v>
      </c>
      <c r="B49" s="5" t="s">
        <v>35</v>
      </c>
      <c r="C49" s="12" t="s">
        <v>13</v>
      </c>
      <c r="D49" s="5" t="s">
        <v>9</v>
      </c>
      <c r="E49" s="13">
        <v>4</v>
      </c>
      <c r="F49" s="13" t="str">
        <f>IF($E49&lt;=1,"Filhote",IF($E49&lt;=9,"Adulto","Idoso"))</f>
        <v>Adulto</v>
      </c>
      <c r="G49" s="5" t="s">
        <v>10</v>
      </c>
    </row>
    <row r="50" spans="1:7">
      <c r="A50" s="7">
        <v>43164</v>
      </c>
      <c r="B50" s="5" t="s">
        <v>19</v>
      </c>
      <c r="C50" s="12" t="s">
        <v>8</v>
      </c>
      <c r="D50" s="5" t="s">
        <v>9</v>
      </c>
      <c r="E50" s="13">
        <v>6</v>
      </c>
      <c r="F50" s="13" t="str">
        <f>IF($E50&lt;=1,"Filhote",IF($E50&lt;=9,"Adulto","Idoso"))</f>
        <v>Adulto</v>
      </c>
      <c r="G50" s="5" t="s">
        <v>10</v>
      </c>
    </row>
    <row r="51" spans="1:7">
      <c r="A51" s="7">
        <v>43164</v>
      </c>
      <c r="B51" s="5" t="s">
        <v>15</v>
      </c>
      <c r="C51" s="12" t="s">
        <v>13</v>
      </c>
      <c r="D51" s="5" t="s">
        <v>16</v>
      </c>
      <c r="E51" s="13">
        <v>7</v>
      </c>
      <c r="F51" s="13" t="str">
        <f>IF($E51&lt;=1,"Filhote",IF($E51&lt;=9,"Adulto","Idoso"))</f>
        <v>Adulto</v>
      </c>
      <c r="G51" s="5" t="s">
        <v>10</v>
      </c>
    </row>
    <row r="52" spans="1:7">
      <c r="A52" s="7">
        <v>43164</v>
      </c>
      <c r="B52" s="5" t="s">
        <v>53</v>
      </c>
      <c r="C52" s="12" t="s">
        <v>8</v>
      </c>
      <c r="D52" s="5" t="s">
        <v>9</v>
      </c>
      <c r="E52" s="13">
        <v>13</v>
      </c>
      <c r="F52" s="13" t="str">
        <f>IF($E52&lt;=1,"Filhote",IF($E52&lt;=9,"Adulto","Idoso"))</f>
        <v>Idoso</v>
      </c>
      <c r="G52" s="5" t="s">
        <v>18</v>
      </c>
    </row>
    <row r="53" spans="1:7">
      <c r="A53" s="7">
        <v>43164</v>
      </c>
      <c r="B53" s="5" t="s">
        <v>41</v>
      </c>
      <c r="C53" s="12" t="s">
        <v>8</v>
      </c>
      <c r="D53" s="5" t="s">
        <v>16</v>
      </c>
      <c r="E53" s="13">
        <v>9</v>
      </c>
      <c r="F53" s="13" t="str">
        <f>IF($E53&lt;=1,"Filhote",IF($E53&lt;=9,"Adulto","Idoso"))</f>
        <v>Adulto</v>
      </c>
      <c r="G53" s="5" t="s">
        <v>10</v>
      </c>
    </row>
    <row r="54" spans="1:7">
      <c r="A54" s="7">
        <v>43165</v>
      </c>
      <c r="B54" s="5" t="s">
        <v>54</v>
      </c>
      <c r="C54" s="12" t="s">
        <v>8</v>
      </c>
      <c r="D54" s="5" t="s">
        <v>9</v>
      </c>
      <c r="E54" s="13">
        <v>5</v>
      </c>
      <c r="F54" s="13" t="str">
        <f>IF($E54&lt;=1,"Filhote",IF($E54&lt;=9,"Adulto","Idoso"))</f>
        <v>Adulto</v>
      </c>
      <c r="G54" s="5" t="s">
        <v>55</v>
      </c>
    </row>
    <row r="55" spans="1:7">
      <c r="A55" s="7">
        <v>43165</v>
      </c>
      <c r="B55" s="5" t="s">
        <v>7</v>
      </c>
      <c r="C55" s="12" t="s">
        <v>8</v>
      </c>
      <c r="D55" s="5" t="s">
        <v>16</v>
      </c>
      <c r="E55" s="13">
        <v>11</v>
      </c>
      <c r="F55" s="13" t="str">
        <f>IF($E55&lt;=1,"Filhote",IF($E55&lt;=9,"Adulto","Idoso"))</f>
        <v>Idoso</v>
      </c>
      <c r="G55" s="5" t="s">
        <v>44</v>
      </c>
    </row>
    <row r="56" spans="1:7">
      <c r="A56" s="7">
        <v>43165</v>
      </c>
      <c r="B56" s="5" t="s">
        <v>56</v>
      </c>
      <c r="C56" s="12" t="s">
        <v>8</v>
      </c>
      <c r="D56" s="5" t="s">
        <v>9</v>
      </c>
      <c r="E56" s="13">
        <v>5</v>
      </c>
      <c r="F56" s="13" t="str">
        <f>IF($E56&lt;=1,"Filhote",IF($E56&lt;=9,"Adulto","Idoso"))</f>
        <v>Adulto</v>
      </c>
      <c r="G56" s="5" t="s">
        <v>10</v>
      </c>
    </row>
    <row r="57" spans="1:7">
      <c r="A57" s="7">
        <v>43165</v>
      </c>
      <c r="B57" s="5" t="s">
        <v>57</v>
      </c>
      <c r="C57" s="12" t="s">
        <v>13</v>
      </c>
      <c r="D57" s="5" t="s">
        <v>9</v>
      </c>
      <c r="E57" s="13">
        <v>1</v>
      </c>
      <c r="F57" s="13" t="str">
        <f>IF($E57&lt;=1,"Filhote",IF($E57&lt;=9,"Adulto","Idoso"))</f>
        <v>Filhote</v>
      </c>
      <c r="G57" s="5" t="s">
        <v>58</v>
      </c>
    </row>
    <row r="58" spans="1:7">
      <c r="A58" s="7">
        <v>43165</v>
      </c>
      <c r="B58" s="5" t="s">
        <v>59</v>
      </c>
      <c r="C58" s="12" t="s">
        <v>13</v>
      </c>
      <c r="D58" s="5" t="s">
        <v>9</v>
      </c>
      <c r="E58" s="13">
        <v>11</v>
      </c>
      <c r="F58" s="13" t="str">
        <f>IF($E58&lt;=1,"Filhote",IF($E58&lt;=9,"Adulto","Idoso"))</f>
        <v>Idoso</v>
      </c>
      <c r="G58" s="5" t="s">
        <v>10</v>
      </c>
    </row>
    <row r="59" spans="1:7">
      <c r="A59" s="7">
        <v>43165</v>
      </c>
      <c r="B59" s="5" t="s">
        <v>60</v>
      </c>
      <c r="C59" s="12" t="s">
        <v>13</v>
      </c>
      <c r="D59" s="5" t="s">
        <v>9</v>
      </c>
      <c r="E59" s="13">
        <v>6</v>
      </c>
      <c r="F59" s="13" t="str">
        <f>IF($E59&lt;=1,"Filhote",IF($E59&lt;=9,"Adulto","Idoso"))</f>
        <v>Adulto</v>
      </c>
      <c r="G59" s="5" t="s">
        <v>10</v>
      </c>
    </row>
    <row r="60" spans="1:7">
      <c r="A60" s="7">
        <v>43165</v>
      </c>
      <c r="B60" s="5" t="s">
        <v>61</v>
      </c>
      <c r="C60" s="12" t="s">
        <v>8</v>
      </c>
      <c r="D60" s="5" t="s">
        <v>9</v>
      </c>
      <c r="E60" s="13">
        <v>11</v>
      </c>
      <c r="F60" s="13" t="str">
        <f>IF($E60&lt;=1,"Filhote",IF($E60&lt;=9,"Adulto","Idoso"))</f>
        <v>Idoso</v>
      </c>
      <c r="G60" s="5" t="s">
        <v>52</v>
      </c>
    </row>
    <row r="61" spans="1:7">
      <c r="A61" s="7">
        <v>43165</v>
      </c>
      <c r="B61" s="5" t="s">
        <v>7</v>
      </c>
      <c r="C61" s="12" t="s">
        <v>8</v>
      </c>
      <c r="D61" s="5" t="s">
        <v>16</v>
      </c>
      <c r="E61" s="13">
        <v>10</v>
      </c>
      <c r="F61" s="13" t="str">
        <f>IF($E61&lt;=1,"Filhote",IF($E61&lt;=9,"Adulto","Idoso"))</f>
        <v>Idoso</v>
      </c>
      <c r="G61" s="5" t="s">
        <v>52</v>
      </c>
    </row>
    <row r="62" spans="1:7">
      <c r="A62" s="7">
        <v>43165</v>
      </c>
      <c r="B62" s="5" t="s">
        <v>60</v>
      </c>
      <c r="C62" s="12" t="s">
        <v>8</v>
      </c>
      <c r="D62" s="5" t="s">
        <v>9</v>
      </c>
      <c r="E62" s="13">
        <v>11</v>
      </c>
      <c r="F62" s="13" t="str">
        <f>IF($E62&lt;=1,"Filhote",IF($E62&lt;=9,"Adulto","Idoso"))</f>
        <v>Idoso</v>
      </c>
      <c r="G62" s="5" t="s">
        <v>52</v>
      </c>
    </row>
    <row r="63" spans="1:7">
      <c r="A63" s="7">
        <v>43165</v>
      </c>
      <c r="B63" s="5" t="s">
        <v>62</v>
      </c>
      <c r="C63" s="12" t="s">
        <v>13</v>
      </c>
      <c r="D63" s="5" t="s">
        <v>9</v>
      </c>
      <c r="E63" s="13">
        <v>5</v>
      </c>
      <c r="F63" s="13" t="str">
        <f>IF($E63&lt;=1,"Filhote",IF($E63&lt;=9,"Adulto","Idoso"))</f>
        <v>Adulto</v>
      </c>
      <c r="G63" s="5" t="s">
        <v>14</v>
      </c>
    </row>
    <row r="64" spans="1:7">
      <c r="A64" s="7">
        <v>43165</v>
      </c>
      <c r="B64" s="5" t="s">
        <v>15</v>
      </c>
      <c r="C64" s="12" t="s">
        <v>8</v>
      </c>
      <c r="D64" s="5" t="s">
        <v>16</v>
      </c>
      <c r="E64" s="13">
        <v>14</v>
      </c>
      <c r="F64" s="13" t="str">
        <f>IF($E64&lt;=1,"Filhote",IF($E64&lt;=9,"Adulto","Idoso"))</f>
        <v>Idoso</v>
      </c>
      <c r="G64" s="5" t="s">
        <v>10</v>
      </c>
    </row>
    <row r="65" spans="1:7">
      <c r="A65" s="7">
        <v>43165</v>
      </c>
      <c r="B65" s="5" t="s">
        <v>15</v>
      </c>
      <c r="C65" s="12" t="s">
        <v>13</v>
      </c>
      <c r="D65" s="5" t="s">
        <v>9</v>
      </c>
      <c r="E65" s="13">
        <v>5</v>
      </c>
      <c r="F65" s="13" t="str">
        <f>IF($E65&lt;=1,"Filhote",IF($E65&lt;=9,"Adulto","Idoso"))</f>
        <v>Adulto</v>
      </c>
      <c r="G65" s="5" t="s">
        <v>10</v>
      </c>
    </row>
    <row r="66" spans="1:7">
      <c r="A66" s="7">
        <v>43166</v>
      </c>
      <c r="B66" s="5" t="s">
        <v>19</v>
      </c>
      <c r="C66" s="12" t="s">
        <v>8</v>
      </c>
      <c r="D66" s="5" t="s">
        <v>16</v>
      </c>
      <c r="E66" s="13">
        <v>7</v>
      </c>
      <c r="F66" s="13" t="str">
        <f>IF($E66&lt;=1,"Filhote",IF($E66&lt;=9,"Adulto","Idoso"))</f>
        <v>Adulto</v>
      </c>
      <c r="G66" s="5" t="s">
        <v>31</v>
      </c>
    </row>
    <row r="67" spans="1:7">
      <c r="A67" s="7">
        <v>43166</v>
      </c>
      <c r="B67" s="5" t="s">
        <v>63</v>
      </c>
      <c r="C67" s="12" t="s">
        <v>8</v>
      </c>
      <c r="D67" s="5" t="s">
        <v>9</v>
      </c>
      <c r="E67" s="13">
        <v>11</v>
      </c>
      <c r="F67" s="13" t="str">
        <f>IF($E67&lt;=1,"Filhote",IF($E67&lt;=9,"Adulto","Idoso"))</f>
        <v>Idoso</v>
      </c>
      <c r="G67" s="5" t="s">
        <v>44</v>
      </c>
    </row>
    <row r="68" spans="1:7">
      <c r="A68" s="7">
        <v>43166</v>
      </c>
      <c r="B68" s="5" t="s">
        <v>64</v>
      </c>
      <c r="C68" s="12" t="s">
        <v>8</v>
      </c>
      <c r="D68" s="5" t="s">
        <v>16</v>
      </c>
      <c r="E68" s="13">
        <v>11</v>
      </c>
      <c r="F68" s="13" t="str">
        <f>IF($E68&lt;=1,"Filhote",IF($E68&lt;=9,"Adulto","Idoso"))</f>
        <v>Idoso</v>
      </c>
      <c r="G68" s="5" t="s">
        <v>52</v>
      </c>
    </row>
    <row r="69" spans="1:7">
      <c r="A69" s="7">
        <v>43166</v>
      </c>
      <c r="B69" s="5" t="s">
        <v>7</v>
      </c>
      <c r="C69" s="12" t="s">
        <v>8</v>
      </c>
      <c r="D69" s="5" t="s">
        <v>16</v>
      </c>
      <c r="E69" s="13">
        <v>10</v>
      </c>
      <c r="F69" s="13" t="str">
        <f>IF($E69&lt;=1,"Filhote",IF($E69&lt;=9,"Adulto","Idoso"))</f>
        <v>Idoso</v>
      </c>
      <c r="G69" s="5" t="s">
        <v>37</v>
      </c>
    </row>
    <row r="70" spans="1:7">
      <c r="A70" s="7">
        <v>43166</v>
      </c>
      <c r="B70" s="5" t="s">
        <v>19</v>
      </c>
      <c r="C70" s="12" t="s">
        <v>8</v>
      </c>
      <c r="D70" s="5" t="s">
        <v>16</v>
      </c>
      <c r="E70" s="13">
        <v>7</v>
      </c>
      <c r="F70" s="13" t="str">
        <f>IF($E70&lt;=1,"Filhote",IF($E70&lt;=9,"Adulto","Idoso"))</f>
        <v>Adulto</v>
      </c>
      <c r="G70" s="5" t="s">
        <v>65</v>
      </c>
    </row>
    <row r="71" spans="1:7">
      <c r="A71" s="7">
        <v>43166</v>
      </c>
      <c r="B71" s="5" t="s">
        <v>66</v>
      </c>
      <c r="C71" s="12" t="s">
        <v>8</v>
      </c>
      <c r="D71" s="5" t="s">
        <v>16</v>
      </c>
      <c r="E71" s="13">
        <v>8</v>
      </c>
      <c r="F71" s="13" t="str">
        <f>IF($E71&lt;=1,"Filhote",IF($E71&lt;=9,"Adulto","Idoso"))</f>
        <v>Adulto</v>
      </c>
      <c r="G71" s="5" t="s">
        <v>10</v>
      </c>
    </row>
    <row r="72" spans="1:7">
      <c r="A72" s="7">
        <v>43166</v>
      </c>
      <c r="B72" s="5" t="s">
        <v>66</v>
      </c>
      <c r="C72" s="12" t="s">
        <v>8</v>
      </c>
      <c r="D72" s="5" t="s">
        <v>16</v>
      </c>
      <c r="E72" s="13">
        <v>14</v>
      </c>
      <c r="F72" s="13" t="str">
        <f>IF($E72&lt;=1,"Filhote",IF($E72&lt;=9,"Adulto","Idoso"))</f>
        <v>Idoso</v>
      </c>
      <c r="G72" s="5" t="s">
        <v>10</v>
      </c>
    </row>
    <row r="73" spans="1:7">
      <c r="A73" s="7">
        <v>43166</v>
      </c>
      <c r="B73" s="5" t="s">
        <v>67</v>
      </c>
      <c r="C73" s="12" t="s">
        <v>8</v>
      </c>
      <c r="D73" s="5" t="s">
        <v>9</v>
      </c>
      <c r="E73" s="13">
        <v>15</v>
      </c>
      <c r="F73" s="13" t="str">
        <f>IF($E73&lt;=1,"Filhote",IF($E73&lt;=9,"Adulto","Idoso"))</f>
        <v>Idoso</v>
      </c>
      <c r="G73" s="5" t="s">
        <v>18</v>
      </c>
    </row>
    <row r="74" spans="1:7">
      <c r="A74" s="7">
        <v>43166</v>
      </c>
      <c r="B74" s="5" t="s">
        <v>19</v>
      </c>
      <c r="C74" s="12" t="s">
        <v>8</v>
      </c>
      <c r="D74" s="5" t="s">
        <v>9</v>
      </c>
      <c r="E74" s="13">
        <v>4</v>
      </c>
      <c r="F74" s="13" t="str">
        <f>IF($E74&lt;=1,"Filhote",IF($E74&lt;=9,"Adulto","Idoso"))</f>
        <v>Adulto</v>
      </c>
      <c r="G74" s="5" t="s">
        <v>46</v>
      </c>
    </row>
    <row r="75" spans="1:7">
      <c r="A75" s="7">
        <v>43166</v>
      </c>
      <c r="B75" s="5" t="s">
        <v>68</v>
      </c>
      <c r="C75" s="12" t="s">
        <v>8</v>
      </c>
      <c r="D75" s="5" t="s">
        <v>16</v>
      </c>
      <c r="E75" s="13">
        <v>8</v>
      </c>
      <c r="F75" s="13" t="str">
        <f>IF($E75&lt;=1,"Filhote",IF($E75&lt;=9,"Adulto","Idoso"))</f>
        <v>Adulto</v>
      </c>
      <c r="G75" s="5" t="s">
        <v>46</v>
      </c>
    </row>
    <row r="76" spans="1:7">
      <c r="A76" s="7">
        <v>43166</v>
      </c>
      <c r="B76" s="5" t="s">
        <v>19</v>
      </c>
      <c r="C76" s="12" t="s">
        <v>8</v>
      </c>
      <c r="D76" s="5" t="s">
        <v>16</v>
      </c>
      <c r="E76" s="13">
        <v>10</v>
      </c>
      <c r="F76" s="13" t="str">
        <f>IF($E76&lt;=1,"Filhote",IF($E76&lt;=9,"Adulto","Idoso"))</f>
        <v>Idoso</v>
      </c>
      <c r="G76" s="5" t="s">
        <v>10</v>
      </c>
    </row>
    <row r="77" spans="1:7">
      <c r="A77" s="7">
        <v>43166</v>
      </c>
      <c r="B77" s="5" t="s">
        <v>19</v>
      </c>
      <c r="C77" s="12" t="s">
        <v>8</v>
      </c>
      <c r="D77" s="5" t="s">
        <v>9</v>
      </c>
      <c r="E77" s="13">
        <v>8</v>
      </c>
      <c r="F77" s="13" t="str">
        <f>IF($E77&lt;=1,"Filhote",IF($E77&lt;=9,"Adulto","Idoso"))</f>
        <v>Adulto</v>
      </c>
      <c r="G77" s="5" t="s">
        <v>10</v>
      </c>
    </row>
    <row r="78" spans="1:7">
      <c r="A78" s="7">
        <v>43166</v>
      </c>
      <c r="B78" s="5" t="s">
        <v>19</v>
      </c>
      <c r="C78" s="12" t="s">
        <v>8</v>
      </c>
      <c r="D78" s="5" t="s">
        <v>16</v>
      </c>
      <c r="E78" s="13">
        <v>8</v>
      </c>
      <c r="F78" s="13" t="str">
        <f>IF($E78&lt;=1,"Filhote",IF($E78&lt;=9,"Adulto","Idoso"))</f>
        <v>Adulto</v>
      </c>
      <c r="G78" s="5" t="s">
        <v>10</v>
      </c>
    </row>
    <row r="79" spans="1:7">
      <c r="A79" s="7">
        <v>43166</v>
      </c>
      <c r="B79" s="5" t="s">
        <v>15</v>
      </c>
      <c r="C79" s="12" t="s">
        <v>8</v>
      </c>
      <c r="D79" s="5" t="s">
        <v>16</v>
      </c>
      <c r="E79" s="13">
        <v>7</v>
      </c>
      <c r="F79" s="13" t="str">
        <f>IF($E79&lt;=1,"Filhote",IF($E79&lt;=9,"Adulto","Idoso"))</f>
        <v>Adulto</v>
      </c>
      <c r="G79" s="5" t="s">
        <v>10</v>
      </c>
    </row>
    <row r="80" spans="1:7">
      <c r="A80" s="7">
        <v>43166</v>
      </c>
      <c r="B80" s="5" t="s">
        <v>15</v>
      </c>
      <c r="C80" s="12" t="s">
        <v>8</v>
      </c>
      <c r="D80" s="5" t="s">
        <v>9</v>
      </c>
      <c r="E80" s="13">
        <v>3</v>
      </c>
      <c r="F80" s="13" t="str">
        <f>IF($E80&lt;=1,"Filhote",IF($E80&lt;=9,"Adulto","Idoso"))</f>
        <v>Adulto</v>
      </c>
      <c r="G80" s="5" t="s">
        <v>10</v>
      </c>
    </row>
    <row r="81" spans="1:7">
      <c r="A81" s="7">
        <v>43166</v>
      </c>
      <c r="B81" s="5" t="s">
        <v>60</v>
      </c>
      <c r="C81" s="12" t="s">
        <v>13</v>
      </c>
      <c r="D81" s="5" t="s">
        <v>9</v>
      </c>
      <c r="E81" s="13">
        <v>6</v>
      </c>
      <c r="F81" s="13" t="str">
        <f>IF($E81&lt;=1,"Filhote",IF($E81&lt;=9,"Adulto","Idoso"))</f>
        <v>Adulto</v>
      </c>
      <c r="G81" s="5" t="s">
        <v>10</v>
      </c>
    </row>
    <row r="82" spans="1:7">
      <c r="A82" s="7">
        <v>43166</v>
      </c>
      <c r="B82" s="5" t="s">
        <v>25</v>
      </c>
      <c r="C82" s="12" t="s">
        <v>8</v>
      </c>
      <c r="D82" s="5" t="s">
        <v>16</v>
      </c>
      <c r="E82" s="13">
        <v>3</v>
      </c>
      <c r="F82" s="13" t="str">
        <f>IF($E82&lt;=1,"Filhote",IF($E82&lt;=9,"Adulto","Idoso"))</f>
        <v>Adulto</v>
      </c>
      <c r="G82" s="5" t="s">
        <v>26</v>
      </c>
    </row>
    <row r="83" spans="1:7" ht="29.25">
      <c r="A83" s="7">
        <v>43166</v>
      </c>
      <c r="B83" s="5" t="s">
        <v>69</v>
      </c>
      <c r="C83" s="12" t="s">
        <v>8</v>
      </c>
      <c r="D83" s="5" t="s">
        <v>16</v>
      </c>
      <c r="E83" s="13">
        <v>11</v>
      </c>
      <c r="F83" s="13" t="str">
        <f>IF($E83&lt;=1,"Filhote",IF($E83&lt;=9,"Adulto","Idoso"))</f>
        <v>Idoso</v>
      </c>
      <c r="G83" s="5" t="s">
        <v>22</v>
      </c>
    </row>
    <row r="84" spans="1:7">
      <c r="A84" s="7">
        <v>43167</v>
      </c>
      <c r="B84" s="5" t="s">
        <v>70</v>
      </c>
      <c r="C84" s="12" t="s">
        <v>8</v>
      </c>
      <c r="D84" s="5" t="s">
        <v>9</v>
      </c>
      <c r="E84" s="13">
        <v>11</v>
      </c>
      <c r="F84" s="13" t="str">
        <f>IF($E84&lt;=1,"Filhote",IF($E84&lt;=9,"Adulto","Idoso"))</f>
        <v>Idoso</v>
      </c>
      <c r="G84" s="5" t="s">
        <v>52</v>
      </c>
    </row>
    <row r="85" spans="1:7" ht="29.25">
      <c r="A85" s="7">
        <v>43167</v>
      </c>
      <c r="B85" s="5" t="s">
        <v>71</v>
      </c>
      <c r="C85" s="12" t="s">
        <v>8</v>
      </c>
      <c r="D85" s="5" t="s">
        <v>9</v>
      </c>
      <c r="E85" s="13">
        <v>11</v>
      </c>
      <c r="F85" s="13" t="str">
        <f>IF($E85&lt;=1,"Filhote",IF($E85&lt;=9,"Adulto","Idoso"))</f>
        <v>Idoso</v>
      </c>
      <c r="G85" s="5" t="s">
        <v>18</v>
      </c>
    </row>
    <row r="86" spans="1:7">
      <c r="A86" s="7">
        <v>43167</v>
      </c>
      <c r="B86" s="5" t="s">
        <v>59</v>
      </c>
      <c r="C86" s="12" t="s">
        <v>8</v>
      </c>
      <c r="D86" s="5" t="s">
        <v>16</v>
      </c>
      <c r="E86" s="13">
        <v>7</v>
      </c>
      <c r="F86" s="13" t="str">
        <f>IF($E86&lt;=1,"Filhote",IF($E86&lt;=9,"Adulto","Idoso"))</f>
        <v>Adulto</v>
      </c>
      <c r="G86" s="5" t="s">
        <v>10</v>
      </c>
    </row>
    <row r="87" spans="1:7">
      <c r="A87" s="7">
        <v>43167</v>
      </c>
      <c r="B87" s="5" t="s">
        <v>72</v>
      </c>
      <c r="C87" s="12" t="s">
        <v>8</v>
      </c>
      <c r="D87" s="5" t="s">
        <v>9</v>
      </c>
      <c r="E87" s="13">
        <v>3</v>
      </c>
      <c r="F87" s="13" t="str">
        <f>IF($E87&lt;=1,"Filhote",IF($E87&lt;=9,"Adulto","Idoso"))</f>
        <v>Adulto</v>
      </c>
      <c r="G87" s="5" t="s">
        <v>10</v>
      </c>
    </row>
    <row r="88" spans="1:7">
      <c r="A88" s="7">
        <v>43167</v>
      </c>
      <c r="B88" s="5" t="s">
        <v>25</v>
      </c>
      <c r="C88" s="12" t="s">
        <v>8</v>
      </c>
      <c r="D88" s="5" t="s">
        <v>9</v>
      </c>
      <c r="E88" s="13">
        <v>1</v>
      </c>
      <c r="F88" s="13" t="str">
        <f>IF($E88&lt;=1,"Filhote",IF($E88&lt;=9,"Adulto","Idoso"))</f>
        <v>Filhote</v>
      </c>
      <c r="G88" s="5" t="s">
        <v>26</v>
      </c>
    </row>
    <row r="89" spans="1:7">
      <c r="A89" s="7">
        <v>43167</v>
      </c>
      <c r="B89" s="5" t="s">
        <v>73</v>
      </c>
      <c r="C89" s="12" t="s">
        <v>13</v>
      </c>
      <c r="D89" s="5" t="s">
        <v>9</v>
      </c>
      <c r="E89" s="13">
        <v>6</v>
      </c>
      <c r="F89" s="13" t="str">
        <f>IF($E89&lt;=1,"Filhote",IF($E89&lt;=9,"Adulto","Idoso"))</f>
        <v>Adulto</v>
      </c>
      <c r="G89" s="5" t="s">
        <v>74</v>
      </c>
    </row>
    <row r="90" spans="1:7">
      <c r="A90" s="7">
        <v>43167</v>
      </c>
      <c r="B90" s="5" t="s">
        <v>70</v>
      </c>
      <c r="C90" s="12" t="s">
        <v>8</v>
      </c>
      <c r="D90" s="5" t="s">
        <v>9</v>
      </c>
      <c r="E90" s="13">
        <v>13</v>
      </c>
      <c r="F90" s="13" t="str">
        <f>IF($E90&lt;=1,"Filhote",IF($E90&lt;=9,"Adulto","Idoso"))</f>
        <v>Idoso</v>
      </c>
      <c r="G90" s="5" t="s">
        <v>18</v>
      </c>
    </row>
    <row r="91" spans="1:7">
      <c r="A91" s="7">
        <v>43167</v>
      </c>
      <c r="B91" s="5" t="s">
        <v>15</v>
      </c>
      <c r="C91" s="12" t="s">
        <v>8</v>
      </c>
      <c r="D91" s="5" t="s">
        <v>9</v>
      </c>
      <c r="E91" s="13">
        <v>14</v>
      </c>
      <c r="F91" s="13" t="str">
        <f>IF($E91&lt;=1,"Filhote",IF($E91&lt;=9,"Adulto","Idoso"))</f>
        <v>Idoso</v>
      </c>
      <c r="G91" s="5" t="s">
        <v>75</v>
      </c>
    </row>
    <row r="92" spans="1:7">
      <c r="A92" s="7">
        <v>43167</v>
      </c>
      <c r="B92" s="5" t="s">
        <v>27</v>
      </c>
      <c r="C92" s="12" t="s">
        <v>8</v>
      </c>
      <c r="D92" s="5" t="s">
        <v>9</v>
      </c>
      <c r="E92" s="13">
        <v>9</v>
      </c>
      <c r="F92" s="13" t="str">
        <f>IF($E92&lt;=1,"Filhote",IF($E92&lt;=9,"Adulto","Idoso"))</f>
        <v>Adulto</v>
      </c>
      <c r="G92" s="5" t="s">
        <v>32</v>
      </c>
    </row>
    <row r="93" spans="1:7">
      <c r="A93" s="7">
        <v>43167</v>
      </c>
      <c r="B93" s="5" t="s">
        <v>33</v>
      </c>
      <c r="C93" s="12" t="s">
        <v>8</v>
      </c>
      <c r="D93" s="5" t="s">
        <v>9</v>
      </c>
      <c r="E93" s="13">
        <v>8</v>
      </c>
      <c r="F93" s="13" t="str">
        <f>IF($E93&lt;=1,"Filhote",IF($E93&lt;=9,"Adulto","Idoso"))</f>
        <v>Adulto</v>
      </c>
      <c r="G93" s="5" t="s">
        <v>20</v>
      </c>
    </row>
    <row r="94" spans="1:7">
      <c r="A94" s="7">
        <v>43167</v>
      </c>
      <c r="B94" s="5" t="s">
        <v>48</v>
      </c>
      <c r="C94" s="12" t="s">
        <v>8</v>
      </c>
      <c r="D94" s="5" t="s">
        <v>16</v>
      </c>
      <c r="E94" s="13">
        <v>3</v>
      </c>
      <c r="F94" s="13" t="str">
        <f>IF($E94&lt;=1,"Filhote",IF($E94&lt;=9,"Adulto","Idoso"))</f>
        <v>Adulto</v>
      </c>
      <c r="G94" s="5" t="s">
        <v>10</v>
      </c>
    </row>
    <row r="95" spans="1:7" ht="29.25">
      <c r="A95" s="7">
        <v>43167</v>
      </c>
      <c r="B95" s="5" t="s">
        <v>76</v>
      </c>
      <c r="C95" s="12" t="s">
        <v>13</v>
      </c>
      <c r="D95" s="5" t="s">
        <v>9</v>
      </c>
      <c r="E95" s="13">
        <v>1</v>
      </c>
      <c r="F95" s="13" t="str">
        <f>IF($E95&lt;=1,"Filhote",IF($E95&lt;=9,"Adulto","Idoso"))</f>
        <v>Filhote</v>
      </c>
      <c r="G95" s="5" t="s">
        <v>10</v>
      </c>
    </row>
    <row r="96" spans="1:7">
      <c r="A96" s="7">
        <v>43168</v>
      </c>
      <c r="B96" s="5" t="s">
        <v>25</v>
      </c>
      <c r="C96" s="12" t="s">
        <v>8</v>
      </c>
      <c r="D96" s="5" t="s">
        <v>9</v>
      </c>
      <c r="E96" s="13">
        <v>4</v>
      </c>
      <c r="F96" s="13" t="str">
        <f>IF($E96&lt;=1,"Filhote",IF($E96&lt;=9,"Adulto","Idoso"))</f>
        <v>Adulto</v>
      </c>
      <c r="G96" s="5" t="s">
        <v>46</v>
      </c>
    </row>
    <row r="97" spans="1:7">
      <c r="A97" s="7">
        <v>43168</v>
      </c>
      <c r="B97" s="5" t="s">
        <v>49</v>
      </c>
      <c r="C97" s="12" t="s">
        <v>8</v>
      </c>
      <c r="D97" s="5" t="s">
        <v>9</v>
      </c>
      <c r="E97" s="13">
        <v>7</v>
      </c>
      <c r="F97" s="13" t="str">
        <f>IF($E97&lt;=1,"Filhote",IF($E97&lt;=9,"Adulto","Idoso"))</f>
        <v>Adulto</v>
      </c>
      <c r="G97" s="5" t="s">
        <v>10</v>
      </c>
    </row>
    <row r="98" spans="1:7">
      <c r="A98" s="7">
        <v>43168</v>
      </c>
      <c r="B98" s="5" t="s">
        <v>77</v>
      </c>
      <c r="C98" s="12" t="s">
        <v>8</v>
      </c>
      <c r="D98" s="5" t="s">
        <v>9</v>
      </c>
      <c r="E98" s="13">
        <v>12</v>
      </c>
      <c r="F98" s="13" t="str">
        <f>IF($E98&lt;=1,"Filhote",IF($E98&lt;=9,"Adulto","Idoso"))</f>
        <v>Idoso</v>
      </c>
      <c r="G98" s="5" t="s">
        <v>10</v>
      </c>
    </row>
    <row r="99" spans="1:7" ht="29.25">
      <c r="A99" s="7">
        <v>43168</v>
      </c>
      <c r="B99" s="5" t="s">
        <v>78</v>
      </c>
      <c r="C99" s="12" t="s">
        <v>8</v>
      </c>
      <c r="D99" s="5" t="s">
        <v>9</v>
      </c>
      <c r="E99" s="13">
        <v>10</v>
      </c>
      <c r="F99" s="13" t="str">
        <f>IF($E99&lt;=1,"Filhote",IF($E99&lt;=9,"Adulto","Idoso"))</f>
        <v>Idoso</v>
      </c>
      <c r="G99" s="5" t="s">
        <v>10</v>
      </c>
    </row>
    <row r="100" spans="1:7">
      <c r="A100" s="7">
        <v>43168</v>
      </c>
      <c r="B100" s="5" t="s">
        <v>51</v>
      </c>
      <c r="C100" s="12" t="s">
        <v>8</v>
      </c>
      <c r="D100" s="5" t="s">
        <v>9</v>
      </c>
      <c r="E100" s="13">
        <v>11</v>
      </c>
      <c r="F100" s="13" t="str">
        <f>IF($E100&lt;=1,"Filhote",IF($E100&lt;=9,"Adulto","Idoso"))</f>
        <v>Idoso</v>
      </c>
      <c r="G100" s="5" t="s">
        <v>10</v>
      </c>
    </row>
    <row r="101" spans="1:7">
      <c r="A101" s="7">
        <v>43168</v>
      </c>
      <c r="B101" s="5" t="s">
        <v>25</v>
      </c>
      <c r="C101" s="12" t="s">
        <v>8</v>
      </c>
      <c r="D101" s="5" t="s">
        <v>9</v>
      </c>
      <c r="E101" s="13">
        <v>1</v>
      </c>
      <c r="F101" s="13" t="str">
        <f>IF($E101&lt;=1,"Filhote",IF($E101&lt;=9,"Adulto","Idoso"))</f>
        <v>Filhote</v>
      </c>
      <c r="G101" s="5" t="s">
        <v>79</v>
      </c>
    </row>
    <row r="102" spans="1:7">
      <c r="A102" s="7">
        <v>43168</v>
      </c>
      <c r="B102" s="5" t="s">
        <v>80</v>
      </c>
      <c r="C102" s="12" t="s">
        <v>8</v>
      </c>
      <c r="D102" s="5" t="s">
        <v>9</v>
      </c>
      <c r="E102" s="13">
        <v>1</v>
      </c>
      <c r="F102" s="13" t="str">
        <f>IF($E102&lt;=1,"Filhote",IF($E102&lt;=9,"Adulto","Idoso"))</f>
        <v>Filhote</v>
      </c>
      <c r="G102" s="5" t="s">
        <v>81</v>
      </c>
    </row>
    <row r="103" spans="1:7">
      <c r="A103" s="7">
        <v>43168</v>
      </c>
      <c r="B103" s="5" t="s">
        <v>82</v>
      </c>
      <c r="C103" s="12" t="s">
        <v>8</v>
      </c>
      <c r="D103" s="5" t="s">
        <v>9</v>
      </c>
      <c r="E103" s="13">
        <v>7</v>
      </c>
      <c r="F103" s="13" t="str">
        <f>IF($E103&lt;=1,"Filhote",IF($E103&lt;=9,"Adulto","Idoso"))</f>
        <v>Adulto</v>
      </c>
      <c r="G103" s="5" t="s">
        <v>18</v>
      </c>
    </row>
    <row r="104" spans="1:7">
      <c r="A104" s="7">
        <v>43168</v>
      </c>
      <c r="B104" s="5" t="s">
        <v>62</v>
      </c>
      <c r="C104" s="12" t="s">
        <v>13</v>
      </c>
      <c r="D104" s="5" t="s">
        <v>9</v>
      </c>
      <c r="E104" s="13">
        <v>5</v>
      </c>
      <c r="F104" s="13" t="str">
        <f>IF($E104&lt;=1,"Filhote",IF($E104&lt;=9,"Adulto","Idoso"))</f>
        <v>Adulto</v>
      </c>
      <c r="G104" s="5" t="s">
        <v>14</v>
      </c>
    </row>
    <row r="105" spans="1:7">
      <c r="A105" s="7">
        <v>43168</v>
      </c>
      <c r="B105" s="5" t="s">
        <v>61</v>
      </c>
      <c r="C105" s="12" t="s">
        <v>8</v>
      </c>
      <c r="D105" s="5" t="s">
        <v>16</v>
      </c>
      <c r="E105" s="13">
        <v>7</v>
      </c>
      <c r="F105" s="13" t="str">
        <f>IF($E105&lt;=1,"Filhote",IF($E105&lt;=9,"Adulto","Idoso"))</f>
        <v>Adulto</v>
      </c>
      <c r="G105" s="5" t="s">
        <v>83</v>
      </c>
    </row>
    <row r="106" spans="1:7">
      <c r="A106" s="7">
        <v>43168</v>
      </c>
      <c r="B106" s="5" t="s">
        <v>84</v>
      </c>
      <c r="C106" s="12" t="s">
        <v>13</v>
      </c>
      <c r="D106" s="5" t="s">
        <v>16</v>
      </c>
      <c r="E106" s="13">
        <v>6</v>
      </c>
      <c r="F106" s="13" t="str">
        <f>IF($E106&lt;=1,"Filhote",IF($E106&lt;=9,"Adulto","Idoso"))</f>
        <v>Adulto</v>
      </c>
      <c r="G106" s="5" t="s">
        <v>10</v>
      </c>
    </row>
    <row r="107" spans="1:7">
      <c r="A107" s="7">
        <v>43168</v>
      </c>
      <c r="B107" s="5" t="s">
        <v>59</v>
      </c>
      <c r="C107" s="12" t="s">
        <v>13</v>
      </c>
      <c r="D107" s="5" t="s">
        <v>16</v>
      </c>
      <c r="E107" s="13">
        <v>8</v>
      </c>
      <c r="F107" s="13" t="str">
        <f>IF($E107&lt;=1,"Filhote",IF($E107&lt;=9,"Adulto","Idoso"))</f>
        <v>Adulto</v>
      </c>
      <c r="G107" s="5" t="s">
        <v>10</v>
      </c>
    </row>
    <row r="108" spans="1:7">
      <c r="A108" s="7">
        <v>43168</v>
      </c>
      <c r="B108" s="5" t="s">
        <v>85</v>
      </c>
      <c r="C108" s="12" t="s">
        <v>13</v>
      </c>
      <c r="D108" s="5" t="s">
        <v>16</v>
      </c>
      <c r="E108" s="13">
        <v>11</v>
      </c>
      <c r="F108" s="13" t="str">
        <f>IF($E108&lt;=1,"Filhote",IF($E108&lt;=9,"Adulto","Idoso"))</f>
        <v>Idoso</v>
      </c>
      <c r="G108" s="5" t="s">
        <v>10</v>
      </c>
    </row>
    <row r="109" spans="1:7">
      <c r="A109" s="7">
        <v>43168</v>
      </c>
      <c r="B109" s="5" t="s">
        <v>56</v>
      </c>
      <c r="C109" s="12" t="s">
        <v>8</v>
      </c>
      <c r="D109" s="5" t="s">
        <v>16</v>
      </c>
      <c r="E109" s="13">
        <v>12</v>
      </c>
      <c r="F109" s="13" t="str">
        <f>IF($E109&lt;=1,"Filhote",IF($E109&lt;=9,"Adulto","Idoso"))</f>
        <v>Idoso</v>
      </c>
      <c r="G109" s="5" t="s">
        <v>26</v>
      </c>
    </row>
    <row r="110" spans="1:7">
      <c r="A110" s="7">
        <v>43168</v>
      </c>
      <c r="B110" s="5" t="s">
        <v>86</v>
      </c>
      <c r="C110" s="12" t="s">
        <v>8</v>
      </c>
      <c r="D110" s="5" t="s">
        <v>9</v>
      </c>
      <c r="E110" s="13">
        <v>11</v>
      </c>
      <c r="F110" s="13" t="str">
        <f>IF($E110&lt;=1,"Filhote",IF($E110&lt;=9,"Adulto","Idoso"))</f>
        <v>Idoso</v>
      </c>
      <c r="G110" s="5" t="s">
        <v>44</v>
      </c>
    </row>
    <row r="111" spans="1:7">
      <c r="A111" s="7">
        <v>43168</v>
      </c>
      <c r="B111" s="5" t="s">
        <v>86</v>
      </c>
      <c r="C111" s="12" t="s">
        <v>8</v>
      </c>
      <c r="D111" s="5" t="s">
        <v>16</v>
      </c>
      <c r="E111" s="13">
        <v>3</v>
      </c>
      <c r="F111" s="13" t="str">
        <f>IF($E111&lt;=1,"Filhote",IF($E111&lt;=9,"Adulto","Idoso"))</f>
        <v>Adulto</v>
      </c>
      <c r="G111" s="5" t="s">
        <v>10</v>
      </c>
    </row>
    <row r="112" spans="1:7" ht="29.25">
      <c r="A112" s="7">
        <v>43168</v>
      </c>
      <c r="B112" s="5" t="s">
        <v>87</v>
      </c>
      <c r="C112" s="12" t="s">
        <v>8</v>
      </c>
      <c r="D112" s="5" t="s">
        <v>9</v>
      </c>
      <c r="E112" s="13">
        <v>10</v>
      </c>
      <c r="F112" s="13" t="str">
        <f>IF($E112&lt;=1,"Filhote",IF($E112&lt;=9,"Adulto","Idoso"))</f>
        <v>Idoso</v>
      </c>
      <c r="G112" s="5" t="s">
        <v>10</v>
      </c>
    </row>
    <row r="113" spans="1:7">
      <c r="A113" s="7">
        <v>43168</v>
      </c>
      <c r="B113" s="5" t="s">
        <v>88</v>
      </c>
      <c r="C113" s="12" t="s">
        <v>13</v>
      </c>
      <c r="D113" s="5" t="s">
        <v>9</v>
      </c>
      <c r="E113" s="13">
        <v>6</v>
      </c>
      <c r="F113" s="13" t="str">
        <f>IF($E113&lt;=1,"Filhote",IF($E113&lt;=9,"Adulto","Idoso"))</f>
        <v>Adulto</v>
      </c>
      <c r="G113" s="5" t="s">
        <v>10</v>
      </c>
    </row>
    <row r="114" spans="1:7">
      <c r="A114" s="7">
        <v>43171</v>
      </c>
      <c r="B114" s="5" t="s">
        <v>19</v>
      </c>
      <c r="C114" s="12" t="s">
        <v>8</v>
      </c>
      <c r="D114" s="5" t="s">
        <v>16</v>
      </c>
      <c r="E114" s="13">
        <v>9</v>
      </c>
      <c r="F114" s="13" t="str">
        <f>IF($E114&lt;=1,"Filhote",IF($E114&lt;=9,"Adulto","Idoso"))</f>
        <v>Adulto</v>
      </c>
      <c r="G114" s="5" t="s">
        <v>89</v>
      </c>
    </row>
    <row r="115" spans="1:7">
      <c r="A115" s="7">
        <v>43171</v>
      </c>
      <c r="B115" s="5" t="s">
        <v>7</v>
      </c>
      <c r="C115" s="12" t="s">
        <v>8</v>
      </c>
      <c r="D115" s="5" t="s">
        <v>16</v>
      </c>
      <c r="E115" s="13">
        <v>6</v>
      </c>
      <c r="F115" s="13" t="str">
        <f>IF($E115&lt;=1,"Filhote",IF($E115&lt;=9,"Adulto","Idoso"))</f>
        <v>Adulto</v>
      </c>
      <c r="G115" s="5" t="s">
        <v>44</v>
      </c>
    </row>
    <row r="116" spans="1:7">
      <c r="A116" s="7">
        <v>43171</v>
      </c>
      <c r="B116" s="5" t="s">
        <v>90</v>
      </c>
      <c r="C116" s="12" t="s">
        <v>8</v>
      </c>
      <c r="D116" s="5" t="s">
        <v>9</v>
      </c>
      <c r="E116" s="13">
        <v>10</v>
      </c>
      <c r="F116" s="13" t="str">
        <f>IF($E116&lt;=1,"Filhote",IF($E116&lt;=9,"Adulto","Idoso"))</f>
        <v>Idoso</v>
      </c>
      <c r="G116" s="5" t="s">
        <v>46</v>
      </c>
    </row>
    <row r="117" spans="1:7">
      <c r="A117" s="7">
        <v>43171</v>
      </c>
      <c r="B117" s="5" t="s">
        <v>68</v>
      </c>
      <c r="C117" s="12" t="s">
        <v>8</v>
      </c>
      <c r="D117" s="5" t="s">
        <v>16</v>
      </c>
      <c r="E117" s="13">
        <v>10</v>
      </c>
      <c r="F117" s="13" t="str">
        <f>IF($E117&lt;=1,"Filhote",IF($E117&lt;=9,"Adulto","Idoso"))</f>
        <v>Idoso</v>
      </c>
      <c r="G117" s="5" t="s">
        <v>10</v>
      </c>
    </row>
    <row r="118" spans="1:7">
      <c r="A118" s="7">
        <v>43171</v>
      </c>
      <c r="B118" s="5" t="s">
        <v>70</v>
      </c>
      <c r="C118" s="12" t="s">
        <v>8</v>
      </c>
      <c r="D118" s="5" t="s">
        <v>9</v>
      </c>
      <c r="E118" s="13">
        <v>15</v>
      </c>
      <c r="F118" s="13" t="str">
        <f>IF($E118&lt;=1,"Filhote",IF($E118&lt;=9,"Adulto","Idoso"))</f>
        <v>Idoso</v>
      </c>
      <c r="G118" s="5" t="s">
        <v>10</v>
      </c>
    </row>
    <row r="119" spans="1:7">
      <c r="A119" s="7">
        <v>43171</v>
      </c>
      <c r="B119" s="5" t="s">
        <v>51</v>
      </c>
      <c r="C119" s="12" t="s">
        <v>8</v>
      </c>
      <c r="D119" s="5" t="s">
        <v>9</v>
      </c>
      <c r="E119" s="13">
        <v>16</v>
      </c>
      <c r="F119" s="13" t="str">
        <f>IF($E119&lt;=1,"Filhote",IF($E119&lt;=9,"Adulto","Idoso"))</f>
        <v>Idoso</v>
      </c>
      <c r="G119" s="5" t="s">
        <v>26</v>
      </c>
    </row>
    <row r="120" spans="1:7" ht="29.25">
      <c r="A120" s="7">
        <v>43171</v>
      </c>
      <c r="B120" s="5" t="s">
        <v>91</v>
      </c>
      <c r="C120" s="12" t="s">
        <v>13</v>
      </c>
      <c r="D120" s="5" t="s">
        <v>16</v>
      </c>
      <c r="E120" s="13">
        <v>1</v>
      </c>
      <c r="F120" s="13" t="str">
        <f>IF($E120&lt;=1,"Filhote",IF($E120&lt;=9,"Adulto","Idoso"))</f>
        <v>Filhote</v>
      </c>
      <c r="G120" s="5" t="s">
        <v>10</v>
      </c>
    </row>
    <row r="121" spans="1:7">
      <c r="A121" s="7">
        <v>43171</v>
      </c>
      <c r="B121" s="5" t="s">
        <v>92</v>
      </c>
      <c r="C121" s="12" t="s">
        <v>13</v>
      </c>
      <c r="D121" s="5" t="s">
        <v>9</v>
      </c>
      <c r="E121" s="13">
        <v>2</v>
      </c>
      <c r="F121" s="13" t="str">
        <f>IF($E121&lt;=1,"Filhote",IF($E121&lt;=9,"Adulto","Idoso"))</f>
        <v>Adulto</v>
      </c>
      <c r="G121" s="5" t="s">
        <v>10</v>
      </c>
    </row>
    <row r="122" spans="1:7">
      <c r="A122" s="7">
        <v>43171</v>
      </c>
      <c r="B122" s="5" t="s">
        <v>7</v>
      </c>
      <c r="C122" s="12" t="s">
        <v>8</v>
      </c>
      <c r="D122" s="5" t="s">
        <v>9</v>
      </c>
      <c r="E122" s="13">
        <v>7</v>
      </c>
      <c r="F122" s="13" t="str">
        <f>IF($E122&lt;=1,"Filhote",IF($E122&lt;=9,"Adulto","Idoso"))</f>
        <v>Adulto</v>
      </c>
      <c r="G122" s="5" t="s">
        <v>93</v>
      </c>
    </row>
    <row r="123" spans="1:7">
      <c r="A123" s="7">
        <v>43171</v>
      </c>
      <c r="B123" s="5" t="s">
        <v>19</v>
      </c>
      <c r="C123" s="12" t="s">
        <v>8</v>
      </c>
      <c r="D123" s="5" t="s">
        <v>16</v>
      </c>
      <c r="E123" s="13">
        <v>10</v>
      </c>
      <c r="F123" s="13" t="str">
        <f>IF($E123&lt;=1,"Filhote",IF($E123&lt;=9,"Adulto","Idoso"))</f>
        <v>Idoso</v>
      </c>
      <c r="G123" s="5" t="s">
        <v>44</v>
      </c>
    </row>
    <row r="124" spans="1:7">
      <c r="A124" s="7">
        <v>43171</v>
      </c>
      <c r="B124" s="5" t="s">
        <v>94</v>
      </c>
      <c r="C124" s="12" t="s">
        <v>8</v>
      </c>
      <c r="D124" s="5" t="s">
        <v>9</v>
      </c>
      <c r="E124" s="13">
        <v>5</v>
      </c>
      <c r="F124" s="13" t="str">
        <f>IF($E124&lt;=1,"Filhote",IF($E124&lt;=9,"Adulto","Idoso"))</f>
        <v>Adulto</v>
      </c>
      <c r="G124" s="5" t="s">
        <v>18</v>
      </c>
    </row>
    <row r="125" spans="1:7">
      <c r="A125" s="7">
        <v>43171</v>
      </c>
      <c r="B125" s="5" t="s">
        <v>19</v>
      </c>
      <c r="C125" s="12" t="s">
        <v>8</v>
      </c>
      <c r="D125" s="5" t="s">
        <v>9</v>
      </c>
      <c r="E125" s="13">
        <v>10</v>
      </c>
      <c r="F125" s="13" t="str">
        <f>IF($E125&lt;=1,"Filhote",IF($E125&lt;=9,"Adulto","Idoso"))</f>
        <v>Idoso</v>
      </c>
      <c r="G125" s="5" t="s">
        <v>37</v>
      </c>
    </row>
    <row r="126" spans="1:7">
      <c r="A126" s="7">
        <v>43171</v>
      </c>
      <c r="B126" s="5" t="s">
        <v>21</v>
      </c>
      <c r="C126" s="12" t="s">
        <v>8</v>
      </c>
      <c r="D126" s="5" t="s">
        <v>16</v>
      </c>
      <c r="E126" s="13">
        <v>11</v>
      </c>
      <c r="F126" s="13" t="str">
        <f>IF($E126&lt;=1,"Filhote",IF($E126&lt;=9,"Adulto","Idoso"))</f>
        <v>Idoso</v>
      </c>
      <c r="G126" s="5" t="s">
        <v>22</v>
      </c>
    </row>
    <row r="127" spans="1:7">
      <c r="A127" s="7">
        <v>43171</v>
      </c>
      <c r="B127" s="5" t="s">
        <v>82</v>
      </c>
      <c r="C127" s="12" t="s">
        <v>8</v>
      </c>
      <c r="D127" s="5" t="s">
        <v>16</v>
      </c>
      <c r="E127" s="13">
        <v>9</v>
      </c>
      <c r="F127" s="13" t="str">
        <f>IF($E127&lt;=1,"Filhote",IF($E127&lt;=9,"Adulto","Idoso"))</f>
        <v>Adulto</v>
      </c>
      <c r="G127" s="5" t="s">
        <v>10</v>
      </c>
    </row>
    <row r="128" spans="1:7">
      <c r="A128" s="7">
        <v>43171</v>
      </c>
      <c r="B128" s="5" t="s">
        <v>56</v>
      </c>
      <c r="C128" s="12" t="s">
        <v>8</v>
      </c>
      <c r="D128" s="5" t="s">
        <v>9</v>
      </c>
      <c r="E128" s="13">
        <v>7</v>
      </c>
      <c r="F128" s="13" t="str">
        <f>IF($E128&lt;=1,"Filhote",IF($E128&lt;=9,"Adulto","Idoso"))</f>
        <v>Adulto</v>
      </c>
      <c r="G128" s="5" t="s">
        <v>10</v>
      </c>
    </row>
    <row r="129" spans="1:7">
      <c r="A129" s="7">
        <v>43171</v>
      </c>
      <c r="B129" s="5" t="s">
        <v>38</v>
      </c>
      <c r="C129" s="12" t="s">
        <v>13</v>
      </c>
      <c r="D129" s="5" t="s">
        <v>16</v>
      </c>
      <c r="E129" s="13">
        <v>8</v>
      </c>
      <c r="F129" s="13" t="str">
        <f>IF($E129&lt;=1,"Filhote",IF($E129&lt;=9,"Adulto","Idoso"))</f>
        <v>Adulto</v>
      </c>
      <c r="G129" s="5" t="s">
        <v>10</v>
      </c>
    </row>
    <row r="130" spans="1:7">
      <c r="A130" s="7">
        <v>43171</v>
      </c>
      <c r="B130" s="5" t="s">
        <v>19</v>
      </c>
      <c r="C130" s="12" t="s">
        <v>8</v>
      </c>
      <c r="D130" s="5" t="s">
        <v>9</v>
      </c>
      <c r="E130" s="13">
        <v>6</v>
      </c>
      <c r="F130" s="13" t="str">
        <f>IF($E130&lt;=1,"Filhote",IF($E130&lt;=9,"Adulto","Idoso"))</f>
        <v>Adulto</v>
      </c>
      <c r="G130" s="5" t="s">
        <v>10</v>
      </c>
    </row>
    <row r="131" spans="1:7">
      <c r="A131" s="7">
        <v>43171</v>
      </c>
      <c r="B131" s="5" t="s">
        <v>7</v>
      </c>
      <c r="C131" s="12" t="s">
        <v>8</v>
      </c>
      <c r="D131" s="5" t="s">
        <v>9</v>
      </c>
      <c r="E131" s="13">
        <v>13</v>
      </c>
      <c r="F131" s="13" t="str">
        <f>IF($E131&lt;=1,"Filhote",IF($E131&lt;=9,"Adulto","Idoso"))</f>
        <v>Idoso</v>
      </c>
      <c r="G131" s="5" t="s">
        <v>10</v>
      </c>
    </row>
    <row r="132" spans="1:7">
      <c r="A132" s="7">
        <v>43171</v>
      </c>
      <c r="B132" s="5" t="s">
        <v>66</v>
      </c>
      <c r="C132" s="12" t="s">
        <v>8</v>
      </c>
      <c r="D132" s="5" t="s">
        <v>16</v>
      </c>
      <c r="E132" s="13">
        <v>8</v>
      </c>
      <c r="F132" s="13" t="str">
        <f>IF($E132&lt;=1,"Filhote",IF($E132&lt;=9,"Adulto","Idoso"))</f>
        <v>Adulto</v>
      </c>
      <c r="G132" s="5" t="s">
        <v>10</v>
      </c>
    </row>
    <row r="133" spans="1:7">
      <c r="A133" s="7">
        <v>43171</v>
      </c>
      <c r="B133" s="5" t="s">
        <v>15</v>
      </c>
      <c r="C133" s="12" t="s">
        <v>8</v>
      </c>
      <c r="D133" s="5" t="s">
        <v>16</v>
      </c>
      <c r="E133" s="13">
        <v>14</v>
      </c>
      <c r="F133" s="13" t="str">
        <f>IF($E133&lt;=1,"Filhote",IF($E133&lt;=9,"Adulto","Idoso"))</f>
        <v>Idoso</v>
      </c>
      <c r="G133" s="5" t="s">
        <v>10</v>
      </c>
    </row>
    <row r="134" spans="1:7">
      <c r="A134" s="7">
        <v>43171</v>
      </c>
      <c r="B134" s="5" t="s">
        <v>15</v>
      </c>
      <c r="C134" s="12" t="s">
        <v>13</v>
      </c>
      <c r="D134" s="5" t="s">
        <v>16</v>
      </c>
      <c r="E134" s="13">
        <v>7</v>
      </c>
      <c r="F134" s="13" t="str">
        <f>IF($E134&lt;=1,"Filhote",IF($E134&lt;=9,"Adulto","Idoso"))</f>
        <v>Adulto</v>
      </c>
      <c r="G134" s="5" t="s">
        <v>10</v>
      </c>
    </row>
    <row r="135" spans="1:7">
      <c r="A135" s="7">
        <v>43171</v>
      </c>
      <c r="B135" s="5" t="s">
        <v>95</v>
      </c>
      <c r="C135" s="12" t="s">
        <v>8</v>
      </c>
      <c r="D135" s="5" t="s">
        <v>16</v>
      </c>
      <c r="E135" s="13">
        <v>8</v>
      </c>
      <c r="F135" s="13" t="str">
        <f>IF($E135&lt;=1,"Filhote",IF($E135&lt;=9,"Adulto","Idoso"))</f>
        <v>Adulto</v>
      </c>
      <c r="G135" s="5" t="s">
        <v>31</v>
      </c>
    </row>
    <row r="136" spans="1:7">
      <c r="A136" s="7">
        <v>43171</v>
      </c>
      <c r="B136" s="5" t="s">
        <v>53</v>
      </c>
      <c r="C136" s="12" t="s">
        <v>8</v>
      </c>
      <c r="D136" s="5" t="s">
        <v>9</v>
      </c>
      <c r="E136" s="13">
        <v>14</v>
      </c>
      <c r="F136" s="13" t="str">
        <f>IF($E136&lt;=1,"Filhote",IF($E136&lt;=9,"Adulto","Idoso"))</f>
        <v>Idoso</v>
      </c>
      <c r="G136" s="5" t="s">
        <v>32</v>
      </c>
    </row>
    <row r="137" spans="1:7">
      <c r="A137" s="7">
        <v>43172</v>
      </c>
      <c r="B137" s="5" t="s">
        <v>90</v>
      </c>
      <c r="C137" s="12" t="s">
        <v>8</v>
      </c>
      <c r="D137" s="5" t="s">
        <v>9</v>
      </c>
      <c r="E137" s="13">
        <v>2</v>
      </c>
      <c r="F137" s="13" t="str">
        <f>IF($E137&lt;=1,"Filhote",IF($E137&lt;=9,"Adulto","Idoso"))</f>
        <v>Adulto</v>
      </c>
      <c r="G137" s="5" t="s">
        <v>10</v>
      </c>
    </row>
    <row r="138" spans="1:7">
      <c r="A138" s="7">
        <v>43172</v>
      </c>
      <c r="B138" s="5" t="s">
        <v>70</v>
      </c>
      <c r="C138" s="12" t="s">
        <v>8</v>
      </c>
      <c r="D138" s="5" t="s">
        <v>9</v>
      </c>
      <c r="E138" s="13">
        <v>6</v>
      </c>
      <c r="F138" s="13" t="str">
        <f>IF($E138&lt;=1,"Filhote",IF($E138&lt;=9,"Adulto","Idoso"))</f>
        <v>Adulto</v>
      </c>
      <c r="G138" s="5" t="s">
        <v>10</v>
      </c>
    </row>
    <row r="139" spans="1:7">
      <c r="A139" s="7">
        <v>43172</v>
      </c>
      <c r="B139" s="5" t="s">
        <v>54</v>
      </c>
      <c r="C139" s="12" t="s">
        <v>8</v>
      </c>
      <c r="D139" s="5" t="s">
        <v>9</v>
      </c>
      <c r="E139" s="13">
        <v>5</v>
      </c>
      <c r="F139" s="13" t="str">
        <f>IF($E139&lt;=1,"Filhote",IF($E139&lt;=9,"Adulto","Idoso"))</f>
        <v>Adulto</v>
      </c>
      <c r="G139" s="5" t="s">
        <v>79</v>
      </c>
    </row>
    <row r="140" spans="1:7">
      <c r="A140" s="7">
        <v>43172</v>
      </c>
      <c r="B140" s="5" t="s">
        <v>96</v>
      </c>
      <c r="C140" s="12" t="s">
        <v>8</v>
      </c>
      <c r="D140" s="5" t="s">
        <v>9</v>
      </c>
      <c r="E140" s="13">
        <v>7</v>
      </c>
      <c r="F140" s="13" t="str">
        <f>IF($E140&lt;=1,"Filhote",IF($E140&lt;=9,"Adulto","Idoso"))</f>
        <v>Adulto</v>
      </c>
      <c r="G140" s="5" t="s">
        <v>52</v>
      </c>
    </row>
    <row r="141" spans="1:7">
      <c r="A141" s="7">
        <v>43172</v>
      </c>
      <c r="B141" s="5" t="s">
        <v>56</v>
      </c>
      <c r="C141" s="12" t="s">
        <v>8</v>
      </c>
      <c r="D141" s="5" t="s">
        <v>16</v>
      </c>
      <c r="E141" s="13">
        <v>10</v>
      </c>
      <c r="F141" s="13" t="str">
        <f>IF($E141&lt;=1,"Filhote",IF($E141&lt;=9,"Adulto","Idoso"))</f>
        <v>Idoso</v>
      </c>
      <c r="G141" s="5" t="s">
        <v>52</v>
      </c>
    </row>
    <row r="142" spans="1:7">
      <c r="A142" s="7">
        <v>43172</v>
      </c>
      <c r="B142" s="5" t="s">
        <v>97</v>
      </c>
      <c r="C142" s="12" t="s">
        <v>13</v>
      </c>
      <c r="D142" s="5" t="s">
        <v>16</v>
      </c>
      <c r="E142" s="13">
        <v>8</v>
      </c>
      <c r="F142" s="13" t="str">
        <f>IF($E142&lt;=1,"Filhote",IF($E142&lt;=9,"Adulto","Idoso"))</f>
        <v>Adulto</v>
      </c>
      <c r="G142" s="5" t="s">
        <v>10</v>
      </c>
    </row>
    <row r="143" spans="1:7">
      <c r="A143" s="7">
        <v>43172</v>
      </c>
      <c r="B143" s="5" t="s">
        <v>51</v>
      </c>
      <c r="C143" s="12" t="s">
        <v>8</v>
      </c>
      <c r="D143" s="5" t="s">
        <v>9</v>
      </c>
      <c r="E143" s="13">
        <v>16</v>
      </c>
      <c r="F143" s="13" t="str">
        <f>IF($E143&lt;=1,"Filhote",IF($E143&lt;=9,"Adulto","Idoso"))</f>
        <v>Idoso</v>
      </c>
      <c r="G143" s="5" t="s">
        <v>10</v>
      </c>
    </row>
    <row r="144" spans="1:7">
      <c r="A144" s="7">
        <v>43172</v>
      </c>
      <c r="B144" s="5" t="s">
        <v>95</v>
      </c>
      <c r="C144" s="12" t="s">
        <v>8</v>
      </c>
      <c r="D144" s="5" t="s">
        <v>16</v>
      </c>
      <c r="E144" s="13">
        <v>14</v>
      </c>
      <c r="F144" s="13" t="str">
        <f>IF($E144&lt;=1,"Filhote",IF($E144&lt;=9,"Adulto","Idoso"))</f>
        <v>Idoso</v>
      </c>
      <c r="G144" s="5" t="s">
        <v>24</v>
      </c>
    </row>
    <row r="145" spans="1:7">
      <c r="A145" s="7">
        <v>43172</v>
      </c>
      <c r="B145" s="5" t="s">
        <v>95</v>
      </c>
      <c r="C145" s="12" t="s">
        <v>8</v>
      </c>
      <c r="D145" s="5" t="s">
        <v>9</v>
      </c>
      <c r="E145" s="13">
        <v>3</v>
      </c>
      <c r="F145" s="13" t="str">
        <f>IF($E145&lt;=1,"Filhote",IF($E145&lt;=9,"Adulto","Idoso"))</f>
        <v>Adulto</v>
      </c>
      <c r="G145" s="5" t="s">
        <v>10</v>
      </c>
    </row>
    <row r="146" spans="1:7" ht="29.25">
      <c r="A146" s="7">
        <v>43173</v>
      </c>
      <c r="B146" s="5" t="s">
        <v>98</v>
      </c>
      <c r="C146" s="12" t="s">
        <v>8</v>
      </c>
      <c r="D146" s="5" t="s">
        <v>9</v>
      </c>
      <c r="E146" s="13">
        <v>13</v>
      </c>
      <c r="F146" s="13" t="str">
        <f>IF($E146&lt;=1,"Filhote",IF($E146&lt;=9,"Adulto","Idoso"))</f>
        <v>Idoso</v>
      </c>
      <c r="G146" s="5" t="s">
        <v>99</v>
      </c>
    </row>
    <row r="147" spans="1:7">
      <c r="A147" s="7">
        <v>43173</v>
      </c>
      <c r="B147" s="5" t="s">
        <v>33</v>
      </c>
      <c r="C147" s="12" t="s">
        <v>8</v>
      </c>
      <c r="D147" s="5" t="s">
        <v>9</v>
      </c>
      <c r="E147" s="13">
        <v>12</v>
      </c>
      <c r="F147" s="13" t="str">
        <f>IF($E147&lt;=1,"Filhote",IF($E147&lt;=9,"Adulto","Idoso"))</f>
        <v>Idoso</v>
      </c>
      <c r="G147" s="5" t="s">
        <v>10</v>
      </c>
    </row>
    <row r="148" spans="1:7">
      <c r="A148" s="7">
        <v>43173</v>
      </c>
      <c r="B148" s="5" t="s">
        <v>90</v>
      </c>
      <c r="C148" s="12" t="s">
        <v>8</v>
      </c>
      <c r="D148" s="5" t="s">
        <v>9</v>
      </c>
      <c r="E148" s="13">
        <v>7</v>
      </c>
      <c r="F148" s="13" t="str">
        <f>IF($E148&lt;=1,"Filhote",IF($E148&lt;=9,"Adulto","Idoso"))</f>
        <v>Adulto</v>
      </c>
      <c r="G148" s="5" t="s">
        <v>10</v>
      </c>
    </row>
    <row r="149" spans="1:7">
      <c r="A149" s="7">
        <v>43173</v>
      </c>
      <c r="B149" s="5" t="s">
        <v>100</v>
      </c>
      <c r="C149" s="12" t="s">
        <v>8</v>
      </c>
      <c r="D149" s="5" t="s">
        <v>9</v>
      </c>
      <c r="E149" s="13">
        <v>7</v>
      </c>
      <c r="F149" s="13" t="str">
        <f>IF($E149&lt;=1,"Filhote",IF($E149&lt;=9,"Adulto","Idoso"))</f>
        <v>Adulto</v>
      </c>
      <c r="G149" s="5" t="s">
        <v>101</v>
      </c>
    </row>
    <row r="150" spans="1:7">
      <c r="A150" s="7">
        <v>43173</v>
      </c>
      <c r="B150" s="5" t="s">
        <v>19</v>
      </c>
      <c r="C150" s="12" t="s">
        <v>8</v>
      </c>
      <c r="D150" s="5" t="s">
        <v>16</v>
      </c>
      <c r="E150" s="13">
        <v>12</v>
      </c>
      <c r="F150" s="13" t="str">
        <f>IF($E150&lt;=1,"Filhote",IF($E150&lt;=9,"Adulto","Idoso"))</f>
        <v>Idoso</v>
      </c>
      <c r="G150" s="5" t="s">
        <v>79</v>
      </c>
    </row>
    <row r="151" spans="1:7">
      <c r="A151" s="7">
        <v>43173</v>
      </c>
      <c r="B151" s="5" t="s">
        <v>15</v>
      </c>
      <c r="C151" s="12" t="s">
        <v>8</v>
      </c>
      <c r="D151" s="5" t="s">
        <v>9</v>
      </c>
      <c r="E151" s="13">
        <v>11</v>
      </c>
      <c r="F151" s="13" t="str">
        <f>IF($E151&lt;=1,"Filhote",IF($E151&lt;=9,"Adulto","Idoso"))</f>
        <v>Idoso</v>
      </c>
      <c r="G151" s="5" t="s">
        <v>102</v>
      </c>
    </row>
    <row r="152" spans="1:7">
      <c r="A152" s="7">
        <v>43173</v>
      </c>
      <c r="B152" s="5" t="s">
        <v>59</v>
      </c>
      <c r="C152" s="12" t="s">
        <v>8</v>
      </c>
      <c r="D152" s="5" t="s">
        <v>16</v>
      </c>
      <c r="E152" s="13">
        <v>13</v>
      </c>
      <c r="F152" s="13" t="str">
        <f>IF($E152&lt;=1,"Filhote",IF($E152&lt;=9,"Adulto","Idoso"))</f>
        <v>Idoso</v>
      </c>
      <c r="G152" s="5" t="s">
        <v>10</v>
      </c>
    </row>
    <row r="153" spans="1:7">
      <c r="A153" s="7">
        <v>43173</v>
      </c>
      <c r="B153" s="5" t="s">
        <v>19</v>
      </c>
      <c r="C153" s="12" t="s">
        <v>8</v>
      </c>
      <c r="D153" s="5" t="s">
        <v>16</v>
      </c>
      <c r="E153" s="13">
        <v>9</v>
      </c>
      <c r="F153" s="13" t="str">
        <f>IF($E153&lt;=1,"Filhote",IF($E153&lt;=9,"Adulto","Idoso"))</f>
        <v>Adulto</v>
      </c>
      <c r="G153" s="5" t="s">
        <v>10</v>
      </c>
    </row>
    <row r="154" spans="1:7">
      <c r="A154" s="7">
        <v>43173</v>
      </c>
      <c r="B154" s="5" t="s">
        <v>70</v>
      </c>
      <c r="C154" s="12" t="s">
        <v>8</v>
      </c>
      <c r="D154" s="5" t="s">
        <v>9</v>
      </c>
      <c r="E154" s="13">
        <v>15</v>
      </c>
      <c r="F154" s="13" t="str">
        <f>IF($E154&lt;=1,"Filhote",IF($E154&lt;=9,"Adulto","Idoso"))</f>
        <v>Idoso</v>
      </c>
      <c r="G154" s="5" t="s">
        <v>10</v>
      </c>
    </row>
    <row r="155" spans="1:7">
      <c r="A155" s="7">
        <v>43173</v>
      </c>
      <c r="B155" s="5" t="s">
        <v>103</v>
      </c>
      <c r="C155" s="12" t="s">
        <v>8</v>
      </c>
      <c r="D155" s="5" t="s">
        <v>9</v>
      </c>
      <c r="E155" s="13">
        <v>7</v>
      </c>
      <c r="F155" s="13" t="str">
        <f>IF($E155&lt;=1,"Filhote",IF($E155&lt;=9,"Adulto","Idoso"))</f>
        <v>Adulto</v>
      </c>
      <c r="G155" s="5" t="s">
        <v>10</v>
      </c>
    </row>
    <row r="156" spans="1:7">
      <c r="A156" s="7">
        <v>43174</v>
      </c>
      <c r="B156" s="5" t="s">
        <v>7</v>
      </c>
      <c r="C156" s="12" t="s">
        <v>8</v>
      </c>
      <c r="D156" s="5" t="s">
        <v>16</v>
      </c>
      <c r="E156" s="13">
        <v>10</v>
      </c>
      <c r="F156" s="13" t="str">
        <f>IF($E156&lt;=1,"Filhote",IF($E156&lt;=9,"Adulto","Idoso"))</f>
        <v>Idoso</v>
      </c>
      <c r="G156" s="5" t="s">
        <v>37</v>
      </c>
    </row>
    <row r="157" spans="1:7">
      <c r="A157" s="7">
        <v>43174</v>
      </c>
      <c r="B157" s="5" t="s">
        <v>7</v>
      </c>
      <c r="C157" s="12" t="s">
        <v>8</v>
      </c>
      <c r="D157" s="5" t="s">
        <v>9</v>
      </c>
      <c r="E157" s="13">
        <v>14</v>
      </c>
      <c r="F157" s="13" t="str">
        <f>IF($E157&lt;=1,"Filhote",IF($E157&lt;=9,"Adulto","Idoso"))</f>
        <v>Idoso</v>
      </c>
      <c r="G157" s="5" t="s">
        <v>24</v>
      </c>
    </row>
    <row r="158" spans="1:7">
      <c r="A158" s="7">
        <v>43174</v>
      </c>
      <c r="B158" s="5" t="s">
        <v>104</v>
      </c>
      <c r="C158" s="12" t="s">
        <v>8</v>
      </c>
      <c r="D158" s="5" t="s">
        <v>16</v>
      </c>
      <c r="E158" s="13">
        <v>1</v>
      </c>
      <c r="F158" s="13" t="str">
        <f>IF($E158&lt;=1,"Filhote",IF($E158&lt;=9,"Adulto","Idoso"))</f>
        <v>Filhote</v>
      </c>
      <c r="G158" s="5" t="s">
        <v>10</v>
      </c>
    </row>
    <row r="159" spans="1:7">
      <c r="A159" s="7">
        <v>43174</v>
      </c>
      <c r="B159" s="5" t="s">
        <v>33</v>
      </c>
      <c r="C159" s="12" t="s">
        <v>8</v>
      </c>
      <c r="D159" s="5" t="s">
        <v>9</v>
      </c>
      <c r="E159" s="13">
        <v>10</v>
      </c>
      <c r="F159" s="13" t="str">
        <f>IF($E159&lt;=1,"Filhote",IF($E159&lt;=9,"Adulto","Idoso"))</f>
        <v>Idoso</v>
      </c>
      <c r="G159" s="5" t="s">
        <v>10</v>
      </c>
    </row>
    <row r="160" spans="1:7">
      <c r="A160" s="7">
        <v>43174</v>
      </c>
      <c r="B160" s="5" t="s">
        <v>54</v>
      </c>
      <c r="C160" s="12" t="s">
        <v>8</v>
      </c>
      <c r="D160" s="5" t="s">
        <v>9</v>
      </c>
      <c r="E160" s="13">
        <v>8</v>
      </c>
      <c r="F160" s="13" t="str">
        <f>IF($E160&lt;=1,"Filhote",IF($E160&lt;=9,"Adulto","Idoso"))</f>
        <v>Adulto</v>
      </c>
      <c r="G160" s="5" t="s">
        <v>10</v>
      </c>
    </row>
    <row r="161" spans="1:7">
      <c r="A161" s="7">
        <v>43174</v>
      </c>
      <c r="B161" s="5" t="s">
        <v>54</v>
      </c>
      <c r="C161" s="12" t="s">
        <v>8</v>
      </c>
      <c r="D161" s="5" t="s">
        <v>9</v>
      </c>
      <c r="E161" s="13">
        <v>10</v>
      </c>
      <c r="F161" s="13" t="str">
        <f>IF($E161&lt;=1,"Filhote",IF($E161&lt;=9,"Adulto","Idoso"))</f>
        <v>Idoso</v>
      </c>
      <c r="G161" s="5" t="s">
        <v>10</v>
      </c>
    </row>
    <row r="162" spans="1:7">
      <c r="A162" s="7">
        <v>43174</v>
      </c>
      <c r="B162" s="5" t="s">
        <v>19</v>
      </c>
      <c r="C162" s="12" t="s">
        <v>8</v>
      </c>
      <c r="D162" s="5" t="s">
        <v>9</v>
      </c>
      <c r="E162" s="13">
        <v>11</v>
      </c>
      <c r="F162" s="13" t="str">
        <f>IF($E162&lt;=1,"Filhote",IF($E162&lt;=9,"Adulto","Idoso"))</f>
        <v>Idoso</v>
      </c>
      <c r="G162" s="5" t="s">
        <v>10</v>
      </c>
    </row>
    <row r="163" spans="1:7">
      <c r="A163" s="7">
        <v>43174</v>
      </c>
      <c r="B163" s="5" t="s">
        <v>105</v>
      </c>
      <c r="C163" s="12" t="s">
        <v>8</v>
      </c>
      <c r="D163" s="5" t="s">
        <v>9</v>
      </c>
      <c r="E163" s="13">
        <v>10</v>
      </c>
      <c r="F163" s="13" t="str">
        <f>IF($E163&lt;=1,"Filhote",IF($E163&lt;=9,"Adulto","Idoso"))</f>
        <v>Idoso</v>
      </c>
      <c r="G163" s="5" t="s">
        <v>10</v>
      </c>
    </row>
    <row r="164" spans="1:7" ht="29.25">
      <c r="A164" s="7">
        <v>43174</v>
      </c>
      <c r="B164" s="5" t="s">
        <v>17</v>
      </c>
      <c r="C164" s="12" t="s">
        <v>8</v>
      </c>
      <c r="D164" s="5" t="s">
        <v>9</v>
      </c>
      <c r="E164" s="13">
        <v>11</v>
      </c>
      <c r="F164" s="13" t="str">
        <f>IF($E164&lt;=1,"Filhote",IF($E164&lt;=9,"Adulto","Idoso"))</f>
        <v>Idoso</v>
      </c>
      <c r="G164" s="5" t="s">
        <v>18</v>
      </c>
    </row>
    <row r="165" spans="1:7">
      <c r="A165" s="7">
        <v>43174</v>
      </c>
      <c r="B165" s="5" t="s">
        <v>70</v>
      </c>
      <c r="C165" s="12" t="s">
        <v>8</v>
      </c>
      <c r="D165" s="5" t="s">
        <v>9</v>
      </c>
      <c r="E165" s="13">
        <v>13</v>
      </c>
      <c r="F165" s="13" t="str">
        <f>IF($E165&lt;=1,"Filhote",IF($E165&lt;=9,"Adulto","Idoso"))</f>
        <v>Idoso</v>
      </c>
      <c r="G165" s="5" t="s">
        <v>18</v>
      </c>
    </row>
    <row r="166" spans="1:7">
      <c r="A166" s="7">
        <v>43174</v>
      </c>
      <c r="B166" s="5" t="s">
        <v>70</v>
      </c>
      <c r="C166" s="12" t="s">
        <v>8</v>
      </c>
      <c r="D166" s="5" t="s">
        <v>9</v>
      </c>
      <c r="E166" s="13">
        <v>14</v>
      </c>
      <c r="F166" s="13" t="str">
        <f>IF($E166&lt;=1,"Filhote",IF($E166&lt;=9,"Adulto","Idoso"))</f>
        <v>Idoso</v>
      </c>
      <c r="G166" s="5" t="s">
        <v>18</v>
      </c>
    </row>
    <row r="167" spans="1:7" ht="29.25">
      <c r="A167" s="7">
        <v>43174</v>
      </c>
      <c r="B167" s="5" t="s">
        <v>91</v>
      </c>
      <c r="C167" s="12" t="s">
        <v>8</v>
      </c>
      <c r="D167" s="5" t="s">
        <v>16</v>
      </c>
      <c r="E167" s="13">
        <v>3</v>
      </c>
      <c r="F167" s="13" t="str">
        <f>IF($E167&lt;=1,"Filhote",IF($E167&lt;=9,"Adulto","Idoso"))</f>
        <v>Adulto</v>
      </c>
      <c r="G167" s="5" t="s">
        <v>10</v>
      </c>
    </row>
    <row r="168" spans="1:7">
      <c r="A168" s="7">
        <v>43174</v>
      </c>
      <c r="B168" s="5" t="s">
        <v>49</v>
      </c>
      <c r="C168" s="12" t="s">
        <v>13</v>
      </c>
      <c r="D168" s="5" t="s">
        <v>16</v>
      </c>
      <c r="E168" s="13">
        <v>1</v>
      </c>
      <c r="F168" s="13" t="str">
        <f>IF($E168&lt;=1,"Filhote",IF($E168&lt;=9,"Adulto","Idoso"))</f>
        <v>Filhote</v>
      </c>
      <c r="G168" s="5" t="s">
        <v>10</v>
      </c>
    </row>
    <row r="169" spans="1:7">
      <c r="A169" s="7">
        <v>43174</v>
      </c>
      <c r="B169" s="5" t="s">
        <v>56</v>
      </c>
      <c r="C169" s="12" t="s">
        <v>8</v>
      </c>
      <c r="D169" s="5" t="s">
        <v>9</v>
      </c>
      <c r="E169" s="13">
        <v>10</v>
      </c>
      <c r="F169" s="13" t="str">
        <f>IF($E169&lt;=1,"Filhote",IF($E169&lt;=9,"Adulto","Idoso"))</f>
        <v>Idoso</v>
      </c>
      <c r="G169" s="5" t="s">
        <v>10</v>
      </c>
    </row>
    <row r="170" spans="1:7">
      <c r="A170" s="7">
        <v>43174</v>
      </c>
      <c r="B170" s="5" t="s">
        <v>38</v>
      </c>
      <c r="C170" s="12" t="s">
        <v>13</v>
      </c>
      <c r="D170" s="5" t="s">
        <v>16</v>
      </c>
      <c r="E170" s="13">
        <v>8</v>
      </c>
      <c r="F170" s="13" t="str">
        <f>IF($E170&lt;=1,"Filhote",IF($E170&lt;=9,"Adulto","Idoso"))</f>
        <v>Adulto</v>
      </c>
      <c r="G170" s="5" t="s">
        <v>10</v>
      </c>
    </row>
    <row r="171" spans="1:7">
      <c r="A171" s="7">
        <v>43174</v>
      </c>
      <c r="B171" s="5" t="s">
        <v>7</v>
      </c>
      <c r="C171" s="12" t="s">
        <v>8</v>
      </c>
      <c r="D171" s="5" t="s">
        <v>9</v>
      </c>
      <c r="E171" s="13">
        <v>8</v>
      </c>
      <c r="F171" s="13" t="str">
        <f>IF($E171&lt;=1,"Filhote",IF($E171&lt;=9,"Adulto","Idoso"))</f>
        <v>Adulto</v>
      </c>
      <c r="G171" s="5" t="s">
        <v>10</v>
      </c>
    </row>
    <row r="172" spans="1:7">
      <c r="A172" s="7">
        <v>43174</v>
      </c>
      <c r="B172" s="5" t="s">
        <v>106</v>
      </c>
      <c r="C172" s="12" t="s">
        <v>8</v>
      </c>
      <c r="D172" s="5" t="s">
        <v>16</v>
      </c>
      <c r="E172" s="13">
        <v>1</v>
      </c>
      <c r="F172" s="13" t="str">
        <f>IF($E172&lt;=1,"Filhote",IF($E172&lt;=9,"Adulto","Idoso"))</f>
        <v>Filhote</v>
      </c>
      <c r="G172" s="5" t="s">
        <v>10</v>
      </c>
    </row>
    <row r="173" spans="1:7">
      <c r="A173" s="7">
        <v>43174</v>
      </c>
      <c r="B173" s="5" t="s">
        <v>62</v>
      </c>
      <c r="C173" s="12" t="s">
        <v>13</v>
      </c>
      <c r="D173" s="5" t="s">
        <v>9</v>
      </c>
      <c r="E173" s="13">
        <v>19</v>
      </c>
      <c r="F173" s="13" t="str">
        <f>IF($E173&lt;=1,"Filhote",IF($E173&lt;=9,"Adulto","Idoso"))</f>
        <v>Idoso</v>
      </c>
      <c r="G173" s="5" t="s">
        <v>10</v>
      </c>
    </row>
    <row r="174" spans="1:7">
      <c r="A174" s="7">
        <v>43174</v>
      </c>
      <c r="B174" s="5" t="s">
        <v>25</v>
      </c>
      <c r="C174" s="12" t="s">
        <v>8</v>
      </c>
      <c r="D174" s="5" t="s">
        <v>9</v>
      </c>
      <c r="E174" s="13">
        <v>9</v>
      </c>
      <c r="F174" s="13" t="str">
        <f>IF($E174&lt;=1,"Filhote",IF($E174&lt;=9,"Adulto","Idoso"))</f>
        <v>Adulto</v>
      </c>
      <c r="G174" s="5" t="s">
        <v>26</v>
      </c>
    </row>
    <row r="175" spans="1:7">
      <c r="A175" s="7">
        <v>43174</v>
      </c>
      <c r="B175" s="5" t="s">
        <v>53</v>
      </c>
      <c r="C175" s="12" t="s">
        <v>8</v>
      </c>
      <c r="D175" s="5" t="s">
        <v>9</v>
      </c>
      <c r="E175" s="13">
        <v>11</v>
      </c>
      <c r="F175" s="13" t="str">
        <f>IF($E175&lt;=1,"Filhote",IF($E175&lt;=9,"Adulto","Idoso"))</f>
        <v>Idoso</v>
      </c>
      <c r="G175" s="5" t="s">
        <v>52</v>
      </c>
    </row>
    <row r="176" spans="1:7" ht="29.25">
      <c r="A176" s="7">
        <v>43174</v>
      </c>
      <c r="B176" s="5" t="s">
        <v>69</v>
      </c>
      <c r="C176" s="12" t="s">
        <v>8</v>
      </c>
      <c r="D176" s="5" t="s">
        <v>9</v>
      </c>
      <c r="E176" s="13">
        <v>11</v>
      </c>
      <c r="F176" s="13" t="str">
        <f>IF($E176&lt;=1,"Filhote",IF($E176&lt;=9,"Adulto","Idoso"))</f>
        <v>Idoso</v>
      </c>
      <c r="G176" s="5" t="s">
        <v>18</v>
      </c>
    </row>
    <row r="177" spans="1:7">
      <c r="A177" s="7">
        <v>43175</v>
      </c>
      <c r="B177" s="5" t="s">
        <v>107</v>
      </c>
      <c r="C177" s="12" t="s">
        <v>8</v>
      </c>
      <c r="D177" s="5" t="s">
        <v>9</v>
      </c>
      <c r="E177" s="13">
        <v>5</v>
      </c>
      <c r="F177" s="13" t="str">
        <f>IF($E177&lt;=1,"Filhote",IF($E177&lt;=9,"Adulto","Idoso"))</f>
        <v>Adulto</v>
      </c>
      <c r="G177" s="5" t="s">
        <v>108</v>
      </c>
    </row>
    <row r="178" spans="1:7">
      <c r="A178" s="7">
        <v>43175</v>
      </c>
      <c r="B178" s="5" t="s">
        <v>109</v>
      </c>
      <c r="C178" s="12" t="s">
        <v>8</v>
      </c>
      <c r="D178" s="5" t="s">
        <v>9</v>
      </c>
      <c r="E178" s="13">
        <v>10</v>
      </c>
      <c r="F178" s="13" t="str">
        <f>IF($E178&lt;=1,"Filhote",IF($E178&lt;=9,"Adulto","Idoso"))</f>
        <v>Idoso</v>
      </c>
      <c r="G178" s="5" t="s">
        <v>18</v>
      </c>
    </row>
    <row r="179" spans="1:7">
      <c r="A179" s="7">
        <v>43175</v>
      </c>
      <c r="B179" s="5" t="s">
        <v>110</v>
      </c>
      <c r="C179" s="12" t="s">
        <v>8</v>
      </c>
      <c r="D179" s="5" t="s">
        <v>9</v>
      </c>
      <c r="E179" s="13">
        <v>1</v>
      </c>
      <c r="F179" s="13" t="str">
        <f>IF($E179&lt;=1,"Filhote",IF($E179&lt;=9,"Adulto","Idoso"))</f>
        <v>Filhote</v>
      </c>
      <c r="G179" s="5" t="s">
        <v>37</v>
      </c>
    </row>
    <row r="180" spans="1:7">
      <c r="A180" s="7">
        <v>43175</v>
      </c>
      <c r="B180" s="5" t="s">
        <v>51</v>
      </c>
      <c r="C180" s="12" t="s">
        <v>8</v>
      </c>
      <c r="D180" s="5" t="s">
        <v>9</v>
      </c>
      <c r="E180" s="13">
        <v>14</v>
      </c>
      <c r="F180" s="13" t="str">
        <f>IF($E180&lt;=1,"Filhote",IF($E180&lt;=9,"Adulto","Idoso"))</f>
        <v>Idoso</v>
      </c>
      <c r="G180" s="5" t="s">
        <v>10</v>
      </c>
    </row>
    <row r="181" spans="1:7">
      <c r="A181" s="7">
        <v>43175</v>
      </c>
      <c r="B181" s="5" t="s">
        <v>33</v>
      </c>
      <c r="C181" s="12" t="s">
        <v>8</v>
      </c>
      <c r="D181" s="5" t="s">
        <v>9</v>
      </c>
      <c r="E181" s="13">
        <v>5</v>
      </c>
      <c r="F181" s="13" t="str">
        <f>IF($E181&lt;=1,"Filhote",IF($E181&lt;=9,"Adulto","Idoso"))</f>
        <v>Adulto</v>
      </c>
      <c r="G181" s="5" t="s">
        <v>26</v>
      </c>
    </row>
    <row r="182" spans="1:7">
      <c r="A182" s="7">
        <v>43175</v>
      </c>
      <c r="B182" s="5" t="s">
        <v>7</v>
      </c>
      <c r="C182" s="12" t="s">
        <v>8</v>
      </c>
      <c r="D182" s="5" t="s">
        <v>16</v>
      </c>
      <c r="E182" s="13">
        <v>7</v>
      </c>
      <c r="F182" s="13" t="str">
        <f>IF($E182&lt;=1,"Filhote",IF($E182&lt;=9,"Adulto","Idoso"))</f>
        <v>Adulto</v>
      </c>
      <c r="G182" s="5" t="s">
        <v>31</v>
      </c>
    </row>
    <row r="183" spans="1:7">
      <c r="A183" s="7">
        <v>43175</v>
      </c>
      <c r="B183" s="5" t="s">
        <v>62</v>
      </c>
      <c r="C183" s="12" t="s">
        <v>13</v>
      </c>
      <c r="D183" s="5" t="s">
        <v>9</v>
      </c>
      <c r="E183" s="13">
        <v>5</v>
      </c>
      <c r="F183" s="13" t="str">
        <f>IF($E183&lt;=1,"Filhote",IF($E183&lt;=9,"Adulto","Idoso"))</f>
        <v>Adulto</v>
      </c>
      <c r="G183" s="5" t="s">
        <v>14</v>
      </c>
    </row>
    <row r="184" spans="1:7">
      <c r="A184" s="7">
        <v>43175</v>
      </c>
      <c r="B184" s="5" t="s">
        <v>19</v>
      </c>
      <c r="C184" s="12" t="s">
        <v>8</v>
      </c>
      <c r="D184" s="5" t="s">
        <v>16</v>
      </c>
      <c r="E184" s="13">
        <v>8</v>
      </c>
      <c r="F184" s="13" t="str">
        <f>IF($E184&lt;=1,"Filhote",IF($E184&lt;=9,"Adulto","Idoso"))</f>
        <v>Adulto</v>
      </c>
      <c r="G184" s="5" t="s">
        <v>10</v>
      </c>
    </row>
    <row r="185" spans="1:7">
      <c r="A185" s="7">
        <v>43175</v>
      </c>
      <c r="B185" s="5" t="s">
        <v>19</v>
      </c>
      <c r="C185" s="12" t="s">
        <v>8</v>
      </c>
      <c r="D185" s="5" t="s">
        <v>16</v>
      </c>
      <c r="E185" s="13">
        <v>7</v>
      </c>
      <c r="F185" s="13" t="str">
        <f>IF($E185&lt;=1,"Filhote",IF($E185&lt;=9,"Adulto","Idoso"))</f>
        <v>Adulto</v>
      </c>
      <c r="G185" s="5" t="s">
        <v>10</v>
      </c>
    </row>
    <row r="186" spans="1:7">
      <c r="A186" s="7">
        <v>43175</v>
      </c>
      <c r="B186" s="5" t="s">
        <v>19</v>
      </c>
      <c r="C186" s="12" t="s">
        <v>8</v>
      </c>
      <c r="D186" s="5" t="s">
        <v>9</v>
      </c>
      <c r="E186" s="13">
        <v>11</v>
      </c>
      <c r="F186" s="13" t="str">
        <f>IF($E186&lt;=1,"Filhote",IF($E186&lt;=9,"Adulto","Idoso"))</f>
        <v>Idoso</v>
      </c>
      <c r="G186" s="5" t="s">
        <v>10</v>
      </c>
    </row>
    <row r="187" spans="1:7">
      <c r="A187" s="7">
        <v>43175</v>
      </c>
      <c r="B187" s="5" t="s">
        <v>111</v>
      </c>
      <c r="C187" s="12" t="s">
        <v>13</v>
      </c>
      <c r="D187" s="5" t="s">
        <v>9</v>
      </c>
      <c r="E187" s="13">
        <v>5</v>
      </c>
      <c r="F187" s="13" t="str">
        <f>IF($E187&lt;=1,"Filhote",IF($E187&lt;=9,"Adulto","Idoso"))</f>
        <v>Adulto</v>
      </c>
      <c r="G187" s="5" t="s">
        <v>10</v>
      </c>
    </row>
    <row r="188" spans="1:7">
      <c r="A188" s="7">
        <v>43175</v>
      </c>
      <c r="B188" s="5" t="s">
        <v>15</v>
      </c>
      <c r="C188" s="12" t="s">
        <v>8</v>
      </c>
      <c r="D188" s="5" t="s">
        <v>9</v>
      </c>
      <c r="E188" s="13">
        <v>3</v>
      </c>
      <c r="F188" s="13" t="str">
        <f>IF($E188&lt;=1,"Filhote",IF($E188&lt;=9,"Adulto","Idoso"))</f>
        <v>Adulto</v>
      </c>
      <c r="G188" s="5" t="s">
        <v>10</v>
      </c>
    </row>
    <row r="189" spans="1:7">
      <c r="A189" s="7">
        <v>43178</v>
      </c>
      <c r="B189" s="5" t="s">
        <v>80</v>
      </c>
      <c r="C189" s="12" t="s">
        <v>8</v>
      </c>
      <c r="D189" s="5" t="s">
        <v>9</v>
      </c>
      <c r="E189" s="13">
        <v>11</v>
      </c>
      <c r="F189" s="13" t="str">
        <f>IF($E189&lt;=1,"Filhote",IF($E189&lt;=9,"Adulto","Idoso"))</f>
        <v>Idoso</v>
      </c>
      <c r="G189" s="5" t="s">
        <v>89</v>
      </c>
    </row>
    <row r="190" spans="1:7">
      <c r="A190" s="7">
        <v>43178</v>
      </c>
      <c r="B190" s="5" t="s">
        <v>51</v>
      </c>
      <c r="C190" s="12" t="s">
        <v>8</v>
      </c>
      <c r="D190" s="5" t="s">
        <v>9</v>
      </c>
      <c r="E190" s="13">
        <v>13</v>
      </c>
      <c r="F190" s="13" t="str">
        <f>IF($E190&lt;=1,"Filhote",IF($E190&lt;=9,"Adulto","Idoso"))</f>
        <v>Idoso</v>
      </c>
      <c r="G190" s="5" t="s">
        <v>20</v>
      </c>
    </row>
    <row r="191" spans="1:7">
      <c r="A191" s="7">
        <v>43178</v>
      </c>
      <c r="B191" s="5" t="s">
        <v>7</v>
      </c>
      <c r="C191" s="12" t="s">
        <v>8</v>
      </c>
      <c r="D191" s="5" t="s">
        <v>9</v>
      </c>
      <c r="E191" s="13">
        <v>9</v>
      </c>
      <c r="F191" s="13" t="str">
        <f>IF($E191&lt;=1,"Filhote",IF($E191&lt;=9,"Adulto","Idoso"))</f>
        <v>Adulto</v>
      </c>
      <c r="G191" s="5" t="s">
        <v>10</v>
      </c>
    </row>
    <row r="192" spans="1:7">
      <c r="A192" s="7">
        <v>43178</v>
      </c>
      <c r="B192" s="5" t="s">
        <v>68</v>
      </c>
      <c r="C192" s="12" t="s">
        <v>8</v>
      </c>
      <c r="D192" s="5" t="s">
        <v>16</v>
      </c>
      <c r="E192" s="13">
        <v>15</v>
      </c>
      <c r="F192" s="13" t="str">
        <f>IF($E192&lt;=1,"Filhote",IF($E192&lt;=9,"Adulto","Idoso"))</f>
        <v>Idoso</v>
      </c>
      <c r="G192" s="5" t="s">
        <v>10</v>
      </c>
    </row>
    <row r="193" spans="1:7">
      <c r="A193" s="7">
        <v>43178</v>
      </c>
      <c r="B193" s="5" t="s">
        <v>70</v>
      </c>
      <c r="C193" s="12" t="s">
        <v>8</v>
      </c>
      <c r="D193" s="5" t="s">
        <v>9</v>
      </c>
      <c r="E193" s="13">
        <v>8</v>
      </c>
      <c r="F193" s="13" t="str">
        <f>IF($E193&lt;=1,"Filhote",IF($E193&lt;=9,"Adulto","Idoso"))</f>
        <v>Adulto</v>
      </c>
      <c r="G193" s="5" t="s">
        <v>10</v>
      </c>
    </row>
    <row r="194" spans="1:7">
      <c r="A194" s="7">
        <v>43178</v>
      </c>
      <c r="B194" s="5" t="s">
        <v>15</v>
      </c>
      <c r="C194" s="12" t="s">
        <v>8</v>
      </c>
      <c r="D194" s="5" t="s">
        <v>9</v>
      </c>
      <c r="E194" s="13">
        <v>9</v>
      </c>
      <c r="F194" s="13" t="str">
        <f>IF($E194&lt;=1,"Filhote",IF($E194&lt;=9,"Adulto","Idoso"))</f>
        <v>Adulto</v>
      </c>
      <c r="G194" s="5" t="s">
        <v>10</v>
      </c>
    </row>
    <row r="195" spans="1:7">
      <c r="A195" s="7">
        <v>43178</v>
      </c>
      <c r="B195" s="5" t="s">
        <v>62</v>
      </c>
      <c r="C195" s="12" t="s">
        <v>13</v>
      </c>
      <c r="D195" s="5" t="s">
        <v>16</v>
      </c>
      <c r="E195" s="13">
        <v>16</v>
      </c>
      <c r="F195" s="13" t="str">
        <f>IF($E195&lt;=1,"Filhote",IF($E195&lt;=9,"Adulto","Idoso"))</f>
        <v>Idoso</v>
      </c>
      <c r="G195" s="5" t="s">
        <v>14</v>
      </c>
    </row>
    <row r="196" spans="1:7">
      <c r="A196" s="7">
        <v>43178</v>
      </c>
      <c r="B196" s="5" t="s">
        <v>19</v>
      </c>
      <c r="C196" s="12" t="s">
        <v>8</v>
      </c>
      <c r="D196" s="5" t="s">
        <v>16</v>
      </c>
      <c r="E196" s="13">
        <v>9</v>
      </c>
      <c r="F196" s="13" t="str">
        <f>IF($E196&lt;=1,"Filhote",IF($E196&lt;=9,"Adulto","Idoso"))</f>
        <v>Adulto</v>
      </c>
      <c r="G196" s="5" t="s">
        <v>89</v>
      </c>
    </row>
    <row r="197" spans="1:7" ht="29.25">
      <c r="A197" s="7">
        <v>43178</v>
      </c>
      <c r="B197" s="5" t="s">
        <v>112</v>
      </c>
      <c r="C197" s="12" t="s">
        <v>8</v>
      </c>
      <c r="D197" s="5" t="s">
        <v>9</v>
      </c>
      <c r="E197" s="13">
        <v>11</v>
      </c>
      <c r="F197" s="13" t="str">
        <f>IF($E197&lt;=1,"Filhote",IF($E197&lt;=9,"Adulto","Idoso"))</f>
        <v>Idoso</v>
      </c>
      <c r="G197" s="5" t="s">
        <v>18</v>
      </c>
    </row>
    <row r="198" spans="1:7">
      <c r="A198" s="7">
        <v>43178</v>
      </c>
      <c r="B198" s="5" t="s">
        <v>73</v>
      </c>
      <c r="C198" s="12" t="s">
        <v>13</v>
      </c>
      <c r="D198" s="5" t="s">
        <v>9</v>
      </c>
      <c r="E198" s="13">
        <v>6</v>
      </c>
      <c r="F198" s="13" t="str">
        <f>IF($E198&lt;=1,"Filhote",IF($E198&lt;=9,"Adulto","Idoso"))</f>
        <v>Adulto</v>
      </c>
      <c r="G198" s="5" t="s">
        <v>74</v>
      </c>
    </row>
    <row r="199" spans="1:7">
      <c r="A199" s="7">
        <v>43178</v>
      </c>
      <c r="B199" s="5" t="s">
        <v>19</v>
      </c>
      <c r="C199" s="12" t="s">
        <v>8</v>
      </c>
      <c r="D199" s="5" t="s">
        <v>9</v>
      </c>
      <c r="E199" s="13">
        <v>10</v>
      </c>
      <c r="F199" s="13" t="str">
        <f>IF($E199&lt;=1,"Filhote",IF($E199&lt;=9,"Adulto","Idoso"))</f>
        <v>Idoso</v>
      </c>
      <c r="G199" s="5" t="s">
        <v>37</v>
      </c>
    </row>
    <row r="200" spans="1:7">
      <c r="A200" s="7">
        <v>43178</v>
      </c>
      <c r="B200" s="5" t="s">
        <v>19</v>
      </c>
      <c r="C200" s="12" t="s">
        <v>8</v>
      </c>
      <c r="D200" s="5" t="s">
        <v>9</v>
      </c>
      <c r="E200" s="13">
        <v>4</v>
      </c>
      <c r="F200" s="13" t="str">
        <f>IF($E200&lt;=1,"Filhote",IF($E200&lt;=9,"Adulto","Idoso"))</f>
        <v>Adulto</v>
      </c>
      <c r="G200" s="5" t="s">
        <v>46</v>
      </c>
    </row>
    <row r="201" spans="1:7">
      <c r="A201" s="7">
        <v>43178</v>
      </c>
      <c r="B201" s="5" t="s">
        <v>66</v>
      </c>
      <c r="C201" s="12" t="s">
        <v>8</v>
      </c>
      <c r="D201" s="5" t="s">
        <v>16</v>
      </c>
      <c r="E201" s="13">
        <v>8</v>
      </c>
      <c r="F201" s="13" t="str">
        <f>IF($E201&lt;=1,"Filhote",IF($E201&lt;=9,"Adulto","Idoso"))</f>
        <v>Adulto</v>
      </c>
      <c r="G201" s="5" t="s">
        <v>10</v>
      </c>
    </row>
    <row r="202" spans="1:7">
      <c r="A202" s="7">
        <v>43178</v>
      </c>
      <c r="B202" s="5" t="s">
        <v>15</v>
      </c>
      <c r="C202" s="12" t="s">
        <v>8</v>
      </c>
      <c r="D202" s="5" t="s">
        <v>9</v>
      </c>
      <c r="E202" s="13">
        <v>3</v>
      </c>
      <c r="F202" s="13" t="str">
        <f>IF($E202&lt;=1,"Filhote",IF($E202&lt;=9,"Adulto","Idoso"))</f>
        <v>Adulto</v>
      </c>
      <c r="G202" s="5" t="s">
        <v>10</v>
      </c>
    </row>
    <row r="203" spans="1:7">
      <c r="A203" s="7">
        <v>43178</v>
      </c>
      <c r="B203" s="5" t="s">
        <v>113</v>
      </c>
      <c r="C203" s="12" t="s">
        <v>8</v>
      </c>
      <c r="D203" s="5" t="s">
        <v>9</v>
      </c>
      <c r="E203" s="13">
        <v>11</v>
      </c>
      <c r="F203" s="13" t="str">
        <f>IF($E203&lt;=1,"Filhote",IF($E203&lt;=9,"Adulto","Idoso"))</f>
        <v>Idoso</v>
      </c>
      <c r="G203" s="5" t="s">
        <v>89</v>
      </c>
    </row>
    <row r="204" spans="1:7">
      <c r="A204" s="7">
        <v>43179</v>
      </c>
      <c r="B204" s="5" t="s">
        <v>105</v>
      </c>
      <c r="C204" s="12" t="s">
        <v>8</v>
      </c>
      <c r="D204" s="5" t="s">
        <v>9</v>
      </c>
      <c r="E204" s="13">
        <v>14</v>
      </c>
      <c r="F204" s="13" t="str">
        <f>IF($E204&lt;=1,"Filhote",IF($E204&lt;=9,"Adulto","Idoso"))</f>
        <v>Idoso</v>
      </c>
      <c r="G204" s="5" t="s">
        <v>20</v>
      </c>
    </row>
    <row r="205" spans="1:7">
      <c r="A205" s="7">
        <v>43179</v>
      </c>
      <c r="B205" s="5" t="s">
        <v>7</v>
      </c>
      <c r="C205" s="12" t="s">
        <v>8</v>
      </c>
      <c r="D205" s="5" t="s">
        <v>9</v>
      </c>
      <c r="E205" s="13">
        <v>8</v>
      </c>
      <c r="F205" s="13" t="str">
        <f>IF($E205&lt;=1,"Filhote",IF($E205&lt;=9,"Adulto","Idoso"))</f>
        <v>Adulto</v>
      </c>
      <c r="G205" s="5" t="s">
        <v>10</v>
      </c>
    </row>
    <row r="206" spans="1:7">
      <c r="A206" s="7">
        <v>43179</v>
      </c>
      <c r="B206" s="5" t="s">
        <v>106</v>
      </c>
      <c r="C206" s="12" t="s">
        <v>8</v>
      </c>
      <c r="D206" s="5" t="s">
        <v>16</v>
      </c>
      <c r="E206" s="13">
        <v>1</v>
      </c>
      <c r="F206" s="13" t="str">
        <f>IF($E206&lt;=1,"Filhote",IF($E206&lt;=9,"Adulto","Idoso"))</f>
        <v>Filhote</v>
      </c>
      <c r="G206" s="5" t="s">
        <v>26</v>
      </c>
    </row>
    <row r="207" spans="1:7">
      <c r="A207" s="7">
        <v>43179</v>
      </c>
      <c r="B207" s="5" t="s">
        <v>80</v>
      </c>
      <c r="C207" s="12" t="s">
        <v>8</v>
      </c>
      <c r="D207" s="5" t="s">
        <v>9</v>
      </c>
      <c r="E207" s="13">
        <v>11</v>
      </c>
      <c r="F207" s="13" t="str">
        <f>IF($E207&lt;=1,"Filhote",IF($E207&lt;=9,"Adulto","Idoso"))</f>
        <v>Idoso</v>
      </c>
      <c r="G207" s="5" t="s">
        <v>89</v>
      </c>
    </row>
    <row r="208" spans="1:7">
      <c r="A208" s="7">
        <v>43179</v>
      </c>
      <c r="B208" s="5" t="s">
        <v>25</v>
      </c>
      <c r="C208" s="12" t="s">
        <v>8</v>
      </c>
      <c r="D208" s="5" t="s">
        <v>9</v>
      </c>
      <c r="E208" s="13">
        <v>1</v>
      </c>
      <c r="F208" s="13" t="str">
        <f>IF($E208&lt;=1,"Filhote",IF($E208&lt;=9,"Adulto","Idoso"))</f>
        <v>Filhote</v>
      </c>
      <c r="G208" s="5" t="s">
        <v>114</v>
      </c>
    </row>
    <row r="209" spans="1:7">
      <c r="A209" s="7">
        <v>43179</v>
      </c>
      <c r="B209" s="5" t="s">
        <v>7</v>
      </c>
      <c r="C209" s="12" t="s">
        <v>8</v>
      </c>
      <c r="D209" s="5" t="s">
        <v>16</v>
      </c>
      <c r="E209" s="13">
        <v>13</v>
      </c>
      <c r="F209" s="13" t="str">
        <f>IF($E209&lt;=1,"Filhote",IF($E209&lt;=9,"Adulto","Idoso"))</f>
        <v>Idoso</v>
      </c>
      <c r="G209" s="5" t="s">
        <v>22</v>
      </c>
    </row>
    <row r="210" spans="1:7">
      <c r="A210" s="7">
        <v>43179</v>
      </c>
      <c r="B210" s="5" t="s">
        <v>54</v>
      </c>
      <c r="C210" s="12" t="s">
        <v>8</v>
      </c>
      <c r="D210" s="5" t="s">
        <v>9</v>
      </c>
      <c r="E210" s="13">
        <v>10</v>
      </c>
      <c r="F210" s="13" t="str">
        <f>IF($E210&lt;=1,"Filhote",IF($E210&lt;=9,"Adulto","Idoso"))</f>
        <v>Idoso</v>
      </c>
      <c r="G210" s="5" t="s">
        <v>10</v>
      </c>
    </row>
    <row r="211" spans="1:7">
      <c r="A211" s="7">
        <v>43179</v>
      </c>
      <c r="B211" s="5" t="s">
        <v>115</v>
      </c>
      <c r="C211" s="12" t="s">
        <v>8</v>
      </c>
      <c r="D211" s="5" t="s">
        <v>16</v>
      </c>
      <c r="E211" s="13">
        <v>10</v>
      </c>
      <c r="F211" s="13" t="str">
        <f>IF($E211&lt;=1,"Filhote",IF($E211&lt;=9,"Adulto","Idoso"))</f>
        <v>Idoso</v>
      </c>
      <c r="G211" s="5" t="s">
        <v>10</v>
      </c>
    </row>
    <row r="212" spans="1:7">
      <c r="A212" s="7">
        <v>43179</v>
      </c>
      <c r="B212" s="5" t="s">
        <v>100</v>
      </c>
      <c r="C212" s="12" t="s">
        <v>8</v>
      </c>
      <c r="D212" s="5" t="s">
        <v>16</v>
      </c>
      <c r="E212" s="13">
        <v>9</v>
      </c>
      <c r="F212" s="13" t="str">
        <f>IF($E212&lt;=1,"Filhote",IF($E212&lt;=9,"Adulto","Idoso"))</f>
        <v>Adulto</v>
      </c>
      <c r="G212" s="5" t="s">
        <v>10</v>
      </c>
    </row>
    <row r="213" spans="1:7">
      <c r="A213" s="7">
        <v>43179</v>
      </c>
      <c r="B213" s="5" t="s">
        <v>62</v>
      </c>
      <c r="C213" s="12" t="s">
        <v>13</v>
      </c>
      <c r="D213" s="5" t="s">
        <v>9</v>
      </c>
      <c r="E213" s="13">
        <v>19</v>
      </c>
      <c r="F213" s="13" t="str">
        <f>IF($E213&lt;=1,"Filhote",IF($E213&lt;=9,"Adulto","Idoso"))</f>
        <v>Idoso</v>
      </c>
      <c r="G213" s="5" t="s">
        <v>10</v>
      </c>
    </row>
    <row r="214" spans="1:7">
      <c r="A214" s="7">
        <v>43179</v>
      </c>
      <c r="B214" s="5" t="s">
        <v>116</v>
      </c>
      <c r="C214" s="12" t="s">
        <v>13</v>
      </c>
      <c r="D214" s="5" t="s">
        <v>16</v>
      </c>
      <c r="E214" s="13">
        <v>11</v>
      </c>
      <c r="F214" s="13" t="str">
        <f>IF($E214&lt;=1,"Filhote",IF($E214&lt;=9,"Adulto","Idoso"))</f>
        <v>Idoso</v>
      </c>
      <c r="G214" s="5" t="s">
        <v>10</v>
      </c>
    </row>
    <row r="215" spans="1:7">
      <c r="A215" s="7">
        <v>43179</v>
      </c>
      <c r="B215" s="5" t="s">
        <v>53</v>
      </c>
      <c r="C215" s="12" t="s">
        <v>8</v>
      </c>
      <c r="D215" s="5" t="s">
        <v>9</v>
      </c>
      <c r="E215" s="13">
        <v>13</v>
      </c>
      <c r="F215" s="13" t="str">
        <f>IF($E215&lt;=1,"Filhote",IF($E215&lt;=9,"Adulto","Idoso"))</f>
        <v>Idoso</v>
      </c>
      <c r="G215" s="5" t="s">
        <v>37</v>
      </c>
    </row>
    <row r="216" spans="1:7" ht="29.25">
      <c r="A216" s="7">
        <v>43179</v>
      </c>
      <c r="B216" s="5" t="s">
        <v>117</v>
      </c>
      <c r="C216" s="12" t="s">
        <v>8</v>
      </c>
      <c r="D216" s="5" t="s">
        <v>16</v>
      </c>
      <c r="E216" s="13">
        <v>10</v>
      </c>
      <c r="F216" s="13" t="str">
        <f>IF($E216&lt;=1,"Filhote",IF($E216&lt;=9,"Adulto","Idoso"))</f>
        <v>Idoso</v>
      </c>
      <c r="G216" s="5" t="s">
        <v>10</v>
      </c>
    </row>
    <row r="217" spans="1:7">
      <c r="A217" s="7">
        <v>43180</v>
      </c>
      <c r="B217" s="5" t="s">
        <v>66</v>
      </c>
      <c r="C217" s="12" t="s">
        <v>8</v>
      </c>
      <c r="D217" s="5" t="s">
        <v>9</v>
      </c>
      <c r="E217" s="13">
        <v>8</v>
      </c>
      <c r="F217" s="13" t="str">
        <f>IF($E217&lt;=1,"Filhote",IF($E217&lt;=9,"Adulto","Idoso"))</f>
        <v>Adulto</v>
      </c>
      <c r="G217" s="5" t="s">
        <v>118</v>
      </c>
    </row>
    <row r="218" spans="1:7">
      <c r="A218" s="7">
        <v>43180</v>
      </c>
      <c r="B218" s="5" t="s">
        <v>61</v>
      </c>
      <c r="C218" s="12" t="s">
        <v>8</v>
      </c>
      <c r="D218" s="5" t="s">
        <v>9</v>
      </c>
      <c r="E218" s="13">
        <v>2</v>
      </c>
      <c r="F218" s="13" t="str">
        <f>IF($E218&lt;=1,"Filhote",IF($E218&lt;=9,"Adulto","Idoso"))</f>
        <v>Adulto</v>
      </c>
      <c r="G218" s="5" t="s">
        <v>18</v>
      </c>
    </row>
    <row r="219" spans="1:7">
      <c r="A219" s="7">
        <v>43180</v>
      </c>
      <c r="B219" s="5" t="s">
        <v>33</v>
      </c>
      <c r="C219" s="12" t="s">
        <v>8</v>
      </c>
      <c r="D219" s="5" t="s">
        <v>9</v>
      </c>
      <c r="E219" s="13">
        <v>2</v>
      </c>
      <c r="F219" s="13" t="str">
        <f>IF($E219&lt;=1,"Filhote",IF($E219&lt;=9,"Adulto","Idoso"))</f>
        <v>Adulto</v>
      </c>
      <c r="G219" s="5" t="s">
        <v>75</v>
      </c>
    </row>
    <row r="220" spans="1:7">
      <c r="A220" s="7">
        <v>43180</v>
      </c>
      <c r="B220" s="5" t="s">
        <v>100</v>
      </c>
      <c r="C220" s="12" t="s">
        <v>8</v>
      </c>
      <c r="D220" s="5" t="s">
        <v>9</v>
      </c>
      <c r="E220" s="13">
        <v>11</v>
      </c>
      <c r="F220" s="13" t="str">
        <f>IF($E220&lt;=1,"Filhote",IF($E220&lt;=9,"Adulto","Idoso"))</f>
        <v>Idoso</v>
      </c>
      <c r="G220" s="5" t="s">
        <v>22</v>
      </c>
    </row>
    <row r="221" spans="1:7">
      <c r="A221" s="7">
        <v>43180</v>
      </c>
      <c r="B221" s="5" t="s">
        <v>19</v>
      </c>
      <c r="C221" s="12" t="s">
        <v>8</v>
      </c>
      <c r="D221" s="5" t="s">
        <v>16</v>
      </c>
      <c r="E221" s="13">
        <v>7</v>
      </c>
      <c r="F221" s="13" t="str">
        <f>IF($E221&lt;=1,"Filhote",IF($E221&lt;=9,"Adulto","Idoso"))</f>
        <v>Adulto</v>
      </c>
      <c r="G221" s="5" t="s">
        <v>44</v>
      </c>
    </row>
    <row r="222" spans="1:7">
      <c r="A222" s="7">
        <v>43180</v>
      </c>
      <c r="B222" s="5" t="s">
        <v>119</v>
      </c>
      <c r="C222" s="12" t="s">
        <v>8</v>
      </c>
      <c r="D222" s="5" t="s">
        <v>9</v>
      </c>
      <c r="E222" s="13">
        <v>14</v>
      </c>
      <c r="F222" s="13" t="str">
        <f>IF($E222&lt;=1,"Filhote",IF($E222&lt;=9,"Adulto","Idoso"))</f>
        <v>Idoso</v>
      </c>
      <c r="G222" s="5" t="s">
        <v>20</v>
      </c>
    </row>
    <row r="223" spans="1:7">
      <c r="A223" s="7">
        <v>43180</v>
      </c>
      <c r="B223" s="5" t="s">
        <v>120</v>
      </c>
      <c r="C223" s="12" t="s">
        <v>8</v>
      </c>
      <c r="D223" s="5" t="s">
        <v>9</v>
      </c>
      <c r="E223" s="13">
        <v>10</v>
      </c>
      <c r="F223" s="13" t="str">
        <f>IF($E223&lt;=1,"Filhote",IF($E223&lt;=9,"Adulto","Idoso"))</f>
        <v>Idoso</v>
      </c>
      <c r="G223" s="5" t="s">
        <v>46</v>
      </c>
    </row>
    <row r="224" spans="1:7">
      <c r="A224" s="7">
        <v>43180</v>
      </c>
      <c r="B224" s="5" t="s">
        <v>19</v>
      </c>
      <c r="C224" s="12" t="s">
        <v>8</v>
      </c>
      <c r="D224" s="5" t="s">
        <v>16</v>
      </c>
      <c r="E224" s="13">
        <v>8</v>
      </c>
      <c r="F224" s="13" t="str">
        <f>IF($E224&lt;=1,"Filhote",IF($E224&lt;=9,"Adulto","Idoso"))</f>
        <v>Adulto</v>
      </c>
      <c r="G224" s="5" t="s">
        <v>10</v>
      </c>
    </row>
    <row r="225" spans="1:7">
      <c r="A225" s="7">
        <v>43180</v>
      </c>
      <c r="B225" s="5" t="s">
        <v>19</v>
      </c>
      <c r="C225" s="12" t="s">
        <v>8</v>
      </c>
      <c r="D225" s="5" t="s">
        <v>16</v>
      </c>
      <c r="E225" s="13">
        <v>9</v>
      </c>
      <c r="F225" s="13" t="str">
        <f>IF($E225&lt;=1,"Filhote",IF($E225&lt;=9,"Adulto","Idoso"))</f>
        <v>Adulto</v>
      </c>
      <c r="G225" s="5" t="s">
        <v>10</v>
      </c>
    </row>
    <row r="226" spans="1:7">
      <c r="A226" s="7">
        <v>43180</v>
      </c>
      <c r="B226" s="5" t="s">
        <v>15</v>
      </c>
      <c r="C226" s="12" t="s">
        <v>13</v>
      </c>
      <c r="D226" s="5" t="s">
        <v>16</v>
      </c>
      <c r="E226" s="13">
        <v>7</v>
      </c>
      <c r="F226" s="13" t="str">
        <f>IF($E226&lt;=1,"Filhote",IF($E226&lt;=9,"Adulto","Idoso"))</f>
        <v>Adulto</v>
      </c>
      <c r="G226" s="5" t="s">
        <v>10</v>
      </c>
    </row>
    <row r="227" spans="1:7">
      <c r="A227" s="7">
        <v>43180</v>
      </c>
      <c r="B227" s="5" t="s">
        <v>121</v>
      </c>
      <c r="C227" s="12" t="s">
        <v>8</v>
      </c>
      <c r="D227" s="5" t="s">
        <v>9</v>
      </c>
      <c r="E227" s="13">
        <v>5</v>
      </c>
      <c r="F227" s="13" t="str">
        <f>IF($E227&lt;=1,"Filhote",IF($E227&lt;=9,"Adulto","Idoso"))</f>
        <v>Adulto</v>
      </c>
      <c r="G227" s="5" t="s">
        <v>26</v>
      </c>
    </row>
    <row r="228" spans="1:7">
      <c r="A228" s="7">
        <v>43180</v>
      </c>
      <c r="B228" s="5" t="s">
        <v>49</v>
      </c>
      <c r="C228" s="12" t="s">
        <v>13</v>
      </c>
      <c r="D228" s="5" t="s">
        <v>16</v>
      </c>
      <c r="E228" s="13">
        <v>1</v>
      </c>
      <c r="F228" s="13" t="str">
        <f>IF($E228&lt;=1,"Filhote",IF($E228&lt;=9,"Adulto","Idoso"))</f>
        <v>Filhote</v>
      </c>
      <c r="G228" s="5" t="s">
        <v>10</v>
      </c>
    </row>
    <row r="229" spans="1:7">
      <c r="A229" s="7">
        <v>43181</v>
      </c>
      <c r="B229" s="5" t="s">
        <v>7</v>
      </c>
      <c r="C229" s="12" t="s">
        <v>8</v>
      </c>
      <c r="D229" s="5" t="s">
        <v>9</v>
      </c>
      <c r="E229" s="13">
        <v>12</v>
      </c>
      <c r="F229" s="13" t="str">
        <f>IF($E229&lt;=1,"Filhote",IF($E229&lt;=9,"Adulto","Idoso"))</f>
        <v>Idoso</v>
      </c>
      <c r="G229" s="5" t="s">
        <v>52</v>
      </c>
    </row>
    <row r="230" spans="1:7">
      <c r="A230" s="7">
        <v>43181</v>
      </c>
      <c r="B230" s="5" t="s">
        <v>45</v>
      </c>
      <c r="C230" s="12" t="s">
        <v>8</v>
      </c>
      <c r="D230" s="5" t="s">
        <v>9</v>
      </c>
      <c r="E230" s="13">
        <v>13</v>
      </c>
      <c r="F230" s="13" t="str">
        <f>IF($E230&lt;=1,"Filhote",IF($E230&lt;=9,"Adulto","Idoso"))</f>
        <v>Idoso</v>
      </c>
      <c r="G230" s="5" t="s">
        <v>18</v>
      </c>
    </row>
    <row r="231" spans="1:7">
      <c r="A231" s="7">
        <v>43181</v>
      </c>
      <c r="B231" s="5" t="s">
        <v>90</v>
      </c>
      <c r="C231" s="12" t="s">
        <v>8</v>
      </c>
      <c r="D231" s="5" t="s">
        <v>9</v>
      </c>
      <c r="E231" s="13">
        <v>3</v>
      </c>
      <c r="F231" s="13" t="str">
        <f>IF($E231&lt;=1,"Filhote",IF($E231&lt;=9,"Adulto","Idoso"))</f>
        <v>Adulto</v>
      </c>
      <c r="G231" s="5" t="s">
        <v>18</v>
      </c>
    </row>
    <row r="232" spans="1:7">
      <c r="A232" s="7">
        <v>43181</v>
      </c>
      <c r="B232" s="5" t="s">
        <v>60</v>
      </c>
      <c r="C232" s="12" t="s">
        <v>8</v>
      </c>
      <c r="D232" s="5" t="s">
        <v>16</v>
      </c>
      <c r="E232" s="13">
        <v>4</v>
      </c>
      <c r="F232" s="13" t="str">
        <f>IF($E232&lt;=1,"Filhote",IF($E232&lt;=9,"Adulto","Idoso"))</f>
        <v>Adulto</v>
      </c>
      <c r="G232" s="5" t="s">
        <v>20</v>
      </c>
    </row>
    <row r="233" spans="1:7">
      <c r="A233" s="7">
        <v>43181</v>
      </c>
      <c r="B233" s="5" t="s">
        <v>7</v>
      </c>
      <c r="C233" s="12" t="s">
        <v>8</v>
      </c>
      <c r="D233" s="5" t="s">
        <v>16</v>
      </c>
      <c r="E233" s="13">
        <v>6</v>
      </c>
      <c r="F233" s="13" t="str">
        <f>IF($E233&lt;=1,"Filhote",IF($E233&lt;=9,"Adulto","Idoso"))</f>
        <v>Adulto</v>
      </c>
      <c r="G233" s="5" t="s">
        <v>10</v>
      </c>
    </row>
    <row r="234" spans="1:7">
      <c r="A234" s="7">
        <v>43181</v>
      </c>
      <c r="B234" s="5" t="s">
        <v>122</v>
      </c>
      <c r="C234" s="12" t="s">
        <v>13</v>
      </c>
      <c r="D234" s="5" t="s">
        <v>16</v>
      </c>
      <c r="E234" s="13">
        <v>2</v>
      </c>
      <c r="F234" s="13" t="str">
        <f>IF($E234&lt;=1,"Filhote",IF($E234&lt;=9,"Adulto","Idoso"))</f>
        <v>Adulto</v>
      </c>
      <c r="G234" s="5" t="s">
        <v>123</v>
      </c>
    </row>
    <row r="235" spans="1:7" ht="29.25">
      <c r="A235" s="7">
        <v>43181</v>
      </c>
      <c r="B235" s="5" t="s">
        <v>124</v>
      </c>
      <c r="C235" s="12" t="s">
        <v>13</v>
      </c>
      <c r="D235" s="5" t="s">
        <v>16</v>
      </c>
      <c r="E235" s="13">
        <v>8</v>
      </c>
      <c r="F235" s="13" t="str">
        <f>IF($E235&lt;=1,"Filhote",IF($E235&lt;=9,"Adulto","Idoso"))</f>
        <v>Adulto</v>
      </c>
      <c r="G235" s="5" t="s">
        <v>10</v>
      </c>
    </row>
    <row r="236" spans="1:7">
      <c r="A236" s="7">
        <v>43181</v>
      </c>
      <c r="B236" s="5" t="s">
        <v>15</v>
      </c>
      <c r="C236" s="12" t="s">
        <v>8</v>
      </c>
      <c r="D236" s="5" t="s">
        <v>9</v>
      </c>
      <c r="E236" s="13">
        <v>14</v>
      </c>
      <c r="F236" s="13" t="str">
        <f>IF($E236&lt;=1,"Filhote",IF($E236&lt;=9,"Adulto","Idoso"))</f>
        <v>Idoso</v>
      </c>
      <c r="G236" s="5" t="s">
        <v>75</v>
      </c>
    </row>
    <row r="237" spans="1:7">
      <c r="A237" s="7">
        <v>43181</v>
      </c>
      <c r="B237" s="5" t="s">
        <v>70</v>
      </c>
      <c r="C237" s="12" t="s">
        <v>8</v>
      </c>
      <c r="D237" s="5" t="s">
        <v>9</v>
      </c>
      <c r="E237" s="13">
        <v>14</v>
      </c>
      <c r="F237" s="13" t="str">
        <f>IF($E237&lt;=1,"Filhote",IF($E237&lt;=9,"Adulto","Idoso"))</f>
        <v>Idoso</v>
      </c>
      <c r="G237" s="5" t="s">
        <v>32</v>
      </c>
    </row>
    <row r="238" spans="1:7">
      <c r="A238" s="7">
        <v>43181</v>
      </c>
      <c r="B238" s="5" t="s">
        <v>119</v>
      </c>
      <c r="C238" s="12" t="s">
        <v>8</v>
      </c>
      <c r="D238" s="5" t="s">
        <v>9</v>
      </c>
      <c r="E238" s="13">
        <v>14</v>
      </c>
      <c r="F238" s="13" t="str">
        <f>IF($E238&lt;=1,"Filhote",IF($E238&lt;=9,"Adulto","Idoso"))</f>
        <v>Idoso</v>
      </c>
      <c r="G238" s="5" t="s">
        <v>20</v>
      </c>
    </row>
    <row r="239" spans="1:7">
      <c r="A239" s="7">
        <v>43181</v>
      </c>
      <c r="B239" s="5" t="s">
        <v>97</v>
      </c>
      <c r="C239" s="12" t="s">
        <v>13</v>
      </c>
      <c r="D239" s="5" t="s">
        <v>16</v>
      </c>
      <c r="E239" s="13">
        <v>8</v>
      </c>
      <c r="F239" s="13" t="str">
        <f>IF($E239&lt;=1,"Filhote",IF($E239&lt;=9,"Adulto","Idoso"))</f>
        <v>Adulto</v>
      </c>
      <c r="G239" s="5" t="s">
        <v>10</v>
      </c>
    </row>
    <row r="240" spans="1:7">
      <c r="A240" s="7">
        <v>43181</v>
      </c>
      <c r="B240" s="5" t="s">
        <v>105</v>
      </c>
      <c r="C240" s="12" t="s">
        <v>8</v>
      </c>
      <c r="D240" s="5" t="s">
        <v>9</v>
      </c>
      <c r="E240" s="13">
        <v>10</v>
      </c>
      <c r="F240" s="13" t="str">
        <f>IF($E240&lt;=1,"Filhote",IF($E240&lt;=9,"Adulto","Idoso"))</f>
        <v>Idoso</v>
      </c>
      <c r="G240" s="5" t="s">
        <v>10</v>
      </c>
    </row>
    <row r="241" spans="1:7">
      <c r="A241" s="7">
        <v>43181</v>
      </c>
      <c r="B241" s="5" t="s">
        <v>125</v>
      </c>
      <c r="C241" s="12" t="s">
        <v>8</v>
      </c>
      <c r="D241" s="5" t="s">
        <v>9</v>
      </c>
      <c r="E241" s="13">
        <v>14</v>
      </c>
      <c r="F241" s="13" t="str">
        <f>IF($E241&lt;=1,"Filhote",IF($E241&lt;=9,"Adulto","Idoso"))</f>
        <v>Idoso</v>
      </c>
      <c r="G241" s="5" t="s">
        <v>26</v>
      </c>
    </row>
    <row r="242" spans="1:7">
      <c r="A242" s="7">
        <v>43181</v>
      </c>
      <c r="B242" s="5" t="s">
        <v>25</v>
      </c>
      <c r="C242" s="12" t="s">
        <v>8</v>
      </c>
      <c r="D242" s="5" t="s">
        <v>16</v>
      </c>
      <c r="E242" s="13">
        <v>2</v>
      </c>
      <c r="F242" s="13" t="str">
        <f>IF($E242&lt;=1,"Filhote",IF($E242&lt;=9,"Adulto","Idoso"))</f>
        <v>Adulto</v>
      </c>
      <c r="G242" s="5" t="s">
        <v>26</v>
      </c>
    </row>
    <row r="243" spans="1:7">
      <c r="A243" s="7">
        <v>43181</v>
      </c>
      <c r="B243" s="5" t="s">
        <v>126</v>
      </c>
      <c r="C243" s="12" t="s">
        <v>8</v>
      </c>
      <c r="D243" s="5" t="s">
        <v>9</v>
      </c>
      <c r="E243" s="13">
        <v>13</v>
      </c>
      <c r="F243" s="13" t="str">
        <f>IF($E243&lt;=1,"Filhote",IF($E243&lt;=9,"Adulto","Idoso"))</f>
        <v>Idoso</v>
      </c>
      <c r="G243" s="5" t="s">
        <v>18</v>
      </c>
    </row>
    <row r="244" spans="1:7">
      <c r="A244" s="7">
        <v>43181</v>
      </c>
      <c r="B244" s="5" t="s">
        <v>86</v>
      </c>
      <c r="C244" s="12" t="s">
        <v>8</v>
      </c>
      <c r="D244" s="5" t="s">
        <v>9</v>
      </c>
      <c r="E244" s="13">
        <v>11</v>
      </c>
      <c r="F244" s="13" t="str">
        <f>IF($E244&lt;=1,"Filhote",IF($E244&lt;=9,"Adulto","Idoso"))</f>
        <v>Idoso</v>
      </c>
      <c r="G244" s="5" t="s">
        <v>22</v>
      </c>
    </row>
    <row r="245" spans="1:7">
      <c r="A245" s="7">
        <v>43182</v>
      </c>
      <c r="B245" s="5" t="s">
        <v>66</v>
      </c>
      <c r="C245" s="12" t="s">
        <v>8</v>
      </c>
      <c r="D245" s="5" t="s">
        <v>16</v>
      </c>
      <c r="E245" s="13">
        <v>7</v>
      </c>
      <c r="F245" s="13" t="str">
        <f>IF($E245&lt;=1,"Filhote",IF($E245&lt;=9,"Adulto","Idoso"))</f>
        <v>Adulto</v>
      </c>
      <c r="G245" s="5" t="s">
        <v>52</v>
      </c>
    </row>
    <row r="246" spans="1:7">
      <c r="A246" s="7">
        <v>43182</v>
      </c>
      <c r="B246" s="5" t="s">
        <v>19</v>
      </c>
      <c r="C246" s="12" t="s">
        <v>8</v>
      </c>
      <c r="D246" s="5" t="s">
        <v>9</v>
      </c>
      <c r="E246" s="13">
        <v>15</v>
      </c>
      <c r="F246" s="13" t="str">
        <f>IF($E246&lt;=1,"Filhote",IF($E246&lt;=9,"Adulto","Idoso"))</f>
        <v>Idoso</v>
      </c>
      <c r="G246" s="5" t="s">
        <v>32</v>
      </c>
    </row>
    <row r="247" spans="1:7">
      <c r="A247" s="7">
        <v>43182</v>
      </c>
      <c r="B247" s="5" t="s">
        <v>122</v>
      </c>
      <c r="C247" s="12" t="s">
        <v>8</v>
      </c>
      <c r="D247" s="5" t="s">
        <v>16</v>
      </c>
      <c r="E247" s="13">
        <v>16</v>
      </c>
      <c r="F247" s="13" t="str">
        <f>IF($E247&lt;=1,"Filhote",IF($E247&lt;=9,"Adulto","Idoso"))</f>
        <v>Idoso</v>
      </c>
      <c r="G247" s="5" t="s">
        <v>20</v>
      </c>
    </row>
    <row r="248" spans="1:7">
      <c r="A248" s="7">
        <v>43182</v>
      </c>
      <c r="B248" s="5" t="s">
        <v>7</v>
      </c>
      <c r="C248" s="12" t="s">
        <v>8</v>
      </c>
      <c r="D248" s="5" t="s">
        <v>16</v>
      </c>
      <c r="E248" s="13">
        <v>17</v>
      </c>
      <c r="F248" s="13" t="str">
        <f>IF($E248&lt;=1,"Filhote",IF($E248&lt;=9,"Adulto","Idoso"))</f>
        <v>Idoso</v>
      </c>
      <c r="G248" s="5" t="s">
        <v>24</v>
      </c>
    </row>
    <row r="249" spans="1:7">
      <c r="A249" s="7">
        <v>43182</v>
      </c>
      <c r="B249" s="5" t="s">
        <v>33</v>
      </c>
      <c r="C249" s="12" t="s">
        <v>8</v>
      </c>
      <c r="D249" s="5" t="s">
        <v>9</v>
      </c>
      <c r="E249" s="13">
        <v>11</v>
      </c>
      <c r="F249" s="13" t="str">
        <f>IF($E249&lt;=1,"Filhote",IF($E249&lt;=9,"Adulto","Idoso"))</f>
        <v>Idoso</v>
      </c>
      <c r="G249" s="5" t="s">
        <v>24</v>
      </c>
    </row>
    <row r="250" spans="1:7">
      <c r="A250" s="7">
        <v>43182</v>
      </c>
      <c r="B250" s="5" t="s">
        <v>7</v>
      </c>
      <c r="C250" s="12" t="s">
        <v>8</v>
      </c>
      <c r="D250" s="5" t="s">
        <v>16</v>
      </c>
      <c r="E250" s="13">
        <v>11</v>
      </c>
      <c r="F250" s="13" t="str">
        <f>IF($E250&lt;=1,"Filhote",IF($E250&lt;=9,"Adulto","Idoso"))</f>
        <v>Idoso</v>
      </c>
      <c r="G250" s="5" t="s">
        <v>127</v>
      </c>
    </row>
    <row r="251" spans="1:7">
      <c r="A251" s="7">
        <v>43182</v>
      </c>
      <c r="B251" s="5" t="s">
        <v>30</v>
      </c>
      <c r="C251" s="12" t="s">
        <v>8</v>
      </c>
      <c r="D251" s="5" t="s">
        <v>9</v>
      </c>
      <c r="E251" s="13">
        <v>13</v>
      </c>
      <c r="F251" s="13" t="str">
        <f>IF($E251&lt;=1,"Filhote",IF($E251&lt;=9,"Adulto","Idoso"))</f>
        <v>Idoso</v>
      </c>
      <c r="G251" s="5" t="s">
        <v>10</v>
      </c>
    </row>
    <row r="252" spans="1:7">
      <c r="A252" s="7">
        <v>43182</v>
      </c>
      <c r="B252" s="5" t="s">
        <v>128</v>
      </c>
      <c r="C252" s="12" t="s">
        <v>8</v>
      </c>
      <c r="D252" s="5" t="s">
        <v>16</v>
      </c>
      <c r="E252" s="13">
        <v>12</v>
      </c>
      <c r="F252" s="13" t="str">
        <f>IF($E252&lt;=1,"Filhote",IF($E252&lt;=9,"Adulto","Idoso"))</f>
        <v>Idoso</v>
      </c>
      <c r="G252" s="5" t="s">
        <v>10</v>
      </c>
    </row>
    <row r="253" spans="1:7">
      <c r="A253" s="7">
        <v>43182</v>
      </c>
      <c r="B253" s="5" t="s">
        <v>19</v>
      </c>
      <c r="C253" s="12" t="s">
        <v>8</v>
      </c>
      <c r="D253" s="5" t="s">
        <v>9</v>
      </c>
      <c r="E253" s="13">
        <v>8</v>
      </c>
      <c r="F253" s="13" t="str">
        <f>IF($E253&lt;=1,"Filhote",IF($E253&lt;=9,"Adulto","Idoso"))</f>
        <v>Adulto</v>
      </c>
      <c r="G253" s="5" t="s">
        <v>10</v>
      </c>
    </row>
    <row r="254" spans="1:7">
      <c r="A254" s="7">
        <v>43182</v>
      </c>
      <c r="B254" s="5" t="s">
        <v>7</v>
      </c>
      <c r="C254" s="12" t="s">
        <v>8</v>
      </c>
      <c r="D254" s="5" t="s">
        <v>9</v>
      </c>
      <c r="E254" s="13">
        <v>10</v>
      </c>
      <c r="F254" s="13" t="str">
        <f>IF($E254&lt;=1,"Filhote",IF($E254&lt;=9,"Adulto","Idoso"))</f>
        <v>Idoso</v>
      </c>
      <c r="G254" s="5" t="s">
        <v>10</v>
      </c>
    </row>
    <row r="255" spans="1:7">
      <c r="A255" s="7">
        <v>43182</v>
      </c>
      <c r="B255" s="5" t="s">
        <v>105</v>
      </c>
      <c r="C255" s="12" t="s">
        <v>8</v>
      </c>
      <c r="D255" s="5" t="s">
        <v>9</v>
      </c>
      <c r="E255" s="13">
        <v>12</v>
      </c>
      <c r="F255" s="13" t="str">
        <f>IF($E255&lt;=1,"Filhote",IF($E255&lt;=9,"Adulto","Idoso"))</f>
        <v>Idoso</v>
      </c>
      <c r="G255" s="5" t="s">
        <v>10</v>
      </c>
    </row>
    <row r="256" spans="1:7">
      <c r="A256" s="7">
        <v>43182</v>
      </c>
      <c r="B256" s="5" t="s">
        <v>25</v>
      </c>
      <c r="C256" s="12" t="s">
        <v>8</v>
      </c>
      <c r="D256" s="5" t="s">
        <v>9</v>
      </c>
      <c r="E256" s="13">
        <v>1</v>
      </c>
      <c r="F256" s="13" t="str">
        <f>IF($E256&lt;=1,"Filhote",IF($E256&lt;=9,"Adulto","Idoso"))</f>
        <v>Filhote</v>
      </c>
      <c r="G256" s="5" t="s">
        <v>79</v>
      </c>
    </row>
    <row r="257" spans="1:7">
      <c r="A257" s="7">
        <v>43182</v>
      </c>
      <c r="B257" s="5" t="s">
        <v>119</v>
      </c>
      <c r="C257" s="12" t="s">
        <v>8</v>
      </c>
      <c r="D257" s="5" t="s">
        <v>9</v>
      </c>
      <c r="E257" s="13">
        <v>14</v>
      </c>
      <c r="F257" s="13" t="str">
        <f>IF($E257&lt;=1,"Filhote",IF($E257&lt;=9,"Adulto","Idoso"))</f>
        <v>Idoso</v>
      </c>
      <c r="G257" s="5" t="s">
        <v>20</v>
      </c>
    </row>
    <row r="258" spans="1:7">
      <c r="A258" s="7">
        <v>43182</v>
      </c>
      <c r="B258" s="5" t="s">
        <v>63</v>
      </c>
      <c r="C258" s="12" t="s">
        <v>8</v>
      </c>
      <c r="D258" s="5" t="s">
        <v>9</v>
      </c>
      <c r="E258" s="13">
        <v>11</v>
      </c>
      <c r="F258" s="13" t="str">
        <f>IF($E258&lt;=1,"Filhote",IF($E258&lt;=9,"Adulto","Idoso"))</f>
        <v>Idoso</v>
      </c>
      <c r="G258" s="5" t="s">
        <v>22</v>
      </c>
    </row>
    <row r="259" spans="1:7">
      <c r="A259" s="7">
        <v>43182</v>
      </c>
      <c r="B259" s="5" t="s">
        <v>21</v>
      </c>
      <c r="C259" s="12" t="s">
        <v>8</v>
      </c>
      <c r="D259" s="5" t="s">
        <v>16</v>
      </c>
      <c r="E259" s="13">
        <v>11</v>
      </c>
      <c r="F259" s="13" t="str">
        <f>IF($E259&lt;=1,"Filhote",IF($E259&lt;=9,"Adulto","Idoso"))</f>
        <v>Idoso</v>
      </c>
      <c r="G259" s="5" t="s">
        <v>22</v>
      </c>
    </row>
    <row r="260" spans="1:7" ht="29.25">
      <c r="A260" s="7">
        <v>43182</v>
      </c>
      <c r="B260" s="5" t="s">
        <v>129</v>
      </c>
      <c r="C260" s="12" t="s">
        <v>13</v>
      </c>
      <c r="D260" s="5" t="s">
        <v>9</v>
      </c>
      <c r="E260" s="13">
        <v>2</v>
      </c>
      <c r="F260" s="13" t="str">
        <f>IF($E260&lt;=1,"Filhote",IF($E260&lt;=9,"Adulto","Idoso"))</f>
        <v>Adulto</v>
      </c>
      <c r="G260" s="5" t="s">
        <v>10</v>
      </c>
    </row>
    <row r="261" spans="1:7">
      <c r="A261" s="7">
        <v>43182</v>
      </c>
      <c r="B261" s="5" t="s">
        <v>19</v>
      </c>
      <c r="C261" s="12" t="s">
        <v>8</v>
      </c>
      <c r="D261" s="5" t="s">
        <v>16</v>
      </c>
      <c r="E261" s="13">
        <v>8</v>
      </c>
      <c r="F261" s="13" t="str">
        <f>IF($E261&lt;=1,"Filhote",IF($E261&lt;=9,"Adulto","Idoso"))</f>
        <v>Adulto</v>
      </c>
      <c r="G261" s="5" t="s">
        <v>10</v>
      </c>
    </row>
    <row r="262" spans="1:7">
      <c r="A262" s="7">
        <v>43182</v>
      </c>
      <c r="B262" s="5" t="s">
        <v>19</v>
      </c>
      <c r="C262" s="12" t="s">
        <v>8</v>
      </c>
      <c r="D262" s="5" t="s">
        <v>16</v>
      </c>
      <c r="E262" s="13">
        <v>7</v>
      </c>
      <c r="F262" s="13" t="str">
        <f>IF($E262&lt;=1,"Filhote",IF($E262&lt;=9,"Adulto","Idoso"))</f>
        <v>Adulto</v>
      </c>
      <c r="G262" s="5" t="s">
        <v>10</v>
      </c>
    </row>
    <row r="263" spans="1:7">
      <c r="A263" s="7">
        <v>43182</v>
      </c>
      <c r="B263" s="5" t="s">
        <v>19</v>
      </c>
      <c r="C263" s="12" t="s">
        <v>8</v>
      </c>
      <c r="D263" s="5" t="s">
        <v>9</v>
      </c>
      <c r="E263" s="13">
        <v>6</v>
      </c>
      <c r="F263" s="13" t="str">
        <f>IF($E263&lt;=1,"Filhote",IF($E263&lt;=9,"Adulto","Idoso"))</f>
        <v>Adulto</v>
      </c>
      <c r="G263" s="5" t="s">
        <v>10</v>
      </c>
    </row>
    <row r="264" spans="1:7">
      <c r="A264" s="7">
        <v>43182</v>
      </c>
      <c r="B264" s="5" t="s">
        <v>7</v>
      </c>
      <c r="C264" s="12" t="s">
        <v>8</v>
      </c>
      <c r="D264" s="5" t="s">
        <v>16</v>
      </c>
      <c r="E264" s="13">
        <v>9</v>
      </c>
      <c r="F264" s="13" t="str">
        <f>IF($E264&lt;=1,"Filhote",IF($E264&lt;=9,"Adulto","Idoso"))</f>
        <v>Adulto</v>
      </c>
      <c r="G264" s="5" t="s">
        <v>10</v>
      </c>
    </row>
    <row r="265" spans="1:7">
      <c r="A265" s="7">
        <v>43182</v>
      </c>
      <c r="B265" s="5" t="s">
        <v>51</v>
      </c>
      <c r="C265" s="12" t="s">
        <v>8</v>
      </c>
      <c r="D265" s="5" t="s">
        <v>9</v>
      </c>
      <c r="E265" s="13">
        <v>14</v>
      </c>
      <c r="F265" s="13" t="str">
        <f>IF($E265&lt;=1,"Filhote",IF($E265&lt;=9,"Adulto","Idoso"))</f>
        <v>Idoso</v>
      </c>
      <c r="G265" s="5" t="s">
        <v>10</v>
      </c>
    </row>
    <row r="266" spans="1:7">
      <c r="A266" s="7">
        <v>43182</v>
      </c>
      <c r="B266" s="5" t="s">
        <v>15</v>
      </c>
      <c r="C266" s="12" t="s">
        <v>8</v>
      </c>
      <c r="D266" s="5" t="s">
        <v>9</v>
      </c>
      <c r="E266" s="13">
        <v>3</v>
      </c>
      <c r="F266" s="13" t="str">
        <f>IF($E266&lt;=1,"Filhote",IF($E266&lt;=9,"Adulto","Idoso"))</f>
        <v>Adulto</v>
      </c>
      <c r="G266" s="5" t="s">
        <v>10</v>
      </c>
    </row>
    <row r="267" spans="1:7">
      <c r="A267" s="7">
        <v>43182</v>
      </c>
      <c r="B267" s="5" t="s">
        <v>15</v>
      </c>
      <c r="C267" s="12" t="s">
        <v>13</v>
      </c>
      <c r="D267" s="5" t="s">
        <v>9</v>
      </c>
      <c r="E267" s="13">
        <v>5</v>
      </c>
      <c r="F267" s="13" t="str">
        <f>IF($E267&lt;=1,"Filhote",IF($E267&lt;=9,"Adulto","Idoso"))</f>
        <v>Adulto</v>
      </c>
      <c r="G267" s="5" t="s">
        <v>10</v>
      </c>
    </row>
    <row r="268" spans="1:7">
      <c r="A268" s="7">
        <v>43182</v>
      </c>
      <c r="B268" s="5" t="s">
        <v>7</v>
      </c>
      <c r="C268" s="12" t="s">
        <v>8</v>
      </c>
      <c r="D268" s="5" t="s">
        <v>9</v>
      </c>
      <c r="E268" s="13">
        <v>7</v>
      </c>
      <c r="F268" s="13" t="str">
        <f>IF($E268&lt;=1,"Filhote",IF($E268&lt;=9,"Adulto","Idoso"))</f>
        <v>Adulto</v>
      </c>
      <c r="G268" s="5" t="s">
        <v>26</v>
      </c>
    </row>
    <row r="269" spans="1:7">
      <c r="A269" s="7">
        <v>43182</v>
      </c>
      <c r="B269" s="5" t="s">
        <v>130</v>
      </c>
      <c r="C269" s="12" t="s">
        <v>8</v>
      </c>
      <c r="D269" s="5" t="s">
        <v>9</v>
      </c>
      <c r="E269" s="13">
        <v>14</v>
      </c>
      <c r="F269" s="13" t="str">
        <f>IF($E269&lt;=1,"Filhote",IF($E269&lt;=9,"Adulto","Idoso"))</f>
        <v>Idoso</v>
      </c>
      <c r="G269" s="5" t="s">
        <v>10</v>
      </c>
    </row>
    <row r="270" spans="1:7" ht="29.25">
      <c r="A270" s="7">
        <v>43182</v>
      </c>
      <c r="B270" s="5" t="s">
        <v>131</v>
      </c>
      <c r="C270" s="12" t="s">
        <v>13</v>
      </c>
      <c r="D270" s="5" t="s">
        <v>16</v>
      </c>
      <c r="E270" s="13">
        <v>7</v>
      </c>
      <c r="F270" s="13" t="str">
        <f>IF($E270&lt;=1,"Filhote",IF($E270&lt;=9,"Adulto","Idoso"))</f>
        <v>Adulto</v>
      </c>
      <c r="G270" s="5" t="s">
        <v>10</v>
      </c>
    </row>
    <row r="271" spans="1:7">
      <c r="A271" s="7">
        <v>43185</v>
      </c>
      <c r="B271" s="5" t="s">
        <v>7</v>
      </c>
      <c r="C271" s="12" t="s">
        <v>8</v>
      </c>
      <c r="D271" s="5" t="s">
        <v>16</v>
      </c>
      <c r="E271" s="13">
        <v>8</v>
      </c>
      <c r="F271" s="13" t="str">
        <f>IF($E271&lt;=1,"Filhote",IF($E271&lt;=9,"Adulto","Idoso"))</f>
        <v>Adulto</v>
      </c>
      <c r="G271" s="5" t="s">
        <v>31</v>
      </c>
    </row>
    <row r="272" spans="1:7">
      <c r="A272" s="7">
        <v>43185</v>
      </c>
      <c r="B272" s="5" t="s">
        <v>7</v>
      </c>
      <c r="C272" s="12" t="s">
        <v>8</v>
      </c>
      <c r="D272" s="5" t="s">
        <v>9</v>
      </c>
      <c r="E272" s="13">
        <v>7</v>
      </c>
      <c r="F272" s="13" t="str">
        <f>IF($E272&lt;=1,"Filhote",IF($E272&lt;=9,"Adulto","Idoso"))</f>
        <v>Adulto</v>
      </c>
      <c r="G272" s="5" t="s">
        <v>44</v>
      </c>
    </row>
    <row r="273" spans="1:7">
      <c r="A273" s="7">
        <v>43185</v>
      </c>
      <c r="B273" s="5" t="s">
        <v>7</v>
      </c>
      <c r="C273" s="12" t="s">
        <v>8</v>
      </c>
      <c r="D273" s="5" t="s">
        <v>16</v>
      </c>
      <c r="E273" s="13">
        <v>9</v>
      </c>
      <c r="F273" s="13" t="str">
        <f>IF($E273&lt;=1,"Filhote",IF($E273&lt;=9,"Adulto","Idoso"))</f>
        <v>Adulto</v>
      </c>
      <c r="G273" s="5" t="s">
        <v>102</v>
      </c>
    </row>
    <row r="274" spans="1:7">
      <c r="A274" s="7">
        <v>43185</v>
      </c>
      <c r="B274" s="5" t="s">
        <v>61</v>
      </c>
      <c r="C274" s="12" t="s">
        <v>8</v>
      </c>
      <c r="D274" s="5" t="s">
        <v>16</v>
      </c>
      <c r="E274" s="13">
        <v>8</v>
      </c>
      <c r="F274" s="13" t="str">
        <f>IF($E274&lt;=1,"Filhote",IF($E274&lt;=9,"Adulto","Idoso"))</f>
        <v>Adulto</v>
      </c>
      <c r="G274" s="5" t="s">
        <v>46</v>
      </c>
    </row>
    <row r="275" spans="1:7">
      <c r="A275" s="7">
        <v>43185</v>
      </c>
      <c r="B275" s="5" t="s">
        <v>57</v>
      </c>
      <c r="C275" s="12" t="s">
        <v>8</v>
      </c>
      <c r="D275" s="5" t="s">
        <v>9</v>
      </c>
      <c r="E275" s="13">
        <v>8</v>
      </c>
      <c r="F275" s="13" t="str">
        <f>IF($E275&lt;=1,"Filhote",IF($E275&lt;=9,"Adulto","Idoso"))</f>
        <v>Adulto</v>
      </c>
      <c r="G275" s="5" t="s">
        <v>10</v>
      </c>
    </row>
    <row r="276" spans="1:7">
      <c r="A276" s="7">
        <v>43185</v>
      </c>
      <c r="B276" s="5" t="s">
        <v>7</v>
      </c>
      <c r="C276" s="12" t="s">
        <v>8</v>
      </c>
      <c r="D276" s="5" t="s">
        <v>16</v>
      </c>
      <c r="E276" s="13">
        <v>8</v>
      </c>
      <c r="F276" s="13" t="str">
        <f>IF($E276&lt;=1,"Filhote",IF($E276&lt;=9,"Adulto","Idoso"))</f>
        <v>Adulto</v>
      </c>
      <c r="G276" s="5" t="s">
        <v>10</v>
      </c>
    </row>
    <row r="277" spans="1:7">
      <c r="A277" s="7">
        <v>43185</v>
      </c>
      <c r="B277" s="5" t="s">
        <v>70</v>
      </c>
      <c r="C277" s="12" t="s">
        <v>8</v>
      </c>
      <c r="D277" s="5" t="s">
        <v>9</v>
      </c>
      <c r="E277" s="13">
        <v>11</v>
      </c>
      <c r="F277" s="13" t="str">
        <f>IF($E277&lt;=1,"Filhote",IF($E277&lt;=9,"Adulto","Idoso"))</f>
        <v>Idoso</v>
      </c>
      <c r="G277" s="5" t="s">
        <v>52</v>
      </c>
    </row>
    <row r="278" spans="1:7">
      <c r="A278" s="7">
        <v>43185</v>
      </c>
      <c r="B278" s="5" t="s">
        <v>45</v>
      </c>
      <c r="C278" s="12" t="s">
        <v>8</v>
      </c>
      <c r="D278" s="5" t="s">
        <v>9</v>
      </c>
      <c r="E278" s="13">
        <v>13</v>
      </c>
      <c r="F278" s="13" t="str">
        <f>IF($E278&lt;=1,"Filhote",IF($E278&lt;=9,"Adulto","Idoso"))</f>
        <v>Idoso</v>
      </c>
      <c r="G278" s="5" t="s">
        <v>18</v>
      </c>
    </row>
    <row r="279" spans="1:7">
      <c r="A279" s="7">
        <v>43185</v>
      </c>
      <c r="B279" s="5" t="s">
        <v>62</v>
      </c>
      <c r="C279" s="12" t="s">
        <v>13</v>
      </c>
      <c r="D279" s="5" t="s">
        <v>16</v>
      </c>
      <c r="E279" s="13">
        <v>16</v>
      </c>
      <c r="F279" s="13" t="str">
        <f>IF($E279&lt;=1,"Filhote",IF($E279&lt;=9,"Adulto","Idoso"))</f>
        <v>Idoso</v>
      </c>
      <c r="G279" s="5" t="s">
        <v>14</v>
      </c>
    </row>
    <row r="280" spans="1:7">
      <c r="A280" s="7">
        <v>43185</v>
      </c>
      <c r="B280" s="5" t="s">
        <v>132</v>
      </c>
      <c r="C280" s="12" t="s">
        <v>8</v>
      </c>
      <c r="D280" s="5" t="s">
        <v>9</v>
      </c>
      <c r="E280" s="13">
        <v>7</v>
      </c>
      <c r="F280" s="13" t="str">
        <f>IF($E280&lt;=1,"Filhote",IF($E280&lt;=9,"Adulto","Idoso"))</f>
        <v>Adulto</v>
      </c>
      <c r="G280" s="5" t="s">
        <v>10</v>
      </c>
    </row>
    <row r="281" spans="1:7">
      <c r="A281" s="7">
        <v>43185</v>
      </c>
      <c r="B281" s="5" t="s">
        <v>66</v>
      </c>
      <c r="C281" s="12" t="s">
        <v>8</v>
      </c>
      <c r="D281" s="5" t="s">
        <v>16</v>
      </c>
      <c r="E281" s="13">
        <v>7</v>
      </c>
      <c r="F281" s="13" t="str">
        <f>IF($E281&lt;=1,"Filhote",IF($E281&lt;=9,"Adulto","Idoso"))</f>
        <v>Adulto</v>
      </c>
      <c r="G281" s="5" t="s">
        <v>10</v>
      </c>
    </row>
    <row r="282" spans="1:7">
      <c r="A282" s="7">
        <v>43185</v>
      </c>
      <c r="B282" s="5" t="s">
        <v>73</v>
      </c>
      <c r="C282" s="12" t="s">
        <v>13</v>
      </c>
      <c r="D282" s="5" t="s">
        <v>9</v>
      </c>
      <c r="E282" s="13">
        <v>6</v>
      </c>
      <c r="F282" s="13" t="str">
        <f>IF($E282&lt;=1,"Filhote",IF($E282&lt;=9,"Adulto","Idoso"))</f>
        <v>Adulto</v>
      </c>
      <c r="G282" s="5" t="s">
        <v>10</v>
      </c>
    </row>
    <row r="283" spans="1:7">
      <c r="A283" s="7">
        <v>43185</v>
      </c>
      <c r="B283" s="5" t="s">
        <v>62</v>
      </c>
      <c r="C283" s="12" t="s">
        <v>13</v>
      </c>
      <c r="D283" s="5" t="s">
        <v>16</v>
      </c>
      <c r="E283" s="13">
        <v>7</v>
      </c>
      <c r="F283" s="13" t="str">
        <f>IF($E283&lt;=1,"Filhote",IF($E283&lt;=9,"Adulto","Idoso"))</f>
        <v>Adulto</v>
      </c>
      <c r="G283" s="5" t="s">
        <v>10</v>
      </c>
    </row>
    <row r="284" spans="1:7">
      <c r="A284" s="7">
        <v>43185</v>
      </c>
      <c r="B284" s="5" t="s">
        <v>116</v>
      </c>
      <c r="C284" s="12" t="s">
        <v>13</v>
      </c>
      <c r="D284" s="5" t="s">
        <v>16</v>
      </c>
      <c r="E284" s="13">
        <v>11</v>
      </c>
      <c r="F284" s="13" t="str">
        <f>IF($E284&lt;=1,"Filhote",IF($E284&lt;=9,"Adulto","Idoso"))</f>
        <v>Idoso</v>
      </c>
      <c r="G284" s="5" t="s">
        <v>10</v>
      </c>
    </row>
    <row r="285" spans="1:7">
      <c r="A285" s="7">
        <v>43185</v>
      </c>
      <c r="B285" s="5" t="s">
        <v>126</v>
      </c>
      <c r="C285" s="12" t="s">
        <v>13</v>
      </c>
      <c r="D285" s="5" t="s">
        <v>16</v>
      </c>
      <c r="E285" s="13">
        <v>11</v>
      </c>
      <c r="F285" s="13" t="str">
        <f>IF($E285&lt;=1,"Filhote",IF($E285&lt;=9,"Adulto","Idoso"))</f>
        <v>Idoso</v>
      </c>
      <c r="G285" s="5" t="s">
        <v>10</v>
      </c>
    </row>
    <row r="286" spans="1:7" ht="29.25">
      <c r="A286" s="7">
        <v>43185</v>
      </c>
      <c r="B286" s="5" t="s">
        <v>124</v>
      </c>
      <c r="C286" s="12" t="s">
        <v>13</v>
      </c>
      <c r="D286" s="5" t="s">
        <v>16</v>
      </c>
      <c r="E286" s="13">
        <v>8</v>
      </c>
      <c r="F286" s="13" t="str">
        <f>IF($E286&lt;=1,"Filhote",IF($E286&lt;=9,"Adulto","Idoso"))</f>
        <v>Adulto</v>
      </c>
      <c r="G286" s="5" t="s">
        <v>10</v>
      </c>
    </row>
    <row r="287" spans="1:7">
      <c r="A287" s="7">
        <v>43186</v>
      </c>
      <c r="B287" s="5" t="s">
        <v>133</v>
      </c>
      <c r="C287" s="12" t="s">
        <v>8</v>
      </c>
      <c r="D287" s="5" t="s">
        <v>16</v>
      </c>
      <c r="E287" s="13">
        <v>8</v>
      </c>
      <c r="F287" s="13" t="str">
        <f>IF($E287&lt;=1,"Filhote",IF($E287&lt;=9,"Adulto","Idoso"))</f>
        <v>Adulto</v>
      </c>
      <c r="G287" s="5" t="s">
        <v>134</v>
      </c>
    </row>
    <row r="288" spans="1:7">
      <c r="A288" s="7">
        <v>43186</v>
      </c>
      <c r="B288" s="5" t="s">
        <v>25</v>
      </c>
      <c r="C288" s="12" t="s">
        <v>8</v>
      </c>
      <c r="D288" s="5" t="s">
        <v>9</v>
      </c>
      <c r="E288" s="13">
        <v>1</v>
      </c>
      <c r="F288" s="13" t="str">
        <f>IF($E288&lt;=1,"Filhote",IF($E288&lt;=9,"Adulto","Idoso"))</f>
        <v>Filhote</v>
      </c>
      <c r="G288" s="5" t="s">
        <v>79</v>
      </c>
    </row>
    <row r="289" spans="1:7">
      <c r="A289" s="7">
        <v>43186</v>
      </c>
      <c r="B289" s="5" t="s">
        <v>63</v>
      </c>
      <c r="C289" s="12" t="s">
        <v>8</v>
      </c>
      <c r="D289" s="5" t="s">
        <v>9</v>
      </c>
      <c r="E289" s="13">
        <v>11</v>
      </c>
      <c r="F289" s="13" t="str">
        <f>IF($E289&lt;=1,"Filhote",IF($E289&lt;=9,"Adulto","Idoso"))</f>
        <v>Idoso</v>
      </c>
      <c r="G289" s="5" t="s">
        <v>22</v>
      </c>
    </row>
    <row r="290" spans="1:7">
      <c r="A290" s="7">
        <v>43186</v>
      </c>
      <c r="B290" s="5" t="s">
        <v>33</v>
      </c>
      <c r="C290" s="12" t="s">
        <v>8</v>
      </c>
      <c r="D290" s="5" t="s">
        <v>9</v>
      </c>
      <c r="E290" s="13">
        <v>12</v>
      </c>
      <c r="F290" s="13" t="str">
        <f>IF($E290&lt;=1,"Filhote",IF($E290&lt;=9,"Adulto","Idoso"))</f>
        <v>Idoso</v>
      </c>
      <c r="G290" s="5" t="s">
        <v>10</v>
      </c>
    </row>
    <row r="291" spans="1:7">
      <c r="A291" s="7">
        <v>43186</v>
      </c>
      <c r="B291" s="5" t="s">
        <v>135</v>
      </c>
      <c r="C291" s="12" t="s">
        <v>8</v>
      </c>
      <c r="D291" s="5" t="s">
        <v>9</v>
      </c>
      <c r="E291" s="13">
        <v>7</v>
      </c>
      <c r="F291" s="13" t="str">
        <f>IF($E291&lt;=1,"Filhote",IF($E291&lt;=9,"Adulto","Idoso"))</f>
        <v>Adulto</v>
      </c>
      <c r="G291" s="5" t="s">
        <v>10</v>
      </c>
    </row>
    <row r="292" spans="1:7">
      <c r="A292" s="7">
        <v>43186</v>
      </c>
      <c r="B292" s="5" t="s">
        <v>15</v>
      </c>
      <c r="C292" s="12" t="s">
        <v>8</v>
      </c>
      <c r="D292" s="5" t="s">
        <v>16</v>
      </c>
      <c r="E292" s="13">
        <v>10</v>
      </c>
      <c r="F292" s="13" t="str">
        <f>IF($E292&lt;=1,"Filhote",IF($E292&lt;=9,"Adulto","Idoso"))</f>
        <v>Idoso</v>
      </c>
      <c r="G292" s="5" t="s">
        <v>10</v>
      </c>
    </row>
    <row r="293" spans="1:7">
      <c r="A293" s="7">
        <v>43186</v>
      </c>
      <c r="B293" s="5" t="s">
        <v>95</v>
      </c>
      <c r="C293" s="12" t="s">
        <v>8</v>
      </c>
      <c r="D293" s="5" t="s">
        <v>9</v>
      </c>
      <c r="E293" s="13">
        <v>9</v>
      </c>
      <c r="F293" s="13" t="str">
        <f>IF($E293&lt;=1,"Filhote",IF($E293&lt;=9,"Adulto","Idoso"))</f>
        <v>Adulto</v>
      </c>
      <c r="G293" s="5" t="s">
        <v>46</v>
      </c>
    </row>
    <row r="294" spans="1:7" ht="29.25">
      <c r="A294" s="7">
        <v>43186</v>
      </c>
      <c r="B294" s="5" t="s">
        <v>117</v>
      </c>
      <c r="C294" s="12" t="s">
        <v>8</v>
      </c>
      <c r="D294" s="5" t="s">
        <v>9</v>
      </c>
      <c r="E294" s="13">
        <v>9</v>
      </c>
      <c r="F294" s="13" t="str">
        <f>IF($E294&lt;=1,"Filhote",IF($E294&lt;=9,"Adulto","Idoso"))</f>
        <v>Adulto</v>
      </c>
      <c r="G294" s="5" t="s">
        <v>10</v>
      </c>
    </row>
    <row r="295" spans="1:7" ht="29.25">
      <c r="A295" s="7">
        <v>43187</v>
      </c>
      <c r="B295" s="5" t="s">
        <v>136</v>
      </c>
      <c r="C295" s="12" t="s">
        <v>13</v>
      </c>
      <c r="D295" s="5" t="s">
        <v>16</v>
      </c>
      <c r="E295" s="13">
        <v>4</v>
      </c>
      <c r="F295" s="13" t="str">
        <f>IF($E295&lt;=1,"Filhote",IF($E295&lt;=9,"Adulto","Idoso"))</f>
        <v>Adulto</v>
      </c>
      <c r="G295" s="5" t="s">
        <v>14</v>
      </c>
    </row>
    <row r="296" spans="1:7">
      <c r="A296" s="7">
        <v>43187</v>
      </c>
      <c r="B296" s="5" t="s">
        <v>137</v>
      </c>
      <c r="C296" s="12" t="s">
        <v>13</v>
      </c>
      <c r="D296" s="5" t="s">
        <v>16</v>
      </c>
      <c r="E296" s="13">
        <v>3</v>
      </c>
      <c r="F296" s="13" t="str">
        <f>IF($E296&lt;=1,"Filhote",IF($E296&lt;=9,"Adulto","Idoso"))</f>
        <v>Adulto</v>
      </c>
      <c r="G296" s="5" t="s">
        <v>10</v>
      </c>
    </row>
    <row r="297" spans="1:7">
      <c r="A297" s="7">
        <v>43187</v>
      </c>
      <c r="B297" s="5" t="s">
        <v>19</v>
      </c>
      <c r="C297" s="12" t="s">
        <v>8</v>
      </c>
      <c r="D297" s="5" t="s">
        <v>9</v>
      </c>
      <c r="E297" s="13">
        <v>13</v>
      </c>
      <c r="F297" s="13" t="str">
        <f>IF($E297&lt;=1,"Filhote",IF($E297&lt;=9,"Adulto","Idoso"))</f>
        <v>Idoso</v>
      </c>
      <c r="G297" s="5" t="s">
        <v>52</v>
      </c>
    </row>
    <row r="298" spans="1:7">
      <c r="A298" s="7">
        <v>43187</v>
      </c>
      <c r="B298" s="5" t="s">
        <v>19</v>
      </c>
      <c r="C298" s="12" t="s">
        <v>8</v>
      </c>
      <c r="D298" s="5" t="s">
        <v>16</v>
      </c>
      <c r="E298" s="13">
        <v>14</v>
      </c>
      <c r="F298" s="13" t="str">
        <f>IF($E298&lt;=1,"Filhote",IF($E298&lt;=9,"Adulto","Idoso"))</f>
        <v>Idoso</v>
      </c>
      <c r="G298" s="5" t="s">
        <v>32</v>
      </c>
    </row>
    <row r="299" spans="1:7">
      <c r="A299" s="7">
        <v>43187</v>
      </c>
      <c r="B299" s="5" t="s">
        <v>19</v>
      </c>
      <c r="C299" s="12" t="s">
        <v>8</v>
      </c>
      <c r="D299" s="5" t="s">
        <v>16</v>
      </c>
      <c r="E299" s="13">
        <v>7</v>
      </c>
      <c r="F299" s="13" t="str">
        <f>IF($E299&lt;=1,"Filhote",IF($E299&lt;=9,"Adulto","Idoso"))</f>
        <v>Adulto</v>
      </c>
      <c r="G299" s="5" t="s">
        <v>65</v>
      </c>
    </row>
    <row r="300" spans="1:7">
      <c r="A300" s="7">
        <v>43187</v>
      </c>
      <c r="B300" s="5" t="s">
        <v>25</v>
      </c>
      <c r="C300" s="12" t="s">
        <v>8</v>
      </c>
      <c r="D300" s="5" t="s">
        <v>9</v>
      </c>
      <c r="E300" s="13">
        <v>4</v>
      </c>
      <c r="F300" s="13" t="str">
        <f>IF($E300&lt;=1,"Filhote",IF($E300&lt;=9,"Adulto","Idoso"))</f>
        <v>Adulto</v>
      </c>
      <c r="G300" s="5" t="s">
        <v>46</v>
      </c>
    </row>
    <row r="301" spans="1:7">
      <c r="A301" s="7">
        <v>43187</v>
      </c>
      <c r="B301" s="5" t="s">
        <v>19</v>
      </c>
      <c r="C301" s="12" t="s">
        <v>8</v>
      </c>
      <c r="D301" s="5" t="s">
        <v>9</v>
      </c>
      <c r="E301" s="13">
        <v>8</v>
      </c>
      <c r="F301" s="13" t="str">
        <f>IF($E301&lt;=1,"Filhote",IF($E301&lt;=9,"Adulto","Idoso"))</f>
        <v>Adulto</v>
      </c>
      <c r="G301" s="5" t="s">
        <v>10</v>
      </c>
    </row>
    <row r="302" spans="1:7">
      <c r="A302" s="7">
        <v>43187</v>
      </c>
      <c r="B302" s="5" t="s">
        <v>25</v>
      </c>
      <c r="C302" s="12" t="s">
        <v>8</v>
      </c>
      <c r="D302" s="5" t="s">
        <v>16</v>
      </c>
      <c r="E302" s="13">
        <v>6</v>
      </c>
      <c r="F302" s="13" t="str">
        <f>IF($E302&lt;=1,"Filhote",IF($E302&lt;=9,"Adulto","Idoso"))</f>
        <v>Adulto</v>
      </c>
      <c r="G302" s="5" t="s">
        <v>26</v>
      </c>
    </row>
    <row r="303" spans="1:7">
      <c r="A303" s="7">
        <v>43187</v>
      </c>
      <c r="B303" s="5" t="s">
        <v>138</v>
      </c>
      <c r="C303" s="12" t="s">
        <v>8</v>
      </c>
      <c r="D303" s="5" t="s">
        <v>9</v>
      </c>
      <c r="E303" s="13">
        <v>10</v>
      </c>
      <c r="F303" s="13" t="str">
        <f>IF($E303&lt;=1,"Filhote",IF($E303&lt;=9,"Adulto","Idoso"))</f>
        <v>Idoso</v>
      </c>
      <c r="G303" s="5" t="s">
        <v>10</v>
      </c>
    </row>
    <row r="304" spans="1:7">
      <c r="A304" s="7">
        <v>43188</v>
      </c>
      <c r="B304" s="6" t="s">
        <v>33</v>
      </c>
      <c r="C304" s="12" t="s">
        <v>8</v>
      </c>
      <c r="D304" s="5" t="s">
        <v>9</v>
      </c>
      <c r="E304" s="13">
        <v>12</v>
      </c>
      <c r="F304" s="13" t="str">
        <f>IF($E304&lt;=1,"Filhote",IF($E304&lt;=9,"Adulto","Idoso"))</f>
        <v>Idoso</v>
      </c>
      <c r="G304" s="5" t="s">
        <v>139</v>
      </c>
    </row>
    <row r="305" spans="1:7">
      <c r="A305" s="7">
        <v>43188</v>
      </c>
      <c r="B305" s="5" t="s">
        <v>7</v>
      </c>
      <c r="C305" s="12" t="s">
        <v>8</v>
      </c>
      <c r="D305" s="5" t="s">
        <v>16</v>
      </c>
      <c r="E305" s="13">
        <v>14</v>
      </c>
      <c r="F305" s="13" t="str">
        <f>IF($E305&lt;=1,"Filhote",IF($E305&lt;=9,"Adulto","Idoso"))</f>
        <v>Idoso</v>
      </c>
      <c r="G305" s="5" t="s">
        <v>10</v>
      </c>
    </row>
    <row r="306" spans="1:7">
      <c r="A306" s="7">
        <v>43188</v>
      </c>
      <c r="B306" s="5" t="s">
        <v>66</v>
      </c>
      <c r="C306" s="12" t="s">
        <v>8</v>
      </c>
      <c r="D306" s="5" t="s">
        <v>9</v>
      </c>
      <c r="E306" s="13">
        <v>8</v>
      </c>
      <c r="F306" s="13" t="str">
        <f>IF($E306&lt;=1,"Filhote",IF($E306&lt;=9,"Adulto","Idoso"))</f>
        <v>Adulto</v>
      </c>
      <c r="G306" s="5" t="s">
        <v>118</v>
      </c>
    </row>
    <row r="307" spans="1:7">
      <c r="A307" s="7">
        <v>43188</v>
      </c>
      <c r="B307" s="5" t="s">
        <v>125</v>
      </c>
      <c r="C307" s="12" t="s">
        <v>8</v>
      </c>
      <c r="D307" s="5" t="s">
        <v>9</v>
      </c>
      <c r="E307" s="13">
        <v>9</v>
      </c>
      <c r="F307" s="13" t="str">
        <f>IF($E307&lt;=1,"Filhote",IF($E307&lt;=9,"Adulto","Idoso"))</f>
        <v>Adulto</v>
      </c>
      <c r="G307" s="5" t="s">
        <v>32</v>
      </c>
    </row>
    <row r="308" spans="1:7">
      <c r="A308" s="7">
        <v>43188</v>
      </c>
      <c r="B308" s="5" t="s">
        <v>7</v>
      </c>
      <c r="C308" s="12" t="s">
        <v>8</v>
      </c>
      <c r="D308" s="5" t="s">
        <v>9</v>
      </c>
      <c r="E308" s="13">
        <v>14</v>
      </c>
      <c r="F308" s="13" t="str">
        <f>IF($E308&lt;=1,"Filhote",IF($E308&lt;=9,"Adulto","Idoso"))</f>
        <v>Idoso</v>
      </c>
      <c r="G308" s="5" t="s">
        <v>24</v>
      </c>
    </row>
    <row r="309" spans="1:7">
      <c r="A309" s="7">
        <v>43188</v>
      </c>
      <c r="B309" s="5" t="s">
        <v>140</v>
      </c>
      <c r="C309" s="12" t="s">
        <v>8</v>
      </c>
      <c r="D309" s="5" t="s">
        <v>9</v>
      </c>
      <c r="E309" s="13">
        <v>15</v>
      </c>
      <c r="F309" s="13" t="str">
        <f>IF($E309&lt;=1,"Filhote",IF($E309&lt;=9,"Adulto","Idoso"))</f>
        <v>Idoso</v>
      </c>
      <c r="G309" s="5" t="s">
        <v>10</v>
      </c>
    </row>
    <row r="310" spans="1:7">
      <c r="A310" s="7">
        <v>43188</v>
      </c>
      <c r="B310" s="5" t="s">
        <v>94</v>
      </c>
      <c r="C310" s="12" t="s">
        <v>8</v>
      </c>
      <c r="D310" s="5" t="s">
        <v>9</v>
      </c>
      <c r="E310" s="13">
        <v>4</v>
      </c>
      <c r="F310" s="13" t="str">
        <f>IF($E310&lt;=1,"Filhote",IF($E310&lt;=9,"Adulto","Idoso"))</f>
        <v>Adulto</v>
      </c>
      <c r="G310" s="5" t="s">
        <v>10</v>
      </c>
    </row>
    <row r="311" spans="1:7">
      <c r="A311" s="7">
        <v>43188</v>
      </c>
      <c r="B311" s="5" t="s">
        <v>33</v>
      </c>
      <c r="C311" s="12" t="s">
        <v>8</v>
      </c>
      <c r="D311" s="5" t="s">
        <v>9</v>
      </c>
      <c r="E311" s="13">
        <v>10</v>
      </c>
      <c r="F311" s="13" t="str">
        <f>IF($E311&lt;=1,"Filhote",IF($E311&lt;=9,"Adulto","Idoso"))</f>
        <v>Idoso</v>
      </c>
      <c r="G311" s="5" t="s">
        <v>10</v>
      </c>
    </row>
    <row r="312" spans="1:7">
      <c r="A312" s="7">
        <v>43188</v>
      </c>
      <c r="B312" s="5" t="s">
        <v>57</v>
      </c>
      <c r="C312" s="12" t="s">
        <v>8</v>
      </c>
      <c r="D312" s="5" t="s">
        <v>9</v>
      </c>
      <c r="E312" s="13">
        <v>8</v>
      </c>
      <c r="F312" s="13" t="str">
        <f>IF($E312&lt;=1,"Filhote",IF($E312&lt;=9,"Adulto","Idoso"))</f>
        <v>Adulto</v>
      </c>
      <c r="G312" s="5" t="s">
        <v>10</v>
      </c>
    </row>
    <row r="313" spans="1:7">
      <c r="A313" s="7">
        <v>43188</v>
      </c>
      <c r="B313" s="5" t="s">
        <v>51</v>
      </c>
      <c r="C313" s="12" t="s">
        <v>8</v>
      </c>
      <c r="D313" s="5" t="s">
        <v>9</v>
      </c>
      <c r="E313" s="13">
        <v>11</v>
      </c>
      <c r="F313" s="13" t="str">
        <f>IF($E313&lt;=1,"Filhote",IF($E313&lt;=9,"Adulto","Idoso"))</f>
        <v>Idoso</v>
      </c>
      <c r="G313" s="5" t="s">
        <v>10</v>
      </c>
    </row>
    <row r="314" spans="1:7">
      <c r="A314" s="7">
        <v>43188</v>
      </c>
      <c r="B314" s="5" t="s">
        <v>51</v>
      </c>
      <c r="C314" s="12" t="s">
        <v>8</v>
      </c>
      <c r="D314" s="5" t="s">
        <v>9</v>
      </c>
      <c r="E314" s="13">
        <v>5</v>
      </c>
      <c r="F314" s="13" t="str">
        <f>IF($E314&lt;=1,"Filhote",IF($E314&lt;=9,"Adulto","Idoso"))</f>
        <v>Adulto</v>
      </c>
      <c r="G314" s="5" t="s">
        <v>10</v>
      </c>
    </row>
    <row r="315" spans="1:7">
      <c r="A315" s="7">
        <v>43188</v>
      </c>
      <c r="B315" s="5" t="s">
        <v>15</v>
      </c>
      <c r="C315" s="12" t="s">
        <v>8</v>
      </c>
      <c r="D315" s="5" t="s">
        <v>9</v>
      </c>
      <c r="E315" s="13">
        <v>3</v>
      </c>
      <c r="F315" s="13" t="str">
        <f>IF($E315&lt;=1,"Filhote",IF($E315&lt;=9,"Adulto","Idoso"))</f>
        <v>Adulto</v>
      </c>
      <c r="G315" s="5" t="s">
        <v>10</v>
      </c>
    </row>
    <row r="316" spans="1:7">
      <c r="A316" s="7">
        <v>43188</v>
      </c>
      <c r="B316" s="5" t="s">
        <v>86</v>
      </c>
      <c r="C316" s="12" t="s">
        <v>13</v>
      </c>
      <c r="D316" s="5" t="s">
        <v>9</v>
      </c>
      <c r="E316" s="13">
        <v>7</v>
      </c>
      <c r="F316" s="13" t="str">
        <f>IF($E316&lt;=1,"Filhote",IF($E316&lt;=9,"Adulto","Idoso"))</f>
        <v>Adulto</v>
      </c>
      <c r="G316" s="5" t="s">
        <v>10</v>
      </c>
    </row>
    <row r="317" spans="1:7">
      <c r="A317" s="7">
        <v>43192</v>
      </c>
      <c r="B317" s="5" t="s">
        <v>7</v>
      </c>
      <c r="C317" s="5" t="s">
        <v>8</v>
      </c>
      <c r="D317" s="5" t="s">
        <v>9</v>
      </c>
      <c r="E317" s="13">
        <v>8</v>
      </c>
      <c r="F317" s="13" t="str">
        <f>IF($E317&lt;=1,"Filhote",IF($E317&lt;=9,"Adulto","Idoso"))</f>
        <v>Adulto</v>
      </c>
      <c r="G317" s="5" t="s">
        <v>31</v>
      </c>
    </row>
    <row r="318" spans="1:7">
      <c r="A318" s="7">
        <v>43192</v>
      </c>
      <c r="B318" s="5" t="s">
        <v>11</v>
      </c>
      <c r="C318" s="5" t="s">
        <v>8</v>
      </c>
      <c r="D318" s="5" t="s">
        <v>9</v>
      </c>
      <c r="E318" s="13">
        <v>4</v>
      </c>
      <c r="F318" s="13" t="str">
        <f>IF($E318&lt;=1,"Filhote",IF($E318&lt;=9,"Adulto","Idoso"))</f>
        <v>Adulto</v>
      </c>
      <c r="G318" s="5" t="s">
        <v>46</v>
      </c>
    </row>
    <row r="319" spans="1:7">
      <c r="A319" s="7">
        <v>43192</v>
      </c>
      <c r="B319" s="5" t="s">
        <v>141</v>
      </c>
      <c r="C319" s="5" t="s">
        <v>8</v>
      </c>
      <c r="D319" s="5" t="s">
        <v>16</v>
      </c>
      <c r="E319" s="13">
        <v>13</v>
      </c>
      <c r="F319" s="13" t="str">
        <f>IF($E319&lt;=1,"Filhote",IF($E319&lt;=9,"Adulto","Idoso"))</f>
        <v>Idoso</v>
      </c>
      <c r="G319" s="5" t="s">
        <v>10</v>
      </c>
    </row>
    <row r="320" spans="1:7">
      <c r="A320" s="7">
        <v>43192</v>
      </c>
      <c r="B320" s="5" t="s">
        <v>7</v>
      </c>
      <c r="C320" s="5" t="s">
        <v>8</v>
      </c>
      <c r="D320" s="5" t="s">
        <v>9</v>
      </c>
      <c r="E320" s="13">
        <v>8</v>
      </c>
      <c r="F320" s="13" t="str">
        <f>IF($E320&lt;=1,"Filhote",IF($E320&lt;=9,"Adulto","Idoso"))</f>
        <v>Adulto</v>
      </c>
      <c r="G320" s="5" t="s">
        <v>31</v>
      </c>
    </row>
    <row r="321" spans="1:7">
      <c r="A321" s="7">
        <v>43192</v>
      </c>
      <c r="B321" s="5" t="s">
        <v>11</v>
      </c>
      <c r="C321" s="5" t="s">
        <v>8</v>
      </c>
      <c r="D321" s="5" t="s">
        <v>9</v>
      </c>
      <c r="E321" s="13">
        <v>4</v>
      </c>
      <c r="F321" s="13" t="str">
        <f>IF($E321&lt;=1,"Filhote",IF($E321&lt;=9,"Adulto","Idoso"))</f>
        <v>Adulto</v>
      </c>
      <c r="G321" s="5" t="s">
        <v>46</v>
      </c>
    </row>
    <row r="322" spans="1:7">
      <c r="A322" s="7">
        <v>43192</v>
      </c>
      <c r="B322" s="5" t="s">
        <v>141</v>
      </c>
      <c r="C322" s="5" t="s">
        <v>8</v>
      </c>
      <c r="D322" s="5" t="s">
        <v>16</v>
      </c>
      <c r="E322" s="13">
        <v>13</v>
      </c>
      <c r="F322" s="13" t="str">
        <f>IF($E322&lt;=1,"Filhote",IF($E322&lt;=9,"Adulto","Idoso"))</f>
        <v>Idoso</v>
      </c>
      <c r="G322" s="5" t="s">
        <v>10</v>
      </c>
    </row>
    <row r="323" spans="1:7">
      <c r="A323" s="7">
        <v>43192</v>
      </c>
      <c r="B323" s="5" t="s">
        <v>142</v>
      </c>
      <c r="C323" s="5" t="s">
        <v>8</v>
      </c>
      <c r="D323" s="5" t="s">
        <v>9</v>
      </c>
      <c r="E323" s="13">
        <v>7</v>
      </c>
      <c r="F323" s="13" t="str">
        <f>IF($E323&lt;=1,"Filhote",IF($E323&lt;=9,"Adulto","Idoso"))</f>
        <v>Adulto</v>
      </c>
      <c r="G323" s="5" t="s">
        <v>143</v>
      </c>
    </row>
    <row r="324" spans="1:7">
      <c r="A324" s="7">
        <v>43192</v>
      </c>
      <c r="B324" s="5" t="s">
        <v>142</v>
      </c>
      <c r="C324" s="5" t="s">
        <v>8</v>
      </c>
      <c r="D324" s="5" t="s">
        <v>9</v>
      </c>
      <c r="E324" s="13">
        <v>7</v>
      </c>
      <c r="F324" s="13" t="str">
        <f>IF($E324&lt;=1,"Filhote",IF($E324&lt;=9,"Adulto","Idoso"))</f>
        <v>Adulto</v>
      </c>
      <c r="G324" s="5" t="s">
        <v>143</v>
      </c>
    </row>
    <row r="325" spans="1:7">
      <c r="A325" s="7">
        <v>43192</v>
      </c>
      <c r="B325" s="5" t="s">
        <v>144</v>
      </c>
      <c r="C325" s="5" t="s">
        <v>8</v>
      </c>
      <c r="D325" s="5" t="s">
        <v>16</v>
      </c>
      <c r="E325" s="13">
        <v>13</v>
      </c>
      <c r="F325" s="13" t="str">
        <f>IF($E325&lt;=1,"Filhote",IF($E325&lt;=9,"Adulto","Idoso"))</f>
        <v>Idoso</v>
      </c>
      <c r="G325" s="5" t="s">
        <v>10</v>
      </c>
    </row>
    <row r="326" spans="1:7">
      <c r="A326" s="7">
        <v>43193</v>
      </c>
      <c r="B326" s="5" t="s">
        <v>7</v>
      </c>
      <c r="C326" s="5" t="s">
        <v>8</v>
      </c>
      <c r="D326" s="5" t="s">
        <v>16</v>
      </c>
      <c r="E326" s="13">
        <v>6</v>
      </c>
      <c r="F326" s="13" t="str">
        <f>IF($E326&lt;=1,"Filhote",IF($E326&lt;=9,"Adulto","Idoso"))</f>
        <v>Adulto</v>
      </c>
      <c r="G326" s="5" t="s">
        <v>37</v>
      </c>
    </row>
    <row r="327" spans="1:7">
      <c r="A327" s="7">
        <v>43193</v>
      </c>
      <c r="B327" s="5" t="s">
        <v>145</v>
      </c>
      <c r="C327" s="5" t="s">
        <v>8</v>
      </c>
      <c r="D327" s="5" t="s">
        <v>16</v>
      </c>
      <c r="E327" s="13">
        <v>16</v>
      </c>
      <c r="F327" s="13" t="str">
        <f>IF($E327&lt;=1,"Filhote",IF($E327&lt;=9,"Adulto","Idoso"))</f>
        <v>Idoso</v>
      </c>
      <c r="G327" s="5" t="s">
        <v>37</v>
      </c>
    </row>
    <row r="328" spans="1:7">
      <c r="A328" s="7">
        <v>43193</v>
      </c>
      <c r="B328" s="5" t="s">
        <v>33</v>
      </c>
      <c r="C328" s="5" t="s">
        <v>8</v>
      </c>
      <c r="D328" s="5" t="s">
        <v>9</v>
      </c>
      <c r="E328" s="13">
        <v>8</v>
      </c>
      <c r="F328" s="13" t="str">
        <f>IF($E328&lt;=1,"Filhote",IF($E328&lt;=9,"Adulto","Idoso"))</f>
        <v>Adulto</v>
      </c>
      <c r="G328" s="5" t="s">
        <v>26</v>
      </c>
    </row>
    <row r="329" spans="1:7">
      <c r="A329" s="7">
        <v>43193</v>
      </c>
      <c r="B329" s="5" t="s">
        <v>7</v>
      </c>
      <c r="C329" s="5" t="s">
        <v>8</v>
      </c>
      <c r="D329" s="5" t="s">
        <v>16</v>
      </c>
      <c r="E329" s="13">
        <v>6</v>
      </c>
      <c r="F329" s="13" t="str">
        <f>IF($E329&lt;=1,"Filhote",IF($E329&lt;=9,"Adulto","Idoso"))</f>
        <v>Adulto</v>
      </c>
      <c r="G329" s="5" t="s">
        <v>37</v>
      </c>
    </row>
    <row r="330" spans="1:7">
      <c r="A330" s="7">
        <v>43193</v>
      </c>
      <c r="B330" s="5" t="s">
        <v>145</v>
      </c>
      <c r="C330" s="5" t="s">
        <v>8</v>
      </c>
      <c r="D330" s="5" t="s">
        <v>16</v>
      </c>
      <c r="E330" s="13">
        <v>16</v>
      </c>
      <c r="F330" s="13" t="str">
        <f>IF($E330&lt;=1,"Filhote",IF($E330&lt;=9,"Adulto","Idoso"))</f>
        <v>Idoso</v>
      </c>
      <c r="G330" s="5" t="s">
        <v>37</v>
      </c>
    </row>
    <row r="331" spans="1:7">
      <c r="A331" s="7">
        <v>43193</v>
      </c>
      <c r="B331" s="5" t="s">
        <v>33</v>
      </c>
      <c r="C331" s="5" t="s">
        <v>8</v>
      </c>
      <c r="D331" s="5" t="s">
        <v>9</v>
      </c>
      <c r="E331" s="13">
        <v>8</v>
      </c>
      <c r="F331" s="13" t="str">
        <f>IF($E331&lt;=1,"Filhote",IF($E331&lt;=9,"Adulto","Idoso"))</f>
        <v>Adulto</v>
      </c>
      <c r="G331" s="5" t="s">
        <v>26</v>
      </c>
    </row>
    <row r="332" spans="1:7">
      <c r="A332" s="7">
        <v>43194</v>
      </c>
      <c r="B332" s="5" t="s">
        <v>70</v>
      </c>
      <c r="C332" s="5" t="s">
        <v>8</v>
      </c>
      <c r="D332" s="5" t="s">
        <v>9</v>
      </c>
      <c r="E332" s="13">
        <v>12</v>
      </c>
      <c r="F332" s="13" t="str">
        <f>IF($E332&lt;=1,"Filhote",IF($E332&lt;=9,"Adulto","Idoso"))</f>
        <v>Idoso</v>
      </c>
      <c r="G332" s="5" t="s">
        <v>139</v>
      </c>
    </row>
    <row r="333" spans="1:7">
      <c r="A333" s="7">
        <v>43194</v>
      </c>
      <c r="B333" s="5" t="s">
        <v>27</v>
      </c>
      <c r="C333" s="5" t="s">
        <v>8</v>
      </c>
      <c r="D333" s="5" t="s">
        <v>9</v>
      </c>
      <c r="E333" s="13">
        <v>12</v>
      </c>
      <c r="F333" s="13" t="str">
        <f>IF($E333&lt;=1,"Filhote",IF($E333&lt;=9,"Adulto","Idoso"))</f>
        <v>Idoso</v>
      </c>
      <c r="G333" s="5" t="s">
        <v>146</v>
      </c>
    </row>
    <row r="334" spans="1:7">
      <c r="A334" s="7">
        <v>43194</v>
      </c>
      <c r="B334" s="5" t="s">
        <v>66</v>
      </c>
      <c r="C334" s="5" t="s">
        <v>8</v>
      </c>
      <c r="D334" s="5" t="s">
        <v>16</v>
      </c>
      <c r="E334" s="13">
        <v>10</v>
      </c>
      <c r="F334" s="13" t="str">
        <f>IF($E334&lt;=1,"Filhote",IF($E334&lt;=9,"Adulto","Idoso"))</f>
        <v>Idoso</v>
      </c>
      <c r="G334" s="5" t="s">
        <v>10</v>
      </c>
    </row>
    <row r="335" spans="1:7">
      <c r="A335" s="7">
        <v>43194</v>
      </c>
      <c r="B335" s="5" t="s">
        <v>141</v>
      </c>
      <c r="C335" s="5" t="s">
        <v>8</v>
      </c>
      <c r="D335" s="5" t="s">
        <v>9</v>
      </c>
      <c r="E335" s="13">
        <v>1</v>
      </c>
      <c r="F335" s="13" t="str">
        <f>IF($E335&lt;=1,"Filhote",IF($E335&lt;=9,"Adulto","Idoso"))</f>
        <v>Filhote</v>
      </c>
      <c r="G335" s="5" t="s">
        <v>10</v>
      </c>
    </row>
    <row r="336" spans="1:7">
      <c r="A336" s="7">
        <v>43194</v>
      </c>
      <c r="B336" s="5" t="s">
        <v>19</v>
      </c>
      <c r="C336" s="5" t="s">
        <v>8</v>
      </c>
      <c r="D336" s="5" t="s">
        <v>16</v>
      </c>
      <c r="E336" s="13">
        <v>4</v>
      </c>
      <c r="F336" s="13" t="str">
        <f>IF($E336&lt;=1,"Filhote",IF($E336&lt;=9,"Adulto","Idoso"))</f>
        <v>Adulto</v>
      </c>
      <c r="G336" s="5" t="s">
        <v>10</v>
      </c>
    </row>
    <row r="337" spans="1:7">
      <c r="A337" s="7">
        <v>43194</v>
      </c>
      <c r="B337" s="5" t="s">
        <v>70</v>
      </c>
      <c r="C337" s="5" t="s">
        <v>8</v>
      </c>
      <c r="D337" s="5" t="s">
        <v>9</v>
      </c>
      <c r="E337" s="13">
        <v>12</v>
      </c>
      <c r="F337" s="13" t="str">
        <f>IF($E337&lt;=1,"Filhote",IF($E337&lt;=9,"Adulto","Idoso"))</f>
        <v>Idoso</v>
      </c>
      <c r="G337" s="5" t="s">
        <v>139</v>
      </c>
    </row>
    <row r="338" spans="1:7">
      <c r="A338" s="7">
        <v>43194</v>
      </c>
      <c r="B338" s="5" t="s">
        <v>27</v>
      </c>
      <c r="C338" s="5" t="s">
        <v>8</v>
      </c>
      <c r="D338" s="5" t="s">
        <v>9</v>
      </c>
      <c r="E338" s="13">
        <v>12</v>
      </c>
      <c r="F338" s="13" t="str">
        <f>IF($E338&lt;=1,"Filhote",IF($E338&lt;=9,"Adulto","Idoso"))</f>
        <v>Idoso</v>
      </c>
      <c r="G338" s="5" t="s">
        <v>146</v>
      </c>
    </row>
    <row r="339" spans="1:7">
      <c r="A339" s="7">
        <v>43194</v>
      </c>
      <c r="B339" s="5" t="s">
        <v>66</v>
      </c>
      <c r="C339" s="5" t="s">
        <v>8</v>
      </c>
      <c r="D339" s="5" t="s">
        <v>16</v>
      </c>
      <c r="E339" s="13">
        <v>10</v>
      </c>
      <c r="F339" s="13" t="str">
        <f>IF($E339&lt;=1,"Filhote",IF($E339&lt;=9,"Adulto","Idoso"))</f>
        <v>Idoso</v>
      </c>
      <c r="G339" s="5" t="s">
        <v>10</v>
      </c>
    </row>
    <row r="340" spans="1:7">
      <c r="A340" s="7">
        <v>43194</v>
      </c>
      <c r="B340" s="5" t="s">
        <v>141</v>
      </c>
      <c r="C340" s="5" t="s">
        <v>8</v>
      </c>
      <c r="D340" s="5" t="s">
        <v>9</v>
      </c>
      <c r="E340" s="13">
        <v>1</v>
      </c>
      <c r="F340" s="13" t="str">
        <f>IF($E340&lt;=1,"Filhote",IF($E340&lt;=9,"Adulto","Idoso"))</f>
        <v>Filhote</v>
      </c>
      <c r="G340" s="5" t="s">
        <v>10</v>
      </c>
    </row>
    <row r="341" spans="1:7">
      <c r="A341" s="7">
        <v>43194</v>
      </c>
      <c r="B341" s="5" t="s">
        <v>19</v>
      </c>
      <c r="C341" s="5" t="s">
        <v>8</v>
      </c>
      <c r="D341" s="5" t="s">
        <v>16</v>
      </c>
      <c r="E341" s="13">
        <v>4</v>
      </c>
      <c r="F341" s="13" t="str">
        <f>IF($E341&lt;=1,"Filhote",IF($E341&lt;=9,"Adulto","Idoso"))</f>
        <v>Adulto</v>
      </c>
      <c r="G341" s="5" t="s">
        <v>10</v>
      </c>
    </row>
    <row r="342" spans="1:7">
      <c r="A342" s="7">
        <v>43194</v>
      </c>
      <c r="B342" s="5" t="s">
        <v>147</v>
      </c>
      <c r="C342" s="5" t="s">
        <v>8</v>
      </c>
      <c r="D342" s="5" t="s">
        <v>9</v>
      </c>
      <c r="E342" s="13">
        <v>7</v>
      </c>
      <c r="F342" s="13" t="str">
        <f>IF($E342&lt;=1,"Filhote",IF($E342&lt;=9,"Adulto","Idoso"))</f>
        <v>Adulto</v>
      </c>
      <c r="G342" s="5" t="s">
        <v>10</v>
      </c>
    </row>
    <row r="343" spans="1:7">
      <c r="A343" s="7">
        <v>43194</v>
      </c>
      <c r="B343" s="5" t="s">
        <v>106</v>
      </c>
      <c r="C343" s="5" t="s">
        <v>8</v>
      </c>
      <c r="D343" s="5" t="s">
        <v>16</v>
      </c>
      <c r="E343" s="13">
        <v>8</v>
      </c>
      <c r="F343" s="13" t="str">
        <f>IF($E343&lt;=1,"Filhote",IF($E343&lt;=9,"Adulto","Idoso"))</f>
        <v>Adulto</v>
      </c>
      <c r="G343" s="5" t="s">
        <v>10</v>
      </c>
    </row>
    <row r="344" spans="1:7">
      <c r="A344" s="7">
        <v>43195</v>
      </c>
      <c r="B344" s="5" t="s">
        <v>148</v>
      </c>
      <c r="C344" s="5" t="s">
        <v>8</v>
      </c>
      <c r="D344" s="5" t="s">
        <v>16</v>
      </c>
      <c r="E344" s="13">
        <v>7</v>
      </c>
      <c r="F344" s="13" t="str">
        <f>IF($E344&lt;=1,"Filhote",IF($E344&lt;=9,"Adulto","Idoso"))</f>
        <v>Adulto</v>
      </c>
      <c r="G344" s="5" t="s">
        <v>139</v>
      </c>
    </row>
    <row r="345" spans="1:7">
      <c r="A345" s="7">
        <v>43195</v>
      </c>
      <c r="B345" s="5" t="s">
        <v>7</v>
      </c>
      <c r="C345" s="5" t="s">
        <v>8</v>
      </c>
      <c r="D345" s="5" t="s">
        <v>16</v>
      </c>
      <c r="E345" s="13">
        <v>11</v>
      </c>
      <c r="F345" s="13" t="str">
        <f>IF($E345&lt;=1,"Filhote",IF($E345&lt;=9,"Adulto","Idoso"))</f>
        <v>Idoso</v>
      </c>
      <c r="G345" s="5" t="s">
        <v>10</v>
      </c>
    </row>
    <row r="346" spans="1:7">
      <c r="A346" s="7">
        <v>43195</v>
      </c>
      <c r="B346" s="5" t="s">
        <v>7</v>
      </c>
      <c r="C346" s="5" t="s">
        <v>8</v>
      </c>
      <c r="D346" s="5" t="s">
        <v>9</v>
      </c>
      <c r="E346" s="13">
        <v>14</v>
      </c>
      <c r="F346" s="13" t="str">
        <f>IF($E346&lt;=1,"Filhote",IF($E346&lt;=9,"Adulto","Idoso"))</f>
        <v>Idoso</v>
      </c>
      <c r="G346" s="5" t="s">
        <v>10</v>
      </c>
    </row>
    <row r="347" spans="1:7">
      <c r="A347" s="7">
        <v>43195</v>
      </c>
      <c r="B347" s="5" t="s">
        <v>57</v>
      </c>
      <c r="C347" s="5" t="s">
        <v>8</v>
      </c>
      <c r="D347" s="5" t="s">
        <v>9</v>
      </c>
      <c r="E347" s="13">
        <v>1</v>
      </c>
      <c r="F347" s="13" t="str">
        <f>IF($E347&lt;=1,"Filhote",IF($E347&lt;=9,"Adulto","Idoso"))</f>
        <v>Filhote</v>
      </c>
      <c r="G347" s="5" t="s">
        <v>10</v>
      </c>
    </row>
    <row r="348" spans="1:7">
      <c r="A348" s="7">
        <v>43195</v>
      </c>
      <c r="B348" s="5" t="s">
        <v>149</v>
      </c>
      <c r="C348" s="5" t="s">
        <v>13</v>
      </c>
      <c r="D348" s="5" t="s">
        <v>9</v>
      </c>
      <c r="E348" s="13">
        <v>1</v>
      </c>
      <c r="F348" s="13" t="str">
        <f>IF($E348&lt;=1,"Filhote",IF($E348&lt;=9,"Adulto","Idoso"))</f>
        <v>Filhote</v>
      </c>
      <c r="G348" s="5" t="s">
        <v>10</v>
      </c>
    </row>
    <row r="349" spans="1:7">
      <c r="A349" s="7">
        <v>43195</v>
      </c>
      <c r="B349" s="5" t="s">
        <v>148</v>
      </c>
      <c r="C349" s="5" t="s">
        <v>8</v>
      </c>
      <c r="D349" s="5" t="s">
        <v>16</v>
      </c>
      <c r="E349" s="13">
        <v>7</v>
      </c>
      <c r="F349" s="13" t="str">
        <f>IF($E349&lt;=1,"Filhote",IF($E349&lt;=9,"Adulto","Idoso"))</f>
        <v>Adulto</v>
      </c>
      <c r="G349" s="5" t="s">
        <v>139</v>
      </c>
    </row>
    <row r="350" spans="1:7">
      <c r="A350" s="7">
        <v>43195</v>
      </c>
      <c r="B350" s="5" t="s">
        <v>7</v>
      </c>
      <c r="C350" s="5" t="s">
        <v>8</v>
      </c>
      <c r="D350" s="5" t="s">
        <v>16</v>
      </c>
      <c r="E350" s="13">
        <v>11</v>
      </c>
      <c r="F350" s="13" t="str">
        <f>IF($E350&lt;=1,"Filhote",IF($E350&lt;=9,"Adulto","Idoso"))</f>
        <v>Idoso</v>
      </c>
      <c r="G350" s="5" t="s">
        <v>10</v>
      </c>
    </row>
    <row r="351" spans="1:7">
      <c r="A351" s="7">
        <v>43195</v>
      </c>
      <c r="B351" s="5" t="s">
        <v>7</v>
      </c>
      <c r="C351" s="5" t="s">
        <v>8</v>
      </c>
      <c r="D351" s="5" t="s">
        <v>9</v>
      </c>
      <c r="E351" s="13">
        <v>14</v>
      </c>
      <c r="F351" s="13" t="str">
        <f>IF($E351&lt;=1,"Filhote",IF($E351&lt;=9,"Adulto","Idoso"))</f>
        <v>Idoso</v>
      </c>
      <c r="G351" s="5" t="s">
        <v>10</v>
      </c>
    </row>
    <row r="352" spans="1:7">
      <c r="A352" s="7">
        <v>43195</v>
      </c>
      <c r="B352" s="5" t="s">
        <v>57</v>
      </c>
      <c r="C352" s="5" t="s">
        <v>8</v>
      </c>
      <c r="D352" s="5" t="s">
        <v>9</v>
      </c>
      <c r="E352" s="13">
        <v>1</v>
      </c>
      <c r="F352" s="13" t="str">
        <f>IF($E352&lt;=1,"Filhote",IF($E352&lt;=9,"Adulto","Idoso"))</f>
        <v>Filhote</v>
      </c>
      <c r="G352" s="5" t="s">
        <v>10</v>
      </c>
    </row>
    <row r="353" spans="1:7">
      <c r="A353" s="7">
        <v>43195</v>
      </c>
      <c r="B353" s="5" t="s">
        <v>149</v>
      </c>
      <c r="C353" s="5" t="s">
        <v>13</v>
      </c>
      <c r="D353" s="5" t="s">
        <v>9</v>
      </c>
      <c r="E353" s="13">
        <v>1</v>
      </c>
      <c r="F353" s="13" t="str">
        <f>IF($E353&lt;=1,"Filhote",IF($E353&lt;=9,"Adulto","Idoso"))</f>
        <v>Filhote</v>
      </c>
      <c r="G353" s="5" t="s">
        <v>10</v>
      </c>
    </row>
    <row r="354" spans="1:7">
      <c r="A354" s="7">
        <v>43195</v>
      </c>
      <c r="B354" s="5" t="s">
        <v>86</v>
      </c>
      <c r="C354" s="5" t="s">
        <v>8</v>
      </c>
      <c r="D354" s="5" t="s">
        <v>16</v>
      </c>
      <c r="E354" s="13">
        <v>8</v>
      </c>
      <c r="F354" s="13" t="str">
        <f>IF($E354&lt;=1,"Filhote",IF($E354&lt;=9,"Adulto","Idoso"))</f>
        <v>Adulto</v>
      </c>
      <c r="G354" s="5" t="s">
        <v>46</v>
      </c>
    </row>
    <row r="355" spans="1:7">
      <c r="A355" s="7">
        <v>43195</v>
      </c>
      <c r="B355" s="5" t="s">
        <v>86</v>
      </c>
      <c r="C355" s="5" t="s">
        <v>8</v>
      </c>
      <c r="D355" s="5" t="s">
        <v>16</v>
      </c>
      <c r="E355" s="13">
        <v>8</v>
      </c>
      <c r="F355" s="13" t="str">
        <f>IF($E355&lt;=1,"Filhote",IF($E355&lt;=9,"Adulto","Idoso"))</f>
        <v>Adulto</v>
      </c>
      <c r="G355" s="5" t="s">
        <v>46</v>
      </c>
    </row>
    <row r="356" spans="1:7">
      <c r="A356" s="7">
        <v>43195</v>
      </c>
      <c r="B356" s="5" t="s">
        <v>150</v>
      </c>
      <c r="C356" s="5" t="s">
        <v>13</v>
      </c>
      <c r="D356" s="5" t="s">
        <v>16</v>
      </c>
      <c r="E356" s="13">
        <v>11</v>
      </c>
      <c r="F356" s="13" t="str">
        <f>IF($E356&lt;=1,"Filhote",IF($E356&lt;=9,"Adulto","Idoso"))</f>
        <v>Idoso</v>
      </c>
      <c r="G356" s="5" t="s">
        <v>10</v>
      </c>
    </row>
    <row r="357" spans="1:7">
      <c r="A357" s="7">
        <v>43196</v>
      </c>
      <c r="B357" s="5" t="s">
        <v>68</v>
      </c>
      <c r="C357" s="5" t="s">
        <v>8</v>
      </c>
      <c r="D357" s="5" t="s">
        <v>9</v>
      </c>
      <c r="E357" s="13">
        <v>9</v>
      </c>
      <c r="F357" s="13" t="str">
        <f>IF($E357&lt;=1,"Filhote",IF($E357&lt;=9,"Adulto","Idoso"))</f>
        <v>Adulto</v>
      </c>
      <c r="G357" s="5" t="s">
        <v>44</v>
      </c>
    </row>
    <row r="358" spans="1:7">
      <c r="A358" s="7">
        <v>43196</v>
      </c>
      <c r="B358" s="5" t="s">
        <v>19</v>
      </c>
      <c r="C358" s="5" t="s">
        <v>8</v>
      </c>
      <c r="D358" s="5" t="s">
        <v>9</v>
      </c>
      <c r="E358" s="13">
        <v>14</v>
      </c>
      <c r="F358" s="13" t="str">
        <f>IF($E358&lt;=1,"Filhote",IF($E358&lt;=9,"Adulto","Idoso"))</f>
        <v>Idoso</v>
      </c>
      <c r="G358" s="5" t="s">
        <v>52</v>
      </c>
    </row>
    <row r="359" spans="1:7">
      <c r="A359" s="7">
        <v>43196</v>
      </c>
      <c r="B359" s="5" t="s">
        <v>7</v>
      </c>
      <c r="C359" s="5" t="s">
        <v>8</v>
      </c>
      <c r="D359" s="5" t="s">
        <v>16</v>
      </c>
      <c r="E359" s="13">
        <v>6</v>
      </c>
      <c r="F359" s="13" t="str">
        <f>IF($E359&lt;=1,"Filhote",IF($E359&lt;=9,"Adulto","Idoso"))</f>
        <v>Adulto</v>
      </c>
      <c r="G359" s="5" t="s">
        <v>52</v>
      </c>
    </row>
    <row r="360" spans="1:7">
      <c r="A360" s="7">
        <v>43196</v>
      </c>
      <c r="B360" s="5" t="s">
        <v>7</v>
      </c>
      <c r="C360" s="5" t="s">
        <v>8</v>
      </c>
      <c r="D360" s="5" t="s">
        <v>9</v>
      </c>
      <c r="E360" s="13">
        <v>14</v>
      </c>
      <c r="F360" s="13" t="str">
        <f>IF($E360&lt;=1,"Filhote",IF($E360&lt;=9,"Adulto","Idoso"))</f>
        <v>Idoso</v>
      </c>
      <c r="G360" s="5" t="s">
        <v>46</v>
      </c>
    </row>
    <row r="361" spans="1:7">
      <c r="A361" s="7">
        <v>43196</v>
      </c>
      <c r="B361" s="5" t="s">
        <v>7</v>
      </c>
      <c r="C361" s="5" t="s">
        <v>13</v>
      </c>
      <c r="D361" s="5" t="s">
        <v>16</v>
      </c>
      <c r="E361" s="13">
        <v>11</v>
      </c>
      <c r="F361" s="13" t="str">
        <f>IF($E361&lt;=1,"Filhote",IF($E361&lt;=9,"Adulto","Idoso"))</f>
        <v>Idoso</v>
      </c>
      <c r="G361" s="5" t="s">
        <v>10</v>
      </c>
    </row>
    <row r="362" spans="1:7">
      <c r="A362" s="7">
        <v>43196</v>
      </c>
      <c r="B362" s="5" t="s">
        <v>151</v>
      </c>
      <c r="C362" s="5" t="s">
        <v>13</v>
      </c>
      <c r="D362" s="5" t="s">
        <v>9</v>
      </c>
      <c r="E362" s="13">
        <v>12</v>
      </c>
      <c r="F362" s="13" t="str">
        <f>IF($E362&lt;=1,"Filhote",IF($E362&lt;=9,"Adulto","Idoso"))</f>
        <v>Idoso</v>
      </c>
      <c r="G362" s="5" t="s">
        <v>10</v>
      </c>
    </row>
    <row r="363" spans="1:7">
      <c r="A363" s="7">
        <v>43196</v>
      </c>
      <c r="B363" s="5" t="s">
        <v>152</v>
      </c>
      <c r="C363" s="5" t="s">
        <v>13</v>
      </c>
      <c r="D363" s="5" t="s">
        <v>9</v>
      </c>
      <c r="E363" s="13">
        <v>4</v>
      </c>
      <c r="F363" s="13" t="str">
        <f>IF($E363&lt;=1,"Filhote",IF($E363&lt;=9,"Adulto","Idoso"))</f>
        <v>Adulto</v>
      </c>
      <c r="G363" s="5" t="s">
        <v>10</v>
      </c>
    </row>
    <row r="364" spans="1:7">
      <c r="A364" s="7">
        <v>43196</v>
      </c>
      <c r="B364" s="5" t="s">
        <v>68</v>
      </c>
      <c r="C364" s="5" t="s">
        <v>8</v>
      </c>
      <c r="D364" s="5" t="s">
        <v>9</v>
      </c>
      <c r="E364" s="13">
        <v>9</v>
      </c>
      <c r="F364" s="13" t="str">
        <f>IF($E364&lt;=1,"Filhote",IF($E364&lt;=9,"Adulto","Idoso"))</f>
        <v>Adulto</v>
      </c>
      <c r="G364" s="5" t="s">
        <v>44</v>
      </c>
    </row>
    <row r="365" spans="1:7">
      <c r="A365" s="7">
        <v>43196</v>
      </c>
      <c r="B365" s="5" t="s">
        <v>19</v>
      </c>
      <c r="C365" s="5" t="s">
        <v>8</v>
      </c>
      <c r="D365" s="5" t="s">
        <v>9</v>
      </c>
      <c r="E365" s="13">
        <v>14</v>
      </c>
      <c r="F365" s="13" t="str">
        <f>IF($E365&lt;=1,"Filhote",IF($E365&lt;=9,"Adulto","Idoso"))</f>
        <v>Idoso</v>
      </c>
      <c r="G365" s="5" t="s">
        <v>52</v>
      </c>
    </row>
    <row r="366" spans="1:7">
      <c r="A366" s="7">
        <v>43196</v>
      </c>
      <c r="B366" s="5" t="s">
        <v>7</v>
      </c>
      <c r="C366" s="5" t="s">
        <v>8</v>
      </c>
      <c r="D366" s="5" t="s">
        <v>16</v>
      </c>
      <c r="E366" s="13">
        <v>6</v>
      </c>
      <c r="F366" s="13" t="str">
        <f>IF($E366&lt;=1,"Filhote",IF($E366&lt;=9,"Adulto","Idoso"))</f>
        <v>Adulto</v>
      </c>
      <c r="G366" s="5" t="s">
        <v>52</v>
      </c>
    </row>
    <row r="367" spans="1:7">
      <c r="A367" s="7">
        <v>43196</v>
      </c>
      <c r="B367" s="5" t="s">
        <v>7</v>
      </c>
      <c r="C367" s="5" t="s">
        <v>8</v>
      </c>
      <c r="D367" s="5" t="s">
        <v>9</v>
      </c>
      <c r="E367" s="13">
        <v>14</v>
      </c>
      <c r="F367" s="13" t="str">
        <f>IF($E367&lt;=1,"Filhote",IF($E367&lt;=9,"Adulto","Idoso"))</f>
        <v>Idoso</v>
      </c>
      <c r="G367" s="5" t="s">
        <v>46</v>
      </c>
    </row>
    <row r="368" spans="1:7">
      <c r="A368" s="7">
        <v>43196</v>
      </c>
      <c r="B368" s="5" t="s">
        <v>7</v>
      </c>
      <c r="C368" s="5" t="s">
        <v>13</v>
      </c>
      <c r="D368" s="5" t="s">
        <v>16</v>
      </c>
      <c r="E368" s="13">
        <v>11</v>
      </c>
      <c r="F368" s="13" t="str">
        <f>IF($E368&lt;=1,"Filhote",IF($E368&lt;=9,"Adulto","Idoso"))</f>
        <v>Idoso</v>
      </c>
      <c r="G368" s="5" t="s">
        <v>10</v>
      </c>
    </row>
    <row r="369" spans="1:7">
      <c r="A369" s="7">
        <v>43196</v>
      </c>
      <c r="B369" s="5" t="s">
        <v>151</v>
      </c>
      <c r="C369" s="5" t="s">
        <v>13</v>
      </c>
      <c r="D369" s="5" t="s">
        <v>9</v>
      </c>
      <c r="E369" s="13">
        <v>12</v>
      </c>
      <c r="F369" s="13" t="str">
        <f>IF($E369&lt;=1,"Filhote",IF($E369&lt;=9,"Adulto","Idoso"))</f>
        <v>Idoso</v>
      </c>
      <c r="G369" s="5" t="s">
        <v>10</v>
      </c>
    </row>
    <row r="370" spans="1:7">
      <c r="A370" s="7">
        <v>43196</v>
      </c>
      <c r="B370" s="5" t="s">
        <v>152</v>
      </c>
      <c r="C370" s="5" t="s">
        <v>13</v>
      </c>
      <c r="D370" s="5" t="s">
        <v>9</v>
      </c>
      <c r="E370" s="13">
        <v>4</v>
      </c>
      <c r="F370" s="13" t="str">
        <f>IF($E370&lt;=1,"Filhote",IF($E370&lt;=9,"Adulto","Idoso"))</f>
        <v>Adulto</v>
      </c>
      <c r="G370" s="5" t="s">
        <v>10</v>
      </c>
    </row>
    <row r="371" spans="1:7">
      <c r="A371" s="7">
        <v>43196</v>
      </c>
      <c r="B371" s="5" t="s">
        <v>153</v>
      </c>
      <c r="C371" s="5" t="s">
        <v>8</v>
      </c>
      <c r="D371" s="5" t="s">
        <v>16</v>
      </c>
      <c r="E371" s="13">
        <v>3</v>
      </c>
      <c r="F371" s="13" t="str">
        <f>IF($E371&lt;=1,"Filhote",IF($E371&lt;=9,"Adulto","Idoso"))</f>
        <v>Adulto</v>
      </c>
      <c r="G371" s="5" t="s">
        <v>154</v>
      </c>
    </row>
    <row r="372" spans="1:7">
      <c r="A372" s="7">
        <v>43196</v>
      </c>
      <c r="B372" s="5" t="s">
        <v>155</v>
      </c>
      <c r="C372" s="5" t="s">
        <v>8</v>
      </c>
      <c r="D372" s="5" t="s">
        <v>9</v>
      </c>
      <c r="E372" s="13">
        <v>12</v>
      </c>
      <c r="F372" s="13" t="str">
        <f>IF($E372&lt;=1,"Filhote",IF($E372&lt;=9,"Adulto","Idoso"))</f>
        <v>Idoso</v>
      </c>
      <c r="G372" s="5" t="s">
        <v>10</v>
      </c>
    </row>
    <row r="373" spans="1:7">
      <c r="A373" s="7">
        <v>43196</v>
      </c>
      <c r="B373" s="5" t="s">
        <v>95</v>
      </c>
      <c r="C373" s="5" t="s">
        <v>8</v>
      </c>
      <c r="D373" s="5" t="s">
        <v>9</v>
      </c>
      <c r="E373" s="13">
        <v>13</v>
      </c>
      <c r="F373" s="13" t="str">
        <f>IF($E373&lt;=1,"Filhote",IF($E373&lt;=9,"Adulto","Idoso"))</f>
        <v>Idoso</v>
      </c>
      <c r="G373" s="5" t="s">
        <v>10</v>
      </c>
    </row>
    <row r="374" spans="1:7">
      <c r="A374" s="7">
        <v>43199</v>
      </c>
      <c r="B374" s="5" t="s">
        <v>66</v>
      </c>
      <c r="C374" s="5" t="s">
        <v>8</v>
      </c>
      <c r="D374" s="5" t="s">
        <v>9</v>
      </c>
      <c r="E374" s="13">
        <v>4</v>
      </c>
      <c r="F374" s="13" t="str">
        <f>IF($E374&lt;=1,"Filhote",IF($E374&lt;=9,"Adulto","Idoso"))</f>
        <v>Adulto</v>
      </c>
      <c r="G374" s="5" t="s">
        <v>52</v>
      </c>
    </row>
    <row r="375" spans="1:7">
      <c r="A375" s="7">
        <v>43199</v>
      </c>
      <c r="B375" s="5" t="s">
        <v>7</v>
      </c>
      <c r="C375" s="5" t="s">
        <v>8</v>
      </c>
      <c r="D375" s="5" t="s">
        <v>9</v>
      </c>
      <c r="E375" s="13">
        <v>7</v>
      </c>
      <c r="F375" s="13" t="str">
        <f>IF($E375&lt;=1,"Filhote",IF($E375&lt;=9,"Adulto","Idoso"))</f>
        <v>Adulto</v>
      </c>
      <c r="G375" s="5" t="s">
        <v>37</v>
      </c>
    </row>
    <row r="376" spans="1:7">
      <c r="A376" s="7">
        <v>43199</v>
      </c>
      <c r="B376" s="5" t="s">
        <v>156</v>
      </c>
      <c r="C376" s="5" t="s">
        <v>8</v>
      </c>
      <c r="D376" s="5" t="s">
        <v>9</v>
      </c>
      <c r="E376" s="13">
        <v>8</v>
      </c>
      <c r="F376" s="13" t="str">
        <f>IF($E376&lt;=1,"Filhote",IF($E376&lt;=9,"Adulto","Idoso"))</f>
        <v>Adulto</v>
      </c>
      <c r="G376" s="5" t="s">
        <v>20</v>
      </c>
    </row>
    <row r="377" spans="1:7">
      <c r="A377" s="7">
        <v>43199</v>
      </c>
      <c r="B377" s="5" t="s">
        <v>157</v>
      </c>
      <c r="C377" s="5" t="s">
        <v>8</v>
      </c>
      <c r="D377" s="5" t="s">
        <v>9</v>
      </c>
      <c r="E377" s="13">
        <v>6</v>
      </c>
      <c r="F377" s="13" t="str">
        <f>IF($E377&lt;=1,"Filhote",IF($E377&lt;=9,"Adulto","Idoso"))</f>
        <v>Adulto</v>
      </c>
      <c r="G377" s="5" t="s">
        <v>10</v>
      </c>
    </row>
    <row r="378" spans="1:7">
      <c r="A378" s="7">
        <v>43199</v>
      </c>
      <c r="B378" s="5" t="s">
        <v>56</v>
      </c>
      <c r="C378" s="5" t="s">
        <v>8</v>
      </c>
      <c r="D378" s="5" t="s">
        <v>16</v>
      </c>
      <c r="E378" s="13">
        <v>7</v>
      </c>
      <c r="F378" s="13" t="str">
        <f>IF($E378&lt;=1,"Filhote",IF($E378&lt;=9,"Adulto","Idoso"))</f>
        <v>Adulto</v>
      </c>
      <c r="G378" s="5" t="s">
        <v>10</v>
      </c>
    </row>
    <row r="379" spans="1:7">
      <c r="A379" s="7">
        <v>43199</v>
      </c>
      <c r="B379" s="5" t="s">
        <v>66</v>
      </c>
      <c r="C379" s="5" t="s">
        <v>8</v>
      </c>
      <c r="D379" s="5" t="s">
        <v>9</v>
      </c>
      <c r="E379" s="13">
        <v>4</v>
      </c>
      <c r="F379" s="13" t="str">
        <f>IF($E379&lt;=1,"Filhote",IF($E379&lt;=9,"Adulto","Idoso"))</f>
        <v>Adulto</v>
      </c>
      <c r="G379" s="5" t="s">
        <v>52</v>
      </c>
    </row>
    <row r="380" spans="1:7">
      <c r="A380" s="7">
        <v>43199</v>
      </c>
      <c r="B380" s="5" t="s">
        <v>7</v>
      </c>
      <c r="C380" s="5" t="s">
        <v>8</v>
      </c>
      <c r="D380" s="5" t="s">
        <v>9</v>
      </c>
      <c r="E380" s="13">
        <v>7</v>
      </c>
      <c r="F380" s="13" t="str">
        <f>IF($E380&lt;=1,"Filhote",IF($E380&lt;=9,"Adulto","Idoso"))</f>
        <v>Adulto</v>
      </c>
      <c r="G380" s="5" t="s">
        <v>37</v>
      </c>
    </row>
    <row r="381" spans="1:7">
      <c r="A381" s="7">
        <v>43199</v>
      </c>
      <c r="B381" s="5" t="s">
        <v>156</v>
      </c>
      <c r="C381" s="5" t="s">
        <v>8</v>
      </c>
      <c r="D381" s="5" t="s">
        <v>9</v>
      </c>
      <c r="E381" s="13">
        <v>8</v>
      </c>
      <c r="F381" s="13" t="str">
        <f>IF($E381&lt;=1,"Filhote",IF($E381&lt;=9,"Adulto","Idoso"))</f>
        <v>Adulto</v>
      </c>
      <c r="G381" s="5" t="s">
        <v>20</v>
      </c>
    </row>
    <row r="382" spans="1:7">
      <c r="A382" s="7">
        <v>43199</v>
      </c>
      <c r="B382" s="5" t="s">
        <v>157</v>
      </c>
      <c r="C382" s="5" t="s">
        <v>8</v>
      </c>
      <c r="D382" s="5" t="s">
        <v>9</v>
      </c>
      <c r="E382" s="13">
        <v>6</v>
      </c>
      <c r="F382" s="13" t="str">
        <f>IF($E382&lt;=1,"Filhote",IF($E382&lt;=9,"Adulto","Idoso"))</f>
        <v>Adulto</v>
      </c>
      <c r="G382" s="5" t="s">
        <v>10</v>
      </c>
    </row>
    <row r="383" spans="1:7">
      <c r="A383" s="7">
        <v>43199</v>
      </c>
      <c r="B383" s="5" t="s">
        <v>56</v>
      </c>
      <c r="C383" s="5" t="s">
        <v>8</v>
      </c>
      <c r="D383" s="5" t="s">
        <v>16</v>
      </c>
      <c r="E383" s="13">
        <v>7</v>
      </c>
      <c r="F383" s="13" t="str">
        <f>IF($E383&lt;=1,"Filhote",IF($E383&lt;=9,"Adulto","Idoso"))</f>
        <v>Adulto</v>
      </c>
      <c r="G383" s="5" t="s">
        <v>10</v>
      </c>
    </row>
    <row r="384" spans="1:7">
      <c r="A384" s="7">
        <v>43200</v>
      </c>
      <c r="B384" s="5" t="s">
        <v>33</v>
      </c>
      <c r="C384" s="5" t="s">
        <v>8</v>
      </c>
      <c r="D384" s="5" t="s">
        <v>16</v>
      </c>
      <c r="E384" s="13">
        <v>9</v>
      </c>
      <c r="F384" s="13" t="str">
        <f>IF($E384&lt;=1,"Filhote",IF($E384&lt;=9,"Adulto","Idoso"))</f>
        <v>Adulto</v>
      </c>
      <c r="G384" s="5" t="s">
        <v>158</v>
      </c>
    </row>
    <row r="385" spans="1:7">
      <c r="A385" s="7">
        <v>43200</v>
      </c>
      <c r="B385" s="5" t="s">
        <v>159</v>
      </c>
      <c r="C385" s="5" t="s">
        <v>8</v>
      </c>
      <c r="D385" s="5" t="s">
        <v>16</v>
      </c>
      <c r="E385" s="13">
        <v>14</v>
      </c>
      <c r="F385" s="13" t="str">
        <f>IF($E385&lt;=1,"Filhote",IF($E385&lt;=9,"Adulto","Idoso"))</f>
        <v>Idoso</v>
      </c>
      <c r="G385" s="5" t="s">
        <v>10</v>
      </c>
    </row>
    <row r="386" spans="1:7">
      <c r="A386" s="7">
        <v>43200</v>
      </c>
      <c r="B386" s="5" t="s">
        <v>7</v>
      </c>
      <c r="C386" s="5" t="s">
        <v>8</v>
      </c>
      <c r="D386" s="5" t="s">
        <v>9</v>
      </c>
      <c r="E386" s="13">
        <v>11</v>
      </c>
      <c r="F386" s="13" t="str">
        <f>IF($E386&lt;=1,"Filhote",IF($E386&lt;=9,"Adulto","Idoso"))</f>
        <v>Idoso</v>
      </c>
      <c r="G386" s="5" t="s">
        <v>10</v>
      </c>
    </row>
    <row r="387" spans="1:7">
      <c r="A387" s="7">
        <v>43200</v>
      </c>
      <c r="B387" s="5" t="s">
        <v>160</v>
      </c>
      <c r="C387" s="5" t="s">
        <v>8</v>
      </c>
      <c r="D387" s="5" t="s">
        <v>9</v>
      </c>
      <c r="E387" s="13">
        <v>3</v>
      </c>
      <c r="F387" s="13" t="str">
        <f>IF($E387&lt;=1,"Filhote",IF($E387&lt;=9,"Adulto","Idoso"))</f>
        <v>Adulto</v>
      </c>
      <c r="G387" s="5" t="s">
        <v>26</v>
      </c>
    </row>
    <row r="388" spans="1:7">
      <c r="A388" s="7">
        <v>43200</v>
      </c>
      <c r="B388" s="5" t="s">
        <v>33</v>
      </c>
      <c r="C388" s="5" t="s">
        <v>8</v>
      </c>
      <c r="D388" s="5" t="s">
        <v>16</v>
      </c>
      <c r="E388" s="13">
        <v>9</v>
      </c>
      <c r="F388" s="13" t="str">
        <f>IF($E388&lt;=1,"Filhote",IF($E388&lt;=9,"Adulto","Idoso"))</f>
        <v>Adulto</v>
      </c>
      <c r="G388" s="5" t="s">
        <v>158</v>
      </c>
    </row>
    <row r="389" spans="1:7">
      <c r="A389" s="7">
        <v>43200</v>
      </c>
      <c r="B389" s="5" t="s">
        <v>159</v>
      </c>
      <c r="C389" s="5" t="s">
        <v>8</v>
      </c>
      <c r="D389" s="5" t="s">
        <v>16</v>
      </c>
      <c r="E389" s="13">
        <v>14</v>
      </c>
      <c r="F389" s="13" t="str">
        <f>IF($E389&lt;=1,"Filhote",IF($E389&lt;=9,"Adulto","Idoso"))</f>
        <v>Idoso</v>
      </c>
      <c r="G389" s="5" t="s">
        <v>10</v>
      </c>
    </row>
    <row r="390" spans="1:7">
      <c r="A390" s="7">
        <v>43200</v>
      </c>
      <c r="B390" s="5" t="s">
        <v>7</v>
      </c>
      <c r="C390" s="5" t="s">
        <v>8</v>
      </c>
      <c r="D390" s="5" t="s">
        <v>9</v>
      </c>
      <c r="E390" s="13">
        <v>11</v>
      </c>
      <c r="F390" s="13" t="str">
        <f>IF($E390&lt;=1,"Filhote",IF($E390&lt;=9,"Adulto","Idoso"))</f>
        <v>Idoso</v>
      </c>
      <c r="G390" s="5" t="s">
        <v>10</v>
      </c>
    </row>
    <row r="391" spans="1:7">
      <c r="A391" s="7">
        <v>43200</v>
      </c>
      <c r="B391" s="5" t="s">
        <v>160</v>
      </c>
      <c r="C391" s="5" t="s">
        <v>8</v>
      </c>
      <c r="D391" s="5" t="s">
        <v>9</v>
      </c>
      <c r="E391" s="13">
        <v>3</v>
      </c>
      <c r="F391" s="13" t="str">
        <f>IF($E391&lt;=1,"Filhote",IF($E391&lt;=9,"Adulto","Idoso"))</f>
        <v>Adulto</v>
      </c>
      <c r="G391" s="5" t="s">
        <v>26</v>
      </c>
    </row>
    <row r="392" spans="1:7">
      <c r="A392" s="7">
        <v>43201</v>
      </c>
      <c r="B392" s="5" t="s">
        <v>33</v>
      </c>
      <c r="C392" s="5" t="s">
        <v>8</v>
      </c>
      <c r="D392" s="5" t="s">
        <v>16</v>
      </c>
      <c r="E392" s="13">
        <v>15</v>
      </c>
      <c r="F392" s="13" t="str">
        <f>IF($E392&lt;=1,"Filhote",IF($E392&lt;=9,"Adulto","Idoso"))</f>
        <v>Idoso</v>
      </c>
      <c r="G392" s="5" t="s">
        <v>20</v>
      </c>
    </row>
    <row r="393" spans="1:7">
      <c r="A393" s="7">
        <v>43201</v>
      </c>
      <c r="B393" s="5" t="s">
        <v>7</v>
      </c>
      <c r="C393" s="5" t="s">
        <v>8</v>
      </c>
      <c r="D393" s="5" t="s">
        <v>9</v>
      </c>
      <c r="E393" s="13">
        <v>9</v>
      </c>
      <c r="F393" s="13" t="str">
        <f>IF($E393&lt;=1,"Filhote",IF($E393&lt;=9,"Adulto","Idoso"))</f>
        <v>Adulto</v>
      </c>
      <c r="G393" s="5" t="s">
        <v>10</v>
      </c>
    </row>
    <row r="394" spans="1:7">
      <c r="A394" s="7">
        <v>43201</v>
      </c>
      <c r="B394" s="5" t="s">
        <v>33</v>
      </c>
      <c r="C394" s="5" t="s">
        <v>8</v>
      </c>
      <c r="D394" s="5" t="s">
        <v>16</v>
      </c>
      <c r="E394" s="13">
        <v>15</v>
      </c>
      <c r="F394" s="13" t="str">
        <f>IF($E394&lt;=1,"Filhote",IF($E394&lt;=9,"Adulto","Idoso"))</f>
        <v>Idoso</v>
      </c>
      <c r="G394" s="5" t="s">
        <v>20</v>
      </c>
    </row>
    <row r="395" spans="1:7">
      <c r="A395" s="7">
        <v>43201</v>
      </c>
      <c r="B395" s="5" t="s">
        <v>7</v>
      </c>
      <c r="C395" s="5" t="s">
        <v>8</v>
      </c>
      <c r="D395" s="5" t="s">
        <v>9</v>
      </c>
      <c r="E395" s="13">
        <v>9</v>
      </c>
      <c r="F395" s="13" t="str">
        <f>IF($E395&lt;=1,"Filhote",IF($E395&lt;=9,"Adulto","Idoso"))</f>
        <v>Adulto</v>
      </c>
      <c r="G395" s="5" t="s">
        <v>10</v>
      </c>
    </row>
    <row r="396" spans="1:7">
      <c r="A396" s="7">
        <v>43201</v>
      </c>
      <c r="B396" s="5" t="s">
        <v>42</v>
      </c>
      <c r="C396" s="5" t="s">
        <v>8</v>
      </c>
      <c r="D396" s="5" t="s">
        <v>16</v>
      </c>
      <c r="E396" s="13">
        <v>9</v>
      </c>
      <c r="F396" s="13" t="str">
        <f>IF($E396&lt;=1,"Filhote",IF($E396&lt;=9,"Adulto","Idoso"))</f>
        <v>Adulto</v>
      </c>
      <c r="G396" s="5" t="s">
        <v>89</v>
      </c>
    </row>
    <row r="397" spans="1:7">
      <c r="A397" s="7">
        <v>43201</v>
      </c>
      <c r="B397" s="5" t="s">
        <v>95</v>
      </c>
      <c r="C397" s="5" t="s">
        <v>161</v>
      </c>
      <c r="D397" s="5" t="s">
        <v>9</v>
      </c>
      <c r="E397" s="13">
        <v>8</v>
      </c>
      <c r="F397" s="13" t="str">
        <f>IF($E397&lt;=1,"Filhote",IF($E397&lt;=9,"Adulto","Idoso"))</f>
        <v>Adulto</v>
      </c>
      <c r="G397" s="5" t="s">
        <v>162</v>
      </c>
    </row>
    <row r="398" spans="1:7">
      <c r="A398" s="7">
        <v>43202</v>
      </c>
      <c r="B398" s="5" t="s">
        <v>51</v>
      </c>
      <c r="C398" s="5" t="s">
        <v>8</v>
      </c>
      <c r="D398" s="5" t="s">
        <v>16</v>
      </c>
      <c r="E398" s="13">
        <v>13</v>
      </c>
      <c r="F398" s="13" t="str">
        <f>IF($E398&lt;=1,"Filhote",IF($E398&lt;=9,"Adulto","Idoso"))</f>
        <v>Idoso</v>
      </c>
      <c r="G398" s="5" t="s">
        <v>146</v>
      </c>
    </row>
    <row r="399" spans="1:7">
      <c r="A399" s="7">
        <v>43202</v>
      </c>
      <c r="B399" s="5" t="s">
        <v>163</v>
      </c>
      <c r="C399" s="5" t="s">
        <v>8</v>
      </c>
      <c r="D399" s="5" t="s">
        <v>16</v>
      </c>
      <c r="E399" s="13">
        <v>6</v>
      </c>
      <c r="F399" s="13" t="str">
        <f>IF($E399&lt;=1,"Filhote",IF($E399&lt;=9,"Adulto","Idoso"))</f>
        <v>Adulto</v>
      </c>
      <c r="G399" s="5" t="s">
        <v>26</v>
      </c>
    </row>
    <row r="400" spans="1:7">
      <c r="A400" s="7">
        <v>43202</v>
      </c>
      <c r="B400" s="5" t="s">
        <v>51</v>
      </c>
      <c r="C400" s="5" t="s">
        <v>8</v>
      </c>
      <c r="D400" s="5" t="s">
        <v>16</v>
      </c>
      <c r="E400" s="13">
        <v>13</v>
      </c>
      <c r="F400" s="13" t="str">
        <f>IF($E400&lt;=1,"Filhote",IF($E400&lt;=9,"Adulto","Idoso"))</f>
        <v>Idoso</v>
      </c>
      <c r="G400" s="5" t="s">
        <v>146</v>
      </c>
    </row>
    <row r="401" spans="1:7">
      <c r="A401" s="7">
        <v>43202</v>
      </c>
      <c r="B401" s="5" t="s">
        <v>163</v>
      </c>
      <c r="C401" s="5" t="s">
        <v>8</v>
      </c>
      <c r="D401" s="5" t="s">
        <v>16</v>
      </c>
      <c r="E401" s="13">
        <v>6</v>
      </c>
      <c r="F401" s="13" t="str">
        <f>IF($E401&lt;=1,"Filhote",IF($E401&lt;=9,"Adulto","Idoso"))</f>
        <v>Adulto</v>
      </c>
      <c r="G401" s="5" t="s">
        <v>26</v>
      </c>
    </row>
    <row r="402" spans="1:7">
      <c r="A402" s="7">
        <v>43202</v>
      </c>
      <c r="B402" s="5" t="s">
        <v>163</v>
      </c>
      <c r="C402" s="5" t="s">
        <v>8</v>
      </c>
      <c r="D402" s="5" t="s">
        <v>16</v>
      </c>
      <c r="E402" s="13">
        <v>16</v>
      </c>
      <c r="F402" s="13" t="str">
        <f>IF($E402&lt;=1,"Filhote",IF($E402&lt;=9,"Adulto","Idoso"))</f>
        <v>Idoso</v>
      </c>
      <c r="G402" s="5" t="s">
        <v>26</v>
      </c>
    </row>
    <row r="403" spans="1:7">
      <c r="A403" s="7">
        <v>43203</v>
      </c>
      <c r="B403" s="5" t="s">
        <v>54</v>
      </c>
      <c r="C403" s="5" t="s">
        <v>8</v>
      </c>
      <c r="D403" s="5" t="s">
        <v>9</v>
      </c>
      <c r="E403" s="13">
        <v>13</v>
      </c>
      <c r="F403" s="13" t="str">
        <f>IF($E403&lt;=1,"Filhote",IF($E403&lt;=9,"Adulto","Idoso"))</f>
        <v>Idoso</v>
      </c>
      <c r="G403" s="5" t="s">
        <v>164</v>
      </c>
    </row>
    <row r="404" spans="1:7">
      <c r="A404" s="7">
        <v>43203</v>
      </c>
      <c r="B404" s="5" t="s">
        <v>33</v>
      </c>
      <c r="C404" s="5" t="s">
        <v>8</v>
      </c>
      <c r="D404" s="5" t="s">
        <v>9</v>
      </c>
      <c r="E404" s="13">
        <v>4</v>
      </c>
      <c r="F404" s="13" t="str">
        <f>IF($E404&lt;=1,"Filhote",IF($E404&lt;=9,"Adulto","Idoso"))</f>
        <v>Adulto</v>
      </c>
      <c r="G404" s="5" t="s">
        <v>18</v>
      </c>
    </row>
    <row r="405" spans="1:7">
      <c r="A405" s="7">
        <v>43203</v>
      </c>
      <c r="B405" s="5" t="s">
        <v>19</v>
      </c>
      <c r="C405" s="5" t="s">
        <v>8</v>
      </c>
      <c r="D405" s="5" t="s">
        <v>16</v>
      </c>
      <c r="E405" s="13">
        <v>11</v>
      </c>
      <c r="F405" s="13" t="str">
        <f>IF($E405&lt;=1,"Filhote",IF($E405&lt;=9,"Adulto","Idoso"))</f>
        <v>Idoso</v>
      </c>
      <c r="G405" s="5" t="s">
        <v>65</v>
      </c>
    </row>
    <row r="406" spans="1:7">
      <c r="A406" s="7">
        <v>43203</v>
      </c>
      <c r="B406" s="5" t="s">
        <v>141</v>
      </c>
      <c r="C406" s="5" t="s">
        <v>8</v>
      </c>
      <c r="D406" s="5" t="s">
        <v>9</v>
      </c>
      <c r="E406" s="13">
        <v>12</v>
      </c>
      <c r="F406" s="13" t="str">
        <f>IF($E406&lt;=1,"Filhote",IF($E406&lt;=9,"Adulto","Idoso"))</f>
        <v>Idoso</v>
      </c>
      <c r="G406" s="5" t="s">
        <v>10</v>
      </c>
    </row>
    <row r="407" spans="1:7">
      <c r="A407" s="7">
        <v>43203</v>
      </c>
      <c r="B407" s="5" t="s">
        <v>54</v>
      </c>
      <c r="C407" s="5" t="s">
        <v>8</v>
      </c>
      <c r="D407" s="5" t="s">
        <v>9</v>
      </c>
      <c r="E407" s="13">
        <v>10</v>
      </c>
      <c r="F407" s="13" t="str">
        <f>IF($E407&lt;=1,"Filhote",IF($E407&lt;=9,"Adulto","Idoso"))</f>
        <v>Idoso</v>
      </c>
      <c r="G407" s="5" t="s">
        <v>10</v>
      </c>
    </row>
    <row r="408" spans="1:7">
      <c r="A408" s="7">
        <v>43203</v>
      </c>
      <c r="B408" s="5" t="s">
        <v>19</v>
      </c>
      <c r="C408" s="5" t="s">
        <v>8</v>
      </c>
      <c r="D408" s="5" t="s">
        <v>16</v>
      </c>
      <c r="E408" s="13">
        <v>17</v>
      </c>
      <c r="F408" s="13" t="str">
        <f>IF($E408&lt;=1,"Filhote",IF($E408&lt;=9,"Adulto","Idoso"))</f>
        <v>Idoso</v>
      </c>
      <c r="G408" s="5" t="s">
        <v>10</v>
      </c>
    </row>
    <row r="409" spans="1:7">
      <c r="A409" s="7">
        <v>43203</v>
      </c>
      <c r="B409" s="5" t="s">
        <v>141</v>
      </c>
      <c r="C409" s="5" t="s">
        <v>13</v>
      </c>
      <c r="D409" s="5" t="s">
        <v>9</v>
      </c>
      <c r="E409" s="13">
        <v>2</v>
      </c>
      <c r="F409" s="13" t="str">
        <f>IF($E409&lt;=1,"Filhote",IF($E409&lt;=9,"Adulto","Idoso"))</f>
        <v>Adulto</v>
      </c>
      <c r="G409" s="5" t="s">
        <v>10</v>
      </c>
    </row>
    <row r="410" spans="1:7">
      <c r="A410" s="7">
        <v>43203</v>
      </c>
      <c r="B410" s="5" t="s">
        <v>27</v>
      </c>
      <c r="C410" s="5" t="s">
        <v>8</v>
      </c>
      <c r="D410" s="5" t="s">
        <v>9</v>
      </c>
      <c r="E410" s="13">
        <v>7</v>
      </c>
      <c r="F410" s="13" t="str">
        <f>IF($E410&lt;=1,"Filhote",IF($E410&lt;=9,"Adulto","Idoso"))</f>
        <v>Adulto</v>
      </c>
      <c r="G410" s="5" t="s">
        <v>10</v>
      </c>
    </row>
    <row r="411" spans="1:7">
      <c r="A411" s="7">
        <v>43203</v>
      </c>
      <c r="B411" s="5" t="s">
        <v>54</v>
      </c>
      <c r="C411" s="5" t="s">
        <v>8</v>
      </c>
      <c r="D411" s="5" t="s">
        <v>9</v>
      </c>
      <c r="E411" s="13">
        <v>13</v>
      </c>
      <c r="F411" s="13" t="str">
        <f>IF($E411&lt;=1,"Filhote",IF($E411&lt;=9,"Adulto","Idoso"))</f>
        <v>Idoso</v>
      </c>
      <c r="G411" s="5" t="s">
        <v>164</v>
      </c>
    </row>
    <row r="412" spans="1:7">
      <c r="A412" s="7">
        <v>43203</v>
      </c>
      <c r="B412" s="5" t="s">
        <v>33</v>
      </c>
      <c r="C412" s="5" t="s">
        <v>8</v>
      </c>
      <c r="D412" s="5" t="s">
        <v>9</v>
      </c>
      <c r="E412" s="13">
        <v>4</v>
      </c>
      <c r="F412" s="13" t="str">
        <f>IF($E412&lt;=1,"Filhote",IF($E412&lt;=9,"Adulto","Idoso"))</f>
        <v>Adulto</v>
      </c>
      <c r="G412" s="5" t="s">
        <v>18</v>
      </c>
    </row>
    <row r="413" spans="1:7">
      <c r="A413" s="7">
        <v>43203</v>
      </c>
      <c r="B413" s="5" t="s">
        <v>19</v>
      </c>
      <c r="C413" s="5" t="s">
        <v>8</v>
      </c>
      <c r="D413" s="5" t="s">
        <v>16</v>
      </c>
      <c r="E413" s="13">
        <v>11</v>
      </c>
      <c r="F413" s="13" t="str">
        <f>IF($E413&lt;=1,"Filhote",IF($E413&lt;=9,"Adulto","Idoso"))</f>
        <v>Idoso</v>
      </c>
      <c r="G413" s="5" t="s">
        <v>65</v>
      </c>
    </row>
    <row r="414" spans="1:7">
      <c r="A414" s="7">
        <v>43203</v>
      </c>
      <c r="B414" s="5" t="s">
        <v>141</v>
      </c>
      <c r="C414" s="5" t="s">
        <v>8</v>
      </c>
      <c r="D414" s="5" t="s">
        <v>9</v>
      </c>
      <c r="E414" s="13">
        <v>12</v>
      </c>
      <c r="F414" s="13" t="str">
        <f>IF($E414&lt;=1,"Filhote",IF($E414&lt;=9,"Adulto","Idoso"))</f>
        <v>Idoso</v>
      </c>
      <c r="G414" s="5" t="s">
        <v>10</v>
      </c>
    </row>
    <row r="415" spans="1:7">
      <c r="A415" s="7">
        <v>43203</v>
      </c>
      <c r="B415" s="5" t="s">
        <v>54</v>
      </c>
      <c r="C415" s="5" t="s">
        <v>8</v>
      </c>
      <c r="D415" s="5" t="s">
        <v>9</v>
      </c>
      <c r="E415" s="13">
        <v>10</v>
      </c>
      <c r="F415" s="13" t="str">
        <f>IF($E415&lt;=1,"Filhote",IF($E415&lt;=9,"Adulto","Idoso"))</f>
        <v>Idoso</v>
      </c>
      <c r="G415" s="5" t="s">
        <v>10</v>
      </c>
    </row>
    <row r="416" spans="1:7">
      <c r="A416" s="7">
        <v>43203</v>
      </c>
      <c r="B416" s="5" t="s">
        <v>19</v>
      </c>
      <c r="C416" s="5" t="s">
        <v>8</v>
      </c>
      <c r="D416" s="5" t="s">
        <v>16</v>
      </c>
      <c r="E416" s="13">
        <v>17</v>
      </c>
      <c r="F416" s="13" t="str">
        <f>IF($E416&lt;=1,"Filhote",IF($E416&lt;=9,"Adulto","Idoso"))</f>
        <v>Idoso</v>
      </c>
      <c r="G416" s="5" t="s">
        <v>10</v>
      </c>
    </row>
    <row r="417" spans="1:7">
      <c r="A417" s="7">
        <v>43203</v>
      </c>
      <c r="B417" s="5" t="s">
        <v>141</v>
      </c>
      <c r="C417" s="5" t="s">
        <v>13</v>
      </c>
      <c r="D417" s="5" t="s">
        <v>9</v>
      </c>
      <c r="E417" s="13">
        <v>2</v>
      </c>
      <c r="F417" s="13" t="str">
        <f>IF($E417&lt;=1,"Filhote",IF($E417&lt;=9,"Adulto","Idoso"))</f>
        <v>Adulto</v>
      </c>
      <c r="G417" s="5" t="s">
        <v>10</v>
      </c>
    </row>
    <row r="418" spans="1:7">
      <c r="A418" s="7">
        <v>43203</v>
      </c>
      <c r="B418" s="5" t="s">
        <v>27</v>
      </c>
      <c r="C418" s="5" t="s">
        <v>8</v>
      </c>
      <c r="D418" s="5" t="s">
        <v>9</v>
      </c>
      <c r="E418" s="13">
        <v>7</v>
      </c>
      <c r="F418" s="13" t="str">
        <f>IF($E418&lt;=1,"Filhote",IF($E418&lt;=9,"Adulto","Idoso"))</f>
        <v>Adulto</v>
      </c>
      <c r="G418" s="5" t="s">
        <v>10</v>
      </c>
    </row>
    <row r="419" spans="1:7">
      <c r="A419" s="7">
        <v>43203</v>
      </c>
      <c r="B419" s="5" t="s">
        <v>42</v>
      </c>
      <c r="C419" s="5" t="s">
        <v>8</v>
      </c>
      <c r="D419" s="5" t="s">
        <v>16</v>
      </c>
      <c r="E419" s="13">
        <v>9</v>
      </c>
      <c r="F419" s="13" t="str">
        <f>IF($E419&lt;=1,"Filhote",IF($E419&lt;=9,"Adulto","Idoso"))</f>
        <v>Adulto</v>
      </c>
      <c r="G419" s="5" t="s">
        <v>89</v>
      </c>
    </row>
    <row r="420" spans="1:7">
      <c r="A420" s="7">
        <v>43203</v>
      </c>
      <c r="B420" s="5" t="s">
        <v>42</v>
      </c>
      <c r="C420" s="5" t="s">
        <v>8</v>
      </c>
      <c r="D420" s="5" t="s">
        <v>9</v>
      </c>
      <c r="E420" s="13">
        <v>8</v>
      </c>
      <c r="F420" s="13" t="str">
        <f>IF($E420&lt;=1,"Filhote",IF($E420&lt;=9,"Adulto","Idoso"))</f>
        <v>Adulto</v>
      </c>
      <c r="G420" s="5" t="s">
        <v>10</v>
      </c>
    </row>
    <row r="421" spans="1:7">
      <c r="A421" s="7">
        <v>43206</v>
      </c>
      <c r="B421" s="5" t="s">
        <v>165</v>
      </c>
      <c r="C421" s="5" t="s">
        <v>8</v>
      </c>
      <c r="D421" s="5" t="s">
        <v>9</v>
      </c>
      <c r="E421" s="13">
        <v>3</v>
      </c>
      <c r="F421" s="13" t="str">
        <f>IF($E421&lt;=1,"Filhote",IF($E421&lt;=9,"Adulto","Idoso"))</f>
        <v>Adulto</v>
      </c>
      <c r="G421" s="5" t="s">
        <v>79</v>
      </c>
    </row>
    <row r="422" spans="1:7">
      <c r="A422" s="7">
        <v>43206</v>
      </c>
      <c r="B422" s="5" t="s">
        <v>165</v>
      </c>
      <c r="C422" s="5" t="s">
        <v>8</v>
      </c>
      <c r="D422" s="5" t="s">
        <v>9</v>
      </c>
      <c r="E422" s="13">
        <v>3</v>
      </c>
      <c r="F422" s="13" t="str">
        <f>IF($E422&lt;=1,"Filhote",IF($E422&lt;=9,"Adulto","Idoso"))</f>
        <v>Adulto</v>
      </c>
      <c r="G422" s="5" t="s">
        <v>79</v>
      </c>
    </row>
    <row r="423" spans="1:7">
      <c r="A423" s="7">
        <v>43206</v>
      </c>
      <c r="B423" s="5" t="s">
        <v>42</v>
      </c>
      <c r="C423" s="5" t="s">
        <v>8</v>
      </c>
      <c r="D423" s="5" t="s">
        <v>16</v>
      </c>
      <c r="E423" s="13">
        <v>10</v>
      </c>
      <c r="F423" s="13" t="str">
        <f>IF($E423&lt;=1,"Filhote",IF($E423&lt;=9,"Adulto","Idoso"))</f>
        <v>Idoso</v>
      </c>
      <c r="G423" s="5" t="s">
        <v>44</v>
      </c>
    </row>
    <row r="424" spans="1:7">
      <c r="A424" s="7">
        <v>43206</v>
      </c>
      <c r="B424" s="5" t="s">
        <v>142</v>
      </c>
      <c r="C424" s="5" t="s">
        <v>8</v>
      </c>
      <c r="D424" s="5" t="s">
        <v>16</v>
      </c>
      <c r="E424" s="13">
        <v>8</v>
      </c>
      <c r="F424" s="13" t="str">
        <f>IF($E424&lt;=1,"Filhote",IF($E424&lt;=9,"Adulto","Idoso"))</f>
        <v>Adulto</v>
      </c>
      <c r="G424" s="5" t="s">
        <v>46</v>
      </c>
    </row>
    <row r="425" spans="1:7">
      <c r="A425" s="7">
        <v>43206</v>
      </c>
      <c r="B425" s="5" t="s">
        <v>130</v>
      </c>
      <c r="C425" s="5" t="s">
        <v>8</v>
      </c>
      <c r="D425" s="5" t="s">
        <v>9</v>
      </c>
      <c r="E425" s="13">
        <v>5</v>
      </c>
      <c r="F425" s="13" t="str">
        <f>IF($E425&lt;=1,"Filhote",IF($E425&lt;=9,"Adulto","Idoso"))</f>
        <v>Adulto</v>
      </c>
      <c r="G425" s="5" t="s">
        <v>10</v>
      </c>
    </row>
    <row r="426" spans="1:7">
      <c r="A426" s="7">
        <v>43207</v>
      </c>
      <c r="B426" s="5" t="s">
        <v>148</v>
      </c>
      <c r="C426" s="5" t="s">
        <v>8</v>
      </c>
      <c r="D426" s="5" t="s">
        <v>16</v>
      </c>
      <c r="E426" s="13">
        <v>10</v>
      </c>
      <c r="F426" s="13" t="str">
        <f>IF($E426&lt;=1,"Filhote",IF($E426&lt;=9,"Adulto","Idoso"))</f>
        <v>Idoso</v>
      </c>
      <c r="G426" s="5" t="s">
        <v>99</v>
      </c>
    </row>
    <row r="427" spans="1:7">
      <c r="A427" s="7">
        <v>43207</v>
      </c>
      <c r="B427" s="5" t="s">
        <v>7</v>
      </c>
      <c r="C427" s="5" t="s">
        <v>8</v>
      </c>
      <c r="D427" s="5" t="s">
        <v>9</v>
      </c>
      <c r="E427" s="13">
        <v>6</v>
      </c>
      <c r="F427" s="13" t="str">
        <f>IF($E427&lt;=1,"Filhote",IF($E427&lt;=9,"Adulto","Idoso"))</f>
        <v>Adulto</v>
      </c>
      <c r="G427" s="5" t="s">
        <v>10</v>
      </c>
    </row>
    <row r="428" spans="1:7">
      <c r="A428" s="7">
        <v>43207</v>
      </c>
      <c r="B428" s="5" t="s">
        <v>59</v>
      </c>
      <c r="C428" s="5" t="s">
        <v>13</v>
      </c>
      <c r="D428" s="5" t="s">
        <v>16</v>
      </c>
      <c r="E428" s="13">
        <v>2</v>
      </c>
      <c r="F428" s="13" t="str">
        <f>IF($E428&lt;=1,"Filhote",IF($E428&lt;=9,"Adulto","Idoso"))</f>
        <v>Adulto</v>
      </c>
      <c r="G428" s="5" t="s">
        <v>10</v>
      </c>
    </row>
    <row r="429" spans="1:7">
      <c r="A429" s="7">
        <v>43207</v>
      </c>
      <c r="B429" s="5" t="s">
        <v>148</v>
      </c>
      <c r="C429" s="5" t="s">
        <v>8</v>
      </c>
      <c r="D429" s="5" t="s">
        <v>16</v>
      </c>
      <c r="E429" s="13">
        <v>10</v>
      </c>
      <c r="F429" s="13" t="str">
        <f>IF($E429&lt;=1,"Filhote",IF($E429&lt;=9,"Adulto","Idoso"))</f>
        <v>Idoso</v>
      </c>
      <c r="G429" s="5" t="s">
        <v>99</v>
      </c>
    </row>
    <row r="430" spans="1:7">
      <c r="A430" s="7">
        <v>43207</v>
      </c>
      <c r="B430" s="5" t="s">
        <v>7</v>
      </c>
      <c r="C430" s="5" t="s">
        <v>8</v>
      </c>
      <c r="D430" s="5" t="s">
        <v>9</v>
      </c>
      <c r="E430" s="13">
        <v>6</v>
      </c>
      <c r="F430" s="13" t="str">
        <f>IF($E430&lt;=1,"Filhote",IF($E430&lt;=9,"Adulto","Idoso"))</f>
        <v>Adulto</v>
      </c>
      <c r="G430" s="5" t="s">
        <v>10</v>
      </c>
    </row>
    <row r="431" spans="1:7">
      <c r="A431" s="7">
        <v>43207</v>
      </c>
      <c r="B431" s="5" t="s">
        <v>59</v>
      </c>
      <c r="C431" s="5" t="s">
        <v>13</v>
      </c>
      <c r="D431" s="5" t="s">
        <v>16</v>
      </c>
      <c r="E431" s="13">
        <v>2</v>
      </c>
      <c r="F431" s="13" t="str">
        <f>IF($E431&lt;=1,"Filhote",IF($E431&lt;=9,"Adulto","Idoso"))</f>
        <v>Adulto</v>
      </c>
      <c r="G431" s="5" t="s">
        <v>10</v>
      </c>
    </row>
    <row r="432" spans="1:7">
      <c r="A432" s="7">
        <v>43207</v>
      </c>
      <c r="B432" s="5" t="s">
        <v>166</v>
      </c>
      <c r="C432" s="5" t="s">
        <v>13</v>
      </c>
      <c r="D432" s="5" t="s">
        <v>9</v>
      </c>
      <c r="E432" s="13">
        <v>6</v>
      </c>
      <c r="F432" s="13" t="str">
        <f>IF($E432&lt;=1,"Filhote",IF($E432&lt;=9,"Adulto","Idoso"))</f>
        <v>Adulto</v>
      </c>
      <c r="G432" s="5" t="s">
        <v>10</v>
      </c>
    </row>
    <row r="433" spans="1:7">
      <c r="A433" s="7">
        <v>43208</v>
      </c>
      <c r="B433" s="5" t="s">
        <v>54</v>
      </c>
      <c r="C433" s="5" t="s">
        <v>8</v>
      </c>
      <c r="D433" s="5" t="s">
        <v>9</v>
      </c>
      <c r="E433" s="13">
        <v>10</v>
      </c>
      <c r="F433" s="13" t="str">
        <f>IF($E433&lt;=1,"Filhote",IF($E433&lt;=9,"Adulto","Idoso"))</f>
        <v>Idoso</v>
      </c>
      <c r="G433" s="5" t="s">
        <v>102</v>
      </c>
    </row>
    <row r="434" spans="1:7">
      <c r="A434" s="7">
        <v>43208</v>
      </c>
      <c r="B434" s="5" t="s">
        <v>7</v>
      </c>
      <c r="C434" s="5" t="s">
        <v>8</v>
      </c>
      <c r="D434" s="5" t="s">
        <v>9</v>
      </c>
      <c r="E434" s="13">
        <v>7</v>
      </c>
      <c r="F434" s="13" t="str">
        <f>IF($E434&lt;=1,"Filhote",IF($E434&lt;=9,"Adulto","Idoso"))</f>
        <v>Adulto</v>
      </c>
      <c r="G434" s="5" t="s">
        <v>10</v>
      </c>
    </row>
    <row r="435" spans="1:7">
      <c r="A435" s="7">
        <v>43208</v>
      </c>
      <c r="B435" s="5" t="s">
        <v>7</v>
      </c>
      <c r="C435" s="5" t="s">
        <v>8</v>
      </c>
      <c r="D435" s="5" t="s">
        <v>9</v>
      </c>
      <c r="E435" s="13">
        <v>14</v>
      </c>
      <c r="F435" s="13" t="str">
        <f>IF($E435&lt;=1,"Filhote",IF($E435&lt;=9,"Adulto","Idoso"))</f>
        <v>Idoso</v>
      </c>
      <c r="G435" s="5" t="s">
        <v>26</v>
      </c>
    </row>
    <row r="436" spans="1:7">
      <c r="A436" s="7">
        <v>43208</v>
      </c>
      <c r="B436" s="5" t="s">
        <v>54</v>
      </c>
      <c r="C436" s="5" t="s">
        <v>8</v>
      </c>
      <c r="D436" s="5" t="s">
        <v>9</v>
      </c>
      <c r="E436" s="13">
        <v>10</v>
      </c>
      <c r="F436" s="13" t="str">
        <f>IF($E436&lt;=1,"Filhote",IF($E436&lt;=9,"Adulto","Idoso"))</f>
        <v>Idoso</v>
      </c>
      <c r="G436" s="5" t="s">
        <v>102</v>
      </c>
    </row>
    <row r="437" spans="1:7">
      <c r="A437" s="7">
        <v>43208</v>
      </c>
      <c r="B437" s="5" t="s">
        <v>7</v>
      </c>
      <c r="C437" s="5" t="s">
        <v>8</v>
      </c>
      <c r="D437" s="5" t="s">
        <v>9</v>
      </c>
      <c r="E437" s="13">
        <v>7</v>
      </c>
      <c r="F437" s="13" t="str">
        <f>IF($E437&lt;=1,"Filhote",IF($E437&lt;=9,"Adulto","Idoso"))</f>
        <v>Adulto</v>
      </c>
      <c r="G437" s="5" t="s">
        <v>10</v>
      </c>
    </row>
    <row r="438" spans="1:7">
      <c r="A438" s="7">
        <v>43208</v>
      </c>
      <c r="B438" s="5" t="s">
        <v>7</v>
      </c>
      <c r="C438" s="5" t="s">
        <v>8</v>
      </c>
      <c r="D438" s="5" t="s">
        <v>9</v>
      </c>
      <c r="E438" s="13">
        <v>14</v>
      </c>
      <c r="F438" s="13" t="str">
        <f>IF($E438&lt;=1,"Filhote",IF($E438&lt;=9,"Adulto","Idoso"))</f>
        <v>Idoso</v>
      </c>
      <c r="G438" s="5" t="s">
        <v>26</v>
      </c>
    </row>
    <row r="439" spans="1:7" ht="29.25">
      <c r="A439" s="7">
        <v>43208</v>
      </c>
      <c r="B439" s="5" t="s">
        <v>131</v>
      </c>
      <c r="C439" s="5" t="s">
        <v>13</v>
      </c>
      <c r="D439" s="5" t="s">
        <v>16</v>
      </c>
      <c r="E439" s="13">
        <v>16</v>
      </c>
      <c r="F439" s="13" t="str">
        <f>IF($E439&lt;=1,"Filhote",IF($E439&lt;=9,"Adulto","Idoso"))</f>
        <v>Idoso</v>
      </c>
      <c r="G439" s="5" t="s">
        <v>14</v>
      </c>
    </row>
    <row r="440" spans="1:7">
      <c r="A440" s="7">
        <v>43208</v>
      </c>
      <c r="B440" s="5" t="s">
        <v>167</v>
      </c>
      <c r="C440" s="5" t="s">
        <v>13</v>
      </c>
      <c r="D440" s="5" t="s">
        <v>16</v>
      </c>
      <c r="E440" s="13">
        <v>3</v>
      </c>
      <c r="F440" s="13" t="str">
        <f>IF($E440&lt;=1,"Filhote",IF($E440&lt;=9,"Adulto","Idoso"))</f>
        <v>Adulto</v>
      </c>
      <c r="G440" s="5" t="s">
        <v>10</v>
      </c>
    </row>
    <row r="441" spans="1:7">
      <c r="A441" s="7">
        <v>43209</v>
      </c>
      <c r="B441" s="5" t="s">
        <v>168</v>
      </c>
      <c r="C441" s="5" t="s">
        <v>8</v>
      </c>
      <c r="D441" s="5" t="s">
        <v>9</v>
      </c>
      <c r="E441" s="13">
        <v>12</v>
      </c>
      <c r="F441" s="13" t="str">
        <f>IF($E441&lt;=1,"Filhote",IF($E441&lt;=9,"Adulto","Idoso"))</f>
        <v>Idoso</v>
      </c>
      <c r="G441" s="5" t="s">
        <v>37</v>
      </c>
    </row>
    <row r="442" spans="1:7">
      <c r="A442" s="7">
        <v>43209</v>
      </c>
      <c r="B442" s="5" t="s">
        <v>11</v>
      </c>
      <c r="C442" s="5" t="s">
        <v>8</v>
      </c>
      <c r="D442" s="5" t="s">
        <v>9</v>
      </c>
      <c r="E442" s="13">
        <v>14</v>
      </c>
      <c r="F442" s="13" t="str">
        <f>IF($E442&lt;=1,"Filhote",IF($E442&lt;=9,"Adulto","Idoso"))</f>
        <v>Idoso</v>
      </c>
      <c r="G442" s="5" t="s">
        <v>20</v>
      </c>
    </row>
    <row r="443" spans="1:7">
      <c r="A443" s="7">
        <v>43209</v>
      </c>
      <c r="B443" s="5" t="s">
        <v>7</v>
      </c>
      <c r="C443" s="5" t="s">
        <v>8</v>
      </c>
      <c r="D443" s="5" t="s">
        <v>9</v>
      </c>
      <c r="E443" s="13">
        <v>12</v>
      </c>
      <c r="F443" s="13" t="str">
        <f>IF($E443&lt;=1,"Filhote",IF($E443&lt;=9,"Adulto","Idoso"))</f>
        <v>Idoso</v>
      </c>
      <c r="G443" s="5" t="s">
        <v>22</v>
      </c>
    </row>
    <row r="444" spans="1:7">
      <c r="A444" s="7">
        <v>43209</v>
      </c>
      <c r="B444" s="5" t="s">
        <v>11</v>
      </c>
      <c r="C444" s="5" t="s">
        <v>8</v>
      </c>
      <c r="D444" s="5" t="s">
        <v>9</v>
      </c>
      <c r="E444" s="13">
        <v>3</v>
      </c>
      <c r="F444" s="13" t="str">
        <f>IF($E444&lt;=1,"Filhote",IF($E444&lt;=9,"Adulto","Idoso"))</f>
        <v>Adulto</v>
      </c>
      <c r="G444" s="5" t="s">
        <v>83</v>
      </c>
    </row>
    <row r="445" spans="1:7">
      <c r="A445" s="7">
        <v>43209</v>
      </c>
      <c r="B445" s="5" t="s">
        <v>12</v>
      </c>
      <c r="C445" s="5" t="s">
        <v>8</v>
      </c>
      <c r="D445" s="5" t="s">
        <v>16</v>
      </c>
      <c r="E445" s="13">
        <v>3</v>
      </c>
      <c r="F445" s="13" t="str">
        <f>IF($E445&lt;=1,"Filhote",IF($E445&lt;=9,"Adulto","Idoso"))</f>
        <v>Adulto</v>
      </c>
      <c r="G445" s="5" t="s">
        <v>10</v>
      </c>
    </row>
    <row r="446" spans="1:7">
      <c r="A446" s="7">
        <v>43209</v>
      </c>
      <c r="B446" s="5" t="s">
        <v>169</v>
      </c>
      <c r="C446" s="5" t="s">
        <v>8</v>
      </c>
      <c r="D446" s="5" t="s">
        <v>9</v>
      </c>
      <c r="E446" s="13">
        <v>2</v>
      </c>
      <c r="F446" s="13" t="str">
        <f>IF($E446&lt;=1,"Filhote",IF($E446&lt;=9,"Adulto","Idoso"))</f>
        <v>Adulto</v>
      </c>
      <c r="G446" s="5" t="s">
        <v>10</v>
      </c>
    </row>
    <row r="447" spans="1:7">
      <c r="A447" s="7">
        <v>43209</v>
      </c>
      <c r="B447" s="5" t="s">
        <v>168</v>
      </c>
      <c r="C447" s="5" t="s">
        <v>8</v>
      </c>
      <c r="D447" s="5" t="s">
        <v>9</v>
      </c>
      <c r="E447" s="13">
        <v>12</v>
      </c>
      <c r="F447" s="13" t="str">
        <f>IF($E447&lt;=1,"Filhote",IF($E447&lt;=9,"Adulto","Idoso"))</f>
        <v>Idoso</v>
      </c>
      <c r="G447" s="5" t="s">
        <v>37</v>
      </c>
    </row>
    <row r="448" spans="1:7">
      <c r="A448" s="7">
        <v>43209</v>
      </c>
      <c r="B448" s="5" t="s">
        <v>11</v>
      </c>
      <c r="C448" s="5" t="s">
        <v>8</v>
      </c>
      <c r="D448" s="5" t="s">
        <v>9</v>
      </c>
      <c r="E448" s="13">
        <v>14</v>
      </c>
      <c r="F448" s="13" t="str">
        <f>IF($E448&lt;=1,"Filhote",IF($E448&lt;=9,"Adulto","Idoso"))</f>
        <v>Idoso</v>
      </c>
      <c r="G448" s="5" t="s">
        <v>20</v>
      </c>
    </row>
    <row r="449" spans="1:7">
      <c r="A449" s="7">
        <v>43209</v>
      </c>
      <c r="B449" s="5" t="s">
        <v>7</v>
      </c>
      <c r="C449" s="5" t="s">
        <v>8</v>
      </c>
      <c r="D449" s="5" t="s">
        <v>9</v>
      </c>
      <c r="E449" s="13">
        <v>12</v>
      </c>
      <c r="F449" s="13" t="str">
        <f>IF($E449&lt;=1,"Filhote",IF($E449&lt;=9,"Adulto","Idoso"))</f>
        <v>Idoso</v>
      </c>
      <c r="G449" s="5" t="s">
        <v>22</v>
      </c>
    </row>
    <row r="450" spans="1:7">
      <c r="A450" s="7">
        <v>43209</v>
      </c>
      <c r="B450" s="5" t="s">
        <v>11</v>
      </c>
      <c r="C450" s="5" t="s">
        <v>8</v>
      </c>
      <c r="D450" s="5" t="s">
        <v>9</v>
      </c>
      <c r="E450" s="13">
        <v>3</v>
      </c>
      <c r="F450" s="13" t="str">
        <f>IF($E450&lt;=1,"Filhote",IF($E450&lt;=9,"Adulto","Idoso"))</f>
        <v>Adulto</v>
      </c>
      <c r="G450" s="5" t="s">
        <v>83</v>
      </c>
    </row>
    <row r="451" spans="1:7">
      <c r="A451" s="7">
        <v>43209</v>
      </c>
      <c r="B451" s="5" t="s">
        <v>12</v>
      </c>
      <c r="C451" s="5" t="s">
        <v>8</v>
      </c>
      <c r="D451" s="5" t="s">
        <v>16</v>
      </c>
      <c r="E451" s="13">
        <v>3</v>
      </c>
      <c r="F451" s="13" t="str">
        <f>IF($E451&lt;=1,"Filhote",IF($E451&lt;=9,"Adulto","Idoso"))</f>
        <v>Adulto</v>
      </c>
      <c r="G451" s="5" t="s">
        <v>10</v>
      </c>
    </row>
    <row r="452" spans="1:7">
      <c r="A452" s="7">
        <v>43209</v>
      </c>
      <c r="B452" s="5" t="s">
        <v>169</v>
      </c>
      <c r="C452" s="5" t="s">
        <v>8</v>
      </c>
      <c r="D452" s="5" t="s">
        <v>9</v>
      </c>
      <c r="E452" s="13">
        <v>2</v>
      </c>
      <c r="F452" s="13" t="str">
        <f>IF($E452&lt;=1,"Filhote",IF($E452&lt;=9,"Adulto","Idoso"))</f>
        <v>Adulto</v>
      </c>
      <c r="G452" s="5" t="s">
        <v>10</v>
      </c>
    </row>
    <row r="453" spans="1:7">
      <c r="A453" s="7">
        <v>43209</v>
      </c>
      <c r="B453" s="5" t="s">
        <v>166</v>
      </c>
      <c r="C453" s="5" t="s">
        <v>8</v>
      </c>
      <c r="D453" s="5" t="s">
        <v>9</v>
      </c>
      <c r="E453" s="13">
        <v>3</v>
      </c>
      <c r="F453" s="13" t="str">
        <f>IF($E453&lt;=1,"Filhote",IF($E453&lt;=9,"Adulto","Idoso"))</f>
        <v>Adulto</v>
      </c>
      <c r="G453" s="5" t="s">
        <v>139</v>
      </c>
    </row>
    <row r="454" spans="1:7">
      <c r="A454" s="7">
        <v>43209</v>
      </c>
      <c r="B454" s="5" t="s">
        <v>170</v>
      </c>
      <c r="C454" s="5" t="s">
        <v>8</v>
      </c>
      <c r="D454" s="5" t="s">
        <v>16</v>
      </c>
      <c r="E454" s="13">
        <v>3</v>
      </c>
      <c r="F454" s="13" t="str">
        <f>IF($E454&lt;=1,"Filhote",IF($E454&lt;=9,"Adulto","Idoso"))</f>
        <v>Adulto</v>
      </c>
      <c r="G454" s="5" t="s">
        <v>10</v>
      </c>
    </row>
    <row r="455" spans="1:7">
      <c r="A455" s="7">
        <v>43210</v>
      </c>
      <c r="B455" s="5" t="s">
        <v>57</v>
      </c>
      <c r="C455" s="5" t="s">
        <v>13</v>
      </c>
      <c r="D455" s="5" t="s">
        <v>9</v>
      </c>
      <c r="E455" s="13">
        <v>1</v>
      </c>
      <c r="F455" s="13" t="str">
        <f>IF($E455&lt;=1,"Filhote",IF($E455&lt;=9,"Adulto","Idoso"))</f>
        <v>Filhote</v>
      </c>
      <c r="G455" s="5" t="s">
        <v>58</v>
      </c>
    </row>
    <row r="456" spans="1:7">
      <c r="A456" s="7">
        <v>43210</v>
      </c>
      <c r="B456" s="5" t="s">
        <v>68</v>
      </c>
      <c r="C456" s="5" t="s">
        <v>8</v>
      </c>
      <c r="D456" s="5" t="s">
        <v>16</v>
      </c>
      <c r="E456" s="13">
        <v>11</v>
      </c>
      <c r="F456" s="13" t="str">
        <f>IF($E456&lt;=1,"Filhote",IF($E456&lt;=9,"Adulto","Idoso"))</f>
        <v>Idoso</v>
      </c>
      <c r="G456" s="5" t="s">
        <v>10</v>
      </c>
    </row>
    <row r="457" spans="1:7">
      <c r="A457" s="7">
        <v>43210</v>
      </c>
      <c r="B457" s="5" t="s">
        <v>169</v>
      </c>
      <c r="C457" s="5" t="s">
        <v>8</v>
      </c>
      <c r="D457" s="5" t="s">
        <v>9</v>
      </c>
      <c r="E457" s="13">
        <v>2</v>
      </c>
      <c r="F457" s="13" t="str">
        <f>IF($E457&lt;=1,"Filhote",IF($E457&lt;=9,"Adulto","Idoso"))</f>
        <v>Adulto</v>
      </c>
      <c r="G457" s="5" t="s">
        <v>10</v>
      </c>
    </row>
    <row r="458" spans="1:7">
      <c r="A458" s="7">
        <v>43210</v>
      </c>
      <c r="B458" s="5" t="s">
        <v>57</v>
      </c>
      <c r="C458" s="5" t="s">
        <v>13</v>
      </c>
      <c r="D458" s="5" t="s">
        <v>9</v>
      </c>
      <c r="E458" s="13">
        <v>1</v>
      </c>
      <c r="F458" s="13" t="str">
        <f>IF($E458&lt;=1,"Filhote",IF($E458&lt;=9,"Adulto","Idoso"))</f>
        <v>Filhote</v>
      </c>
      <c r="G458" s="5" t="s">
        <v>58</v>
      </c>
    </row>
    <row r="459" spans="1:7">
      <c r="A459" s="7">
        <v>43210</v>
      </c>
      <c r="B459" s="5" t="s">
        <v>68</v>
      </c>
      <c r="C459" s="5" t="s">
        <v>8</v>
      </c>
      <c r="D459" s="5" t="s">
        <v>16</v>
      </c>
      <c r="E459" s="13">
        <v>11</v>
      </c>
      <c r="F459" s="13" t="str">
        <f>IF($E459&lt;=1,"Filhote",IF($E459&lt;=9,"Adulto","Idoso"))</f>
        <v>Idoso</v>
      </c>
      <c r="G459" s="5" t="s">
        <v>10</v>
      </c>
    </row>
    <row r="460" spans="1:7">
      <c r="A460" s="7">
        <v>43210</v>
      </c>
      <c r="B460" s="5" t="s">
        <v>169</v>
      </c>
      <c r="C460" s="5" t="s">
        <v>8</v>
      </c>
      <c r="D460" s="5" t="s">
        <v>9</v>
      </c>
      <c r="E460" s="13">
        <v>2</v>
      </c>
      <c r="F460" s="13" t="str">
        <f>IF($E460&lt;=1,"Filhote",IF($E460&lt;=9,"Adulto","Idoso"))</f>
        <v>Adulto</v>
      </c>
      <c r="G460" s="5" t="s">
        <v>10</v>
      </c>
    </row>
    <row r="461" spans="1:7">
      <c r="A461" s="7">
        <v>43210</v>
      </c>
      <c r="B461" s="5" t="s">
        <v>171</v>
      </c>
      <c r="C461" s="5" t="s">
        <v>8</v>
      </c>
      <c r="D461" s="5" t="s">
        <v>9</v>
      </c>
      <c r="E461" s="13">
        <v>10</v>
      </c>
      <c r="F461" s="13" t="str">
        <f>IF($E461&lt;=1,"Filhote",IF($E461&lt;=9,"Adulto","Idoso"))</f>
        <v>Idoso</v>
      </c>
      <c r="G461" s="5" t="s">
        <v>10</v>
      </c>
    </row>
    <row r="462" spans="1:7">
      <c r="A462" s="7">
        <v>43213</v>
      </c>
      <c r="B462" s="5" t="s">
        <v>172</v>
      </c>
      <c r="C462" s="5" t="s">
        <v>8</v>
      </c>
      <c r="D462" s="5" t="s">
        <v>9</v>
      </c>
      <c r="E462" s="13">
        <v>14</v>
      </c>
      <c r="F462" s="13" t="str">
        <f>IF($E462&lt;=1,"Filhote",IF($E462&lt;=9,"Adulto","Idoso"))</f>
        <v>Idoso</v>
      </c>
      <c r="G462" s="5" t="s">
        <v>44</v>
      </c>
    </row>
    <row r="463" spans="1:7">
      <c r="A463" s="7">
        <v>43213</v>
      </c>
      <c r="B463" s="5" t="s">
        <v>173</v>
      </c>
      <c r="C463" s="5" t="s">
        <v>8</v>
      </c>
      <c r="D463" s="5" t="s">
        <v>9</v>
      </c>
      <c r="E463" s="13">
        <v>9</v>
      </c>
      <c r="F463" s="13" t="str">
        <f>IF($E463&lt;=1,"Filhote",IF($E463&lt;=9,"Adulto","Idoso"))</f>
        <v>Adulto</v>
      </c>
      <c r="G463" s="5" t="s">
        <v>44</v>
      </c>
    </row>
    <row r="464" spans="1:7">
      <c r="A464" s="7">
        <v>43213</v>
      </c>
      <c r="B464" s="5" t="s">
        <v>70</v>
      </c>
      <c r="C464" s="5" t="s">
        <v>8</v>
      </c>
      <c r="D464" s="5" t="s">
        <v>9</v>
      </c>
      <c r="E464" s="13">
        <v>7</v>
      </c>
      <c r="F464" s="13" t="str">
        <f>IF($E464&lt;=1,"Filhote",IF($E464&lt;=9,"Adulto","Idoso"))</f>
        <v>Adulto</v>
      </c>
      <c r="G464" s="5" t="s">
        <v>18</v>
      </c>
    </row>
    <row r="465" spans="1:7">
      <c r="A465" s="7">
        <v>43213</v>
      </c>
      <c r="B465" s="5" t="s">
        <v>174</v>
      </c>
      <c r="C465" s="5" t="s">
        <v>8</v>
      </c>
      <c r="D465" s="5" t="s">
        <v>16</v>
      </c>
      <c r="E465" s="13">
        <v>8</v>
      </c>
      <c r="F465" s="13" t="str">
        <f>IF($E465&lt;=1,"Filhote",IF($E465&lt;=9,"Adulto","Idoso"))</f>
        <v>Adulto</v>
      </c>
      <c r="G465" s="5" t="s">
        <v>102</v>
      </c>
    </row>
    <row r="466" spans="1:7">
      <c r="A466" s="7">
        <v>43213</v>
      </c>
      <c r="B466" s="5" t="s">
        <v>175</v>
      </c>
      <c r="C466" s="5" t="s">
        <v>8</v>
      </c>
      <c r="D466" s="5" t="s">
        <v>9</v>
      </c>
      <c r="E466" s="13">
        <v>2</v>
      </c>
      <c r="F466" s="13" t="str">
        <f>IF($E466&lt;=1,"Filhote",IF($E466&lt;=9,"Adulto","Idoso"))</f>
        <v>Adulto</v>
      </c>
      <c r="G466" s="5" t="s">
        <v>176</v>
      </c>
    </row>
    <row r="467" spans="1:7">
      <c r="A467" s="7">
        <v>43213</v>
      </c>
      <c r="B467" s="5" t="s">
        <v>51</v>
      </c>
      <c r="C467" s="5" t="s">
        <v>8</v>
      </c>
      <c r="D467" s="5" t="s">
        <v>9</v>
      </c>
      <c r="E467" s="13">
        <v>12</v>
      </c>
      <c r="F467" s="13" t="str">
        <f>IF($E467&lt;=1,"Filhote",IF($E467&lt;=9,"Adulto","Idoso"))</f>
        <v>Idoso</v>
      </c>
      <c r="G467" s="5" t="s">
        <v>32</v>
      </c>
    </row>
    <row r="468" spans="1:7">
      <c r="A468" s="7">
        <v>43213</v>
      </c>
      <c r="B468" s="5" t="s">
        <v>177</v>
      </c>
      <c r="C468" s="5" t="s">
        <v>8</v>
      </c>
      <c r="D468" s="5" t="s">
        <v>9</v>
      </c>
      <c r="E468" s="13">
        <v>10</v>
      </c>
      <c r="F468" s="13" t="str">
        <f>IF($E468&lt;=1,"Filhote",IF($E468&lt;=9,"Adulto","Idoso"))</f>
        <v>Idoso</v>
      </c>
      <c r="G468" s="5" t="s">
        <v>10</v>
      </c>
    </row>
    <row r="469" spans="1:7">
      <c r="A469" s="7">
        <v>43213</v>
      </c>
      <c r="B469" s="5" t="s">
        <v>178</v>
      </c>
      <c r="C469" s="5" t="s">
        <v>8</v>
      </c>
      <c r="D469" s="5" t="s">
        <v>16</v>
      </c>
      <c r="E469" s="13">
        <v>8</v>
      </c>
      <c r="F469" s="13" t="str">
        <f>IF($E469&lt;=1,"Filhote",IF($E469&lt;=9,"Adulto","Idoso"))</f>
        <v>Adulto</v>
      </c>
      <c r="G469" s="5" t="s">
        <v>10</v>
      </c>
    </row>
    <row r="470" spans="1:7">
      <c r="A470" s="7">
        <v>43213</v>
      </c>
      <c r="B470" s="5" t="s">
        <v>172</v>
      </c>
      <c r="C470" s="5" t="s">
        <v>8</v>
      </c>
      <c r="D470" s="5" t="s">
        <v>9</v>
      </c>
      <c r="E470" s="13">
        <v>14</v>
      </c>
      <c r="F470" s="13" t="str">
        <f>IF($E470&lt;=1,"Filhote",IF($E470&lt;=9,"Adulto","Idoso"))</f>
        <v>Idoso</v>
      </c>
      <c r="G470" s="5" t="s">
        <v>44</v>
      </c>
    </row>
    <row r="471" spans="1:7">
      <c r="A471" s="7">
        <v>43213</v>
      </c>
      <c r="B471" s="5" t="s">
        <v>173</v>
      </c>
      <c r="C471" s="5" t="s">
        <v>8</v>
      </c>
      <c r="D471" s="5" t="s">
        <v>9</v>
      </c>
      <c r="E471" s="13">
        <v>9</v>
      </c>
      <c r="F471" s="13" t="str">
        <f>IF($E471&lt;=1,"Filhote",IF($E471&lt;=9,"Adulto","Idoso"))</f>
        <v>Adulto</v>
      </c>
      <c r="G471" s="5" t="s">
        <v>44</v>
      </c>
    </row>
    <row r="472" spans="1:7">
      <c r="A472" s="7">
        <v>43213</v>
      </c>
      <c r="B472" s="5" t="s">
        <v>70</v>
      </c>
      <c r="C472" s="5" t="s">
        <v>8</v>
      </c>
      <c r="D472" s="5" t="s">
        <v>9</v>
      </c>
      <c r="E472" s="13">
        <v>7</v>
      </c>
      <c r="F472" s="13" t="str">
        <f>IF($E472&lt;=1,"Filhote",IF($E472&lt;=9,"Adulto","Idoso"))</f>
        <v>Adulto</v>
      </c>
      <c r="G472" s="5" t="s">
        <v>18</v>
      </c>
    </row>
    <row r="473" spans="1:7">
      <c r="A473" s="7">
        <v>43213</v>
      </c>
      <c r="B473" s="5" t="s">
        <v>174</v>
      </c>
      <c r="C473" s="5" t="s">
        <v>8</v>
      </c>
      <c r="D473" s="5" t="s">
        <v>16</v>
      </c>
      <c r="E473" s="13">
        <v>8</v>
      </c>
      <c r="F473" s="13" t="str">
        <f>IF($E473&lt;=1,"Filhote",IF($E473&lt;=9,"Adulto","Idoso"))</f>
        <v>Adulto</v>
      </c>
      <c r="G473" s="5" t="s">
        <v>102</v>
      </c>
    </row>
    <row r="474" spans="1:7">
      <c r="A474" s="7">
        <v>43213</v>
      </c>
      <c r="B474" s="5" t="s">
        <v>175</v>
      </c>
      <c r="C474" s="5" t="s">
        <v>8</v>
      </c>
      <c r="D474" s="5" t="s">
        <v>9</v>
      </c>
      <c r="E474" s="13">
        <v>2</v>
      </c>
      <c r="F474" s="13" t="str">
        <f>IF($E474&lt;=1,"Filhote",IF($E474&lt;=9,"Adulto","Idoso"))</f>
        <v>Adulto</v>
      </c>
      <c r="G474" s="5" t="s">
        <v>176</v>
      </c>
    </row>
    <row r="475" spans="1:7">
      <c r="A475" s="7">
        <v>43213</v>
      </c>
      <c r="B475" s="5" t="s">
        <v>51</v>
      </c>
      <c r="C475" s="5" t="s">
        <v>8</v>
      </c>
      <c r="D475" s="5" t="s">
        <v>9</v>
      </c>
      <c r="E475" s="13">
        <v>12</v>
      </c>
      <c r="F475" s="13" t="str">
        <f>IF($E475&lt;=1,"Filhote",IF($E475&lt;=9,"Adulto","Idoso"))</f>
        <v>Idoso</v>
      </c>
      <c r="G475" s="5" t="s">
        <v>32</v>
      </c>
    </row>
    <row r="476" spans="1:7">
      <c r="A476" s="7">
        <v>43213</v>
      </c>
      <c r="B476" s="5" t="s">
        <v>177</v>
      </c>
      <c r="C476" s="5" t="s">
        <v>8</v>
      </c>
      <c r="D476" s="5" t="s">
        <v>9</v>
      </c>
      <c r="E476" s="13">
        <v>10</v>
      </c>
      <c r="F476" s="13" t="str">
        <f>IF($E476&lt;=1,"Filhote",IF($E476&lt;=9,"Adulto","Idoso"))</f>
        <v>Idoso</v>
      </c>
      <c r="G476" s="5" t="s">
        <v>10</v>
      </c>
    </row>
    <row r="477" spans="1:7">
      <c r="A477" s="7">
        <v>43213</v>
      </c>
      <c r="B477" s="5" t="s">
        <v>178</v>
      </c>
      <c r="C477" s="5" t="s">
        <v>8</v>
      </c>
      <c r="D477" s="5" t="s">
        <v>16</v>
      </c>
      <c r="E477" s="13">
        <v>8</v>
      </c>
      <c r="F477" s="13" t="str">
        <f>IF($E477&lt;=1,"Filhote",IF($E477&lt;=9,"Adulto","Idoso"))</f>
        <v>Adulto</v>
      </c>
      <c r="G477" s="5" t="s">
        <v>10</v>
      </c>
    </row>
    <row r="478" spans="1:7">
      <c r="A478" s="7">
        <v>43213</v>
      </c>
      <c r="B478" s="5" t="s">
        <v>179</v>
      </c>
      <c r="C478" s="5" t="s">
        <v>8</v>
      </c>
      <c r="D478" s="5" t="s">
        <v>16</v>
      </c>
      <c r="E478" s="13">
        <v>14</v>
      </c>
      <c r="F478" s="13" t="str">
        <f>IF($E478&lt;=1,"Filhote",IF($E478&lt;=9,"Adulto","Idoso"))</f>
        <v>Idoso</v>
      </c>
      <c r="G478" s="5" t="s">
        <v>32</v>
      </c>
    </row>
    <row r="479" spans="1:7">
      <c r="A479" s="7">
        <v>43213</v>
      </c>
      <c r="B479" s="5" t="s">
        <v>180</v>
      </c>
      <c r="C479" s="5" t="s">
        <v>8</v>
      </c>
      <c r="D479" s="5" t="s">
        <v>9</v>
      </c>
      <c r="E479" s="13">
        <v>12</v>
      </c>
      <c r="F479" s="13" t="str">
        <f>IF($E479&lt;=1,"Filhote",IF($E479&lt;=9,"Adulto","Idoso"))</f>
        <v>Idoso</v>
      </c>
      <c r="G479" s="5" t="s">
        <v>10</v>
      </c>
    </row>
    <row r="480" spans="1:7">
      <c r="A480" s="7">
        <v>43214</v>
      </c>
      <c r="B480" s="5" t="s">
        <v>7</v>
      </c>
      <c r="C480" s="5" t="s">
        <v>13</v>
      </c>
      <c r="D480" s="5" t="s">
        <v>9</v>
      </c>
      <c r="E480" s="13">
        <v>10</v>
      </c>
      <c r="F480" s="13" t="str">
        <f>IF($E480&lt;=1,"Filhote",IF($E480&lt;=9,"Adulto","Idoso"))</f>
        <v>Idoso</v>
      </c>
      <c r="G480" s="5" t="s">
        <v>10</v>
      </c>
    </row>
    <row r="481" spans="1:7">
      <c r="A481" s="7">
        <v>43214</v>
      </c>
      <c r="B481" s="5" t="s">
        <v>181</v>
      </c>
      <c r="C481" s="5" t="s">
        <v>13</v>
      </c>
      <c r="D481" s="5" t="s">
        <v>9</v>
      </c>
      <c r="E481" s="13">
        <v>2</v>
      </c>
      <c r="F481" s="13" t="str">
        <f>IF($E481&lt;=1,"Filhote",IF($E481&lt;=9,"Adulto","Idoso"))</f>
        <v>Adulto</v>
      </c>
      <c r="G481" s="5" t="s">
        <v>10</v>
      </c>
    </row>
    <row r="482" spans="1:7">
      <c r="A482" s="7">
        <v>43214</v>
      </c>
      <c r="B482" s="5" t="s">
        <v>7</v>
      </c>
      <c r="C482" s="5" t="s">
        <v>13</v>
      </c>
      <c r="D482" s="5" t="s">
        <v>9</v>
      </c>
      <c r="E482" s="13">
        <v>10</v>
      </c>
      <c r="F482" s="13" t="str">
        <f>IF($E482&lt;=1,"Filhote",IF($E482&lt;=9,"Adulto","Idoso"))</f>
        <v>Idoso</v>
      </c>
      <c r="G482" s="5" t="s">
        <v>10</v>
      </c>
    </row>
    <row r="483" spans="1:7">
      <c r="A483" s="7">
        <v>43214</v>
      </c>
      <c r="B483" s="5" t="s">
        <v>181</v>
      </c>
      <c r="C483" s="5" t="s">
        <v>13</v>
      </c>
      <c r="D483" s="5" t="s">
        <v>9</v>
      </c>
      <c r="E483" s="13">
        <v>2</v>
      </c>
      <c r="F483" s="13" t="str">
        <f>IF($E483&lt;=1,"Filhote",IF($E483&lt;=9,"Adulto","Idoso"))</f>
        <v>Adulto</v>
      </c>
      <c r="G483" s="5" t="s">
        <v>10</v>
      </c>
    </row>
    <row r="484" spans="1:7">
      <c r="A484" s="7">
        <v>43214</v>
      </c>
      <c r="B484" s="5" t="s">
        <v>182</v>
      </c>
      <c r="C484" s="5" t="s">
        <v>8</v>
      </c>
      <c r="D484" s="5" t="s">
        <v>9</v>
      </c>
      <c r="E484" s="13">
        <v>13</v>
      </c>
      <c r="F484" s="13" t="str">
        <f>IF($E484&lt;=1,"Filhote",IF($E484&lt;=9,"Adulto","Idoso"))</f>
        <v>Idoso</v>
      </c>
      <c r="G484" s="5" t="s">
        <v>10</v>
      </c>
    </row>
    <row r="485" spans="1:7">
      <c r="A485" s="7">
        <v>43215</v>
      </c>
      <c r="B485" s="5" t="s">
        <v>100</v>
      </c>
      <c r="C485" s="5" t="s">
        <v>8</v>
      </c>
      <c r="D485" s="5" t="s">
        <v>16</v>
      </c>
      <c r="E485" s="13">
        <v>14</v>
      </c>
      <c r="F485" s="13" t="str">
        <f>IF($E485&lt;=1,"Filhote",IF($E485&lt;=9,"Adulto","Idoso"))</f>
        <v>Idoso</v>
      </c>
      <c r="G485" s="5" t="s">
        <v>37</v>
      </c>
    </row>
    <row r="486" spans="1:7">
      <c r="A486" s="7">
        <v>43215</v>
      </c>
      <c r="B486" s="5" t="s">
        <v>27</v>
      </c>
      <c r="C486" s="5" t="s">
        <v>8</v>
      </c>
      <c r="D486" s="5" t="s">
        <v>16</v>
      </c>
      <c r="E486" s="13">
        <v>10</v>
      </c>
      <c r="F486" s="13" t="str">
        <f>IF($E486&lt;=1,"Filhote",IF($E486&lt;=9,"Adulto","Idoso"))</f>
        <v>Idoso</v>
      </c>
      <c r="G486" s="5" t="s">
        <v>20</v>
      </c>
    </row>
    <row r="487" spans="1:7">
      <c r="A487" s="7">
        <v>43215</v>
      </c>
      <c r="B487" s="5" t="s">
        <v>73</v>
      </c>
      <c r="C487" s="5" t="s">
        <v>13</v>
      </c>
      <c r="D487" s="5" t="s">
        <v>9</v>
      </c>
      <c r="E487" s="13">
        <v>1</v>
      </c>
      <c r="F487" s="13" t="str">
        <f>IF($E487&lt;=1,"Filhote",IF($E487&lt;=9,"Adulto","Idoso"))</f>
        <v>Filhote</v>
      </c>
      <c r="G487" s="5" t="s">
        <v>10</v>
      </c>
    </row>
    <row r="488" spans="1:7">
      <c r="A488" s="7">
        <v>43215</v>
      </c>
      <c r="B488" s="5" t="s">
        <v>183</v>
      </c>
      <c r="C488" s="5" t="s">
        <v>8</v>
      </c>
      <c r="D488" s="5" t="s">
        <v>9</v>
      </c>
      <c r="E488" s="13">
        <v>13</v>
      </c>
      <c r="F488" s="13" t="str">
        <f>IF($E488&lt;=1,"Filhote",IF($E488&lt;=9,"Adulto","Idoso"))</f>
        <v>Idoso</v>
      </c>
      <c r="G488" s="5" t="s">
        <v>10</v>
      </c>
    </row>
    <row r="489" spans="1:7" ht="29.25">
      <c r="A489" s="7">
        <v>43215</v>
      </c>
      <c r="B489" s="5" t="s">
        <v>184</v>
      </c>
      <c r="C489" s="5" t="s">
        <v>8</v>
      </c>
      <c r="D489" s="5" t="s">
        <v>16</v>
      </c>
      <c r="E489" s="13">
        <v>12</v>
      </c>
      <c r="F489" s="13" t="str">
        <f>IF($E489&lt;=1,"Filhote",IF($E489&lt;=9,"Adulto","Idoso"))</f>
        <v>Idoso</v>
      </c>
      <c r="G489" s="5" t="s">
        <v>10</v>
      </c>
    </row>
    <row r="490" spans="1:7">
      <c r="A490" s="7">
        <v>43215</v>
      </c>
      <c r="B490" s="5" t="s">
        <v>104</v>
      </c>
      <c r="C490" s="5" t="s">
        <v>8</v>
      </c>
      <c r="D490" s="5" t="s">
        <v>16</v>
      </c>
      <c r="E490" s="13">
        <v>7</v>
      </c>
      <c r="F490" s="13" t="str">
        <f>IF($E490&lt;=1,"Filhote",IF($E490&lt;=9,"Adulto","Idoso"))</f>
        <v>Adulto</v>
      </c>
      <c r="G490" s="5" t="s">
        <v>10</v>
      </c>
    </row>
    <row r="491" spans="1:7">
      <c r="A491" s="7">
        <v>43215</v>
      </c>
      <c r="B491" s="5" t="s">
        <v>185</v>
      </c>
      <c r="C491" s="5" t="s">
        <v>8</v>
      </c>
      <c r="D491" s="5" t="s">
        <v>9</v>
      </c>
      <c r="E491" s="13">
        <v>9</v>
      </c>
      <c r="F491" s="13" t="str">
        <f>IF($E491&lt;=1,"Filhote",IF($E491&lt;=9,"Adulto","Idoso"))</f>
        <v>Adulto</v>
      </c>
      <c r="G491" s="5" t="s">
        <v>26</v>
      </c>
    </row>
    <row r="492" spans="1:7">
      <c r="A492" s="7">
        <v>43215</v>
      </c>
      <c r="B492" s="5" t="s">
        <v>100</v>
      </c>
      <c r="C492" s="5" t="s">
        <v>8</v>
      </c>
      <c r="D492" s="5" t="s">
        <v>16</v>
      </c>
      <c r="E492" s="13">
        <v>14</v>
      </c>
      <c r="F492" s="13" t="str">
        <f>IF($E492&lt;=1,"Filhote",IF($E492&lt;=9,"Adulto","Idoso"))</f>
        <v>Idoso</v>
      </c>
      <c r="G492" s="5" t="s">
        <v>37</v>
      </c>
    </row>
    <row r="493" spans="1:7">
      <c r="A493" s="7">
        <v>43215</v>
      </c>
      <c r="B493" s="5" t="s">
        <v>27</v>
      </c>
      <c r="C493" s="5" t="s">
        <v>8</v>
      </c>
      <c r="D493" s="5" t="s">
        <v>16</v>
      </c>
      <c r="E493" s="13">
        <v>10</v>
      </c>
      <c r="F493" s="13" t="str">
        <f>IF($E493&lt;=1,"Filhote",IF($E493&lt;=9,"Adulto","Idoso"))</f>
        <v>Idoso</v>
      </c>
      <c r="G493" s="5" t="s">
        <v>20</v>
      </c>
    </row>
    <row r="494" spans="1:7">
      <c r="A494" s="7">
        <v>43215</v>
      </c>
      <c r="B494" s="5" t="s">
        <v>73</v>
      </c>
      <c r="C494" s="5" t="s">
        <v>13</v>
      </c>
      <c r="D494" s="5" t="s">
        <v>9</v>
      </c>
      <c r="E494" s="13">
        <v>1</v>
      </c>
      <c r="F494" s="13" t="str">
        <f>IF($E494&lt;=1,"Filhote",IF($E494&lt;=9,"Adulto","Idoso"))</f>
        <v>Filhote</v>
      </c>
      <c r="G494" s="5" t="s">
        <v>10</v>
      </c>
    </row>
    <row r="495" spans="1:7">
      <c r="A495" s="7">
        <v>43215</v>
      </c>
      <c r="B495" s="5" t="s">
        <v>183</v>
      </c>
      <c r="C495" s="5" t="s">
        <v>8</v>
      </c>
      <c r="D495" s="5" t="s">
        <v>9</v>
      </c>
      <c r="E495" s="13">
        <v>13</v>
      </c>
      <c r="F495" s="13" t="str">
        <f>IF($E495&lt;=1,"Filhote",IF($E495&lt;=9,"Adulto","Idoso"))</f>
        <v>Idoso</v>
      </c>
      <c r="G495" s="5" t="s">
        <v>10</v>
      </c>
    </row>
    <row r="496" spans="1:7" ht="29.25">
      <c r="A496" s="7">
        <v>43215</v>
      </c>
      <c r="B496" s="5" t="s">
        <v>184</v>
      </c>
      <c r="C496" s="5" t="s">
        <v>8</v>
      </c>
      <c r="D496" s="5" t="s">
        <v>16</v>
      </c>
      <c r="E496" s="13">
        <v>12</v>
      </c>
      <c r="F496" s="13" t="str">
        <f>IF($E496&lt;=1,"Filhote",IF($E496&lt;=9,"Adulto","Idoso"))</f>
        <v>Idoso</v>
      </c>
      <c r="G496" s="5" t="s">
        <v>10</v>
      </c>
    </row>
    <row r="497" spans="1:7">
      <c r="A497" s="7">
        <v>43215</v>
      </c>
      <c r="B497" s="5" t="s">
        <v>104</v>
      </c>
      <c r="C497" s="5" t="s">
        <v>8</v>
      </c>
      <c r="D497" s="5" t="s">
        <v>16</v>
      </c>
      <c r="E497" s="13">
        <v>7</v>
      </c>
      <c r="F497" s="13" t="str">
        <f>IF($E497&lt;=1,"Filhote",IF($E497&lt;=9,"Adulto","Idoso"))</f>
        <v>Adulto</v>
      </c>
      <c r="G497" s="5" t="s">
        <v>10</v>
      </c>
    </row>
    <row r="498" spans="1:7">
      <c r="A498" s="7">
        <v>43215</v>
      </c>
      <c r="B498" s="5" t="s">
        <v>185</v>
      </c>
      <c r="C498" s="5" t="s">
        <v>8</v>
      </c>
      <c r="D498" s="5" t="s">
        <v>9</v>
      </c>
      <c r="E498" s="13">
        <v>9</v>
      </c>
      <c r="F498" s="13" t="str">
        <f>IF($E498&lt;=1,"Filhote",IF($E498&lt;=9,"Adulto","Idoso"))</f>
        <v>Adulto</v>
      </c>
      <c r="G498" s="5" t="s">
        <v>26</v>
      </c>
    </row>
    <row r="499" spans="1:7">
      <c r="A499" s="7">
        <v>43215</v>
      </c>
      <c r="B499" s="5" t="s">
        <v>180</v>
      </c>
      <c r="C499" s="5" t="s">
        <v>8</v>
      </c>
      <c r="D499" s="5" t="s">
        <v>16</v>
      </c>
      <c r="E499" s="13">
        <v>14</v>
      </c>
      <c r="F499" s="13" t="str">
        <f>IF($E499&lt;=1,"Filhote",IF($E499&lt;=9,"Adulto","Idoso"))</f>
        <v>Idoso</v>
      </c>
      <c r="G499" s="5" t="s">
        <v>37</v>
      </c>
    </row>
    <row r="500" spans="1:7">
      <c r="A500" s="7">
        <v>43215</v>
      </c>
      <c r="B500" s="5" t="s">
        <v>42</v>
      </c>
      <c r="C500" s="5" t="s">
        <v>8</v>
      </c>
      <c r="D500" s="5" t="s">
        <v>16</v>
      </c>
      <c r="E500" s="13">
        <v>7</v>
      </c>
      <c r="F500" s="13" t="str">
        <f>IF($E500&lt;=1,"Filhote",IF($E500&lt;=9,"Adulto","Idoso"))</f>
        <v>Adulto</v>
      </c>
      <c r="G500" s="5" t="s">
        <v>65</v>
      </c>
    </row>
    <row r="501" spans="1:7">
      <c r="A501" s="7">
        <v>43215</v>
      </c>
      <c r="B501" s="5" t="s">
        <v>144</v>
      </c>
      <c r="C501" s="5" t="s">
        <v>13</v>
      </c>
      <c r="D501" s="5" t="s">
        <v>9</v>
      </c>
      <c r="E501" s="13">
        <v>2</v>
      </c>
      <c r="F501" s="13" t="str">
        <f>IF($E501&lt;=1,"Filhote",IF($E501&lt;=9,"Adulto","Idoso"))</f>
        <v>Adulto</v>
      </c>
      <c r="G501" s="5" t="s">
        <v>10</v>
      </c>
    </row>
    <row r="502" spans="1:7">
      <c r="A502" s="7">
        <v>43215</v>
      </c>
      <c r="B502" s="5" t="s">
        <v>86</v>
      </c>
      <c r="C502" s="5" t="s">
        <v>13</v>
      </c>
      <c r="D502" s="5" t="s">
        <v>16</v>
      </c>
      <c r="E502" s="13">
        <v>5</v>
      </c>
      <c r="F502" s="13" t="str">
        <f>IF($E502&lt;=1,"Filhote",IF($E502&lt;=9,"Adulto","Idoso"))</f>
        <v>Adulto</v>
      </c>
      <c r="G502" s="5" t="s">
        <v>10</v>
      </c>
    </row>
    <row r="503" spans="1:7" ht="29.25">
      <c r="A503" s="7">
        <v>43229</v>
      </c>
      <c r="B503" s="12" t="s">
        <v>186</v>
      </c>
      <c r="C503" s="12" t="s">
        <v>13</v>
      </c>
      <c r="D503" s="5" t="s">
        <v>16</v>
      </c>
      <c r="E503" s="13">
        <v>2</v>
      </c>
      <c r="F503" s="13" t="str">
        <f>IF($E503&lt;=1,"Filhote",IF($E503&lt;=9,"Adulto","Idoso"))</f>
        <v>Adulto</v>
      </c>
      <c r="G503" s="5" t="s">
        <v>10</v>
      </c>
    </row>
    <row r="504" spans="1:7">
      <c r="A504" s="7">
        <v>43236</v>
      </c>
      <c r="B504" s="12" t="s">
        <v>7</v>
      </c>
      <c r="C504" s="12" t="s">
        <v>8</v>
      </c>
      <c r="D504" s="5" t="s">
        <v>9</v>
      </c>
      <c r="E504" s="13">
        <v>11</v>
      </c>
      <c r="F504" s="13" t="str">
        <f>IF($E504&lt;=1,"Filhote",IF($E504&lt;=9,"Adulto","Idoso"))</f>
        <v>Idoso</v>
      </c>
      <c r="G504" s="5" t="s">
        <v>20</v>
      </c>
    </row>
    <row r="505" spans="1:7">
      <c r="A505" s="7">
        <v>43236</v>
      </c>
      <c r="B505" s="12" t="s">
        <v>7</v>
      </c>
      <c r="C505" s="12" t="s">
        <v>8</v>
      </c>
      <c r="D505" s="5" t="s">
        <v>16</v>
      </c>
      <c r="E505" s="13">
        <v>3</v>
      </c>
      <c r="F505" s="13" t="str">
        <f>IF($E505&lt;=1,"Filhote",IF($E505&lt;=9,"Adulto","Idoso"))</f>
        <v>Adulto</v>
      </c>
      <c r="G505" s="5" t="s">
        <v>10</v>
      </c>
    </row>
    <row r="506" spans="1:7">
      <c r="A506" s="7">
        <v>43224</v>
      </c>
      <c r="B506" s="12" t="s">
        <v>61</v>
      </c>
      <c r="C506" s="12" t="s">
        <v>8</v>
      </c>
      <c r="D506" s="5" t="s">
        <v>9</v>
      </c>
      <c r="E506" s="13">
        <v>9</v>
      </c>
      <c r="F506" s="13" t="str">
        <f>IF($E506&lt;=1,"Filhote",IF($E506&lt;=9,"Adulto","Idoso"))</f>
        <v>Adulto</v>
      </c>
      <c r="G506" s="5" t="s">
        <v>10</v>
      </c>
    </row>
    <row r="507" spans="1:7">
      <c r="A507" s="7">
        <v>43224</v>
      </c>
      <c r="B507" s="12" t="s">
        <v>61</v>
      </c>
      <c r="C507" s="12" t="s">
        <v>8</v>
      </c>
      <c r="D507" s="5" t="s">
        <v>9</v>
      </c>
      <c r="E507" s="13">
        <v>9</v>
      </c>
      <c r="F507" s="13" t="str">
        <f>IF($E507&lt;=1,"Filhote",IF($E507&lt;=9,"Adulto","Idoso"))</f>
        <v>Adulto</v>
      </c>
      <c r="G507" s="5" t="s">
        <v>10</v>
      </c>
    </row>
    <row r="508" spans="1:7">
      <c r="A508" s="7">
        <v>43227</v>
      </c>
      <c r="B508" s="12" t="s">
        <v>62</v>
      </c>
      <c r="C508" s="12" t="s">
        <v>13</v>
      </c>
      <c r="D508" s="5" t="s">
        <v>9</v>
      </c>
      <c r="E508" s="13">
        <v>9</v>
      </c>
      <c r="F508" s="13" t="str">
        <f>IF($E508&lt;=1,"Filhote",IF($E508&lt;=9,"Adulto","Idoso"))</f>
        <v>Adulto</v>
      </c>
      <c r="G508" s="5" t="s">
        <v>10</v>
      </c>
    </row>
    <row r="509" spans="1:7">
      <c r="A509" s="7">
        <v>43227</v>
      </c>
      <c r="B509" s="12" t="s">
        <v>60</v>
      </c>
      <c r="C509" s="12" t="s">
        <v>13</v>
      </c>
      <c r="D509" s="5" t="s">
        <v>16</v>
      </c>
      <c r="E509" s="13">
        <v>12</v>
      </c>
      <c r="F509" s="13" t="str">
        <f>IF($E509&lt;=1,"Filhote",IF($E509&lt;=9,"Adulto","Idoso"))</f>
        <v>Idoso</v>
      </c>
      <c r="G509" s="5" t="s">
        <v>10</v>
      </c>
    </row>
    <row r="510" spans="1:7">
      <c r="A510" s="7">
        <v>43227</v>
      </c>
      <c r="B510" s="12" t="s">
        <v>60</v>
      </c>
      <c r="C510" s="12" t="s">
        <v>13</v>
      </c>
      <c r="D510" s="5" t="s">
        <v>16</v>
      </c>
      <c r="E510" s="13">
        <v>12</v>
      </c>
      <c r="F510" s="13" t="str">
        <f>IF($E510&lt;=1,"Filhote",IF($E510&lt;=9,"Adulto","Idoso"))</f>
        <v>Idoso</v>
      </c>
      <c r="G510" s="5" t="s">
        <v>10</v>
      </c>
    </row>
    <row r="511" spans="1:7">
      <c r="A511" s="7">
        <v>43227</v>
      </c>
      <c r="B511" s="12" t="s">
        <v>147</v>
      </c>
      <c r="C511" s="12" t="s">
        <v>8</v>
      </c>
      <c r="D511" s="5" t="s">
        <v>9</v>
      </c>
      <c r="E511" s="13">
        <v>17</v>
      </c>
      <c r="F511" s="13" t="str">
        <f>IF($E511&lt;=1,"Filhote",IF($E511&lt;=9,"Adulto","Idoso"))</f>
        <v>Idoso</v>
      </c>
      <c r="G511" s="5" t="s">
        <v>20</v>
      </c>
    </row>
    <row r="512" spans="1:7">
      <c r="A512" s="7">
        <v>43227</v>
      </c>
      <c r="B512" s="12" t="s">
        <v>95</v>
      </c>
      <c r="C512" s="12" t="s">
        <v>8</v>
      </c>
      <c r="D512" s="5" t="s">
        <v>16</v>
      </c>
      <c r="E512" s="13">
        <v>10</v>
      </c>
      <c r="F512" s="13" t="str">
        <f>IF($E512&lt;=1,"Filhote",IF($E512&lt;=9,"Adulto","Idoso"))</f>
        <v>Idoso</v>
      </c>
      <c r="G512" s="5" t="s">
        <v>37</v>
      </c>
    </row>
    <row r="513" spans="1:7">
      <c r="A513" s="7">
        <v>43228</v>
      </c>
      <c r="B513" s="12" t="s">
        <v>111</v>
      </c>
      <c r="C513" s="12" t="s">
        <v>8</v>
      </c>
      <c r="D513" s="5" t="s">
        <v>9</v>
      </c>
      <c r="E513" s="13">
        <v>11</v>
      </c>
      <c r="F513" s="13" t="str">
        <f>IF($E513&lt;=1,"Filhote",IF($E513&lt;=9,"Adulto","Idoso"))</f>
        <v>Idoso</v>
      </c>
      <c r="G513" s="5" t="s">
        <v>187</v>
      </c>
    </row>
    <row r="514" spans="1:7">
      <c r="A514" s="7">
        <v>43228</v>
      </c>
      <c r="B514" s="12" t="s">
        <v>133</v>
      </c>
      <c r="C514" s="12" t="s">
        <v>8</v>
      </c>
      <c r="D514" s="5" t="s">
        <v>9</v>
      </c>
      <c r="E514" s="13">
        <v>8</v>
      </c>
      <c r="F514" s="13" t="str">
        <f>IF($E514&lt;=1,"Filhote",IF($E514&lt;=9,"Adulto","Idoso"))</f>
        <v>Adulto</v>
      </c>
      <c r="G514" s="5" t="s">
        <v>188</v>
      </c>
    </row>
    <row r="515" spans="1:7">
      <c r="A515" s="7">
        <v>43228</v>
      </c>
      <c r="B515" s="12" t="s">
        <v>189</v>
      </c>
      <c r="C515" s="12" t="s">
        <v>8</v>
      </c>
      <c r="D515" s="5" t="s">
        <v>16</v>
      </c>
      <c r="E515" s="13">
        <v>3</v>
      </c>
      <c r="F515" s="13" t="str">
        <f>IF($E515&lt;=1,"Filhote",IF($E515&lt;=9,"Adulto","Idoso"))</f>
        <v>Adulto</v>
      </c>
      <c r="G515" s="5" t="s">
        <v>10</v>
      </c>
    </row>
    <row r="516" spans="1:7">
      <c r="A516" s="7">
        <v>43228</v>
      </c>
      <c r="B516" s="12" t="s">
        <v>111</v>
      </c>
      <c r="C516" s="12" t="s">
        <v>8</v>
      </c>
      <c r="D516" s="5" t="s">
        <v>9</v>
      </c>
      <c r="E516" s="13">
        <v>11</v>
      </c>
      <c r="F516" s="13" t="str">
        <f>IF($E516&lt;=1,"Filhote",IF($E516&lt;=9,"Adulto","Idoso"))</f>
        <v>Idoso</v>
      </c>
      <c r="G516" s="5" t="s">
        <v>187</v>
      </c>
    </row>
    <row r="517" spans="1:7">
      <c r="A517" s="7">
        <v>43228</v>
      </c>
      <c r="B517" s="12" t="s">
        <v>100</v>
      </c>
      <c r="C517" s="12" t="s">
        <v>8</v>
      </c>
      <c r="D517" s="5" t="s">
        <v>16</v>
      </c>
      <c r="E517" s="13">
        <v>14</v>
      </c>
      <c r="F517" s="13" t="str">
        <f>IF($E517&lt;=1,"Filhote",IF($E517&lt;=9,"Adulto","Idoso"))</f>
        <v>Idoso</v>
      </c>
      <c r="G517" s="5" t="s">
        <v>10</v>
      </c>
    </row>
    <row r="518" spans="1:7">
      <c r="A518" s="7">
        <v>43228</v>
      </c>
      <c r="B518" s="12" t="s">
        <v>133</v>
      </c>
      <c r="C518" s="12" t="s">
        <v>8</v>
      </c>
      <c r="D518" s="5" t="s">
        <v>9</v>
      </c>
      <c r="E518" s="13">
        <v>8</v>
      </c>
      <c r="F518" s="13" t="str">
        <f>IF($E518&lt;=1,"Filhote",IF($E518&lt;=9,"Adulto","Idoso"))</f>
        <v>Adulto</v>
      </c>
      <c r="G518" s="5" t="s">
        <v>188</v>
      </c>
    </row>
    <row r="519" spans="1:7">
      <c r="A519" s="7">
        <v>43228</v>
      </c>
      <c r="B519" s="12" t="s">
        <v>190</v>
      </c>
      <c r="C519" s="12" t="s">
        <v>8</v>
      </c>
      <c r="D519" s="5" t="s">
        <v>9</v>
      </c>
      <c r="E519" s="13">
        <v>13</v>
      </c>
      <c r="F519" s="13" t="str">
        <f>IF($E519&lt;=1,"Filhote",IF($E519&lt;=9,"Adulto","Idoso"))</f>
        <v>Idoso</v>
      </c>
      <c r="G519" s="5" t="s">
        <v>26</v>
      </c>
    </row>
    <row r="520" spans="1:7">
      <c r="A520" s="7">
        <v>43228</v>
      </c>
      <c r="B520" s="12" t="s">
        <v>95</v>
      </c>
      <c r="C520" s="12" t="s">
        <v>8</v>
      </c>
      <c r="D520" s="5" t="s">
        <v>9</v>
      </c>
      <c r="E520" s="13">
        <v>9</v>
      </c>
      <c r="F520" s="13" t="str">
        <f>IF($E520&lt;=1,"Filhote",IF($E520&lt;=9,"Adulto","Idoso"))</f>
        <v>Adulto</v>
      </c>
      <c r="G520" s="5" t="s">
        <v>10</v>
      </c>
    </row>
    <row r="521" spans="1:7">
      <c r="A521" s="7">
        <v>43228</v>
      </c>
      <c r="B521" s="12" t="s">
        <v>42</v>
      </c>
      <c r="C521" s="12" t="s">
        <v>8</v>
      </c>
      <c r="D521" s="5" t="s">
        <v>16</v>
      </c>
      <c r="E521" s="13">
        <v>6</v>
      </c>
      <c r="F521" s="13" t="str">
        <f>IF($E521&lt;=1,"Filhote",IF($E521&lt;=9,"Adulto","Idoso"))</f>
        <v>Adulto</v>
      </c>
      <c r="G521" s="5" t="s">
        <v>44</v>
      </c>
    </row>
    <row r="522" spans="1:7">
      <c r="A522" s="7">
        <v>43229</v>
      </c>
      <c r="B522" s="12" t="s">
        <v>191</v>
      </c>
      <c r="C522" s="12" t="s">
        <v>8</v>
      </c>
      <c r="D522" s="5" t="s">
        <v>9</v>
      </c>
      <c r="E522" s="13">
        <v>8</v>
      </c>
      <c r="F522" s="13" t="str">
        <f>IF($E522&lt;=1,"Filhote",IF($E522&lt;=9,"Adulto","Idoso"))</f>
        <v>Adulto</v>
      </c>
      <c r="G522" s="5" t="s">
        <v>26</v>
      </c>
    </row>
    <row r="523" spans="1:7">
      <c r="A523" s="7">
        <v>43229</v>
      </c>
      <c r="B523" s="12" t="s">
        <v>192</v>
      </c>
      <c r="C523" s="12" t="s">
        <v>8</v>
      </c>
      <c r="D523" s="5" t="s">
        <v>9</v>
      </c>
      <c r="E523" s="13">
        <v>11</v>
      </c>
      <c r="F523" s="13" t="str">
        <f>IF($E523&lt;=1,"Filhote",IF($E523&lt;=9,"Adulto","Idoso"))</f>
        <v>Idoso</v>
      </c>
      <c r="G523" s="5" t="s">
        <v>26</v>
      </c>
    </row>
    <row r="524" spans="1:7">
      <c r="A524" s="7">
        <v>43229</v>
      </c>
      <c r="B524" s="12" t="s">
        <v>66</v>
      </c>
      <c r="C524" s="12" t="s">
        <v>8</v>
      </c>
      <c r="D524" s="5" t="s">
        <v>9</v>
      </c>
      <c r="E524" s="13">
        <v>7</v>
      </c>
      <c r="F524" s="13" t="str">
        <f>IF($E524&lt;=1,"Filhote",IF($E524&lt;=9,"Adulto","Idoso"))</f>
        <v>Adulto</v>
      </c>
      <c r="G524" s="5" t="s">
        <v>52</v>
      </c>
    </row>
    <row r="525" spans="1:7">
      <c r="A525" s="7">
        <v>43229</v>
      </c>
      <c r="B525" s="12" t="s">
        <v>191</v>
      </c>
      <c r="C525" s="12" t="s">
        <v>8</v>
      </c>
      <c r="D525" s="5" t="s">
        <v>9</v>
      </c>
      <c r="E525" s="13">
        <v>8</v>
      </c>
      <c r="F525" s="13" t="str">
        <f>IF($E525&lt;=1,"Filhote",IF($E525&lt;=9,"Adulto","Idoso"))</f>
        <v>Adulto</v>
      </c>
      <c r="G525" s="5" t="s">
        <v>26</v>
      </c>
    </row>
    <row r="526" spans="1:7">
      <c r="A526" s="7">
        <v>43229</v>
      </c>
      <c r="B526" s="12" t="s">
        <v>192</v>
      </c>
      <c r="C526" s="12" t="s">
        <v>8</v>
      </c>
      <c r="D526" s="5" t="s">
        <v>9</v>
      </c>
      <c r="E526" s="13">
        <v>11</v>
      </c>
      <c r="F526" s="13" t="str">
        <f>IF($E526&lt;=1,"Filhote",IF($E526&lt;=9,"Adulto","Idoso"))</f>
        <v>Idoso</v>
      </c>
      <c r="G526" s="5" t="s">
        <v>26</v>
      </c>
    </row>
    <row r="527" spans="1:7">
      <c r="A527" s="7">
        <v>43229</v>
      </c>
      <c r="B527" s="12" t="s">
        <v>66</v>
      </c>
      <c r="C527" s="12" t="s">
        <v>8</v>
      </c>
      <c r="D527" s="5" t="s">
        <v>9</v>
      </c>
      <c r="E527" s="13">
        <v>7</v>
      </c>
      <c r="F527" s="13" t="str">
        <f>IF($E527&lt;=1,"Filhote",IF($E527&lt;=9,"Adulto","Idoso"))</f>
        <v>Adulto</v>
      </c>
      <c r="G527" s="5" t="s">
        <v>52</v>
      </c>
    </row>
    <row r="528" spans="1:7">
      <c r="A528" s="7">
        <v>43229</v>
      </c>
      <c r="B528" s="12" t="s">
        <v>142</v>
      </c>
      <c r="C528" s="12" t="s">
        <v>8</v>
      </c>
      <c r="D528" s="5" t="s">
        <v>9</v>
      </c>
      <c r="E528" s="13">
        <v>9</v>
      </c>
      <c r="F528" s="13" t="str">
        <f>IF($E528&lt;=1,"Filhote",IF($E528&lt;=9,"Adulto","Idoso"))</f>
        <v>Adulto</v>
      </c>
      <c r="G528" s="5" t="s">
        <v>10</v>
      </c>
    </row>
    <row r="529" spans="1:7">
      <c r="A529" s="7">
        <v>43229</v>
      </c>
      <c r="B529" s="12" t="s">
        <v>142</v>
      </c>
      <c r="C529" s="12" t="s">
        <v>8</v>
      </c>
      <c r="D529" s="5" t="s">
        <v>9</v>
      </c>
      <c r="E529" s="13">
        <v>9</v>
      </c>
      <c r="F529" s="13" t="str">
        <f>IF($E529&lt;=1,"Filhote",IF($E529&lt;=9,"Adulto","Idoso"))</f>
        <v>Adulto</v>
      </c>
      <c r="G529" s="5" t="s">
        <v>10</v>
      </c>
    </row>
    <row r="530" spans="1:7">
      <c r="A530" s="7">
        <v>43230</v>
      </c>
      <c r="B530" s="12" t="s">
        <v>193</v>
      </c>
      <c r="C530" s="12" t="s">
        <v>8</v>
      </c>
      <c r="D530" s="5" t="s">
        <v>16</v>
      </c>
      <c r="E530" s="13">
        <v>11</v>
      </c>
      <c r="F530" s="13" t="str">
        <f>IF($E530&lt;=1,"Filhote",IF($E530&lt;=9,"Adulto","Idoso"))</f>
        <v>Idoso</v>
      </c>
      <c r="G530" s="5" t="s">
        <v>31</v>
      </c>
    </row>
    <row r="531" spans="1:7" ht="29.25">
      <c r="A531" s="7">
        <v>43230</v>
      </c>
      <c r="B531" s="12" t="s">
        <v>194</v>
      </c>
      <c r="C531" s="12" t="s">
        <v>8</v>
      </c>
      <c r="D531" s="5" t="s">
        <v>16</v>
      </c>
      <c r="E531" s="13">
        <v>8</v>
      </c>
      <c r="F531" s="13" t="str">
        <f>IF($E531&lt;=1,"Filhote",IF($E531&lt;=9,"Adulto","Idoso"))</f>
        <v>Adulto</v>
      </c>
      <c r="G531" s="5" t="s">
        <v>32</v>
      </c>
    </row>
    <row r="532" spans="1:7">
      <c r="A532" s="7">
        <v>43230</v>
      </c>
      <c r="B532" s="12" t="s">
        <v>193</v>
      </c>
      <c r="C532" s="12" t="s">
        <v>8</v>
      </c>
      <c r="D532" s="5" t="s">
        <v>16</v>
      </c>
      <c r="E532" s="13">
        <v>11</v>
      </c>
      <c r="F532" s="13" t="str">
        <f>IF($E532&lt;=1,"Filhote",IF($E532&lt;=9,"Adulto","Idoso"))</f>
        <v>Idoso</v>
      </c>
      <c r="G532" s="5" t="s">
        <v>31</v>
      </c>
    </row>
    <row r="533" spans="1:7" ht="29.25">
      <c r="A533" s="7">
        <v>43230</v>
      </c>
      <c r="B533" s="12" t="s">
        <v>194</v>
      </c>
      <c r="C533" s="12" t="s">
        <v>8</v>
      </c>
      <c r="D533" s="5" t="s">
        <v>16</v>
      </c>
      <c r="E533" s="13">
        <v>8</v>
      </c>
      <c r="F533" s="13" t="str">
        <f>IF($E533&lt;=1,"Filhote",IF($E533&lt;=9,"Adulto","Idoso"))</f>
        <v>Adulto</v>
      </c>
      <c r="G533" s="5" t="s">
        <v>32</v>
      </c>
    </row>
    <row r="534" spans="1:7">
      <c r="A534" s="7">
        <v>43230</v>
      </c>
      <c r="B534" s="12" t="s">
        <v>195</v>
      </c>
      <c r="C534" s="12" t="s">
        <v>8</v>
      </c>
      <c r="D534" s="5" t="s">
        <v>16</v>
      </c>
      <c r="E534" s="13">
        <v>13</v>
      </c>
      <c r="F534" s="13" t="str">
        <f>IF($E534&lt;=1,"Filhote",IF($E534&lt;=9,"Adulto","Idoso"))</f>
        <v>Idoso</v>
      </c>
      <c r="G534" s="5" t="s">
        <v>146</v>
      </c>
    </row>
    <row r="535" spans="1:7">
      <c r="A535" s="7">
        <v>43230</v>
      </c>
      <c r="B535" s="12" t="s">
        <v>190</v>
      </c>
      <c r="C535" s="12" t="s">
        <v>8</v>
      </c>
      <c r="D535" s="5" t="s">
        <v>9</v>
      </c>
      <c r="E535" s="13">
        <v>12</v>
      </c>
      <c r="F535" s="13" t="str">
        <f>IF($E535&lt;=1,"Filhote",IF($E535&lt;=9,"Adulto","Idoso"))</f>
        <v>Idoso</v>
      </c>
      <c r="G535" s="5" t="s">
        <v>31</v>
      </c>
    </row>
    <row r="536" spans="1:7">
      <c r="A536" s="7">
        <v>43231</v>
      </c>
      <c r="B536" s="12" t="s">
        <v>19</v>
      </c>
      <c r="C536" s="12" t="s">
        <v>8</v>
      </c>
      <c r="D536" s="5" t="s">
        <v>16</v>
      </c>
      <c r="E536" s="13">
        <v>8</v>
      </c>
      <c r="F536" s="13" t="str">
        <f>IF($E536&lt;=1,"Filhote",IF($E536&lt;=9,"Adulto","Idoso"))</f>
        <v>Adulto</v>
      </c>
      <c r="G536" s="5" t="s">
        <v>10</v>
      </c>
    </row>
    <row r="537" spans="1:7">
      <c r="A537" s="7">
        <v>43231</v>
      </c>
      <c r="B537" s="12" t="s">
        <v>19</v>
      </c>
      <c r="C537" s="12" t="s">
        <v>8</v>
      </c>
      <c r="D537" s="5" t="s">
        <v>16</v>
      </c>
      <c r="E537" s="13">
        <v>14</v>
      </c>
      <c r="F537" s="13" t="str">
        <f>IF($E537&lt;=1,"Filhote",IF($E537&lt;=9,"Adulto","Idoso"))</f>
        <v>Idoso</v>
      </c>
      <c r="G537" s="5" t="s">
        <v>10</v>
      </c>
    </row>
    <row r="538" spans="1:7">
      <c r="A538" s="7">
        <v>43231</v>
      </c>
      <c r="B538" s="12" t="s">
        <v>7</v>
      </c>
      <c r="C538" s="12" t="s">
        <v>8</v>
      </c>
      <c r="D538" s="5" t="s">
        <v>16</v>
      </c>
      <c r="E538" s="13">
        <v>9</v>
      </c>
      <c r="F538" s="13" t="str">
        <f>IF($E538&lt;=1,"Filhote",IF($E538&lt;=9,"Adulto","Idoso"))</f>
        <v>Adulto</v>
      </c>
      <c r="G538" s="5" t="s">
        <v>22</v>
      </c>
    </row>
    <row r="539" spans="1:7">
      <c r="A539" s="7">
        <v>43231</v>
      </c>
      <c r="B539" s="12" t="s">
        <v>7</v>
      </c>
      <c r="C539" s="12" t="s">
        <v>8</v>
      </c>
      <c r="D539" s="5" t="s">
        <v>16</v>
      </c>
      <c r="E539" s="13">
        <v>8</v>
      </c>
      <c r="F539" s="13" t="str">
        <f>IF($E539&lt;=1,"Filhote",IF($E539&lt;=9,"Adulto","Idoso"))</f>
        <v>Adulto</v>
      </c>
      <c r="G539" s="5" t="s">
        <v>196</v>
      </c>
    </row>
    <row r="540" spans="1:7">
      <c r="A540" s="7">
        <v>43231</v>
      </c>
      <c r="B540" s="12" t="s">
        <v>19</v>
      </c>
      <c r="C540" s="12" t="s">
        <v>8</v>
      </c>
      <c r="D540" s="5" t="s">
        <v>16</v>
      </c>
      <c r="E540" s="13">
        <v>8</v>
      </c>
      <c r="F540" s="13" t="str">
        <f>IF($E540&lt;=1,"Filhote",IF($E540&lt;=9,"Adulto","Idoso"))</f>
        <v>Adulto</v>
      </c>
      <c r="G540" s="5" t="s">
        <v>10</v>
      </c>
    </row>
    <row r="541" spans="1:7">
      <c r="A541" s="7">
        <v>43231</v>
      </c>
      <c r="B541" s="12" t="s">
        <v>19</v>
      </c>
      <c r="C541" s="12" t="s">
        <v>8</v>
      </c>
      <c r="D541" s="5" t="s">
        <v>16</v>
      </c>
      <c r="E541" s="13">
        <v>14</v>
      </c>
      <c r="F541" s="13" t="str">
        <f>IF($E541&lt;=1,"Filhote",IF($E541&lt;=9,"Adulto","Idoso"))</f>
        <v>Idoso</v>
      </c>
      <c r="G541" s="5" t="s">
        <v>10</v>
      </c>
    </row>
    <row r="542" spans="1:7">
      <c r="A542" s="7">
        <v>43231</v>
      </c>
      <c r="B542" s="12" t="s">
        <v>7</v>
      </c>
      <c r="C542" s="12" t="s">
        <v>8</v>
      </c>
      <c r="D542" s="5" t="s">
        <v>16</v>
      </c>
      <c r="E542" s="13">
        <v>9</v>
      </c>
      <c r="F542" s="13" t="str">
        <f>IF($E542&lt;=1,"Filhote",IF($E542&lt;=9,"Adulto","Idoso"))</f>
        <v>Adulto</v>
      </c>
      <c r="G542" s="5" t="s">
        <v>22</v>
      </c>
    </row>
    <row r="543" spans="1:7">
      <c r="A543" s="7">
        <v>43231</v>
      </c>
      <c r="B543" s="12" t="s">
        <v>7</v>
      </c>
      <c r="C543" s="12" t="s">
        <v>8</v>
      </c>
      <c r="D543" s="5" t="s">
        <v>16</v>
      </c>
      <c r="E543" s="13">
        <v>8</v>
      </c>
      <c r="F543" s="13" t="str">
        <f>IF($E543&lt;=1,"Filhote",IF($E543&lt;=9,"Adulto","Idoso"))</f>
        <v>Adulto</v>
      </c>
      <c r="G543" s="5" t="s">
        <v>196</v>
      </c>
    </row>
    <row r="544" spans="1:7">
      <c r="A544" s="7">
        <v>43234</v>
      </c>
      <c r="B544" s="12" t="s">
        <v>59</v>
      </c>
      <c r="C544" s="12" t="s">
        <v>13</v>
      </c>
      <c r="D544" s="5" t="s">
        <v>16</v>
      </c>
      <c r="E544" s="13">
        <v>13</v>
      </c>
      <c r="F544" s="13" t="str">
        <f>IF($E544&lt;=1,"Filhote",IF($E544&lt;=9,"Adulto","Idoso"))</f>
        <v>Idoso</v>
      </c>
      <c r="G544" s="5" t="s">
        <v>10</v>
      </c>
    </row>
    <row r="545" spans="1:7">
      <c r="A545" s="7">
        <v>43234</v>
      </c>
      <c r="B545" s="12" t="s">
        <v>66</v>
      </c>
      <c r="C545" s="12" t="s">
        <v>8</v>
      </c>
      <c r="D545" s="5" t="s">
        <v>16</v>
      </c>
      <c r="E545" s="13">
        <v>6</v>
      </c>
      <c r="F545" s="13" t="str">
        <f>IF($E545&lt;=1,"Filhote",IF($E545&lt;=9,"Adulto","Idoso"))</f>
        <v>Adulto</v>
      </c>
      <c r="G545" s="5" t="s">
        <v>10</v>
      </c>
    </row>
    <row r="546" spans="1:7">
      <c r="A546" s="7">
        <v>43234</v>
      </c>
      <c r="B546" s="12" t="s">
        <v>59</v>
      </c>
      <c r="C546" s="12" t="s">
        <v>13</v>
      </c>
      <c r="D546" s="5" t="s">
        <v>16</v>
      </c>
      <c r="E546" s="13">
        <v>13</v>
      </c>
      <c r="F546" s="13" t="str">
        <f>IF($E546&lt;=1,"Filhote",IF($E546&lt;=9,"Adulto","Idoso"))</f>
        <v>Idoso</v>
      </c>
      <c r="G546" s="5" t="s">
        <v>10</v>
      </c>
    </row>
    <row r="547" spans="1:7">
      <c r="A547" s="7">
        <v>43234</v>
      </c>
      <c r="B547" s="12" t="s">
        <v>66</v>
      </c>
      <c r="C547" s="12" t="s">
        <v>8</v>
      </c>
      <c r="D547" s="5" t="s">
        <v>16</v>
      </c>
      <c r="E547" s="13">
        <v>6</v>
      </c>
      <c r="F547" s="13" t="str">
        <f>IF($E547&lt;=1,"Filhote",IF($E547&lt;=9,"Adulto","Idoso"))</f>
        <v>Adulto</v>
      </c>
      <c r="G547" s="5" t="s">
        <v>10</v>
      </c>
    </row>
    <row r="548" spans="1:7">
      <c r="A548" s="7">
        <v>43234</v>
      </c>
      <c r="B548" s="12" t="s">
        <v>142</v>
      </c>
      <c r="C548" s="12" t="s">
        <v>8</v>
      </c>
      <c r="D548" s="5" t="s">
        <v>9</v>
      </c>
      <c r="E548" s="13">
        <v>5</v>
      </c>
      <c r="F548" s="13" t="str">
        <f>IF($E548&lt;=1,"Filhote",IF($E548&lt;=9,"Adulto","Idoso"))</f>
        <v>Adulto</v>
      </c>
      <c r="G548" s="5" t="s">
        <v>26</v>
      </c>
    </row>
    <row r="549" spans="1:7">
      <c r="A549" s="7">
        <v>43235</v>
      </c>
      <c r="B549" s="12" t="s">
        <v>197</v>
      </c>
      <c r="C549" s="12" t="s">
        <v>8</v>
      </c>
      <c r="D549" s="5" t="s">
        <v>9</v>
      </c>
      <c r="E549" s="13">
        <v>13</v>
      </c>
      <c r="F549" s="13" t="str">
        <f>IF($E549&lt;=1,"Filhote",IF($E549&lt;=9,"Adulto","Idoso"))</f>
        <v>Idoso</v>
      </c>
      <c r="G549" s="5" t="s">
        <v>44</v>
      </c>
    </row>
    <row r="550" spans="1:7">
      <c r="A550" s="7">
        <v>43235</v>
      </c>
      <c r="B550" s="12" t="s">
        <v>7</v>
      </c>
      <c r="C550" s="12" t="s">
        <v>8</v>
      </c>
      <c r="D550" s="5" t="s">
        <v>9</v>
      </c>
      <c r="E550" s="13">
        <v>9</v>
      </c>
      <c r="F550" s="13" t="str">
        <f>IF($E550&lt;=1,"Filhote",IF($E550&lt;=9,"Adulto","Idoso"))</f>
        <v>Adulto</v>
      </c>
      <c r="G550" s="5" t="s">
        <v>10</v>
      </c>
    </row>
    <row r="551" spans="1:7">
      <c r="A551" s="7">
        <v>43235</v>
      </c>
      <c r="B551" s="12" t="s">
        <v>7</v>
      </c>
      <c r="C551" s="12" t="s">
        <v>8</v>
      </c>
      <c r="D551" s="5" t="s">
        <v>16</v>
      </c>
      <c r="E551" s="13">
        <v>8</v>
      </c>
      <c r="F551" s="13" t="str">
        <f>IF($E551&lt;=1,"Filhote",IF($E551&lt;=9,"Adulto","Idoso"))</f>
        <v>Adulto</v>
      </c>
      <c r="G551" s="5" t="s">
        <v>44</v>
      </c>
    </row>
    <row r="552" spans="1:7">
      <c r="A552" s="7">
        <v>43235</v>
      </c>
      <c r="B552" s="12" t="s">
        <v>100</v>
      </c>
      <c r="C552" s="12" t="s">
        <v>8</v>
      </c>
      <c r="D552" s="5" t="s">
        <v>9</v>
      </c>
      <c r="E552" s="13">
        <v>13</v>
      </c>
      <c r="F552" s="13" t="str">
        <f>IF($E552&lt;=1,"Filhote",IF($E552&lt;=9,"Adulto","Idoso"))</f>
        <v>Idoso</v>
      </c>
      <c r="G552" s="5" t="s">
        <v>52</v>
      </c>
    </row>
    <row r="553" spans="1:7">
      <c r="A553" s="7">
        <v>43235</v>
      </c>
      <c r="B553" s="12" t="s">
        <v>70</v>
      </c>
      <c r="C553" s="12" t="s">
        <v>8</v>
      </c>
      <c r="D553" s="5" t="s">
        <v>9</v>
      </c>
      <c r="E553" s="13">
        <v>12</v>
      </c>
      <c r="F553" s="13" t="str">
        <f>IF($E553&lt;=1,"Filhote",IF($E553&lt;=9,"Adulto","Idoso"))</f>
        <v>Idoso</v>
      </c>
      <c r="G553" s="5" t="s">
        <v>46</v>
      </c>
    </row>
    <row r="554" spans="1:7">
      <c r="A554" s="7">
        <v>43235</v>
      </c>
      <c r="B554" s="12" t="s">
        <v>197</v>
      </c>
      <c r="C554" s="12" t="s">
        <v>8</v>
      </c>
      <c r="D554" s="5" t="s">
        <v>9</v>
      </c>
      <c r="E554" s="13">
        <v>13</v>
      </c>
      <c r="F554" s="13" t="str">
        <f>IF($E554&lt;=1,"Filhote",IF($E554&lt;=9,"Adulto","Idoso"))</f>
        <v>Idoso</v>
      </c>
      <c r="G554" s="5" t="s">
        <v>44</v>
      </c>
    </row>
    <row r="555" spans="1:7">
      <c r="A555" s="7">
        <v>43235</v>
      </c>
      <c r="B555" s="12" t="s">
        <v>7</v>
      </c>
      <c r="C555" s="12" t="s">
        <v>8</v>
      </c>
      <c r="D555" s="5" t="s">
        <v>9</v>
      </c>
      <c r="E555" s="13">
        <v>9</v>
      </c>
      <c r="F555" s="13" t="str">
        <f>IF($E555&lt;=1,"Filhote",IF($E555&lt;=9,"Adulto","Idoso"))</f>
        <v>Adulto</v>
      </c>
      <c r="G555" s="5" t="s">
        <v>10</v>
      </c>
    </row>
    <row r="556" spans="1:7">
      <c r="A556" s="7">
        <v>43235</v>
      </c>
      <c r="B556" s="12" t="s">
        <v>7</v>
      </c>
      <c r="C556" s="12" t="s">
        <v>8</v>
      </c>
      <c r="D556" s="5" t="s">
        <v>16</v>
      </c>
      <c r="E556" s="13">
        <v>8</v>
      </c>
      <c r="F556" s="13" t="str">
        <f>IF($E556&lt;=1,"Filhote",IF($E556&lt;=9,"Adulto","Idoso"))</f>
        <v>Adulto</v>
      </c>
      <c r="G556" s="5" t="s">
        <v>44</v>
      </c>
    </row>
    <row r="557" spans="1:7">
      <c r="A557" s="7">
        <v>43235</v>
      </c>
      <c r="B557" s="12" t="s">
        <v>100</v>
      </c>
      <c r="C557" s="12" t="s">
        <v>8</v>
      </c>
      <c r="D557" s="5" t="s">
        <v>9</v>
      </c>
      <c r="E557" s="13">
        <v>13</v>
      </c>
      <c r="F557" s="13" t="str">
        <f>IF($E557&lt;=1,"Filhote",IF($E557&lt;=9,"Adulto","Idoso"))</f>
        <v>Idoso</v>
      </c>
      <c r="G557" s="5" t="s">
        <v>52</v>
      </c>
    </row>
    <row r="558" spans="1:7">
      <c r="A558" s="7">
        <v>43235</v>
      </c>
      <c r="B558" s="12" t="s">
        <v>70</v>
      </c>
      <c r="C558" s="12" t="s">
        <v>8</v>
      </c>
      <c r="D558" s="5" t="s">
        <v>9</v>
      </c>
      <c r="E558" s="13">
        <v>12</v>
      </c>
      <c r="F558" s="13" t="str">
        <f>IF($E558&lt;=1,"Filhote",IF($E558&lt;=9,"Adulto","Idoso"))</f>
        <v>Idoso</v>
      </c>
      <c r="G558" s="5" t="s">
        <v>46</v>
      </c>
    </row>
    <row r="559" spans="1:7">
      <c r="A559" s="7">
        <v>43235</v>
      </c>
      <c r="B559" s="12" t="s">
        <v>198</v>
      </c>
      <c r="C559" s="12" t="s">
        <v>8</v>
      </c>
      <c r="D559" s="5" t="s">
        <v>16</v>
      </c>
      <c r="E559" s="13">
        <v>1</v>
      </c>
      <c r="F559" s="13" t="str">
        <f>IF($E559&lt;=1,"Filhote",IF($E559&lt;=9,"Adulto","Idoso"))</f>
        <v>Filhote</v>
      </c>
      <c r="G559" s="5" t="s">
        <v>10</v>
      </c>
    </row>
    <row r="560" spans="1:7" ht="29.25">
      <c r="A560" s="7">
        <v>43235</v>
      </c>
      <c r="B560" s="12" t="s">
        <v>199</v>
      </c>
      <c r="C560" s="12" t="s">
        <v>8</v>
      </c>
      <c r="D560" s="5" t="s">
        <v>9</v>
      </c>
      <c r="E560" s="13">
        <v>11</v>
      </c>
      <c r="F560" s="13" t="str">
        <f>IF($E560&lt;=1,"Filhote",IF($E560&lt;=9,"Adulto","Idoso"))</f>
        <v>Idoso</v>
      </c>
      <c r="G560" s="5" t="s">
        <v>200</v>
      </c>
    </row>
    <row r="561" spans="1:7">
      <c r="A561" s="7">
        <v>43235</v>
      </c>
      <c r="B561" s="12" t="s">
        <v>180</v>
      </c>
      <c r="C561" s="12" t="s">
        <v>8</v>
      </c>
      <c r="D561" s="5" t="s">
        <v>9</v>
      </c>
      <c r="E561" s="13">
        <v>13</v>
      </c>
      <c r="F561" s="13" t="str">
        <f>IF($E561&lt;=1,"Filhote",IF($E561&lt;=9,"Adulto","Idoso"))</f>
        <v>Idoso</v>
      </c>
      <c r="G561" s="5" t="s">
        <v>52</v>
      </c>
    </row>
    <row r="562" spans="1:7">
      <c r="A562" s="7">
        <v>43236</v>
      </c>
      <c r="B562" s="12" t="s">
        <v>57</v>
      </c>
      <c r="C562" s="12" t="s">
        <v>8</v>
      </c>
      <c r="D562" s="5" t="s">
        <v>9</v>
      </c>
      <c r="E562" s="13">
        <v>8</v>
      </c>
      <c r="F562" s="13" t="str">
        <f>IF($E562&lt;=1,"Filhote",IF($E562&lt;=9,"Adulto","Idoso"))</f>
        <v>Adulto</v>
      </c>
      <c r="G562" s="5" t="s">
        <v>10</v>
      </c>
    </row>
    <row r="563" spans="1:7">
      <c r="A563" s="7">
        <v>43236</v>
      </c>
      <c r="B563" s="12" t="s">
        <v>7</v>
      </c>
      <c r="C563" s="12" t="s">
        <v>8</v>
      </c>
      <c r="D563" s="5" t="s">
        <v>9</v>
      </c>
      <c r="E563" s="13">
        <v>11</v>
      </c>
      <c r="F563" s="13" t="str">
        <f>IF($E563&lt;=1,"Filhote",IF($E563&lt;=9,"Adulto","Idoso"))</f>
        <v>Idoso</v>
      </c>
      <c r="G563" s="5" t="s">
        <v>20</v>
      </c>
    </row>
    <row r="564" spans="1:7">
      <c r="A564" s="7">
        <v>43236</v>
      </c>
      <c r="B564" s="12" t="s">
        <v>7</v>
      </c>
      <c r="C564" s="12" t="s">
        <v>8</v>
      </c>
      <c r="D564" s="5" t="s">
        <v>16</v>
      </c>
      <c r="E564" s="13">
        <v>3</v>
      </c>
      <c r="F564" s="13" t="str">
        <f>IF($E564&lt;=1,"Filhote",IF($E564&lt;=9,"Adulto","Idoso"))</f>
        <v>Adulto</v>
      </c>
      <c r="G564" s="5" t="s">
        <v>10</v>
      </c>
    </row>
    <row r="565" spans="1:7">
      <c r="A565" s="7">
        <v>43236</v>
      </c>
      <c r="B565" s="12" t="s">
        <v>51</v>
      </c>
      <c r="C565" s="12" t="s">
        <v>8</v>
      </c>
      <c r="D565" s="5" t="s">
        <v>9</v>
      </c>
      <c r="E565" s="13">
        <v>8</v>
      </c>
      <c r="F565" s="13" t="str">
        <f>IF($E565&lt;=1,"Filhote",IF($E565&lt;=9,"Adulto","Idoso"))</f>
        <v>Adulto</v>
      </c>
      <c r="G565" s="5" t="s">
        <v>46</v>
      </c>
    </row>
    <row r="566" spans="1:7">
      <c r="A566" s="7">
        <v>43236</v>
      </c>
      <c r="B566" s="12" t="s">
        <v>201</v>
      </c>
      <c r="C566" s="12" t="s">
        <v>8</v>
      </c>
      <c r="D566" s="5" t="s">
        <v>9</v>
      </c>
      <c r="E566" s="13">
        <v>13</v>
      </c>
      <c r="F566" s="13" t="str">
        <f>IF($E566&lt;=1,"Filhote",IF($E566&lt;=9,"Adulto","Idoso"))</f>
        <v>Idoso</v>
      </c>
      <c r="G566" s="5" t="s">
        <v>202</v>
      </c>
    </row>
    <row r="567" spans="1:7">
      <c r="A567" s="7">
        <v>43236</v>
      </c>
      <c r="B567" s="12" t="s">
        <v>57</v>
      </c>
      <c r="C567" s="12" t="s">
        <v>8</v>
      </c>
      <c r="D567" s="5" t="s">
        <v>9</v>
      </c>
      <c r="E567" s="13">
        <v>8</v>
      </c>
      <c r="F567" s="13" t="str">
        <f>IF($E567&lt;=1,"Filhote",IF($E567&lt;=9,"Adulto","Idoso"))</f>
        <v>Adulto</v>
      </c>
      <c r="G567" s="5" t="s">
        <v>10</v>
      </c>
    </row>
    <row r="568" spans="1:7">
      <c r="A568" s="7">
        <v>43236</v>
      </c>
      <c r="B568" s="12" t="s">
        <v>51</v>
      </c>
      <c r="C568" s="12" t="s">
        <v>8</v>
      </c>
      <c r="D568" s="5" t="s">
        <v>9</v>
      </c>
      <c r="E568" s="13">
        <v>8</v>
      </c>
      <c r="F568" s="13" t="str">
        <f>IF($E568&lt;=1,"Filhote",IF($E568&lt;=9,"Adulto","Idoso"))</f>
        <v>Adulto</v>
      </c>
      <c r="G568" s="5" t="s">
        <v>46</v>
      </c>
    </row>
    <row r="569" spans="1:7">
      <c r="A569" s="7">
        <v>43236</v>
      </c>
      <c r="B569" s="12" t="s">
        <v>201</v>
      </c>
      <c r="C569" s="12" t="s">
        <v>8</v>
      </c>
      <c r="D569" s="5" t="s">
        <v>9</v>
      </c>
      <c r="E569" s="13">
        <v>13</v>
      </c>
      <c r="F569" s="13" t="str">
        <f>IF($E569&lt;=1,"Filhote",IF($E569&lt;=9,"Adulto","Idoso"))</f>
        <v>Idoso</v>
      </c>
      <c r="G569" s="5" t="s">
        <v>202</v>
      </c>
    </row>
    <row r="570" spans="1:7">
      <c r="A570" s="7">
        <v>43236</v>
      </c>
      <c r="B570" s="12" t="s">
        <v>190</v>
      </c>
      <c r="C570" s="12" t="s">
        <v>8</v>
      </c>
      <c r="D570" s="5" t="s">
        <v>9</v>
      </c>
      <c r="E570" s="13">
        <v>12</v>
      </c>
      <c r="F570" s="13" t="str">
        <f>IF($E570&lt;=1,"Filhote",IF($E570&lt;=9,"Adulto","Idoso"))</f>
        <v>Idoso</v>
      </c>
      <c r="G570" s="5" t="s">
        <v>22</v>
      </c>
    </row>
    <row r="571" spans="1:7">
      <c r="A571" s="7">
        <v>43237</v>
      </c>
      <c r="B571" s="12" t="s">
        <v>57</v>
      </c>
      <c r="C571" s="12" t="s">
        <v>13</v>
      </c>
      <c r="D571" s="5" t="s">
        <v>9</v>
      </c>
      <c r="E571" s="13">
        <v>7</v>
      </c>
      <c r="F571" s="13" t="str">
        <f>IF($E571&lt;=1,"Filhote",IF($E571&lt;=9,"Adulto","Idoso"))</f>
        <v>Adulto</v>
      </c>
      <c r="G571" s="5" t="s">
        <v>10</v>
      </c>
    </row>
    <row r="572" spans="1:7" ht="44.25">
      <c r="A572" s="7">
        <v>43237</v>
      </c>
      <c r="B572" s="12" t="s">
        <v>203</v>
      </c>
      <c r="C572" s="12" t="s">
        <v>8</v>
      </c>
      <c r="D572" s="5" t="s">
        <v>9</v>
      </c>
      <c r="E572" s="13">
        <v>12</v>
      </c>
      <c r="F572" s="13" t="str">
        <f>IF($E572&lt;=1,"Filhote",IF($E572&lt;=9,"Adulto","Idoso"))</f>
        <v>Idoso</v>
      </c>
      <c r="G572" s="5" t="s">
        <v>204</v>
      </c>
    </row>
    <row r="573" spans="1:7">
      <c r="A573" s="7">
        <v>43237</v>
      </c>
      <c r="B573" s="12" t="s">
        <v>7</v>
      </c>
      <c r="C573" s="12" t="s">
        <v>8</v>
      </c>
      <c r="D573" s="5" t="s">
        <v>9</v>
      </c>
      <c r="E573" s="13">
        <v>14</v>
      </c>
      <c r="F573" s="13" t="str">
        <f>IF($E573&lt;=1,"Filhote",IF($E573&lt;=9,"Adulto","Idoso"))</f>
        <v>Idoso</v>
      </c>
      <c r="G573" s="5" t="s">
        <v>20</v>
      </c>
    </row>
    <row r="574" spans="1:7">
      <c r="A574" s="7">
        <v>43237</v>
      </c>
      <c r="B574" s="12" t="s">
        <v>50</v>
      </c>
      <c r="C574" s="12" t="s">
        <v>13</v>
      </c>
      <c r="D574" s="5" t="s">
        <v>16</v>
      </c>
      <c r="E574" s="13">
        <v>2</v>
      </c>
      <c r="F574" s="13" t="str">
        <f>IF($E574&lt;=1,"Filhote",IF($E574&lt;=9,"Adulto","Idoso"))</f>
        <v>Adulto</v>
      </c>
      <c r="G574" s="5" t="s">
        <v>10</v>
      </c>
    </row>
    <row r="575" spans="1:7">
      <c r="A575" s="7">
        <v>43237</v>
      </c>
      <c r="B575" s="12" t="s">
        <v>159</v>
      </c>
      <c r="C575" s="12" t="s">
        <v>8</v>
      </c>
      <c r="D575" s="5" t="s">
        <v>16</v>
      </c>
      <c r="E575" s="13">
        <v>16</v>
      </c>
      <c r="F575" s="13" t="str">
        <f>IF($E575&lt;=1,"Filhote",IF($E575&lt;=9,"Adulto","Idoso"))</f>
        <v>Idoso</v>
      </c>
      <c r="G575" s="5" t="s">
        <v>32</v>
      </c>
    </row>
    <row r="576" spans="1:7">
      <c r="A576" s="7">
        <v>43237</v>
      </c>
      <c r="B576" s="12" t="s">
        <v>57</v>
      </c>
      <c r="C576" s="12" t="s">
        <v>13</v>
      </c>
      <c r="D576" s="5" t="s">
        <v>9</v>
      </c>
      <c r="E576" s="13">
        <v>7</v>
      </c>
      <c r="F576" s="13" t="str">
        <f>IF($E576&lt;=1,"Filhote",IF($E576&lt;=9,"Adulto","Idoso"))</f>
        <v>Adulto</v>
      </c>
      <c r="G576" s="5" t="s">
        <v>10</v>
      </c>
    </row>
    <row r="577" spans="1:7" ht="44.25">
      <c r="A577" s="7">
        <v>43237</v>
      </c>
      <c r="B577" s="12" t="s">
        <v>203</v>
      </c>
      <c r="C577" s="12" t="s">
        <v>8</v>
      </c>
      <c r="D577" s="5" t="s">
        <v>9</v>
      </c>
      <c r="E577" s="13">
        <v>12</v>
      </c>
      <c r="F577" s="13" t="str">
        <f>IF($E577&lt;=1,"Filhote",IF($E577&lt;=9,"Adulto","Idoso"))</f>
        <v>Idoso</v>
      </c>
      <c r="G577" s="5" t="s">
        <v>204</v>
      </c>
    </row>
    <row r="578" spans="1:7">
      <c r="A578" s="7">
        <v>43237</v>
      </c>
      <c r="B578" s="12" t="s">
        <v>7</v>
      </c>
      <c r="C578" s="12" t="s">
        <v>8</v>
      </c>
      <c r="D578" s="5" t="s">
        <v>9</v>
      </c>
      <c r="E578" s="13">
        <v>14</v>
      </c>
      <c r="F578" s="13" t="str">
        <f>IF($E578&lt;=1,"Filhote",IF($E578&lt;=9,"Adulto","Idoso"))</f>
        <v>Idoso</v>
      </c>
      <c r="G578" s="5" t="s">
        <v>20</v>
      </c>
    </row>
    <row r="579" spans="1:7">
      <c r="A579" s="7">
        <v>43237</v>
      </c>
      <c r="B579" s="12" t="s">
        <v>50</v>
      </c>
      <c r="C579" s="12" t="s">
        <v>13</v>
      </c>
      <c r="D579" s="5" t="s">
        <v>16</v>
      </c>
      <c r="E579" s="13">
        <v>2</v>
      </c>
      <c r="F579" s="13" t="str">
        <f>IF($E579&lt;=1,"Filhote",IF($E579&lt;=9,"Adulto","Idoso"))</f>
        <v>Adulto</v>
      </c>
      <c r="G579" s="5" t="s">
        <v>10</v>
      </c>
    </row>
    <row r="580" spans="1:7">
      <c r="A580" s="7">
        <v>43237</v>
      </c>
      <c r="B580" s="12" t="s">
        <v>159</v>
      </c>
      <c r="C580" s="12" t="s">
        <v>8</v>
      </c>
      <c r="D580" s="5" t="s">
        <v>16</v>
      </c>
      <c r="E580" s="13">
        <v>16</v>
      </c>
      <c r="F580" s="13" t="str">
        <f>IF($E580&lt;=1,"Filhote",IF($E580&lt;=9,"Adulto","Idoso"))</f>
        <v>Idoso</v>
      </c>
      <c r="G580" s="5" t="s">
        <v>32</v>
      </c>
    </row>
    <row r="581" spans="1:7" ht="29.25">
      <c r="A581" s="7">
        <v>43237</v>
      </c>
      <c r="B581" s="12" t="s">
        <v>205</v>
      </c>
      <c r="C581" s="12" t="s">
        <v>8</v>
      </c>
      <c r="D581" s="5" t="s">
        <v>9</v>
      </c>
      <c r="E581" s="13">
        <v>4</v>
      </c>
      <c r="F581" s="13" t="str">
        <f>IF($E581&lt;=1,"Filhote",IF($E581&lt;=9,"Adulto","Idoso"))</f>
        <v>Adulto</v>
      </c>
      <c r="G581" s="5" t="s">
        <v>46</v>
      </c>
    </row>
    <row r="582" spans="1:7">
      <c r="A582" s="7">
        <v>43237</v>
      </c>
      <c r="B582" s="12" t="s">
        <v>95</v>
      </c>
      <c r="C582" s="12" t="s">
        <v>8</v>
      </c>
      <c r="D582" s="5" t="s">
        <v>16</v>
      </c>
      <c r="E582" s="13">
        <v>7</v>
      </c>
      <c r="F582" s="13" t="str">
        <f>IF($E582&lt;=1,"Filhote",IF($E582&lt;=9,"Adulto","Idoso"))</f>
        <v>Adulto</v>
      </c>
      <c r="G582" s="5" t="s">
        <v>10</v>
      </c>
    </row>
    <row r="583" spans="1:7" ht="29.25">
      <c r="A583" s="7">
        <v>43237</v>
      </c>
      <c r="B583" s="12" t="s">
        <v>205</v>
      </c>
      <c r="C583" s="12" t="s">
        <v>8</v>
      </c>
      <c r="D583" s="5" t="s">
        <v>9</v>
      </c>
      <c r="E583" s="13">
        <v>3</v>
      </c>
      <c r="F583" s="13" t="str">
        <f>IF($E583&lt;=1,"Filhote",IF($E583&lt;=9,"Adulto","Idoso"))</f>
        <v>Adulto</v>
      </c>
      <c r="G583" s="5" t="s">
        <v>46</v>
      </c>
    </row>
    <row r="584" spans="1:7">
      <c r="A584" s="7">
        <v>43238</v>
      </c>
      <c r="B584" s="12" t="s">
        <v>206</v>
      </c>
      <c r="C584" s="12" t="s">
        <v>13</v>
      </c>
      <c r="D584" s="5" t="s">
        <v>16</v>
      </c>
      <c r="E584" s="13">
        <v>10</v>
      </c>
      <c r="F584" s="13" t="str">
        <f>IF($E584&lt;=1,"Filhote",IF($E584&lt;=9,"Adulto","Idoso"))</f>
        <v>Idoso</v>
      </c>
      <c r="G584" s="5" t="s">
        <v>10</v>
      </c>
    </row>
    <row r="585" spans="1:7">
      <c r="A585" s="7">
        <v>43238</v>
      </c>
      <c r="B585" s="12" t="s">
        <v>7</v>
      </c>
      <c r="C585" s="12" t="s">
        <v>8</v>
      </c>
      <c r="D585" s="5" t="s">
        <v>9</v>
      </c>
      <c r="E585" s="13">
        <v>6</v>
      </c>
      <c r="F585" s="13" t="str">
        <f>IF($E585&lt;=1,"Filhote",IF($E585&lt;=9,"Adulto","Idoso"))</f>
        <v>Adulto</v>
      </c>
      <c r="G585" s="5" t="s">
        <v>102</v>
      </c>
    </row>
    <row r="586" spans="1:7">
      <c r="A586" s="7">
        <v>43238</v>
      </c>
      <c r="B586" s="12" t="s">
        <v>66</v>
      </c>
      <c r="C586" s="12" t="s">
        <v>13</v>
      </c>
      <c r="D586" s="5" t="s">
        <v>9</v>
      </c>
      <c r="E586" s="13">
        <v>4</v>
      </c>
      <c r="F586" s="13" t="str">
        <f>IF($E586&lt;=1,"Filhote",IF($E586&lt;=9,"Adulto","Idoso"))</f>
        <v>Adulto</v>
      </c>
      <c r="G586" s="5" t="s">
        <v>14</v>
      </c>
    </row>
    <row r="587" spans="1:7">
      <c r="A587" s="7">
        <v>43238</v>
      </c>
      <c r="B587" s="12" t="s">
        <v>73</v>
      </c>
      <c r="C587" s="12" t="s">
        <v>13</v>
      </c>
      <c r="D587" s="5" t="s">
        <v>9</v>
      </c>
      <c r="E587" s="13">
        <v>1</v>
      </c>
      <c r="F587" s="13" t="str">
        <f>IF($E587&lt;=1,"Filhote",IF($E587&lt;=9,"Adulto","Idoso"))</f>
        <v>Filhote</v>
      </c>
      <c r="G587" s="5" t="s">
        <v>10</v>
      </c>
    </row>
    <row r="588" spans="1:7">
      <c r="A588" s="7">
        <v>43238</v>
      </c>
      <c r="B588" s="12" t="s">
        <v>62</v>
      </c>
      <c r="C588" s="12" t="s">
        <v>13</v>
      </c>
      <c r="D588" s="5" t="s">
        <v>9</v>
      </c>
      <c r="E588" s="13">
        <v>6</v>
      </c>
      <c r="F588" s="13" t="str">
        <f>IF($E588&lt;=1,"Filhote",IF($E588&lt;=9,"Adulto","Idoso"))</f>
        <v>Adulto</v>
      </c>
      <c r="G588" s="5" t="s">
        <v>10</v>
      </c>
    </row>
    <row r="589" spans="1:7">
      <c r="A589" s="7">
        <v>43238</v>
      </c>
      <c r="B589" s="12" t="s">
        <v>207</v>
      </c>
      <c r="C589" s="12" t="s">
        <v>8</v>
      </c>
      <c r="D589" s="5" t="s">
        <v>9</v>
      </c>
      <c r="E589" s="13">
        <v>1</v>
      </c>
      <c r="F589" s="13" t="str">
        <f>IF($E589&lt;=1,"Filhote",IF($E589&lt;=9,"Adulto","Idoso"))</f>
        <v>Filhote</v>
      </c>
      <c r="G589" s="5" t="s">
        <v>79</v>
      </c>
    </row>
    <row r="590" spans="1:7">
      <c r="A590" s="7">
        <v>43238</v>
      </c>
      <c r="B590" s="12" t="s">
        <v>208</v>
      </c>
      <c r="C590" s="12" t="s">
        <v>8</v>
      </c>
      <c r="D590" s="5" t="s">
        <v>9</v>
      </c>
      <c r="E590" s="13">
        <v>10</v>
      </c>
      <c r="F590" s="13" t="str">
        <f>IF($E590&lt;=1,"Filhote",IF($E590&lt;=9,"Adulto","Idoso"))</f>
        <v>Idoso</v>
      </c>
      <c r="G590" s="5" t="s">
        <v>46</v>
      </c>
    </row>
    <row r="591" spans="1:7">
      <c r="A591" s="7">
        <v>43238</v>
      </c>
      <c r="B591" s="12" t="s">
        <v>206</v>
      </c>
      <c r="C591" s="12" t="s">
        <v>13</v>
      </c>
      <c r="D591" s="5" t="s">
        <v>16</v>
      </c>
      <c r="E591" s="13">
        <v>10</v>
      </c>
      <c r="F591" s="13" t="str">
        <f>IF($E591&lt;=1,"Filhote",IF($E591&lt;=9,"Adulto","Idoso"))</f>
        <v>Idoso</v>
      </c>
      <c r="G591" s="5" t="s">
        <v>10</v>
      </c>
    </row>
    <row r="592" spans="1:7">
      <c r="A592" s="7">
        <v>43238</v>
      </c>
      <c r="B592" s="12" t="s">
        <v>7</v>
      </c>
      <c r="C592" s="12" t="s">
        <v>8</v>
      </c>
      <c r="D592" s="5" t="s">
        <v>9</v>
      </c>
      <c r="E592" s="13">
        <v>6</v>
      </c>
      <c r="F592" s="13" t="str">
        <f>IF($E592&lt;=1,"Filhote",IF($E592&lt;=9,"Adulto","Idoso"))</f>
        <v>Adulto</v>
      </c>
      <c r="G592" s="5" t="s">
        <v>102</v>
      </c>
    </row>
    <row r="593" spans="1:7">
      <c r="A593" s="7">
        <v>43238</v>
      </c>
      <c r="B593" s="12" t="s">
        <v>66</v>
      </c>
      <c r="C593" s="12" t="s">
        <v>13</v>
      </c>
      <c r="D593" s="5" t="s">
        <v>9</v>
      </c>
      <c r="E593" s="13">
        <v>4</v>
      </c>
      <c r="F593" s="13" t="str">
        <f>IF($E593&lt;=1,"Filhote",IF($E593&lt;=9,"Adulto","Idoso"))</f>
        <v>Adulto</v>
      </c>
      <c r="G593" s="5" t="s">
        <v>14</v>
      </c>
    </row>
    <row r="594" spans="1:7">
      <c r="A594" s="7">
        <v>43238</v>
      </c>
      <c r="B594" s="12" t="s">
        <v>73</v>
      </c>
      <c r="C594" s="12" t="s">
        <v>13</v>
      </c>
      <c r="D594" s="5" t="s">
        <v>9</v>
      </c>
      <c r="E594" s="13">
        <v>1</v>
      </c>
      <c r="F594" s="13" t="str">
        <f>IF($E594&lt;=1,"Filhote",IF($E594&lt;=9,"Adulto","Idoso"))</f>
        <v>Filhote</v>
      </c>
      <c r="G594" s="5" t="s">
        <v>10</v>
      </c>
    </row>
    <row r="595" spans="1:7">
      <c r="A595" s="7">
        <v>43238</v>
      </c>
      <c r="B595" s="12" t="s">
        <v>62</v>
      </c>
      <c r="C595" s="12" t="s">
        <v>13</v>
      </c>
      <c r="D595" s="5" t="s">
        <v>9</v>
      </c>
      <c r="E595" s="13">
        <v>6</v>
      </c>
      <c r="F595" s="13" t="str">
        <f>IF($E595&lt;=1,"Filhote",IF($E595&lt;=9,"Adulto","Idoso"))</f>
        <v>Adulto</v>
      </c>
      <c r="G595" s="5" t="s">
        <v>10</v>
      </c>
    </row>
    <row r="596" spans="1:7">
      <c r="A596" s="7">
        <v>43238</v>
      </c>
      <c r="B596" s="12" t="s">
        <v>207</v>
      </c>
      <c r="C596" s="12" t="s">
        <v>8</v>
      </c>
      <c r="D596" s="5" t="s">
        <v>9</v>
      </c>
      <c r="E596" s="13">
        <v>1</v>
      </c>
      <c r="F596" s="13" t="str">
        <f>IF($E596&lt;=1,"Filhote",IF($E596&lt;=9,"Adulto","Idoso"))</f>
        <v>Filhote</v>
      </c>
      <c r="G596" s="5" t="s">
        <v>79</v>
      </c>
    </row>
    <row r="597" spans="1:7">
      <c r="A597" s="7">
        <v>43238</v>
      </c>
      <c r="B597" s="12" t="s">
        <v>208</v>
      </c>
      <c r="C597" s="12" t="s">
        <v>8</v>
      </c>
      <c r="D597" s="5" t="s">
        <v>9</v>
      </c>
      <c r="E597" s="13">
        <v>10</v>
      </c>
      <c r="F597" s="13" t="str">
        <f>IF($E597&lt;=1,"Filhote",IF($E597&lt;=9,"Adulto","Idoso"))</f>
        <v>Idoso</v>
      </c>
      <c r="G597" s="5" t="s">
        <v>46</v>
      </c>
    </row>
    <row r="598" spans="1:7" ht="29.25">
      <c r="A598" s="7">
        <v>43238</v>
      </c>
      <c r="B598" s="12" t="s">
        <v>209</v>
      </c>
      <c r="C598" s="12" t="s">
        <v>8</v>
      </c>
      <c r="D598" s="5" t="s">
        <v>16</v>
      </c>
      <c r="E598" s="13">
        <v>14</v>
      </c>
      <c r="F598" s="13" t="str">
        <f>IF($E598&lt;=1,"Filhote",IF($E598&lt;=9,"Adulto","Idoso"))</f>
        <v>Idoso</v>
      </c>
      <c r="G598" s="5" t="s">
        <v>10</v>
      </c>
    </row>
    <row r="599" spans="1:7">
      <c r="A599" s="7">
        <v>43241</v>
      </c>
      <c r="B599" s="12" t="s">
        <v>210</v>
      </c>
      <c r="C599" s="12" t="s">
        <v>8</v>
      </c>
      <c r="D599" s="5" t="s">
        <v>16</v>
      </c>
      <c r="E599" s="13">
        <v>9</v>
      </c>
      <c r="F599" s="13" t="str">
        <f>IF($E599&lt;=1,"Filhote",IF($E599&lt;=9,"Adulto","Idoso"))</f>
        <v>Adulto</v>
      </c>
      <c r="G599" s="5" t="s">
        <v>52</v>
      </c>
    </row>
    <row r="600" spans="1:7" ht="29.25">
      <c r="A600" s="7">
        <v>43241</v>
      </c>
      <c r="B600" s="12" t="s">
        <v>211</v>
      </c>
      <c r="C600" s="12" t="s">
        <v>8</v>
      </c>
      <c r="D600" s="5" t="s">
        <v>16</v>
      </c>
      <c r="E600" s="13">
        <v>10</v>
      </c>
      <c r="F600" s="13" t="str">
        <f>IF($E600&lt;=1,"Filhote",IF($E600&lt;=9,"Adulto","Idoso"))</f>
        <v>Idoso</v>
      </c>
      <c r="G600" s="5" t="s">
        <v>10</v>
      </c>
    </row>
    <row r="601" spans="1:7">
      <c r="A601" s="7">
        <v>43241</v>
      </c>
      <c r="B601" s="12" t="s">
        <v>70</v>
      </c>
      <c r="C601" s="12" t="s">
        <v>8</v>
      </c>
      <c r="D601" s="5" t="s">
        <v>9</v>
      </c>
      <c r="E601" s="13">
        <v>14</v>
      </c>
      <c r="F601" s="13" t="str">
        <f>IF($E601&lt;=1,"Filhote",IF($E601&lt;=9,"Adulto","Idoso"))</f>
        <v>Idoso</v>
      </c>
      <c r="G601" s="5" t="s">
        <v>52</v>
      </c>
    </row>
    <row r="602" spans="1:7">
      <c r="A602" s="7">
        <v>43241</v>
      </c>
      <c r="B602" s="12" t="s">
        <v>212</v>
      </c>
      <c r="C602" s="12" t="s">
        <v>8</v>
      </c>
      <c r="D602" s="5" t="s">
        <v>9</v>
      </c>
      <c r="E602" s="13">
        <v>6</v>
      </c>
      <c r="F602" s="13" t="str">
        <f>IF($E602&lt;=1,"Filhote",IF($E602&lt;=9,"Adulto","Idoso"))</f>
        <v>Adulto</v>
      </c>
      <c r="G602" s="5" t="s">
        <v>31</v>
      </c>
    </row>
    <row r="603" spans="1:7">
      <c r="A603" s="7">
        <v>43241</v>
      </c>
      <c r="B603" s="12" t="s">
        <v>210</v>
      </c>
      <c r="C603" s="12" t="s">
        <v>8</v>
      </c>
      <c r="D603" s="5" t="s">
        <v>16</v>
      </c>
      <c r="E603" s="13">
        <v>9</v>
      </c>
      <c r="F603" s="13" t="str">
        <f>IF($E603&lt;=1,"Filhote",IF($E603&lt;=9,"Adulto","Idoso"))</f>
        <v>Adulto</v>
      </c>
      <c r="G603" s="5" t="s">
        <v>52</v>
      </c>
    </row>
    <row r="604" spans="1:7" ht="29.25">
      <c r="A604" s="7">
        <v>43241</v>
      </c>
      <c r="B604" s="12" t="s">
        <v>211</v>
      </c>
      <c r="C604" s="12" t="s">
        <v>8</v>
      </c>
      <c r="D604" s="5" t="s">
        <v>16</v>
      </c>
      <c r="E604" s="13">
        <v>10</v>
      </c>
      <c r="F604" s="13" t="str">
        <f>IF($E604&lt;=1,"Filhote",IF($E604&lt;=9,"Adulto","Idoso"))</f>
        <v>Idoso</v>
      </c>
      <c r="G604" s="5" t="s">
        <v>10</v>
      </c>
    </row>
    <row r="605" spans="1:7">
      <c r="A605" s="7">
        <v>43241</v>
      </c>
      <c r="B605" s="12" t="s">
        <v>70</v>
      </c>
      <c r="C605" s="12" t="s">
        <v>8</v>
      </c>
      <c r="D605" s="5" t="s">
        <v>9</v>
      </c>
      <c r="E605" s="13">
        <v>14</v>
      </c>
      <c r="F605" s="13" t="str">
        <f>IF($E605&lt;=1,"Filhote",IF($E605&lt;=9,"Adulto","Idoso"))</f>
        <v>Idoso</v>
      </c>
      <c r="G605" s="5" t="s">
        <v>52</v>
      </c>
    </row>
    <row r="606" spans="1:7">
      <c r="A606" s="7">
        <v>43241</v>
      </c>
      <c r="B606" s="12" t="s">
        <v>212</v>
      </c>
      <c r="C606" s="12" t="s">
        <v>8</v>
      </c>
      <c r="D606" s="5" t="s">
        <v>9</v>
      </c>
      <c r="E606" s="13">
        <v>6</v>
      </c>
      <c r="F606" s="13" t="str">
        <f>IF($E606&lt;=1,"Filhote",IF($E606&lt;=9,"Adulto","Idoso"))</f>
        <v>Adulto</v>
      </c>
      <c r="G606" s="5" t="s">
        <v>31</v>
      </c>
    </row>
    <row r="607" spans="1:7">
      <c r="A607" s="7">
        <v>43241</v>
      </c>
      <c r="B607" s="12" t="s">
        <v>95</v>
      </c>
      <c r="C607" s="12" t="s">
        <v>8</v>
      </c>
      <c r="D607" s="5" t="s">
        <v>16</v>
      </c>
      <c r="E607" s="13">
        <v>17</v>
      </c>
      <c r="F607" s="13" t="str">
        <f>IF($E607&lt;=1,"Filhote",IF($E607&lt;=9,"Adulto","Idoso"))</f>
        <v>Idoso</v>
      </c>
      <c r="G607" s="5" t="s">
        <v>10</v>
      </c>
    </row>
    <row r="608" spans="1:7">
      <c r="A608" s="7">
        <v>43242</v>
      </c>
      <c r="B608" s="12" t="s">
        <v>57</v>
      </c>
      <c r="C608" s="12" t="s">
        <v>8</v>
      </c>
      <c r="D608" s="5" t="s">
        <v>9</v>
      </c>
      <c r="E608" s="13">
        <v>4</v>
      </c>
      <c r="F608" s="13" t="str">
        <f>IF($E608&lt;=1,"Filhote",IF($E608&lt;=9,"Adulto","Idoso"))</f>
        <v>Adulto</v>
      </c>
      <c r="G608" s="5" t="s">
        <v>10</v>
      </c>
    </row>
    <row r="609" spans="1:7">
      <c r="A609" s="7">
        <v>43242</v>
      </c>
      <c r="B609" s="12" t="s">
        <v>213</v>
      </c>
      <c r="C609" s="12" t="s">
        <v>13</v>
      </c>
      <c r="D609" s="5" t="s">
        <v>16</v>
      </c>
      <c r="E609" s="13">
        <v>2</v>
      </c>
      <c r="F609" s="13" t="str">
        <f>IF($E609&lt;=1,"Filhote",IF($E609&lt;=9,"Adulto","Idoso"))</f>
        <v>Adulto</v>
      </c>
      <c r="G609" s="5" t="s">
        <v>10</v>
      </c>
    </row>
    <row r="610" spans="1:7">
      <c r="A610" s="7">
        <v>43242</v>
      </c>
      <c r="B610" s="12" t="s">
        <v>7</v>
      </c>
      <c r="C610" s="12" t="s">
        <v>8</v>
      </c>
      <c r="D610" s="5" t="s">
        <v>9</v>
      </c>
      <c r="E610" s="13">
        <v>12</v>
      </c>
      <c r="F610" s="13" t="str">
        <f>IF($E610&lt;=1,"Filhote",IF($E610&lt;=9,"Adulto","Idoso"))</f>
        <v>Idoso</v>
      </c>
      <c r="G610" s="5" t="s">
        <v>10</v>
      </c>
    </row>
    <row r="611" spans="1:7">
      <c r="A611" s="7">
        <v>43242</v>
      </c>
      <c r="B611" s="12" t="s">
        <v>57</v>
      </c>
      <c r="C611" s="12" t="s">
        <v>8</v>
      </c>
      <c r="D611" s="5" t="s">
        <v>9</v>
      </c>
      <c r="E611" s="13">
        <v>4</v>
      </c>
      <c r="F611" s="13" t="str">
        <f>IF($E611&lt;=1,"Filhote",IF($E611&lt;=9,"Adulto","Idoso"))</f>
        <v>Adulto</v>
      </c>
      <c r="G611" s="5" t="s">
        <v>10</v>
      </c>
    </row>
    <row r="612" spans="1:7">
      <c r="A612" s="7">
        <v>43242</v>
      </c>
      <c r="B612" s="12" t="s">
        <v>213</v>
      </c>
      <c r="C612" s="12" t="s">
        <v>13</v>
      </c>
      <c r="D612" s="5" t="s">
        <v>16</v>
      </c>
      <c r="E612" s="13">
        <v>2</v>
      </c>
      <c r="F612" s="13" t="str">
        <f>IF($E612&lt;=1,"Filhote",IF($E612&lt;=9,"Adulto","Idoso"))</f>
        <v>Adulto</v>
      </c>
      <c r="G612" s="5" t="s">
        <v>10</v>
      </c>
    </row>
    <row r="613" spans="1:7">
      <c r="A613" s="7">
        <v>43242</v>
      </c>
      <c r="B613" s="12" t="s">
        <v>7</v>
      </c>
      <c r="C613" s="12" t="s">
        <v>8</v>
      </c>
      <c r="D613" s="5" t="s">
        <v>9</v>
      </c>
      <c r="E613" s="13">
        <v>12</v>
      </c>
      <c r="F613" s="13" t="str">
        <f>IF($E613&lt;=1,"Filhote",IF($E613&lt;=9,"Adulto","Idoso"))</f>
        <v>Idoso</v>
      </c>
      <c r="G613" s="5" t="s">
        <v>10</v>
      </c>
    </row>
    <row r="614" spans="1:7">
      <c r="A614" s="7">
        <v>43242</v>
      </c>
      <c r="B614" s="12" t="s">
        <v>210</v>
      </c>
      <c r="C614" s="12" t="s">
        <v>8</v>
      </c>
      <c r="D614" s="5" t="s">
        <v>16</v>
      </c>
      <c r="E614" s="13">
        <v>9</v>
      </c>
      <c r="F614" s="13" t="str">
        <f>IF($E614&lt;=1,"Filhote",IF($E614&lt;=9,"Adulto","Idoso"))</f>
        <v>Adulto</v>
      </c>
      <c r="G614" s="5" t="s">
        <v>52</v>
      </c>
    </row>
    <row r="615" spans="1:7">
      <c r="A615" s="7">
        <v>43242</v>
      </c>
      <c r="B615" s="12" t="s">
        <v>95</v>
      </c>
      <c r="C615" s="12" t="s">
        <v>8</v>
      </c>
      <c r="D615" s="5" t="s">
        <v>9</v>
      </c>
      <c r="E615" s="13">
        <v>10</v>
      </c>
      <c r="F615" s="13" t="str">
        <f>IF($E615&lt;=1,"Filhote",IF($E615&lt;=9,"Adulto","Idoso"))</f>
        <v>Idoso</v>
      </c>
      <c r="G615" s="5" t="s">
        <v>10</v>
      </c>
    </row>
    <row r="616" spans="1:7">
      <c r="A616" s="7">
        <v>43243</v>
      </c>
      <c r="B616" s="12" t="s">
        <v>193</v>
      </c>
      <c r="C616" s="12" t="s">
        <v>8</v>
      </c>
      <c r="D616" s="5" t="s">
        <v>16</v>
      </c>
      <c r="E616" s="13">
        <v>8</v>
      </c>
      <c r="F616" s="13" t="str">
        <f>IF($E616&lt;=1,"Filhote",IF($E616&lt;=9,"Adulto","Idoso"))</f>
        <v>Adulto</v>
      </c>
      <c r="G616" s="5" t="s">
        <v>32</v>
      </c>
    </row>
    <row r="617" spans="1:7">
      <c r="A617" s="7">
        <v>43243</v>
      </c>
      <c r="B617" s="12" t="s">
        <v>214</v>
      </c>
      <c r="C617" s="12" t="s">
        <v>8</v>
      </c>
      <c r="D617" s="5" t="s">
        <v>16</v>
      </c>
      <c r="E617" s="13">
        <v>10</v>
      </c>
      <c r="F617" s="13" t="str">
        <f>IF($E617&lt;=1,"Filhote",IF($E617&lt;=9,"Adulto","Idoso"))</f>
        <v>Idoso</v>
      </c>
      <c r="G617" s="5" t="s">
        <v>37</v>
      </c>
    </row>
    <row r="618" spans="1:7">
      <c r="A618" s="7">
        <v>43243</v>
      </c>
      <c r="B618" s="12" t="s">
        <v>215</v>
      </c>
      <c r="C618" s="12" t="s">
        <v>13</v>
      </c>
      <c r="D618" s="5" t="s">
        <v>9</v>
      </c>
      <c r="E618" s="13">
        <v>2</v>
      </c>
      <c r="F618" s="13" t="str">
        <f>IF($E618&lt;=1,"Filhote",IF($E618&lt;=9,"Adulto","Idoso"))</f>
        <v>Adulto</v>
      </c>
      <c r="G618" s="5" t="s">
        <v>10</v>
      </c>
    </row>
    <row r="619" spans="1:7">
      <c r="A619" s="7">
        <v>43243</v>
      </c>
      <c r="B619" s="12" t="s">
        <v>216</v>
      </c>
      <c r="C619" s="12" t="s">
        <v>13</v>
      </c>
      <c r="D619" s="5" t="s">
        <v>16</v>
      </c>
      <c r="E619" s="13">
        <v>9</v>
      </c>
      <c r="F619" s="13" t="str">
        <f>IF($E619&lt;=1,"Filhote",IF($E619&lt;=9,"Adulto","Idoso"))</f>
        <v>Adulto</v>
      </c>
      <c r="G619" s="5" t="s">
        <v>10</v>
      </c>
    </row>
    <row r="620" spans="1:7">
      <c r="A620" s="7">
        <v>43243</v>
      </c>
      <c r="B620" s="12" t="s">
        <v>7</v>
      </c>
      <c r="C620" s="12" t="s">
        <v>8</v>
      </c>
      <c r="D620" s="5" t="s">
        <v>16</v>
      </c>
      <c r="E620" s="13">
        <v>13</v>
      </c>
      <c r="F620" s="13" t="str">
        <f>IF($E620&lt;=1,"Filhote",IF($E620&lt;=9,"Adulto","Idoso"))</f>
        <v>Idoso</v>
      </c>
      <c r="G620" s="5" t="s">
        <v>10</v>
      </c>
    </row>
    <row r="621" spans="1:7">
      <c r="A621" s="7">
        <v>43243</v>
      </c>
      <c r="B621" s="12" t="s">
        <v>66</v>
      </c>
      <c r="C621" s="12" t="s">
        <v>8</v>
      </c>
      <c r="D621" s="5" t="s">
        <v>16</v>
      </c>
      <c r="E621" s="13">
        <v>9</v>
      </c>
      <c r="F621" s="13" t="str">
        <f>IF($E621&lt;=1,"Filhote",IF($E621&lt;=9,"Adulto","Idoso"))</f>
        <v>Adulto</v>
      </c>
      <c r="G621" s="5" t="s">
        <v>10</v>
      </c>
    </row>
    <row r="622" spans="1:7">
      <c r="A622" s="7">
        <v>43243</v>
      </c>
      <c r="B622" s="12" t="s">
        <v>217</v>
      </c>
      <c r="C622" s="12" t="s">
        <v>8</v>
      </c>
      <c r="D622" s="5" t="s">
        <v>16</v>
      </c>
      <c r="E622" s="13">
        <v>9</v>
      </c>
      <c r="F622" s="13" t="str">
        <f>IF($E622&lt;=1,"Filhote",IF($E622&lt;=9,"Adulto","Idoso"))</f>
        <v>Adulto</v>
      </c>
      <c r="G622" s="5" t="s">
        <v>146</v>
      </c>
    </row>
    <row r="623" spans="1:7">
      <c r="A623" s="7">
        <v>43243</v>
      </c>
      <c r="B623" s="12" t="s">
        <v>193</v>
      </c>
      <c r="C623" s="12" t="s">
        <v>8</v>
      </c>
      <c r="D623" s="5" t="s">
        <v>16</v>
      </c>
      <c r="E623" s="13">
        <v>8</v>
      </c>
      <c r="F623" s="13" t="str">
        <f>IF($E623&lt;=1,"Filhote",IF($E623&lt;=9,"Adulto","Idoso"))</f>
        <v>Adulto</v>
      </c>
      <c r="G623" s="5" t="s">
        <v>32</v>
      </c>
    </row>
    <row r="624" spans="1:7">
      <c r="A624" s="7">
        <v>43243</v>
      </c>
      <c r="B624" s="12" t="s">
        <v>214</v>
      </c>
      <c r="C624" s="12" t="s">
        <v>8</v>
      </c>
      <c r="D624" s="5" t="s">
        <v>16</v>
      </c>
      <c r="E624" s="13">
        <v>10</v>
      </c>
      <c r="F624" s="13" t="str">
        <f>IF($E624&lt;=1,"Filhote",IF($E624&lt;=9,"Adulto","Idoso"))</f>
        <v>Idoso</v>
      </c>
      <c r="G624" s="5" t="s">
        <v>37</v>
      </c>
    </row>
    <row r="625" spans="1:7">
      <c r="A625" s="7">
        <v>43243</v>
      </c>
      <c r="B625" s="12" t="s">
        <v>215</v>
      </c>
      <c r="C625" s="12" t="s">
        <v>13</v>
      </c>
      <c r="D625" s="5" t="s">
        <v>9</v>
      </c>
      <c r="E625" s="13">
        <v>2</v>
      </c>
      <c r="F625" s="13" t="str">
        <f>IF($E625&lt;=1,"Filhote",IF($E625&lt;=9,"Adulto","Idoso"))</f>
        <v>Adulto</v>
      </c>
      <c r="G625" s="5" t="s">
        <v>10</v>
      </c>
    </row>
    <row r="626" spans="1:7">
      <c r="A626" s="7">
        <v>43243</v>
      </c>
      <c r="B626" s="12" t="s">
        <v>216</v>
      </c>
      <c r="C626" s="12" t="s">
        <v>13</v>
      </c>
      <c r="D626" s="5" t="s">
        <v>16</v>
      </c>
      <c r="E626" s="13">
        <v>9</v>
      </c>
      <c r="F626" s="13" t="str">
        <f>IF($E626&lt;=1,"Filhote",IF($E626&lt;=9,"Adulto","Idoso"))</f>
        <v>Adulto</v>
      </c>
      <c r="G626" s="5" t="s">
        <v>10</v>
      </c>
    </row>
    <row r="627" spans="1:7">
      <c r="A627" s="7">
        <v>43243</v>
      </c>
      <c r="B627" s="12" t="s">
        <v>7</v>
      </c>
      <c r="C627" s="12" t="s">
        <v>8</v>
      </c>
      <c r="D627" s="5" t="s">
        <v>16</v>
      </c>
      <c r="E627" s="13">
        <v>13</v>
      </c>
      <c r="F627" s="13" t="str">
        <f>IF($E627&lt;=1,"Filhote",IF($E627&lt;=9,"Adulto","Idoso"))</f>
        <v>Idoso</v>
      </c>
      <c r="G627" s="5" t="s">
        <v>10</v>
      </c>
    </row>
    <row r="628" spans="1:7">
      <c r="A628" s="7">
        <v>43243</v>
      </c>
      <c r="B628" s="12" t="s">
        <v>66</v>
      </c>
      <c r="C628" s="12" t="s">
        <v>8</v>
      </c>
      <c r="D628" s="5" t="s">
        <v>16</v>
      </c>
      <c r="E628" s="13">
        <v>9</v>
      </c>
      <c r="F628" s="13" t="str">
        <f>IF($E628&lt;=1,"Filhote",IF($E628&lt;=9,"Adulto","Idoso"))</f>
        <v>Adulto</v>
      </c>
      <c r="G628" s="5" t="s">
        <v>10</v>
      </c>
    </row>
    <row r="629" spans="1:7">
      <c r="A629" s="7">
        <v>43243</v>
      </c>
      <c r="B629" s="12" t="s">
        <v>217</v>
      </c>
      <c r="C629" s="12" t="s">
        <v>8</v>
      </c>
      <c r="D629" s="5" t="s">
        <v>16</v>
      </c>
      <c r="E629" s="13">
        <v>9</v>
      </c>
      <c r="F629" s="13" t="str">
        <f>IF($E629&lt;=1,"Filhote",IF($E629&lt;=9,"Adulto","Idoso"))</f>
        <v>Adulto</v>
      </c>
      <c r="G629" s="5" t="s">
        <v>146</v>
      </c>
    </row>
    <row r="630" spans="1:7">
      <c r="A630" s="7">
        <v>43243</v>
      </c>
      <c r="B630" s="12" t="s">
        <v>142</v>
      </c>
      <c r="C630" s="12" t="s">
        <v>13</v>
      </c>
      <c r="D630" s="5" t="s">
        <v>16</v>
      </c>
      <c r="E630" s="13">
        <v>12</v>
      </c>
      <c r="F630" s="13" t="str">
        <f>IF($E630&lt;=1,"Filhote",IF($E630&lt;=9,"Adulto","Idoso"))</f>
        <v>Idoso</v>
      </c>
      <c r="G630" s="5" t="s">
        <v>10</v>
      </c>
    </row>
    <row r="631" spans="1:7">
      <c r="A631" s="7">
        <v>43243</v>
      </c>
      <c r="B631" s="12" t="s">
        <v>218</v>
      </c>
      <c r="C631" s="12" t="s">
        <v>13</v>
      </c>
      <c r="D631" s="5" t="s">
        <v>16</v>
      </c>
      <c r="E631" s="13">
        <v>9</v>
      </c>
      <c r="F631" s="13" t="str">
        <f>IF($E631&lt;=1,"Filhote",IF($E631&lt;=9,"Adulto","Idoso"))</f>
        <v>Adulto</v>
      </c>
      <c r="G631" s="5" t="s">
        <v>10</v>
      </c>
    </row>
    <row r="632" spans="1:7">
      <c r="A632" s="7">
        <v>43244</v>
      </c>
      <c r="B632" s="12" t="s">
        <v>30</v>
      </c>
      <c r="C632" s="12" t="s">
        <v>8</v>
      </c>
      <c r="D632" s="5" t="s">
        <v>9</v>
      </c>
      <c r="E632" s="13">
        <v>14</v>
      </c>
      <c r="F632" s="13" t="str">
        <f>IF($E632&lt;=1,"Filhote",IF($E632&lt;=9,"Adulto","Idoso"))</f>
        <v>Idoso</v>
      </c>
      <c r="G632" s="5" t="s">
        <v>46</v>
      </c>
    </row>
    <row r="633" spans="1:7" ht="29.25">
      <c r="A633" s="7">
        <v>43244</v>
      </c>
      <c r="B633" s="12" t="s">
        <v>219</v>
      </c>
      <c r="C633" s="12" t="s">
        <v>8</v>
      </c>
      <c r="D633" s="5" t="s">
        <v>9</v>
      </c>
      <c r="E633" s="13">
        <v>15</v>
      </c>
      <c r="F633" s="13" t="str">
        <f>IF($E633&lt;=1,"Filhote",IF($E633&lt;=9,"Adulto","Idoso"))</f>
        <v>Idoso</v>
      </c>
      <c r="G633" s="5" t="s">
        <v>10</v>
      </c>
    </row>
    <row r="634" spans="1:7">
      <c r="A634" s="7">
        <v>43244</v>
      </c>
      <c r="B634" s="12" t="s">
        <v>66</v>
      </c>
      <c r="C634" s="12" t="s">
        <v>8</v>
      </c>
      <c r="D634" s="5" t="s">
        <v>16</v>
      </c>
      <c r="E634" s="13">
        <v>6</v>
      </c>
      <c r="F634" s="13" t="str">
        <f>IF($E634&lt;=1,"Filhote",IF($E634&lt;=9,"Adulto","Idoso"))</f>
        <v>Adulto</v>
      </c>
      <c r="G634" s="5" t="s">
        <v>52</v>
      </c>
    </row>
    <row r="635" spans="1:7">
      <c r="A635" s="7">
        <v>43244</v>
      </c>
      <c r="B635" s="12" t="s">
        <v>220</v>
      </c>
      <c r="C635" s="12" t="s">
        <v>13</v>
      </c>
      <c r="D635" s="5" t="s">
        <v>9</v>
      </c>
      <c r="E635" s="13">
        <v>1</v>
      </c>
      <c r="F635" s="13" t="str">
        <f>IF($E635&lt;=1,"Filhote",IF($E635&lt;=9,"Adulto","Idoso"))</f>
        <v>Filhote</v>
      </c>
      <c r="G635" s="5" t="s">
        <v>10</v>
      </c>
    </row>
    <row r="636" spans="1:7">
      <c r="A636" s="7">
        <v>43244</v>
      </c>
      <c r="B636" s="12" t="s">
        <v>221</v>
      </c>
      <c r="C636" s="12" t="s">
        <v>8</v>
      </c>
      <c r="D636" s="5" t="s">
        <v>16</v>
      </c>
      <c r="E636" s="13">
        <v>12</v>
      </c>
      <c r="F636" s="13" t="str">
        <f>IF($E636&lt;=1,"Filhote",IF($E636&lt;=9,"Adulto","Idoso"))</f>
        <v>Idoso</v>
      </c>
      <c r="G636" s="5" t="s">
        <v>10</v>
      </c>
    </row>
    <row r="637" spans="1:7">
      <c r="A637" s="7">
        <v>43244</v>
      </c>
      <c r="B637" s="12" t="s">
        <v>159</v>
      </c>
      <c r="C637" s="12" t="s">
        <v>8</v>
      </c>
      <c r="D637" s="5" t="s">
        <v>16</v>
      </c>
      <c r="E637" s="13">
        <v>11</v>
      </c>
      <c r="F637" s="13" t="str">
        <f>IF($E637&lt;=1,"Filhote",IF($E637&lt;=9,"Adulto","Idoso"))</f>
        <v>Idoso</v>
      </c>
      <c r="G637" s="5" t="s">
        <v>10</v>
      </c>
    </row>
    <row r="638" spans="1:7">
      <c r="A638" s="7">
        <v>43244</v>
      </c>
      <c r="B638" s="12" t="s">
        <v>30</v>
      </c>
      <c r="C638" s="12" t="s">
        <v>8</v>
      </c>
      <c r="D638" s="5" t="s">
        <v>9</v>
      </c>
      <c r="E638" s="13">
        <v>14</v>
      </c>
      <c r="F638" s="13" t="str">
        <f>IF($E638&lt;=1,"Filhote",IF($E638&lt;=9,"Adulto","Idoso"))</f>
        <v>Idoso</v>
      </c>
      <c r="G638" s="5" t="s">
        <v>46</v>
      </c>
    </row>
    <row r="639" spans="1:7" ht="29.25">
      <c r="A639" s="7">
        <v>43244</v>
      </c>
      <c r="B639" s="12" t="s">
        <v>219</v>
      </c>
      <c r="C639" s="12" t="s">
        <v>8</v>
      </c>
      <c r="D639" s="5" t="s">
        <v>9</v>
      </c>
      <c r="E639" s="13">
        <v>15</v>
      </c>
      <c r="F639" s="13" t="str">
        <f>IF($E639&lt;=1,"Filhote",IF($E639&lt;=9,"Adulto","Idoso"))</f>
        <v>Idoso</v>
      </c>
      <c r="G639" s="5" t="s">
        <v>10</v>
      </c>
    </row>
    <row r="640" spans="1:7">
      <c r="A640" s="7">
        <v>43244</v>
      </c>
      <c r="B640" s="12" t="s">
        <v>66</v>
      </c>
      <c r="C640" s="12" t="s">
        <v>8</v>
      </c>
      <c r="D640" s="5" t="s">
        <v>16</v>
      </c>
      <c r="E640" s="13">
        <v>6</v>
      </c>
      <c r="F640" s="13" t="str">
        <f>IF($E640&lt;=1,"Filhote",IF($E640&lt;=9,"Adulto","Idoso"))</f>
        <v>Adulto</v>
      </c>
      <c r="G640" s="5" t="s">
        <v>52</v>
      </c>
    </row>
    <row r="641" spans="1:7">
      <c r="A641" s="7">
        <v>43244</v>
      </c>
      <c r="B641" s="12" t="s">
        <v>220</v>
      </c>
      <c r="C641" s="12" t="s">
        <v>13</v>
      </c>
      <c r="D641" s="5" t="s">
        <v>9</v>
      </c>
      <c r="E641" s="13">
        <v>1</v>
      </c>
      <c r="F641" s="13" t="str">
        <f>IF($E641&lt;=1,"Filhote",IF($E641&lt;=9,"Adulto","Idoso"))</f>
        <v>Filhote</v>
      </c>
      <c r="G641" s="5" t="s">
        <v>10</v>
      </c>
    </row>
    <row r="642" spans="1:7">
      <c r="A642" s="7">
        <v>43244</v>
      </c>
      <c r="B642" s="12" t="s">
        <v>221</v>
      </c>
      <c r="C642" s="12" t="s">
        <v>8</v>
      </c>
      <c r="D642" s="5" t="s">
        <v>16</v>
      </c>
      <c r="E642" s="13">
        <v>12</v>
      </c>
      <c r="F642" s="13" t="str">
        <f>IF($E642&lt;=1,"Filhote",IF($E642&lt;=9,"Adulto","Idoso"))</f>
        <v>Idoso</v>
      </c>
      <c r="G642" s="5" t="s">
        <v>10</v>
      </c>
    </row>
    <row r="643" spans="1:7">
      <c r="A643" s="7">
        <v>43244</v>
      </c>
      <c r="B643" s="12" t="s">
        <v>159</v>
      </c>
      <c r="C643" s="12" t="s">
        <v>8</v>
      </c>
      <c r="D643" s="5" t="s">
        <v>16</v>
      </c>
      <c r="E643" s="13">
        <v>11</v>
      </c>
      <c r="F643" s="13" t="str">
        <f>IF($E643&lt;=1,"Filhote",IF($E643&lt;=9,"Adulto","Idoso"))</f>
        <v>Idoso</v>
      </c>
      <c r="G643" s="5" t="s">
        <v>10</v>
      </c>
    </row>
    <row r="644" spans="1:7">
      <c r="A644" s="7">
        <v>43244</v>
      </c>
      <c r="B644" s="12" t="s">
        <v>147</v>
      </c>
      <c r="C644" s="12" t="s">
        <v>8</v>
      </c>
      <c r="D644" s="5" t="s">
        <v>16</v>
      </c>
      <c r="E644" s="13">
        <v>5</v>
      </c>
      <c r="F644" s="13" t="str">
        <f>IF($E644&lt;=1,"Filhote",IF($E644&lt;=9,"Adulto","Idoso"))</f>
        <v>Adulto</v>
      </c>
      <c r="G644" s="5" t="s">
        <v>44</v>
      </c>
    </row>
    <row r="645" spans="1:7">
      <c r="A645" s="7">
        <v>43244</v>
      </c>
      <c r="B645" s="12" t="s">
        <v>166</v>
      </c>
      <c r="C645" s="12" t="s">
        <v>8</v>
      </c>
      <c r="D645" s="5" t="s">
        <v>9</v>
      </c>
      <c r="E645" s="13">
        <v>14</v>
      </c>
      <c r="F645" s="13" t="str">
        <f>IF($E645&lt;=1,"Filhote",IF($E645&lt;=9,"Adulto","Idoso"))</f>
        <v>Idoso</v>
      </c>
      <c r="G645" s="5" t="s">
        <v>52</v>
      </c>
    </row>
    <row r="646" spans="1:7">
      <c r="A646" s="7">
        <v>43245</v>
      </c>
      <c r="B646" s="12" t="s">
        <v>174</v>
      </c>
      <c r="C646" s="12" t="s">
        <v>8</v>
      </c>
      <c r="D646" s="5" t="s">
        <v>9</v>
      </c>
      <c r="E646" s="13">
        <v>7</v>
      </c>
      <c r="F646" s="13" t="str">
        <f>IF($E646&lt;=1,"Filhote",IF($E646&lt;=9,"Adulto","Idoso"))</f>
        <v>Adulto</v>
      </c>
      <c r="G646" s="5" t="s">
        <v>31</v>
      </c>
    </row>
    <row r="647" spans="1:7">
      <c r="A647" s="7">
        <v>43245</v>
      </c>
      <c r="B647" s="12" t="s">
        <v>222</v>
      </c>
      <c r="C647" s="12" t="s">
        <v>13</v>
      </c>
      <c r="D647" s="5" t="s">
        <v>9</v>
      </c>
      <c r="E647" s="13">
        <v>1</v>
      </c>
      <c r="F647" s="13" t="str">
        <f>IF($E647&lt;=1,"Filhote",IF($E647&lt;=9,"Adulto","Idoso"))</f>
        <v>Filhote</v>
      </c>
      <c r="G647" s="5" t="s">
        <v>10</v>
      </c>
    </row>
    <row r="648" spans="1:7">
      <c r="A648" s="7">
        <v>43245</v>
      </c>
      <c r="B648" s="12" t="s">
        <v>150</v>
      </c>
      <c r="C648" s="12" t="s">
        <v>8</v>
      </c>
      <c r="D648" s="5" t="s">
        <v>9</v>
      </c>
      <c r="E648" s="13">
        <v>18</v>
      </c>
      <c r="F648" s="13" t="str">
        <f>IF($E648&lt;=1,"Filhote",IF($E648&lt;=9,"Adulto","Idoso"))</f>
        <v>Idoso</v>
      </c>
      <c r="G648" s="5" t="s">
        <v>20</v>
      </c>
    </row>
    <row r="649" spans="1:7">
      <c r="A649" s="7">
        <v>43245</v>
      </c>
      <c r="B649" s="12" t="s">
        <v>223</v>
      </c>
      <c r="C649" s="12" t="s">
        <v>13</v>
      </c>
      <c r="D649" s="5" t="s">
        <v>9</v>
      </c>
      <c r="E649" s="13">
        <v>1</v>
      </c>
      <c r="F649" s="13" t="str">
        <f>IF($E649&lt;=1,"Filhote",IF($E649&lt;=9,"Adulto","Idoso"))</f>
        <v>Filhote</v>
      </c>
      <c r="G649" s="5" t="s">
        <v>10</v>
      </c>
    </row>
    <row r="650" spans="1:7">
      <c r="A650" s="7">
        <v>43245</v>
      </c>
      <c r="B650" s="12" t="s">
        <v>148</v>
      </c>
      <c r="C650" s="12" t="s">
        <v>8</v>
      </c>
      <c r="D650" s="5" t="s">
        <v>9</v>
      </c>
      <c r="E650" s="13">
        <v>5</v>
      </c>
      <c r="F650" s="13" t="str">
        <f>IF($E650&lt;=1,"Filhote",IF($E650&lt;=9,"Adulto","Idoso"))</f>
        <v>Adulto</v>
      </c>
      <c r="G650" s="5" t="s">
        <v>224</v>
      </c>
    </row>
    <row r="651" spans="1:7">
      <c r="A651" s="7">
        <v>43245</v>
      </c>
      <c r="B651" s="12" t="s">
        <v>133</v>
      </c>
      <c r="C651" s="12" t="s">
        <v>8</v>
      </c>
      <c r="D651" s="5" t="s">
        <v>16</v>
      </c>
      <c r="E651" s="13">
        <v>15</v>
      </c>
      <c r="F651" s="13" t="str">
        <f>IF($E651&lt;=1,"Filhote",IF($E651&lt;=9,"Adulto","Idoso"))</f>
        <v>Idoso</v>
      </c>
      <c r="G651" s="5" t="s">
        <v>139</v>
      </c>
    </row>
    <row r="652" spans="1:7">
      <c r="A652" s="7">
        <v>43245</v>
      </c>
      <c r="B652" s="12" t="s">
        <v>174</v>
      </c>
      <c r="C652" s="12" t="s">
        <v>8</v>
      </c>
      <c r="D652" s="5" t="s">
        <v>9</v>
      </c>
      <c r="E652" s="13">
        <v>7</v>
      </c>
      <c r="F652" s="13" t="str">
        <f>IF($E652&lt;=1,"Filhote",IF($E652&lt;=9,"Adulto","Idoso"))</f>
        <v>Adulto</v>
      </c>
      <c r="G652" s="5" t="s">
        <v>31</v>
      </c>
    </row>
    <row r="653" spans="1:7">
      <c r="A653" s="7">
        <v>43245</v>
      </c>
      <c r="B653" s="12" t="s">
        <v>222</v>
      </c>
      <c r="C653" s="12" t="s">
        <v>13</v>
      </c>
      <c r="D653" s="5" t="s">
        <v>9</v>
      </c>
      <c r="E653" s="13">
        <v>1</v>
      </c>
      <c r="F653" s="13" t="str">
        <f>IF($E653&lt;=1,"Filhote",IF($E653&lt;=9,"Adulto","Idoso"))</f>
        <v>Filhote</v>
      </c>
      <c r="G653" s="5" t="s">
        <v>10</v>
      </c>
    </row>
    <row r="654" spans="1:7">
      <c r="A654" s="7">
        <v>43245</v>
      </c>
      <c r="B654" s="12" t="s">
        <v>150</v>
      </c>
      <c r="C654" s="12" t="s">
        <v>8</v>
      </c>
      <c r="D654" s="5" t="s">
        <v>9</v>
      </c>
      <c r="E654" s="13">
        <v>18</v>
      </c>
      <c r="F654" s="13" t="str">
        <f>IF($E654&lt;=1,"Filhote",IF($E654&lt;=9,"Adulto","Idoso"))</f>
        <v>Idoso</v>
      </c>
      <c r="G654" s="5" t="s">
        <v>20</v>
      </c>
    </row>
    <row r="655" spans="1:7">
      <c r="A655" s="7">
        <v>43245</v>
      </c>
      <c r="B655" s="12" t="s">
        <v>223</v>
      </c>
      <c r="C655" s="12" t="s">
        <v>13</v>
      </c>
      <c r="D655" s="5" t="s">
        <v>9</v>
      </c>
      <c r="E655" s="13">
        <v>1</v>
      </c>
      <c r="F655" s="13" t="str">
        <f>IF($E655&lt;=1,"Filhote",IF($E655&lt;=9,"Adulto","Idoso"))</f>
        <v>Filhote</v>
      </c>
      <c r="G655" s="5" t="s">
        <v>10</v>
      </c>
    </row>
    <row r="656" spans="1:7">
      <c r="A656" s="7">
        <v>43245</v>
      </c>
      <c r="B656" s="12" t="s">
        <v>148</v>
      </c>
      <c r="C656" s="12" t="s">
        <v>8</v>
      </c>
      <c r="D656" s="5" t="s">
        <v>9</v>
      </c>
      <c r="E656" s="13">
        <v>5</v>
      </c>
      <c r="F656" s="13" t="str">
        <f>IF($E656&lt;=1,"Filhote",IF($E656&lt;=9,"Adulto","Idoso"))</f>
        <v>Adulto</v>
      </c>
      <c r="G656" s="5" t="s">
        <v>224</v>
      </c>
    </row>
    <row r="657" spans="1:7">
      <c r="A657" s="7">
        <v>43245</v>
      </c>
      <c r="B657" s="12" t="s">
        <v>133</v>
      </c>
      <c r="C657" s="12" t="s">
        <v>8</v>
      </c>
      <c r="D657" s="5" t="s">
        <v>16</v>
      </c>
      <c r="E657" s="13">
        <v>15</v>
      </c>
      <c r="F657" s="13" t="str">
        <f>IF($E657&lt;=1,"Filhote",IF($E657&lt;=9,"Adulto","Idoso"))</f>
        <v>Idoso</v>
      </c>
      <c r="G657" s="5" t="s">
        <v>139</v>
      </c>
    </row>
    <row r="658" spans="1:7">
      <c r="A658" s="7">
        <v>43245</v>
      </c>
      <c r="B658" s="12" t="s">
        <v>225</v>
      </c>
      <c r="C658" s="12" t="s">
        <v>8</v>
      </c>
      <c r="D658" s="5" t="s">
        <v>9</v>
      </c>
      <c r="E658" s="13">
        <v>7</v>
      </c>
      <c r="F658" s="13" t="str">
        <f>IF($E658&lt;=1,"Filhote",IF($E658&lt;=9,"Adulto","Idoso"))</f>
        <v>Adulto</v>
      </c>
      <c r="G658" s="5" t="s">
        <v>10</v>
      </c>
    </row>
    <row r="659" spans="1:7">
      <c r="A659" s="7">
        <v>43248</v>
      </c>
      <c r="B659" s="12" t="s">
        <v>226</v>
      </c>
      <c r="C659" s="12" t="s">
        <v>8</v>
      </c>
      <c r="D659" s="5" t="s">
        <v>9</v>
      </c>
      <c r="E659" s="13">
        <v>14</v>
      </c>
      <c r="F659" s="13" t="str">
        <f>IF($E659&lt;=1,"Filhote",IF($E659&lt;=9,"Adulto","Idoso"))</f>
        <v>Idoso</v>
      </c>
      <c r="G659" s="5" t="s">
        <v>52</v>
      </c>
    </row>
    <row r="660" spans="1:7">
      <c r="A660" s="7">
        <v>43248</v>
      </c>
      <c r="B660" s="12" t="s">
        <v>59</v>
      </c>
      <c r="C660" s="12" t="s">
        <v>13</v>
      </c>
      <c r="D660" s="5" t="s">
        <v>9</v>
      </c>
      <c r="E660" s="13">
        <v>11</v>
      </c>
      <c r="F660" s="13" t="str">
        <f>IF($E660&lt;=1,"Filhote",IF($E660&lt;=9,"Adulto","Idoso"))</f>
        <v>Idoso</v>
      </c>
      <c r="G660" s="5" t="s">
        <v>10</v>
      </c>
    </row>
    <row r="661" spans="1:7">
      <c r="A661" s="7">
        <v>43248</v>
      </c>
      <c r="B661" s="12" t="s">
        <v>33</v>
      </c>
      <c r="C661" s="12" t="s">
        <v>8</v>
      </c>
      <c r="D661" s="5" t="s">
        <v>9</v>
      </c>
      <c r="E661" s="13">
        <v>7</v>
      </c>
      <c r="F661" s="13" t="str">
        <f>IF($E661&lt;=1,"Filhote",IF($E661&lt;=9,"Adulto","Idoso"))</f>
        <v>Adulto</v>
      </c>
      <c r="G661" s="5" t="s">
        <v>26</v>
      </c>
    </row>
    <row r="662" spans="1:7">
      <c r="A662" s="7">
        <v>43248</v>
      </c>
      <c r="B662" s="12" t="s">
        <v>227</v>
      </c>
      <c r="C662" s="12" t="s">
        <v>13</v>
      </c>
      <c r="D662" s="5" t="s">
        <v>9</v>
      </c>
      <c r="E662" s="13">
        <v>1</v>
      </c>
      <c r="F662" s="13" t="str">
        <f>IF($E662&lt;=1,"Filhote",IF($E662&lt;=9,"Adulto","Idoso"))</f>
        <v>Filhote</v>
      </c>
      <c r="G662" s="5" t="s">
        <v>14</v>
      </c>
    </row>
    <row r="663" spans="1:7">
      <c r="A663" s="7">
        <v>43248</v>
      </c>
      <c r="B663" s="12" t="s">
        <v>226</v>
      </c>
      <c r="C663" s="12" t="s">
        <v>8</v>
      </c>
      <c r="D663" s="5" t="s">
        <v>9</v>
      </c>
      <c r="E663" s="13">
        <v>14</v>
      </c>
      <c r="F663" s="13" t="str">
        <f>IF($E663&lt;=1,"Filhote",IF($E663&lt;=9,"Adulto","Idoso"))</f>
        <v>Idoso</v>
      </c>
      <c r="G663" s="5" t="s">
        <v>52</v>
      </c>
    </row>
    <row r="664" spans="1:7">
      <c r="A664" s="7">
        <v>43248</v>
      </c>
      <c r="B664" s="12" t="s">
        <v>59</v>
      </c>
      <c r="C664" s="12" t="s">
        <v>13</v>
      </c>
      <c r="D664" s="5" t="s">
        <v>9</v>
      </c>
      <c r="E664" s="13">
        <v>11</v>
      </c>
      <c r="F664" s="13" t="str">
        <f>IF($E664&lt;=1,"Filhote",IF($E664&lt;=9,"Adulto","Idoso"))</f>
        <v>Idoso</v>
      </c>
      <c r="G664" s="5" t="s">
        <v>10</v>
      </c>
    </row>
    <row r="665" spans="1:7">
      <c r="A665" s="7">
        <v>43248</v>
      </c>
      <c r="B665" s="12" t="s">
        <v>33</v>
      </c>
      <c r="C665" s="12" t="s">
        <v>8</v>
      </c>
      <c r="D665" s="5" t="s">
        <v>9</v>
      </c>
      <c r="E665" s="13">
        <v>7</v>
      </c>
      <c r="F665" s="13" t="str">
        <f>IF($E665&lt;=1,"Filhote",IF($E665&lt;=9,"Adulto","Idoso"))</f>
        <v>Adulto</v>
      </c>
      <c r="G665" s="5" t="s">
        <v>26</v>
      </c>
    </row>
    <row r="666" spans="1:7">
      <c r="A666" s="7">
        <v>43248</v>
      </c>
      <c r="B666" s="12" t="s">
        <v>227</v>
      </c>
      <c r="C666" s="12" t="s">
        <v>13</v>
      </c>
      <c r="D666" s="5" t="s">
        <v>9</v>
      </c>
      <c r="E666" s="13">
        <v>1</v>
      </c>
      <c r="F666" s="13" t="str">
        <f>IF($E666&lt;=1,"Filhote",IF($E666&lt;=9,"Adulto","Idoso"))</f>
        <v>Filhote</v>
      </c>
      <c r="G666" s="5" t="s">
        <v>14</v>
      </c>
    </row>
    <row r="667" spans="1:7">
      <c r="A667" s="7">
        <v>43248</v>
      </c>
      <c r="B667" s="12" t="s">
        <v>147</v>
      </c>
      <c r="C667" s="12" t="s">
        <v>8</v>
      </c>
      <c r="D667" s="5" t="s">
        <v>16</v>
      </c>
      <c r="E667" s="13">
        <v>14</v>
      </c>
      <c r="F667" s="13" t="str">
        <f>IF($E667&lt;=1,"Filhote",IF($E667&lt;=9,"Adulto","Idoso"))</f>
        <v>Idoso</v>
      </c>
      <c r="G667" s="5" t="s">
        <v>10</v>
      </c>
    </row>
    <row r="668" spans="1:7">
      <c r="A668" s="7">
        <v>43248</v>
      </c>
      <c r="B668" s="12" t="s">
        <v>147</v>
      </c>
      <c r="C668" s="12" t="s">
        <v>8</v>
      </c>
      <c r="D668" s="5" t="s">
        <v>16</v>
      </c>
      <c r="E668" s="13">
        <v>14</v>
      </c>
      <c r="F668" s="13" t="str">
        <f>IF($E668&lt;=1,"Filhote",IF($E668&lt;=9,"Adulto","Idoso"))</f>
        <v>Idoso</v>
      </c>
      <c r="G668" s="5" t="s">
        <v>10</v>
      </c>
    </row>
    <row r="669" spans="1:7" ht="29.25">
      <c r="A669" s="7">
        <v>43248</v>
      </c>
      <c r="B669" s="12" t="s">
        <v>228</v>
      </c>
      <c r="C669" s="12" t="s">
        <v>13</v>
      </c>
      <c r="D669" s="5" t="s">
        <v>16</v>
      </c>
      <c r="E669" s="13">
        <v>1</v>
      </c>
      <c r="F669" s="13" t="str">
        <f>IF($E669&lt;=1,"Filhote",IF($E669&lt;=9,"Adulto","Idoso"))</f>
        <v>Filhote</v>
      </c>
      <c r="G669" s="5" t="s">
        <v>10</v>
      </c>
    </row>
    <row r="670" spans="1:7">
      <c r="A670" s="7">
        <v>43249</v>
      </c>
      <c r="B670" s="12" t="s">
        <v>174</v>
      </c>
      <c r="C670" s="12" t="s">
        <v>8</v>
      </c>
      <c r="D670" s="5" t="s">
        <v>16</v>
      </c>
      <c r="E670" s="13">
        <v>11</v>
      </c>
      <c r="F670" s="13" t="str">
        <f>IF($E670&lt;=1,"Filhote",IF($E670&lt;=9,"Adulto","Idoso"))</f>
        <v>Idoso</v>
      </c>
      <c r="G670" s="5" t="s">
        <v>10</v>
      </c>
    </row>
    <row r="671" spans="1:7">
      <c r="A671" s="7">
        <v>43249</v>
      </c>
      <c r="B671" s="12" t="s">
        <v>110</v>
      </c>
      <c r="C671" s="12" t="s">
        <v>8</v>
      </c>
      <c r="D671" s="5" t="s">
        <v>9</v>
      </c>
      <c r="E671" s="13">
        <v>1</v>
      </c>
      <c r="F671" s="13" t="str">
        <f>IF($E671&lt;=1,"Filhote",IF($E671&lt;=9,"Adulto","Idoso"))</f>
        <v>Filhote</v>
      </c>
      <c r="G671" s="5" t="s">
        <v>52</v>
      </c>
    </row>
    <row r="672" spans="1:7">
      <c r="A672" s="7">
        <v>43249</v>
      </c>
      <c r="B672" s="12" t="s">
        <v>48</v>
      </c>
      <c r="C672" s="12" t="s">
        <v>8</v>
      </c>
      <c r="D672" s="5" t="s">
        <v>9</v>
      </c>
      <c r="E672" s="13">
        <v>13</v>
      </c>
      <c r="F672" s="13" t="str">
        <f>IF($E672&lt;=1,"Filhote",IF($E672&lt;=9,"Adulto","Idoso"))</f>
        <v>Idoso</v>
      </c>
      <c r="G672" s="5" t="s">
        <v>52</v>
      </c>
    </row>
    <row r="673" spans="1:7">
      <c r="A673" s="7">
        <v>43249</v>
      </c>
      <c r="B673" s="12" t="s">
        <v>35</v>
      </c>
      <c r="C673" s="12" t="s">
        <v>8</v>
      </c>
      <c r="D673" s="5" t="s">
        <v>9</v>
      </c>
      <c r="E673" s="13">
        <v>1</v>
      </c>
      <c r="F673" s="13" t="str">
        <f>IF($E673&lt;=1,"Filhote",IF($E673&lt;=9,"Adulto","Idoso"))</f>
        <v>Filhote</v>
      </c>
      <c r="G673" s="5" t="s">
        <v>10</v>
      </c>
    </row>
    <row r="674" spans="1:7">
      <c r="A674" s="7">
        <v>43249</v>
      </c>
      <c r="B674" s="12" t="s">
        <v>174</v>
      </c>
      <c r="C674" s="12" t="s">
        <v>8</v>
      </c>
      <c r="D674" s="5" t="s">
        <v>16</v>
      </c>
      <c r="E674" s="13">
        <v>11</v>
      </c>
      <c r="F674" s="13" t="str">
        <f>IF($E674&lt;=1,"Filhote",IF($E674&lt;=9,"Adulto","Idoso"))</f>
        <v>Idoso</v>
      </c>
      <c r="G674" s="5" t="s">
        <v>10</v>
      </c>
    </row>
    <row r="675" spans="1:7">
      <c r="A675" s="7">
        <v>43249</v>
      </c>
      <c r="B675" s="12" t="s">
        <v>110</v>
      </c>
      <c r="C675" s="12" t="s">
        <v>8</v>
      </c>
      <c r="D675" s="5" t="s">
        <v>9</v>
      </c>
      <c r="E675" s="13">
        <v>1</v>
      </c>
      <c r="F675" s="13" t="str">
        <f>IF($E675&lt;=1,"Filhote",IF($E675&lt;=9,"Adulto","Idoso"))</f>
        <v>Filhote</v>
      </c>
      <c r="G675" s="5" t="s">
        <v>52</v>
      </c>
    </row>
    <row r="676" spans="1:7">
      <c r="A676" s="7">
        <v>43249</v>
      </c>
      <c r="B676" s="12" t="s">
        <v>48</v>
      </c>
      <c r="C676" s="12" t="s">
        <v>8</v>
      </c>
      <c r="D676" s="5" t="s">
        <v>9</v>
      </c>
      <c r="E676" s="13">
        <v>13</v>
      </c>
      <c r="F676" s="13" t="str">
        <f>IF($E676&lt;=1,"Filhote",IF($E676&lt;=9,"Adulto","Idoso"))</f>
        <v>Idoso</v>
      </c>
      <c r="G676" s="5" t="s">
        <v>52</v>
      </c>
    </row>
    <row r="677" spans="1:7">
      <c r="A677" s="7">
        <v>43249</v>
      </c>
      <c r="B677" s="12" t="s">
        <v>35</v>
      </c>
      <c r="C677" s="12" t="s">
        <v>8</v>
      </c>
      <c r="D677" s="5" t="s">
        <v>9</v>
      </c>
      <c r="E677" s="13">
        <v>1</v>
      </c>
      <c r="F677" s="13" t="str">
        <f>IF($E677&lt;=1,"Filhote",IF($E677&lt;=9,"Adulto","Idoso"))</f>
        <v>Filhote</v>
      </c>
      <c r="G677" s="5" t="s">
        <v>10</v>
      </c>
    </row>
    <row r="678" spans="1:7">
      <c r="A678" s="7">
        <v>43249</v>
      </c>
      <c r="B678" s="12" t="s">
        <v>229</v>
      </c>
      <c r="C678" s="12" t="s">
        <v>8</v>
      </c>
      <c r="D678" s="5" t="s">
        <v>9</v>
      </c>
      <c r="E678" s="13">
        <v>13</v>
      </c>
      <c r="F678" s="13" t="str">
        <f>IF($E678&lt;=1,"Filhote",IF($E678&lt;=9,"Adulto","Idoso"))</f>
        <v>Idoso</v>
      </c>
      <c r="G678" s="5" t="s">
        <v>52</v>
      </c>
    </row>
    <row r="679" spans="1:7">
      <c r="A679" s="7">
        <v>43249</v>
      </c>
      <c r="B679" s="12" t="s">
        <v>230</v>
      </c>
      <c r="C679" s="12" t="s">
        <v>8</v>
      </c>
      <c r="D679" s="5" t="s">
        <v>16</v>
      </c>
      <c r="E679" s="13">
        <v>1</v>
      </c>
      <c r="F679" s="13" t="str">
        <f>IF($E679&lt;=1,"Filhote",IF($E679&lt;=9,"Adulto","Idoso"))</f>
        <v>Filhote</v>
      </c>
      <c r="G679" s="5" t="s">
        <v>10</v>
      </c>
    </row>
    <row r="680" spans="1:7">
      <c r="A680" s="7">
        <v>43250</v>
      </c>
      <c r="B680" s="12" t="s">
        <v>231</v>
      </c>
      <c r="C680" s="12" t="s">
        <v>8</v>
      </c>
      <c r="D680" s="5" t="s">
        <v>9</v>
      </c>
      <c r="E680" s="13">
        <v>3</v>
      </c>
      <c r="F680" s="13" t="str">
        <f>IF($E680&lt;=1,"Filhote",IF($E680&lt;=9,"Adulto","Idoso"))</f>
        <v>Adulto</v>
      </c>
      <c r="G680" s="5" t="s">
        <v>134</v>
      </c>
    </row>
    <row r="681" spans="1:7">
      <c r="A681" s="7">
        <v>43250</v>
      </c>
      <c r="B681" s="12" t="s">
        <v>141</v>
      </c>
      <c r="C681" s="12" t="s">
        <v>8</v>
      </c>
      <c r="D681" s="5" t="s">
        <v>16</v>
      </c>
      <c r="E681" s="13">
        <v>2</v>
      </c>
      <c r="F681" s="13" t="str">
        <f>IF($E681&lt;=1,"Filhote",IF($E681&lt;=9,"Adulto","Idoso"))</f>
        <v>Adulto</v>
      </c>
      <c r="G681" s="5" t="s">
        <v>10</v>
      </c>
    </row>
    <row r="682" spans="1:7">
      <c r="A682" s="7">
        <v>43250</v>
      </c>
      <c r="B682" s="12" t="s">
        <v>231</v>
      </c>
      <c r="C682" s="12" t="s">
        <v>8</v>
      </c>
      <c r="D682" s="5" t="s">
        <v>9</v>
      </c>
      <c r="E682" s="13">
        <v>3</v>
      </c>
      <c r="F682" s="13" t="str">
        <f>IF($E682&lt;=1,"Filhote",IF($E682&lt;=9,"Adulto","Idoso"))</f>
        <v>Adulto</v>
      </c>
      <c r="G682" s="5" t="s">
        <v>134</v>
      </c>
    </row>
    <row r="683" spans="1:7">
      <c r="A683" s="7">
        <v>43250</v>
      </c>
      <c r="B683" s="12" t="s">
        <v>141</v>
      </c>
      <c r="C683" s="12" t="s">
        <v>8</v>
      </c>
      <c r="D683" s="5" t="s">
        <v>16</v>
      </c>
      <c r="E683" s="13">
        <v>2</v>
      </c>
      <c r="F683" s="13" t="str">
        <f>IF($E683&lt;=1,"Filhote",IF($E683&lt;=9,"Adulto","Idoso"))</f>
        <v>Adulto</v>
      </c>
      <c r="G683" s="5" t="s">
        <v>10</v>
      </c>
    </row>
    <row r="684" spans="1:7">
      <c r="A684" s="7">
        <v>43250</v>
      </c>
      <c r="B684" s="12" t="s">
        <v>213</v>
      </c>
      <c r="C684" s="12" t="s">
        <v>13</v>
      </c>
      <c r="D684" s="5" t="s">
        <v>16</v>
      </c>
      <c r="E684" s="13">
        <v>2</v>
      </c>
      <c r="F684" s="13" t="str">
        <f>IF($E684&lt;=1,"Filhote",IF($E684&lt;=9,"Adulto","Idoso"))</f>
        <v>Adulto</v>
      </c>
      <c r="G684" s="5" t="s">
        <v>10</v>
      </c>
    </row>
  </sheetData>
  <dataValidations count="1">
    <dataValidation type="list" allowBlank="1" showInputMessage="1" showErrorMessage="1" sqref="D1:D684" xr:uid="{BEBACEF5-7B32-44E1-B87D-86D603BC04C0}">
      <formula1>"M, F"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7821-1A0C-4D55-8F0A-443E926BF882}">
  <dimension ref="A1:I14"/>
  <sheetViews>
    <sheetView workbookViewId="0">
      <selection activeCell="B15" sqref="B15"/>
    </sheetView>
  </sheetViews>
  <sheetFormatPr defaultRowHeight="15"/>
  <cols>
    <col min="1" max="1" width="25.7109375" customWidth="1"/>
    <col min="2" max="2" width="11.5703125" customWidth="1"/>
    <col min="3" max="3" width="21.140625" customWidth="1"/>
    <col min="4" max="4" width="23.42578125" customWidth="1"/>
    <col min="5" max="5" width="21.85546875" customWidth="1"/>
    <col min="7" max="7" width="18.85546875" customWidth="1"/>
    <col min="8" max="8" width="18.7109375" customWidth="1"/>
    <col min="9" max="9" width="18.28515625" customWidth="1"/>
  </cols>
  <sheetData>
    <row r="1" spans="1:9" ht="66" customHeight="1">
      <c r="A1" s="16" t="s">
        <v>232</v>
      </c>
      <c r="B1" s="17"/>
      <c r="C1" s="17"/>
      <c r="D1" s="17"/>
      <c r="E1" s="17"/>
      <c r="F1" s="17"/>
      <c r="G1" s="17"/>
    </row>
    <row r="3" spans="1:9" ht="29.25">
      <c r="A3" s="18" t="s">
        <v>233</v>
      </c>
      <c r="B3" s="19"/>
      <c r="C3" s="20" t="s">
        <v>234</v>
      </c>
      <c r="D3" s="21" t="s">
        <v>235</v>
      </c>
      <c r="E3" s="22" t="s">
        <v>236</v>
      </c>
      <c r="F3" s="38"/>
    </row>
    <row r="4" spans="1:9">
      <c r="A4" s="39">
        <f>COUNTA(tabelaCasos[Data da consulta])</f>
        <v>683</v>
      </c>
      <c r="B4" s="19"/>
      <c r="C4" s="19"/>
      <c r="D4" s="26">
        <f>COUNTIF(tabelaCasos[Espécie],"Canina")</f>
        <v>561</v>
      </c>
      <c r="E4" s="27">
        <f>COUNTIF(tabelaCasos[Espécie],"Felina")</f>
        <v>121</v>
      </c>
      <c r="F4" s="19"/>
    </row>
    <row r="5" spans="1:9">
      <c r="A5" s="19"/>
      <c r="B5" s="19"/>
      <c r="C5" s="19"/>
      <c r="D5" s="28">
        <f>D4/A4</f>
        <v>0.82137628111273797</v>
      </c>
      <c r="E5" s="29">
        <f>E4/A4</f>
        <v>0.17715959004392387</v>
      </c>
      <c r="F5" s="19"/>
      <c r="G5" s="19"/>
      <c r="H5" s="19"/>
      <c r="I5" s="19"/>
    </row>
    <row r="6" spans="1:9">
      <c r="A6" s="19"/>
      <c r="B6" s="19"/>
      <c r="C6" s="19"/>
      <c r="D6" s="23"/>
      <c r="E6" s="30"/>
      <c r="F6" s="19"/>
      <c r="G6" s="19"/>
      <c r="H6" s="19"/>
      <c r="I6" s="19"/>
    </row>
    <row r="7" spans="1:9">
      <c r="A7" s="19"/>
      <c r="B7" s="19"/>
      <c r="C7" s="31" t="s">
        <v>237</v>
      </c>
      <c r="D7" s="32">
        <f>COUNTIFS(tabelaCasos[Espécie],"Canina",tabelaCasos[Sexo],"M")</f>
        <v>347</v>
      </c>
      <c r="E7" s="27">
        <f>COUNTIFS(tabelaCasos[Espécie],"Felina",tabelaCasos[Sexo],"M")</f>
        <v>65</v>
      </c>
      <c r="F7" s="19"/>
      <c r="G7" s="19"/>
      <c r="H7" s="19"/>
      <c r="I7" s="19"/>
    </row>
    <row r="8" spans="1:9">
      <c r="A8" s="19"/>
      <c r="B8" s="19"/>
      <c r="C8" s="23"/>
      <c r="D8" s="33">
        <f>D7/D4</f>
        <v>0.61853832442067735</v>
      </c>
      <c r="E8" s="34">
        <f>E7/E4</f>
        <v>0.53719008264462809</v>
      </c>
      <c r="F8" s="19"/>
      <c r="G8" s="19"/>
      <c r="H8" s="19"/>
      <c r="I8" s="19"/>
    </row>
    <row r="9" spans="1:9">
      <c r="A9" s="19"/>
      <c r="B9" s="19"/>
      <c r="C9" s="31" t="s">
        <v>238</v>
      </c>
      <c r="D9" s="32">
        <f>COUNTIFS(tabelaCasos[Espécie],"Canina",tabelaCasos[Sexo],"F")</f>
        <v>214</v>
      </c>
      <c r="E9" s="27">
        <f>COUNTIFS(tabelaCasos[Espécie],"Felina",tabelaCasos[Sexo],"F")</f>
        <v>56</v>
      </c>
      <c r="F9" s="19"/>
      <c r="G9" s="19"/>
      <c r="H9" s="19"/>
      <c r="I9" s="19"/>
    </row>
    <row r="10" spans="1:9">
      <c r="A10" s="19"/>
      <c r="B10" s="19"/>
      <c r="C10" s="35"/>
      <c r="D10" s="36">
        <f>D9/D4</f>
        <v>0.38146167557932265</v>
      </c>
      <c r="E10" s="37">
        <f>E9/E4</f>
        <v>0.46280991735537191</v>
      </c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3" spans="1:9" ht="29.25">
      <c r="C13" s="24" t="s">
        <v>239</v>
      </c>
      <c r="D13" s="25" t="s">
        <v>240</v>
      </c>
      <c r="E13" s="25" t="s">
        <v>241</v>
      </c>
    </row>
    <row r="14" spans="1:9">
      <c r="C14" s="23">
        <f>AVERAGE(tabelaCasos[Idade])</f>
        <v>8.5666178623718885</v>
      </c>
      <c r="D14" s="23">
        <f>MEDIAN(tabelaCasos[Idade])</f>
        <v>9</v>
      </c>
      <c r="E14" s="23">
        <f>_xlfn.STDEV.S(tabelaCasos[Idade])</f>
        <v>4.2044033067812876</v>
      </c>
    </row>
  </sheetData>
  <mergeCells count="1">
    <mergeCell ref="A1:G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C9F6-EB14-4CB4-80E5-24207DBC99CF}">
  <dimension ref="A1:C11"/>
  <sheetViews>
    <sheetView showGridLines="0" tabSelected="1" workbookViewId="0">
      <selection activeCell="A3" sqref="A3"/>
    </sheetView>
  </sheetViews>
  <sheetFormatPr defaultRowHeight="15"/>
  <cols>
    <col min="1" max="1" width="24.140625" bestFit="1" customWidth="1"/>
    <col min="2" max="2" width="24.28515625" bestFit="1" customWidth="1"/>
    <col min="3" max="3" width="7.42578125" bestFit="1" customWidth="1"/>
    <col min="4" max="4" width="6.5703125" bestFit="1" customWidth="1"/>
    <col min="5" max="5" width="10.7109375" bestFit="1" customWidth="1"/>
  </cols>
  <sheetData>
    <row r="1" spans="1:3" ht="26.25">
      <c r="C1" s="3"/>
    </row>
    <row r="3" spans="1:3">
      <c r="A3" s="4" t="s">
        <v>1</v>
      </c>
      <c r="B3" s="2" t="s">
        <v>242</v>
      </c>
    </row>
    <row r="4" spans="1:3">
      <c r="A4" s="2" t="s">
        <v>7</v>
      </c>
      <c r="B4" s="2">
        <v>85</v>
      </c>
    </row>
    <row r="5" spans="1:3">
      <c r="A5" s="2" t="s">
        <v>19</v>
      </c>
      <c r="B5" s="2">
        <v>49</v>
      </c>
    </row>
    <row r="6" spans="1:3">
      <c r="A6" s="2" t="s">
        <v>15</v>
      </c>
      <c r="B6" s="2">
        <v>23</v>
      </c>
    </row>
    <row r="7" spans="1:3">
      <c r="A7" s="2" t="s">
        <v>66</v>
      </c>
      <c r="B7" s="2">
        <v>22</v>
      </c>
    </row>
    <row r="8" spans="1:3">
      <c r="A8" s="2" t="s">
        <v>33</v>
      </c>
      <c r="B8" s="2">
        <v>20</v>
      </c>
    </row>
    <row r="9" spans="1:3">
      <c r="A9" s="2" t="s">
        <v>70</v>
      </c>
      <c r="B9" s="2">
        <v>18</v>
      </c>
    </row>
    <row r="10" spans="1:3">
      <c r="A10" s="2" t="s">
        <v>51</v>
      </c>
      <c r="B10" s="2">
        <v>16</v>
      </c>
    </row>
    <row r="11" spans="1:3">
      <c r="A11" s="2" t="s">
        <v>243</v>
      </c>
      <c r="B11" s="2">
        <v>233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66DB-5F2C-42DD-B3DE-2158C7D0928B}">
  <dimension ref="A3:B51"/>
  <sheetViews>
    <sheetView workbookViewId="0">
      <selection activeCell="A4" sqref="A4"/>
    </sheetView>
  </sheetViews>
  <sheetFormatPr defaultRowHeight="15"/>
  <cols>
    <col min="1" max="1" width="20.5703125" bestFit="1" customWidth="1"/>
    <col min="2" max="2" width="18" bestFit="1" customWidth="1"/>
  </cols>
  <sheetData>
    <row r="3" spans="1:2">
      <c r="A3" s="1" t="s">
        <v>6</v>
      </c>
      <c r="B3" t="s">
        <v>244</v>
      </c>
    </row>
    <row r="4" spans="1:2">
      <c r="A4" t="s">
        <v>10</v>
      </c>
      <c r="B4">
        <v>327</v>
      </c>
    </row>
    <row r="5" spans="1:2">
      <c r="A5" t="s">
        <v>52</v>
      </c>
      <c r="B5">
        <v>39</v>
      </c>
    </row>
    <row r="6" spans="1:2">
      <c r="A6" t="s">
        <v>26</v>
      </c>
      <c r="B6">
        <v>34</v>
      </c>
    </row>
    <row r="7" spans="1:2">
      <c r="A7" t="s">
        <v>46</v>
      </c>
      <c r="B7">
        <v>27</v>
      </c>
    </row>
    <row r="8" spans="1:2">
      <c r="A8" t="s">
        <v>20</v>
      </c>
      <c r="B8">
        <v>26</v>
      </c>
    </row>
    <row r="9" spans="1:2">
      <c r="A9" t="s">
        <v>37</v>
      </c>
      <c r="B9">
        <v>22</v>
      </c>
    </row>
    <row r="10" spans="1:2">
      <c r="A10" t="s">
        <v>18</v>
      </c>
      <c r="B10">
        <v>22</v>
      </c>
    </row>
    <row r="11" spans="1:2">
      <c r="A11" t="s">
        <v>44</v>
      </c>
      <c r="B11">
        <v>21</v>
      </c>
    </row>
    <row r="12" spans="1:2">
      <c r="A12" t="s">
        <v>31</v>
      </c>
      <c r="B12">
        <v>16</v>
      </c>
    </row>
    <row r="13" spans="1:2">
      <c r="A13" t="s">
        <v>32</v>
      </c>
      <c r="B13">
        <v>16</v>
      </c>
    </row>
    <row r="14" spans="1:2">
      <c r="A14" t="s">
        <v>22</v>
      </c>
      <c r="B14">
        <v>15</v>
      </c>
    </row>
    <row r="15" spans="1:2">
      <c r="A15" t="s">
        <v>14</v>
      </c>
      <c r="B15">
        <v>13</v>
      </c>
    </row>
    <row r="16" spans="1:2">
      <c r="A16" t="s">
        <v>55</v>
      </c>
      <c r="B16">
        <v>10</v>
      </c>
    </row>
    <row r="17" spans="1:2">
      <c r="A17" t="s">
        <v>139</v>
      </c>
      <c r="B17">
        <v>8</v>
      </c>
    </row>
    <row r="18" spans="1:2">
      <c r="A18" t="s">
        <v>102</v>
      </c>
      <c r="B18">
        <v>8</v>
      </c>
    </row>
    <row r="19" spans="1:2">
      <c r="A19" t="s">
        <v>24</v>
      </c>
      <c r="B19">
        <v>7</v>
      </c>
    </row>
    <row r="20" spans="1:2">
      <c r="A20" t="s">
        <v>146</v>
      </c>
      <c r="B20">
        <v>7</v>
      </c>
    </row>
    <row r="21" spans="1:2">
      <c r="A21" t="s">
        <v>89</v>
      </c>
      <c r="B21">
        <v>7</v>
      </c>
    </row>
    <row r="22" spans="1:2">
      <c r="A22" t="s">
        <v>65</v>
      </c>
      <c r="B22">
        <v>5</v>
      </c>
    </row>
    <row r="23" spans="1:2">
      <c r="A23" t="s">
        <v>29</v>
      </c>
      <c r="B23">
        <v>4</v>
      </c>
    </row>
    <row r="24" spans="1:2">
      <c r="A24" t="s">
        <v>58</v>
      </c>
      <c r="B24">
        <v>3</v>
      </c>
    </row>
    <row r="25" spans="1:2">
      <c r="A25" t="s">
        <v>83</v>
      </c>
      <c r="B25">
        <v>3</v>
      </c>
    </row>
    <row r="26" spans="1:2">
      <c r="A26" t="s">
        <v>99</v>
      </c>
      <c r="B26">
        <v>3</v>
      </c>
    </row>
    <row r="27" spans="1:2">
      <c r="A27" t="s">
        <v>134</v>
      </c>
      <c r="B27">
        <v>3</v>
      </c>
    </row>
    <row r="28" spans="1:2">
      <c r="A28" t="s">
        <v>75</v>
      </c>
      <c r="B28">
        <v>3</v>
      </c>
    </row>
    <row r="29" spans="1:2">
      <c r="A29" t="s">
        <v>188</v>
      </c>
      <c r="B29">
        <v>2</v>
      </c>
    </row>
    <row r="30" spans="1:2">
      <c r="A30" t="s">
        <v>224</v>
      </c>
      <c r="B30">
        <v>2</v>
      </c>
    </row>
    <row r="31" spans="1:2">
      <c r="A31" t="s">
        <v>202</v>
      </c>
      <c r="B31">
        <v>2</v>
      </c>
    </row>
    <row r="32" spans="1:2">
      <c r="A32" t="s">
        <v>158</v>
      </c>
      <c r="B32">
        <v>2</v>
      </c>
    </row>
    <row r="33" spans="1:2">
      <c r="A33" t="s">
        <v>187</v>
      </c>
      <c r="B33">
        <v>2</v>
      </c>
    </row>
    <row r="34" spans="1:2">
      <c r="A34" t="s">
        <v>164</v>
      </c>
      <c r="B34">
        <v>2</v>
      </c>
    </row>
    <row r="35" spans="1:2">
      <c r="A35" t="s">
        <v>196</v>
      </c>
      <c r="B35">
        <v>2</v>
      </c>
    </row>
    <row r="36" spans="1:2">
      <c r="A36" t="s">
        <v>176</v>
      </c>
      <c r="B36">
        <v>2</v>
      </c>
    </row>
    <row r="37" spans="1:2">
      <c r="A37" t="s">
        <v>204</v>
      </c>
      <c r="B37">
        <v>2</v>
      </c>
    </row>
    <row r="38" spans="1:2">
      <c r="A38" t="s">
        <v>74</v>
      </c>
      <c r="B38">
        <v>2</v>
      </c>
    </row>
    <row r="39" spans="1:2">
      <c r="A39" t="s">
        <v>143</v>
      </c>
      <c r="B39">
        <v>2</v>
      </c>
    </row>
    <row r="40" spans="1:2">
      <c r="A40" t="s">
        <v>118</v>
      </c>
      <c r="B40">
        <v>2</v>
      </c>
    </row>
    <row r="41" spans="1:2">
      <c r="A41" t="s">
        <v>101</v>
      </c>
      <c r="B41">
        <v>1</v>
      </c>
    </row>
    <row r="42" spans="1:2">
      <c r="A42" t="s">
        <v>127</v>
      </c>
      <c r="B42">
        <v>1</v>
      </c>
    </row>
    <row r="43" spans="1:2">
      <c r="A43" t="s">
        <v>162</v>
      </c>
      <c r="B43">
        <v>1</v>
      </c>
    </row>
    <row r="44" spans="1:2">
      <c r="A44" t="s">
        <v>93</v>
      </c>
      <c r="B44">
        <v>1</v>
      </c>
    </row>
    <row r="45" spans="1:2">
      <c r="A45" t="s">
        <v>200</v>
      </c>
      <c r="B45">
        <v>1</v>
      </c>
    </row>
    <row r="46" spans="1:2">
      <c r="A46" t="s">
        <v>114</v>
      </c>
      <c r="B46">
        <v>1</v>
      </c>
    </row>
    <row r="47" spans="1:2">
      <c r="A47" t="s">
        <v>123</v>
      </c>
      <c r="B47">
        <v>1</v>
      </c>
    </row>
    <row r="48" spans="1:2">
      <c r="A48" t="s">
        <v>81</v>
      </c>
      <c r="B48">
        <v>1</v>
      </c>
    </row>
    <row r="49" spans="1:2">
      <c r="A49" t="s">
        <v>108</v>
      </c>
      <c r="B49">
        <v>1</v>
      </c>
    </row>
    <row r="50" spans="1:2">
      <c r="A50" t="s">
        <v>154</v>
      </c>
      <c r="B50">
        <v>1</v>
      </c>
    </row>
    <row r="51" spans="1:2">
      <c r="A51" t="s">
        <v>243</v>
      </c>
      <c r="B51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2025-05-05T23:24:36Z</dcterms:created>
  <dcterms:modified xsi:type="dcterms:W3CDTF">2025-05-13T20:10:23Z</dcterms:modified>
  <cp:category/>
  <cp:contentStatus/>
</cp:coreProperties>
</file>