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PA\SPIPA 2\Contrato_Jose Luiz\Produtos\Dados de Uso e Cobertura da Terra\"/>
    </mc:Choice>
  </mc:AlternateContent>
  <xr:revisionPtr revIDLastSave="0" documentId="13_ncr:1_{8246472E-0C82-414D-97B1-03D4C91CE139}" xr6:coauthVersionLast="47" xr6:coauthVersionMax="47" xr10:uidLastSave="{00000000-0000-0000-0000-000000000000}"/>
  <bookViews>
    <workbookView xWindow="28680" yWindow="-120" windowWidth="20730" windowHeight="11160" xr2:uid="{F1F615B4-E317-4471-AAEC-57B9BD4EB27C}"/>
  </bookViews>
  <sheets>
    <sheet name="Uso_e_cobertura_A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K15" i="1"/>
  <c r="N20" i="1"/>
  <c r="M20" i="1"/>
  <c r="K20" i="1"/>
  <c r="J20" i="1"/>
  <c r="N19" i="1"/>
  <c r="M19" i="1"/>
  <c r="K19" i="1"/>
  <c r="J19" i="1"/>
  <c r="N18" i="1"/>
  <c r="M18" i="1"/>
  <c r="K18" i="1"/>
  <c r="J18" i="1"/>
  <c r="N17" i="1"/>
  <c r="M17" i="1"/>
  <c r="K17" i="1"/>
  <c r="J17" i="1"/>
  <c r="N16" i="1"/>
  <c r="M16" i="1"/>
  <c r="K16" i="1"/>
  <c r="J16" i="1"/>
  <c r="N15" i="1"/>
  <c r="M15" i="1"/>
  <c r="J15" i="1"/>
  <c r="L21" i="1" l="1"/>
  <c r="L29" i="1" s="1"/>
  <c r="J21" i="1"/>
  <c r="J25" i="1" s="1"/>
  <c r="M21" i="1"/>
  <c r="M28" i="1" s="1"/>
  <c r="K21" i="1"/>
  <c r="K25" i="1" s="1"/>
  <c r="N21" i="1"/>
  <c r="N26" i="1" s="1"/>
  <c r="L24" i="1" l="1"/>
  <c r="M27" i="1"/>
  <c r="L25" i="1"/>
  <c r="L26" i="1"/>
  <c r="L27" i="1"/>
  <c r="L28" i="1"/>
  <c r="J24" i="1"/>
  <c r="J30" i="1" s="1"/>
  <c r="J28" i="1"/>
  <c r="J26" i="1"/>
  <c r="J29" i="1"/>
  <c r="J27" i="1"/>
  <c r="M29" i="1"/>
  <c r="M25" i="1"/>
  <c r="N24" i="1"/>
  <c r="N27" i="1"/>
  <c r="N25" i="1"/>
  <c r="M24" i="1"/>
  <c r="M26" i="1"/>
  <c r="N28" i="1"/>
  <c r="K28" i="1"/>
  <c r="K26" i="1"/>
  <c r="K24" i="1"/>
  <c r="K29" i="1"/>
  <c r="K27" i="1"/>
  <c r="N29" i="1"/>
  <c r="L30" i="1" l="1"/>
  <c r="M30" i="1"/>
  <c r="N30" i="1"/>
  <c r="K30" i="1"/>
</calcChain>
</file>

<file path=xl/sharedStrings.xml><?xml version="1.0" encoding="utf-8"?>
<sst xmlns="http://schemas.openxmlformats.org/spreadsheetml/2006/main" count="57" uniqueCount="50">
  <si>
    <t>Ministério da Ciência, Tecnologia e Inovações</t>
  </si>
  <si>
    <t>Sistema de Registro Nacional de Emissões (SIRENE)</t>
  </si>
  <si>
    <t>Dados do setor LULUCF por Unidade Federativa</t>
  </si>
  <si>
    <t xml:space="preserve">Uso e cobertura da terra </t>
  </si>
  <si>
    <t xml:space="preserve">UF: </t>
  </si>
  <si>
    <t>Total em 1994</t>
  </si>
  <si>
    <t>Total em 2002</t>
  </si>
  <si>
    <t>Total em 2010</t>
  </si>
  <si>
    <t>Total em 2016</t>
  </si>
  <si>
    <t>Floresta</t>
  </si>
  <si>
    <t>FNM</t>
  </si>
  <si>
    <t>FM</t>
  </si>
  <si>
    <t>Campo</t>
  </si>
  <si>
    <t>FSEC</t>
  </si>
  <si>
    <t>Agricultura</t>
  </si>
  <si>
    <t>REF</t>
  </si>
  <si>
    <t>Pastagem</t>
  </si>
  <si>
    <t>CS</t>
  </si>
  <si>
    <t>Outras Formações Lenhosas</t>
  </si>
  <si>
    <t>Campos / Pastagem</t>
  </si>
  <si>
    <t>OFLNM</t>
  </si>
  <si>
    <t>Demais Classes</t>
  </si>
  <si>
    <t>OFLM</t>
  </si>
  <si>
    <t>OFLSec</t>
  </si>
  <si>
    <t>GNM</t>
  </si>
  <si>
    <t>GM</t>
  </si>
  <si>
    <t>GSEC</t>
  </si>
  <si>
    <t>AP</t>
  </si>
  <si>
    <t>APD</t>
  </si>
  <si>
    <t>Agricul-tura</t>
  </si>
  <si>
    <t>AC</t>
  </si>
  <si>
    <t>PER</t>
  </si>
  <si>
    <t>CANA</t>
  </si>
  <si>
    <t>Área construída</t>
  </si>
  <si>
    <t>S</t>
  </si>
  <si>
    <t>Áreas alagadas</t>
  </si>
  <si>
    <t>A</t>
  </si>
  <si>
    <t>RES</t>
  </si>
  <si>
    <t>Outras terras / Outros usos</t>
  </si>
  <si>
    <t>DnNM</t>
  </si>
  <si>
    <t>DnM</t>
  </si>
  <si>
    <t>ArNM</t>
  </si>
  <si>
    <t>ArM</t>
  </si>
  <si>
    <t>Min</t>
  </si>
  <si>
    <t>SE</t>
  </si>
  <si>
    <t>NO</t>
  </si>
  <si>
    <t>Acre</t>
  </si>
  <si>
    <t>Total em 2005</t>
  </si>
  <si>
    <t>Uso e Cobertura da Terra (em hectares)</t>
  </si>
  <si>
    <t>Nota. Os agrupamentos utilizados foram: Floresta (FNM, FM, FSec, Ref, CS); Campo (GM, GNM, GSec); Agricultura (AC, PER, CANA), Pastagem (Ap, APD); Outras Formações Lenhosas (OFLNM, OFLM, OFLSec); Demais classes (A, Res, S, DnM, DnNM, ArM, ArNM, Min, SE, NO).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</si>
</sst>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808080"/>
      <name val="Verdana"/>
      <family val="2"/>
    </font>
    <font>
      <sz val="11"/>
      <color rgb="FF808080"/>
      <name val="Verdana"/>
      <family val="2"/>
    </font>
    <font>
      <b/>
      <sz val="14"/>
      <color rgb="FF808080"/>
      <name val="Verdana"/>
      <family val="2"/>
    </font>
    <font>
      <b/>
      <u/>
      <sz val="14"/>
      <color rgb="FF80808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i/>
      <sz val="14"/>
      <color rgb="FF808080"/>
      <name val="Verdana"/>
      <family val="2"/>
    </font>
    <font>
      <b/>
      <sz val="12"/>
      <color rgb="FF808080"/>
      <name val="Verdana"/>
      <family val="2"/>
    </font>
    <font>
      <b/>
      <sz val="14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2F0D9"/>
        <bgColor rgb="FFE7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DB"/>
        <bgColor rgb="FFDAE3F3"/>
      </patternFill>
    </fill>
    <fill>
      <patternFill patternType="solid">
        <fgColor theme="0" tint="-0.14999847407452621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2F2F2"/>
        <bgColor rgb="FFEDEDED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2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10" fillId="0" borderId="0" xfId="2" applyFont="1"/>
    <xf numFmtId="0" fontId="13" fillId="3" borderId="8" xfId="2" applyFont="1" applyFill="1" applyBorder="1" applyAlignment="1">
      <alignment horizontal="center"/>
    </xf>
    <xf numFmtId="0" fontId="11" fillId="4" borderId="5" xfId="2" applyFont="1" applyFill="1" applyBorder="1" applyAlignment="1">
      <alignment horizontal="center" vertical="center" wrapText="1"/>
    </xf>
    <xf numFmtId="164" fontId="14" fillId="2" borderId="5" xfId="1" applyNumberFormat="1" applyFont="1" applyFill="1" applyBorder="1" applyAlignment="1" applyProtection="1">
      <alignment horizontal="right" vertical="center" wrapText="1"/>
    </xf>
    <xf numFmtId="164" fontId="15" fillId="2" borderId="5" xfId="1" applyNumberFormat="1" applyFont="1" applyFill="1" applyBorder="1" applyAlignment="1" applyProtection="1">
      <alignment horizontal="right" vertical="center" wrapText="1"/>
    </xf>
    <xf numFmtId="0" fontId="10" fillId="5" borderId="1" xfId="2" applyFont="1" applyFill="1" applyBorder="1"/>
    <xf numFmtId="164" fontId="10" fillId="0" borderId="1" xfId="2" applyNumberFormat="1" applyFont="1" applyBorder="1"/>
    <xf numFmtId="0" fontId="11" fillId="7" borderId="5" xfId="2" applyFont="1" applyFill="1" applyBorder="1" applyAlignment="1">
      <alignment horizontal="center" vertical="center" wrapText="1"/>
    </xf>
    <xf numFmtId="0" fontId="10" fillId="0" borderId="1" xfId="2" applyFont="1" applyBorder="1"/>
    <xf numFmtId="0" fontId="11" fillId="6" borderId="5" xfId="2" applyFont="1" applyFill="1" applyBorder="1" applyAlignment="1">
      <alignment horizontal="center" vertical="center" wrapText="1"/>
    </xf>
    <xf numFmtId="9" fontId="8" fillId="0" borderId="1" xfId="3" applyFont="1" applyBorder="1"/>
    <xf numFmtId="0" fontId="11" fillId="8" borderId="5" xfId="2" applyFont="1" applyFill="1" applyBorder="1" applyAlignment="1">
      <alignment horizontal="center" vertical="center" wrapText="1"/>
    </xf>
    <xf numFmtId="0" fontId="11" fillId="9" borderId="5" xfId="2" applyFont="1" applyFill="1" applyBorder="1" applyAlignment="1">
      <alignment horizontal="center" vertical="center" textRotation="90" wrapText="1"/>
    </xf>
    <xf numFmtId="0" fontId="11" fillId="9" borderId="5" xfId="2" applyFont="1" applyFill="1" applyBorder="1" applyAlignment="1">
      <alignment horizontal="center" vertical="center" wrapText="1"/>
    </xf>
    <xf numFmtId="0" fontId="11" fillId="10" borderId="5" xfId="2" applyFont="1" applyFill="1" applyBorder="1" applyAlignment="1">
      <alignment horizontal="center" vertical="center" wrapText="1"/>
    </xf>
    <xf numFmtId="0" fontId="11" fillId="11" borderId="5" xfId="2" applyFont="1" applyFill="1" applyBorder="1" applyAlignment="1">
      <alignment horizontal="center" vertical="center" wrapText="1"/>
    </xf>
    <xf numFmtId="164" fontId="12" fillId="2" borderId="5" xfId="2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left"/>
    </xf>
    <xf numFmtId="0" fontId="11" fillId="4" borderId="5" xfId="2" applyFont="1" applyFill="1" applyBorder="1" applyAlignment="1">
      <alignment horizontal="center" vertical="center" textRotation="90" wrapText="1"/>
    </xf>
    <xf numFmtId="0" fontId="11" fillId="6" borderId="9" xfId="2" applyFont="1" applyFill="1" applyBorder="1" applyAlignment="1">
      <alignment horizontal="center" vertical="center" textRotation="90" wrapText="1"/>
    </xf>
    <xf numFmtId="0" fontId="11" fillId="6" borderId="10" xfId="2" applyFont="1" applyFill="1" applyBorder="1" applyAlignment="1">
      <alignment horizontal="center" vertical="center" textRotation="90" wrapText="1"/>
    </xf>
    <xf numFmtId="0" fontId="11" fillId="6" borderId="2" xfId="2" applyFont="1" applyFill="1" applyBorder="1" applyAlignment="1">
      <alignment horizontal="center" vertical="center" textRotation="90" wrapText="1"/>
    </xf>
    <xf numFmtId="0" fontId="11" fillId="8" borderId="5" xfId="2" applyFont="1" applyFill="1" applyBorder="1" applyAlignment="1">
      <alignment horizontal="center" vertical="center" textRotation="90" wrapText="1"/>
    </xf>
    <xf numFmtId="0" fontId="11" fillId="10" borderId="5" xfId="2" applyFont="1" applyFill="1" applyBorder="1" applyAlignment="1">
      <alignment horizontal="center" vertical="center" textRotation="90" wrapText="1"/>
    </xf>
    <xf numFmtId="0" fontId="11" fillId="11" borderId="5" xfId="2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</cellXfs>
  <cellStyles count="4">
    <cellStyle name="Normal" xfId="0" builtinId="0"/>
    <cellStyle name="Normal 2" xfId="2" xr:uid="{C2AE79A9-BBF8-4C25-878B-978D6EDE9ACC}"/>
    <cellStyle name="Porcentagem 2" xfId="3" xr:uid="{996165BF-5003-4350-ACAB-D834BB4CEA29}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Uso_e_cobertura_AC!$I$24</c:f>
              <c:strCache>
                <c:ptCount val="1"/>
                <c:pt idx="0">
                  <c:v>Floresta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Uso_e_cobertura_AC!$J$24:$N$24</c:f>
              <c:numCache>
                <c:formatCode>0%</c:formatCode>
                <c:ptCount val="5"/>
                <c:pt idx="0">
                  <c:v>0.94443247155048793</c:v>
                </c:pt>
                <c:pt idx="1">
                  <c:v>0.90904040720443013</c:v>
                </c:pt>
                <c:pt idx="2">
                  <c:v>0.89250421258975965</c:v>
                </c:pt>
                <c:pt idx="3">
                  <c:v>0.90904040720443025</c:v>
                </c:pt>
                <c:pt idx="4">
                  <c:v>0.87855128278745132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A-4350-88B2-7045D91C5506}"/>
            </c:ext>
          </c:extLst>
        </c:ser>
        <c:ser>
          <c:idx val="1"/>
          <c:order val="1"/>
          <c:tx>
            <c:strRef>
              <c:f>Uso_e_cobertura_AC!$I$25</c:f>
              <c:strCache>
                <c:ptCount val="1"/>
                <c:pt idx="0">
                  <c:v>Campo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Uso_e_cobertura_AC!$J$25:$N$25</c:f>
              <c:numCache>
                <c:formatCode>0%</c:formatCode>
                <c:ptCount val="5"/>
                <c:pt idx="0">
                  <c:v>1.922285158599479E-4</c:v>
                </c:pt>
                <c:pt idx="1">
                  <c:v>1.9222851585995083E-4</c:v>
                </c:pt>
                <c:pt idx="2">
                  <c:v>1.9220275973751383E-4</c:v>
                </c:pt>
                <c:pt idx="3">
                  <c:v>1.9222851585999593E-4</c:v>
                </c:pt>
                <c:pt idx="4">
                  <c:v>1.9200491709419227E-4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A-4350-88B2-7045D91C5506}"/>
            </c:ext>
          </c:extLst>
        </c:ser>
        <c:ser>
          <c:idx val="2"/>
          <c:order val="2"/>
          <c:tx>
            <c:strRef>
              <c:f>Uso_e_cobertura_AC!$I$26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Uso_e_cobertura_AC!$J$26:$N$26</c:f>
              <c:numCache>
                <c:formatCode>0%</c:formatCode>
                <c:ptCount val="5"/>
                <c:pt idx="0">
                  <c:v>1.1655766096782677E-7</c:v>
                </c:pt>
                <c:pt idx="1">
                  <c:v>1.6169310414224279E-4</c:v>
                </c:pt>
                <c:pt idx="2">
                  <c:v>5.6145431421412679E-5</c:v>
                </c:pt>
                <c:pt idx="3">
                  <c:v>1.6169310414223265E-4</c:v>
                </c:pt>
                <c:pt idx="4">
                  <c:v>2.273843060148184E-4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A-4350-88B2-7045D91C5506}"/>
            </c:ext>
          </c:extLst>
        </c:ser>
        <c:ser>
          <c:idx val="3"/>
          <c:order val="3"/>
          <c:tx>
            <c:strRef>
              <c:f>Uso_e_cobertura_AC!$I$27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Uso_e_cobertura_AC!$J$27:$N$27</c:f>
              <c:numCache>
                <c:formatCode>0%</c:formatCode>
                <c:ptCount val="5"/>
                <c:pt idx="0">
                  <c:v>5.0205121379439797E-2</c:v>
                </c:pt>
                <c:pt idx="1">
                  <c:v>8.6206717835468238E-2</c:v>
                </c:pt>
                <c:pt idx="2">
                  <c:v>9.5341753384430877E-2</c:v>
                </c:pt>
                <c:pt idx="3">
                  <c:v>8.6206717835467961E-2</c:v>
                </c:pt>
                <c:pt idx="4">
                  <c:v>0.11644597167306843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A-4350-88B2-7045D91C5506}"/>
            </c:ext>
          </c:extLst>
        </c:ser>
        <c:ser>
          <c:idx val="4"/>
          <c:order val="4"/>
          <c:tx>
            <c:strRef>
              <c:f>Uso_e_cobertura_AC!$I$28</c:f>
              <c:strCache>
                <c:ptCount val="1"/>
                <c:pt idx="0">
                  <c:v>Outras Formações Lenhosas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Uso_e_cobertura_AC!$J$28:$N$28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A-4350-88B2-7045D91C5506}"/>
            </c:ext>
          </c:extLst>
        </c:ser>
        <c:ser>
          <c:idx val="5"/>
          <c:order val="5"/>
          <c:tx>
            <c:strRef>
              <c:f>Uso_e_cobertura_AC!$I$29</c:f>
              <c:strCache>
                <c:ptCount val="1"/>
                <c:pt idx="0">
                  <c:v>Demais Classes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Uso_e_cobertura_AC!$J$23:$N$23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2005</c:v>
                </c:pt>
                <c:pt idx="3">
                  <c:v>2010</c:v>
                </c:pt>
                <c:pt idx="4">
                  <c:v>2016</c:v>
                </c:pt>
              </c:numCache>
            </c:numRef>
          </c:cat>
          <c:val>
            <c:numRef>
              <c:f>Uso_e_cobertura_AC!$J$29:$N$29</c:f>
              <c:numCache>
                <c:formatCode>0%</c:formatCode>
                <c:ptCount val="5"/>
                <c:pt idx="0">
                  <c:v>5.1700619965513424E-3</c:v>
                </c:pt>
                <c:pt idx="1">
                  <c:v>4.3989533400994076E-3</c:v>
                </c:pt>
                <c:pt idx="2">
                  <c:v>1.1905685834650506E-2</c:v>
                </c:pt>
                <c:pt idx="3">
                  <c:v>4.3989533400997267E-3</c:v>
                </c:pt>
                <c:pt idx="4">
                  <c:v>4.5833563163713183E-3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A-4350-88B2-7045D91C55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763896"/>
        <c:axId val="596764552"/>
      </c:barChart>
      <c:catAx>
        <c:axId val="5967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764552"/>
        <c:crosses val="autoZero"/>
        <c:auto val="1"/>
        <c:lblAlgn val="ctr"/>
        <c:lblOffset val="100"/>
        <c:noMultiLvlLbl val="0"/>
      </c:catAx>
      <c:valAx>
        <c:axId val="596764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76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</xdr:colOff>
      <xdr:row>30</xdr:row>
      <xdr:rowOff>201384</xdr:rowOff>
    </xdr:from>
    <xdr:to>
      <xdr:col>14</xdr:col>
      <xdr:colOff>600527</xdr:colOff>
      <xdr:row>44</xdr:row>
      <xdr:rowOff>174170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88D255-16A2-4839-80D5-14D0F7D5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988-7265-49D5-BF38-E4000C20388B}">
  <dimension ref="A1:O50"/>
  <sheetViews>
    <sheetView showGridLines="0" tabSelected="1" zoomScale="80" zoomScaleNormal="80" workbookViewId="0">
      <selection activeCell="I47" sqref="I47:O50"/>
    </sheetView>
  </sheetViews>
  <sheetFormatPr defaultColWidth="8.90625" defaultRowHeight="14.5" x14ac:dyDescent="0.35"/>
  <cols>
    <col min="1" max="2" width="8.90625" style="1"/>
    <col min="3" max="3" width="15.90625" style="1" customWidth="1"/>
    <col min="4" max="4" width="15.453125" style="1" bestFit="1" customWidth="1"/>
    <col min="5" max="5" width="15.453125" style="1" customWidth="1"/>
    <col min="6" max="7" width="15.453125" style="1" bestFit="1" customWidth="1"/>
    <col min="8" max="8" width="8.90625" style="1"/>
    <col min="9" max="9" width="27.90625" style="1" bestFit="1" customWidth="1"/>
    <col min="10" max="11" width="13" style="1" bestFit="1" customWidth="1"/>
    <col min="12" max="12" width="13" style="1" customWidth="1"/>
    <col min="13" max="14" width="13" style="1" bestFit="1" customWidth="1"/>
    <col min="15" max="16384" width="8.90625" style="1"/>
  </cols>
  <sheetData>
    <row r="1" spans="1:14" ht="24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7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4" spans="1:14" ht="15.5" x14ac:dyDescent="0.35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7.5" x14ac:dyDescent="0.35">
      <c r="A5" s="3"/>
      <c r="B5" s="3"/>
      <c r="C5" s="3"/>
      <c r="D5" s="3"/>
      <c r="E5" s="3"/>
      <c r="F5" s="3"/>
      <c r="G5" s="3"/>
    </row>
    <row r="6" spans="1:14" ht="17.5" x14ac:dyDescent="0.35">
      <c r="A6" s="3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7.5" x14ac:dyDescent="0.35">
      <c r="A7" s="2"/>
      <c r="B7" s="2"/>
      <c r="C7" s="2"/>
      <c r="D7" s="2"/>
      <c r="E7" s="2"/>
      <c r="F7" s="2"/>
      <c r="G7" s="2"/>
    </row>
    <row r="8" spans="1:14" ht="17.5" x14ac:dyDescent="0.35">
      <c r="A8" s="22" t="s">
        <v>4</v>
      </c>
      <c r="B8" s="32" t="s">
        <v>46</v>
      </c>
      <c r="C8" s="33"/>
    </row>
    <row r="11" spans="1:14" s="4" customFormat="1" x14ac:dyDescent="0.35">
      <c r="C11" s="36" t="s">
        <v>48</v>
      </c>
      <c r="D11" s="36"/>
      <c r="E11" s="36"/>
      <c r="F11" s="36"/>
      <c r="G11" s="36"/>
    </row>
    <row r="12" spans="1:14" s="5" customFormat="1" ht="14.4" customHeight="1" x14ac:dyDescent="0.35">
      <c r="C12" s="37" t="s">
        <v>5</v>
      </c>
      <c r="D12" s="39" t="s">
        <v>6</v>
      </c>
      <c r="E12" s="39" t="s">
        <v>47</v>
      </c>
      <c r="F12" s="39" t="s">
        <v>7</v>
      </c>
      <c r="G12" s="41" t="s">
        <v>8</v>
      </c>
    </row>
    <row r="13" spans="1:14" s="5" customFormat="1" ht="14.4" customHeight="1" x14ac:dyDescent="0.35">
      <c r="C13" s="38"/>
      <c r="D13" s="40"/>
      <c r="E13" s="40"/>
      <c r="F13" s="40"/>
      <c r="G13" s="41"/>
    </row>
    <row r="14" spans="1:14" s="5" customFormat="1" ht="14.4" customHeight="1" x14ac:dyDescent="0.35">
      <c r="C14" s="38"/>
      <c r="D14" s="40"/>
      <c r="E14" s="40"/>
      <c r="F14" s="40"/>
      <c r="G14" s="42"/>
      <c r="J14" s="6">
        <v>1994</v>
      </c>
      <c r="K14" s="6">
        <v>2002</v>
      </c>
      <c r="L14" s="6">
        <v>2005</v>
      </c>
      <c r="M14" s="6">
        <v>2010</v>
      </c>
      <c r="N14" s="6">
        <v>2016</v>
      </c>
    </row>
    <row r="15" spans="1:14" s="5" customFormat="1" ht="15.5" x14ac:dyDescent="0.35">
      <c r="A15" s="23" t="s">
        <v>9</v>
      </c>
      <c r="B15" s="7" t="s">
        <v>10</v>
      </c>
      <c r="C15" s="8">
        <v>11795059.050325658</v>
      </c>
      <c r="D15" s="8">
        <v>9489956.7587948386</v>
      </c>
      <c r="E15" s="8">
        <v>7942742.7809016407</v>
      </c>
      <c r="F15" s="8">
        <v>9489956.7587946188</v>
      </c>
      <c r="G15" s="9">
        <v>7324658.8871636437</v>
      </c>
      <c r="I15" s="10" t="s">
        <v>9</v>
      </c>
      <c r="J15" s="11">
        <f>SUM(C15:C19)</f>
        <v>15787157.551234648</v>
      </c>
      <c r="K15" s="11">
        <f>SUM(D15:D19)</f>
        <v>15195542.890868757</v>
      </c>
      <c r="L15" s="11">
        <f>SUM(E15:E19)</f>
        <v>14919123.435223483</v>
      </c>
      <c r="M15" s="11">
        <f>SUM(F15:F19)</f>
        <v>15195542.890868258</v>
      </c>
      <c r="N15" s="11">
        <f>SUM(G15:G19)</f>
        <v>14685885.90080375</v>
      </c>
    </row>
    <row r="16" spans="1:14" s="5" customFormat="1" ht="15.5" x14ac:dyDescent="0.35">
      <c r="A16" s="23"/>
      <c r="B16" s="7" t="s">
        <v>11</v>
      </c>
      <c r="C16" s="8">
        <v>3939622.689555286</v>
      </c>
      <c r="D16" s="8">
        <v>5677685.0483526746</v>
      </c>
      <c r="E16" s="8">
        <v>6783173.9235825557</v>
      </c>
      <c r="F16" s="8">
        <v>5677685.0483523915</v>
      </c>
      <c r="G16" s="9">
        <v>7070152.4254739033</v>
      </c>
      <c r="I16" s="10" t="s">
        <v>12</v>
      </c>
      <c r="J16" s="11">
        <f>SUM(C23:C25)</f>
        <v>3213.29682866455</v>
      </c>
      <c r="K16" s="11">
        <f t="shared" ref="K16:L16" si="0">SUM(D23:D25)</f>
        <v>3213.2968286645514</v>
      </c>
      <c r="L16" s="11">
        <f t="shared" si="0"/>
        <v>3212.8662886576408</v>
      </c>
      <c r="M16" s="11">
        <f>SUM(F23:F25)</f>
        <v>3213.2968286651999</v>
      </c>
      <c r="N16" s="11">
        <f>SUM(G23:G25)</f>
        <v>3209.559145929537</v>
      </c>
    </row>
    <row r="17" spans="1:14" s="5" customFormat="1" ht="15.5" x14ac:dyDescent="0.35">
      <c r="A17" s="23"/>
      <c r="B17" s="7" t="s">
        <v>13</v>
      </c>
      <c r="C17" s="8">
        <v>52475.811353703124</v>
      </c>
      <c r="D17" s="8">
        <v>27901.036227857483</v>
      </c>
      <c r="E17" s="8">
        <v>186575.73517642586</v>
      </c>
      <c r="F17" s="8">
        <v>27901.036227860546</v>
      </c>
      <c r="G17" s="9">
        <v>284442.71144113888</v>
      </c>
      <c r="I17" s="10" t="s">
        <v>14</v>
      </c>
      <c r="J17" s="11">
        <f>SUM(C28:C30)</f>
        <v>1.94838086674586</v>
      </c>
      <c r="K17" s="11">
        <f t="shared" ref="K17:L17" si="1">SUM(D28:D30)</f>
        <v>2702.8660988868578</v>
      </c>
      <c r="L17" s="11">
        <f t="shared" si="1"/>
        <v>938.52847962405428</v>
      </c>
      <c r="M17" s="11">
        <f>SUM(F28:F30)</f>
        <v>2702.8660988865995</v>
      </c>
      <c r="N17" s="11">
        <f>SUM(G28:G30)</f>
        <v>3800.9619235567793</v>
      </c>
    </row>
    <row r="18" spans="1:14" s="5" customFormat="1" ht="15.5" x14ac:dyDescent="0.35">
      <c r="A18" s="23"/>
      <c r="B18" s="7" t="s">
        <v>15</v>
      </c>
      <c r="C18" s="8">
        <v>0</v>
      </c>
      <c r="D18" s="8">
        <v>4.7493384628742898E-2</v>
      </c>
      <c r="E18" s="8">
        <v>111.141322720633</v>
      </c>
      <c r="F18" s="8">
        <v>4.7493384600000001E-2</v>
      </c>
      <c r="G18" s="9">
        <v>117.642868032156</v>
      </c>
      <c r="I18" s="10" t="s">
        <v>16</v>
      </c>
      <c r="J18" s="11">
        <f>SUM(C26:C27)</f>
        <v>839230.10376258974</v>
      </c>
      <c r="K18" s="11">
        <f t="shared" ref="K18:L18" si="2">SUM(D26:D27)</f>
        <v>1441033.7185982619</v>
      </c>
      <c r="L18" s="11">
        <f t="shared" si="2"/>
        <v>1593735.2084261535</v>
      </c>
      <c r="M18" s="11">
        <f>SUM(F26:F27)</f>
        <v>1441033.7185982098</v>
      </c>
      <c r="N18" s="11">
        <f>SUM(G26:G27)</f>
        <v>1946513.8656141914</v>
      </c>
    </row>
    <row r="19" spans="1:14" s="5" customFormat="1" ht="15.5" x14ac:dyDescent="0.35">
      <c r="A19" s="23"/>
      <c r="B19" s="7" t="s">
        <v>17</v>
      </c>
      <c r="C19" s="8">
        <v>0</v>
      </c>
      <c r="D19" s="8">
        <v>0</v>
      </c>
      <c r="E19" s="8">
        <v>6519.8542401407021</v>
      </c>
      <c r="F19" s="8">
        <v>0</v>
      </c>
      <c r="G19" s="9">
        <v>6514.2338570316006</v>
      </c>
      <c r="I19" s="10" t="s">
        <v>18</v>
      </c>
      <c r="J19" s="11">
        <f>SUM(C20:C22)</f>
        <v>0</v>
      </c>
      <c r="K19" s="11">
        <f t="shared" ref="K19:L19" si="3">SUM(D20:D22)</f>
        <v>0</v>
      </c>
      <c r="L19" s="11">
        <f t="shared" si="3"/>
        <v>0</v>
      </c>
      <c r="M19" s="11">
        <f>SUM(F20:F22)</f>
        <v>0</v>
      </c>
      <c r="N19" s="11">
        <f>SUM(G20:G22)</f>
        <v>0</v>
      </c>
    </row>
    <row r="20" spans="1:14" s="5" customFormat="1" ht="15.5" x14ac:dyDescent="0.35">
      <c r="A20" s="24" t="s">
        <v>19</v>
      </c>
      <c r="B20" s="12" t="s">
        <v>20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I20" s="10" t="s">
        <v>21</v>
      </c>
      <c r="J20" s="11">
        <f>SUM(C31:C40)</f>
        <v>86422.889669612006</v>
      </c>
      <c r="K20" s="11">
        <f t="shared" ref="K20:L20" si="4">SUM(D31:D40)</f>
        <v>73533.017481563453</v>
      </c>
      <c r="L20" s="11">
        <f t="shared" si="4"/>
        <v>199015.75145818043</v>
      </c>
      <c r="M20" s="11">
        <f>SUM(F31:F40)</f>
        <v>73533.017481566378</v>
      </c>
      <c r="N20" s="11">
        <f>SUM(G31:G40)</f>
        <v>76615.502388654393</v>
      </c>
    </row>
    <row r="21" spans="1:14" s="5" customFormat="1" ht="15.5" x14ac:dyDescent="0.35">
      <c r="A21" s="25"/>
      <c r="B21" s="12" t="s">
        <v>22</v>
      </c>
      <c r="C21" s="8">
        <v>0</v>
      </c>
      <c r="D21" s="8">
        <v>0</v>
      </c>
      <c r="E21" s="8">
        <v>0</v>
      </c>
      <c r="F21" s="8">
        <v>0</v>
      </c>
      <c r="G21" s="9">
        <v>0</v>
      </c>
      <c r="I21" s="13"/>
      <c r="J21" s="11">
        <f>SUM(J15:J20)</f>
        <v>16716025.789876381</v>
      </c>
      <c r="K21" s="11">
        <f t="shared" ref="K21:N21" si="5">SUM(K15:K20)</f>
        <v>16716025.789876133</v>
      </c>
      <c r="L21" s="11">
        <f t="shared" ref="L21" si="6">SUM(L15:L20)</f>
        <v>16716025.7898761</v>
      </c>
      <c r="M21" s="11">
        <f t="shared" si="5"/>
        <v>16716025.789875584</v>
      </c>
      <c r="N21" s="11">
        <f t="shared" si="5"/>
        <v>16716025.789876081</v>
      </c>
    </row>
    <row r="22" spans="1:14" s="5" customFormat="1" ht="15.5" x14ac:dyDescent="0.35">
      <c r="A22" s="25"/>
      <c r="B22" s="12" t="s">
        <v>23</v>
      </c>
      <c r="C22" s="8">
        <v>0</v>
      </c>
      <c r="D22" s="8">
        <v>0</v>
      </c>
      <c r="E22" s="8">
        <v>0</v>
      </c>
      <c r="F22" s="8">
        <v>0</v>
      </c>
      <c r="G22" s="9">
        <v>0</v>
      </c>
    </row>
    <row r="23" spans="1:14" s="5" customFormat="1" ht="15.5" x14ac:dyDescent="0.35">
      <c r="A23" s="25"/>
      <c r="B23" s="14" t="s">
        <v>24</v>
      </c>
      <c r="C23" s="8">
        <v>3213.29682866455</v>
      </c>
      <c r="D23" s="8">
        <v>3213.2968286645514</v>
      </c>
      <c r="E23" s="8">
        <v>3212.8662886576408</v>
      </c>
      <c r="F23" s="8">
        <v>3213.2968286651999</v>
      </c>
      <c r="G23" s="9">
        <v>3209.559145929537</v>
      </c>
      <c r="J23" s="6">
        <v>1994</v>
      </c>
      <c r="K23" s="6">
        <v>2002</v>
      </c>
      <c r="L23" s="6">
        <v>2005</v>
      </c>
      <c r="M23" s="6">
        <v>2010</v>
      </c>
      <c r="N23" s="6">
        <v>2016</v>
      </c>
    </row>
    <row r="24" spans="1:14" s="5" customFormat="1" ht="15.5" x14ac:dyDescent="0.35">
      <c r="A24" s="25"/>
      <c r="B24" s="14" t="s">
        <v>25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I24" s="10" t="s">
        <v>9</v>
      </c>
      <c r="J24" s="15">
        <f>J15/J$21</f>
        <v>0.94443247155048793</v>
      </c>
      <c r="K24" s="15">
        <f t="shared" ref="K24:N24" si="7">K15/K$21</f>
        <v>0.90904040720443013</v>
      </c>
      <c r="L24" s="15">
        <f t="shared" ref="L24" si="8">L15/L$21</f>
        <v>0.89250421258975965</v>
      </c>
      <c r="M24" s="15">
        <f t="shared" si="7"/>
        <v>0.90904040720443025</v>
      </c>
      <c r="N24" s="15">
        <f t="shared" si="7"/>
        <v>0.87855128278745132</v>
      </c>
    </row>
    <row r="25" spans="1:14" s="5" customFormat="1" ht="15.5" x14ac:dyDescent="0.35">
      <c r="A25" s="25"/>
      <c r="B25" s="14" t="s">
        <v>26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I25" s="10" t="s">
        <v>12</v>
      </c>
      <c r="J25" s="15">
        <f t="shared" ref="J25:N29" si="9">J16/J$21</f>
        <v>1.922285158599479E-4</v>
      </c>
      <c r="K25" s="15">
        <f t="shared" si="9"/>
        <v>1.9222851585995083E-4</v>
      </c>
      <c r="L25" s="15">
        <f t="shared" ref="L25" si="10">L16/L$21</f>
        <v>1.9220275973751383E-4</v>
      </c>
      <c r="M25" s="15">
        <f t="shared" si="9"/>
        <v>1.9222851585999593E-4</v>
      </c>
      <c r="N25" s="15">
        <f t="shared" si="9"/>
        <v>1.9200491709419227E-4</v>
      </c>
    </row>
    <row r="26" spans="1:14" s="5" customFormat="1" ht="15.5" x14ac:dyDescent="0.35">
      <c r="A26" s="25"/>
      <c r="B26" s="14" t="s">
        <v>27</v>
      </c>
      <c r="C26" s="8">
        <v>839230.10376258974</v>
      </c>
      <c r="D26" s="8">
        <v>1441033.7185982619</v>
      </c>
      <c r="E26" s="8">
        <v>1593735.2084261535</v>
      </c>
      <c r="F26" s="8">
        <v>1441033.7185982098</v>
      </c>
      <c r="G26" s="9">
        <v>1946513.8656141914</v>
      </c>
      <c r="I26" s="10" t="s">
        <v>14</v>
      </c>
      <c r="J26" s="15">
        <f t="shared" si="9"/>
        <v>1.1655766096782677E-7</v>
      </c>
      <c r="K26" s="15">
        <f t="shared" si="9"/>
        <v>1.6169310414224279E-4</v>
      </c>
      <c r="L26" s="15">
        <f t="shared" ref="L26" si="11">L17/L$21</f>
        <v>5.6145431421412679E-5</v>
      </c>
      <c r="M26" s="15">
        <f t="shared" si="9"/>
        <v>1.6169310414223265E-4</v>
      </c>
      <c r="N26" s="15">
        <f t="shared" si="9"/>
        <v>2.273843060148184E-4</v>
      </c>
    </row>
    <row r="27" spans="1:14" s="5" customFormat="1" ht="15.5" x14ac:dyDescent="0.35">
      <c r="A27" s="26"/>
      <c r="B27" s="14" t="s">
        <v>28</v>
      </c>
      <c r="C27" s="8">
        <v>0</v>
      </c>
      <c r="D27" s="8">
        <v>0</v>
      </c>
      <c r="E27" s="8">
        <v>0</v>
      </c>
      <c r="F27" s="8">
        <v>0</v>
      </c>
      <c r="G27" s="9">
        <v>0</v>
      </c>
      <c r="I27" s="10" t="s">
        <v>16</v>
      </c>
      <c r="J27" s="15">
        <f t="shared" si="9"/>
        <v>5.0205121379439797E-2</v>
      </c>
      <c r="K27" s="15">
        <f t="shared" si="9"/>
        <v>8.6206717835468238E-2</v>
      </c>
      <c r="L27" s="15">
        <f t="shared" ref="L27" si="12">L18/L$21</f>
        <v>9.5341753384430877E-2</v>
      </c>
      <c r="M27" s="15">
        <f>M18/M$21</f>
        <v>8.6206717835467961E-2</v>
      </c>
      <c r="N27" s="15">
        <f t="shared" si="9"/>
        <v>0.11644597167306843</v>
      </c>
    </row>
    <row r="28" spans="1:14" s="5" customFormat="1" ht="15.5" x14ac:dyDescent="0.35">
      <c r="A28" s="27" t="s">
        <v>29</v>
      </c>
      <c r="B28" s="16" t="s">
        <v>30</v>
      </c>
      <c r="C28" s="8">
        <v>1.94838086674586</v>
      </c>
      <c r="D28" s="8">
        <v>2702.8660988868578</v>
      </c>
      <c r="E28" s="8">
        <v>938.52847962405428</v>
      </c>
      <c r="F28" s="8">
        <v>2702.8660988865995</v>
      </c>
      <c r="G28" s="9">
        <v>3745.6728828677747</v>
      </c>
      <c r="I28" s="10" t="s">
        <v>18</v>
      </c>
      <c r="J28" s="15">
        <f t="shared" si="9"/>
        <v>0</v>
      </c>
      <c r="K28" s="15">
        <f t="shared" si="9"/>
        <v>0</v>
      </c>
      <c r="L28" s="15">
        <f t="shared" ref="L28" si="13">L19/L$21</f>
        <v>0</v>
      </c>
      <c r="M28" s="15">
        <f t="shared" si="9"/>
        <v>0</v>
      </c>
      <c r="N28" s="15">
        <f t="shared" si="9"/>
        <v>0</v>
      </c>
    </row>
    <row r="29" spans="1:14" s="5" customFormat="1" ht="15.5" x14ac:dyDescent="0.35">
      <c r="A29" s="27"/>
      <c r="B29" s="16" t="s">
        <v>31</v>
      </c>
      <c r="C29" s="8">
        <v>0</v>
      </c>
      <c r="D29" s="8">
        <v>0</v>
      </c>
      <c r="E29" s="8">
        <v>0</v>
      </c>
      <c r="F29" s="8">
        <v>0</v>
      </c>
      <c r="G29" s="9">
        <v>55.289040689004601</v>
      </c>
      <c r="I29" s="10" t="s">
        <v>21</v>
      </c>
      <c r="J29" s="15">
        <f t="shared" si="9"/>
        <v>5.1700619965513424E-3</v>
      </c>
      <c r="K29" s="15">
        <f t="shared" si="9"/>
        <v>4.3989533400994076E-3</v>
      </c>
      <c r="L29" s="15">
        <f t="shared" ref="L29" si="14">L20/L$21</f>
        <v>1.1905685834650506E-2</v>
      </c>
      <c r="M29" s="15">
        <f t="shared" si="9"/>
        <v>4.3989533400997267E-3</v>
      </c>
      <c r="N29" s="15">
        <f t="shared" si="9"/>
        <v>4.5833563163713183E-3</v>
      </c>
    </row>
    <row r="30" spans="1:14" s="5" customFormat="1" ht="15.5" x14ac:dyDescent="0.35">
      <c r="A30" s="27"/>
      <c r="B30" s="16" t="s">
        <v>32</v>
      </c>
      <c r="C30" s="8">
        <v>0</v>
      </c>
      <c r="D30" s="8">
        <v>0</v>
      </c>
      <c r="E30" s="8">
        <v>0</v>
      </c>
      <c r="F30" s="8">
        <v>0</v>
      </c>
      <c r="G30" s="9">
        <v>0</v>
      </c>
      <c r="I30" s="13"/>
      <c r="J30" s="15">
        <f>SUM(J24:J29)</f>
        <v>1</v>
      </c>
      <c r="K30" s="15">
        <f t="shared" ref="K30:N30" si="15">SUM(K24:K29)</f>
        <v>1</v>
      </c>
      <c r="L30" s="15">
        <f t="shared" ref="L30" si="16">SUM(L24:L29)</f>
        <v>0.99999999999999989</v>
      </c>
      <c r="M30" s="15">
        <f t="shared" si="15"/>
        <v>1.0000000000000002</v>
      </c>
      <c r="N30" s="15">
        <f t="shared" si="15"/>
        <v>1</v>
      </c>
    </row>
    <row r="31" spans="1:14" s="5" customFormat="1" ht="59" x14ac:dyDescent="0.35">
      <c r="A31" s="17" t="s">
        <v>33</v>
      </c>
      <c r="B31" s="18" t="s">
        <v>34</v>
      </c>
      <c r="C31" s="8">
        <v>6021.9411456999997</v>
      </c>
      <c r="D31" s="8">
        <v>10587.8797813233</v>
      </c>
      <c r="E31" s="8">
        <v>12728.657011232101</v>
      </c>
      <c r="F31" s="8">
        <v>10587.879781318896</v>
      </c>
      <c r="G31" s="9">
        <v>17742.008721230257</v>
      </c>
    </row>
    <row r="32" spans="1:14" s="5" customFormat="1" ht="15.5" x14ac:dyDescent="0.35">
      <c r="A32" s="28" t="s">
        <v>35</v>
      </c>
      <c r="B32" s="19" t="s">
        <v>36</v>
      </c>
      <c r="C32" s="8">
        <v>62776.708977382041</v>
      </c>
      <c r="D32" s="8">
        <v>62669.654941144465</v>
      </c>
      <c r="E32" s="8">
        <v>58146.656270104533</v>
      </c>
      <c r="F32" s="8">
        <v>62669.654941151784</v>
      </c>
      <c r="G32" s="9">
        <v>55500.40752698385</v>
      </c>
    </row>
    <row r="33" spans="1:15" s="5" customFormat="1" ht="15.5" x14ac:dyDescent="0.35">
      <c r="A33" s="28"/>
      <c r="B33" s="19" t="s">
        <v>37</v>
      </c>
      <c r="C33" s="8">
        <v>0</v>
      </c>
      <c r="D33" s="8">
        <v>144.311756061783</v>
      </c>
      <c r="E33" s="8">
        <v>154.55857408992901</v>
      </c>
      <c r="F33" s="8">
        <v>144.31175606170001</v>
      </c>
      <c r="G33" s="9">
        <v>3132.3152815005296</v>
      </c>
    </row>
    <row r="34" spans="1:15" s="5" customFormat="1" ht="15.5" x14ac:dyDescent="0.35">
      <c r="A34" s="29" t="s">
        <v>38</v>
      </c>
      <c r="B34" s="20" t="s">
        <v>39</v>
      </c>
      <c r="C34" s="8">
        <v>0</v>
      </c>
      <c r="D34" s="8">
        <v>0</v>
      </c>
      <c r="E34" s="8">
        <v>0</v>
      </c>
      <c r="F34" s="8">
        <v>0</v>
      </c>
      <c r="G34" s="9">
        <v>0</v>
      </c>
    </row>
    <row r="35" spans="1:15" s="5" customFormat="1" ht="15.5" x14ac:dyDescent="0.35">
      <c r="A35" s="29"/>
      <c r="B35" s="20" t="s">
        <v>40</v>
      </c>
      <c r="C35" s="8">
        <v>0</v>
      </c>
      <c r="D35" s="8">
        <v>0</v>
      </c>
      <c r="E35" s="8">
        <v>0</v>
      </c>
      <c r="F35" s="8">
        <v>0</v>
      </c>
      <c r="G35" s="9">
        <v>0</v>
      </c>
    </row>
    <row r="36" spans="1:15" s="5" customFormat="1" ht="15.5" x14ac:dyDescent="0.35">
      <c r="A36" s="29"/>
      <c r="B36" s="20" t="s">
        <v>41</v>
      </c>
      <c r="C36" s="8">
        <v>0</v>
      </c>
      <c r="D36" s="8">
        <v>0</v>
      </c>
      <c r="E36" s="8">
        <v>0</v>
      </c>
      <c r="F36" s="8">
        <v>0</v>
      </c>
      <c r="G36" s="9">
        <v>0</v>
      </c>
    </row>
    <row r="37" spans="1:15" s="5" customFormat="1" ht="15.5" x14ac:dyDescent="0.35">
      <c r="A37" s="29"/>
      <c r="B37" s="20" t="s">
        <v>42</v>
      </c>
      <c r="C37" s="8">
        <v>0</v>
      </c>
      <c r="D37" s="8">
        <v>0</v>
      </c>
      <c r="E37" s="8">
        <v>0</v>
      </c>
      <c r="F37" s="8">
        <v>0</v>
      </c>
      <c r="G37" s="9">
        <v>0</v>
      </c>
    </row>
    <row r="38" spans="1:15" s="5" customFormat="1" ht="15.5" x14ac:dyDescent="0.35">
      <c r="A38" s="29"/>
      <c r="B38" s="20" t="s">
        <v>43</v>
      </c>
      <c r="C38" s="8">
        <v>0</v>
      </c>
      <c r="D38" s="8">
        <v>0</v>
      </c>
      <c r="E38" s="8">
        <v>0</v>
      </c>
      <c r="F38" s="8">
        <v>0</v>
      </c>
      <c r="G38" s="9">
        <v>62.570183793722052</v>
      </c>
    </row>
    <row r="39" spans="1:15" s="5" customFormat="1" ht="15.5" x14ac:dyDescent="0.35">
      <c r="A39" s="29"/>
      <c r="B39" s="20" t="s">
        <v>44</v>
      </c>
      <c r="C39" s="8">
        <v>0</v>
      </c>
      <c r="D39" s="8">
        <v>0</v>
      </c>
      <c r="E39" s="8">
        <v>0</v>
      </c>
      <c r="F39" s="8">
        <v>0</v>
      </c>
      <c r="G39" s="9">
        <v>0</v>
      </c>
    </row>
    <row r="40" spans="1:15" s="5" customFormat="1" ht="15.5" x14ac:dyDescent="0.35">
      <c r="A40" s="29"/>
      <c r="B40" s="20" t="s">
        <v>45</v>
      </c>
      <c r="C40" s="8">
        <v>17624.239546529963</v>
      </c>
      <c r="D40" s="8">
        <v>131.17100303389464</v>
      </c>
      <c r="E40" s="8">
        <v>127985.87960275386</v>
      </c>
      <c r="F40" s="8">
        <v>131.17100303400002</v>
      </c>
      <c r="G40" s="9">
        <v>178.20067514602269</v>
      </c>
    </row>
    <row r="41" spans="1:15" s="5" customFormat="1" ht="15.5" x14ac:dyDescent="0.35">
      <c r="C41" s="21">
        <v>16716025.789876381</v>
      </c>
      <c r="D41" s="21">
        <v>16716025.789876133</v>
      </c>
      <c r="E41" s="21">
        <v>16716025.7898761</v>
      </c>
      <c r="F41" s="21">
        <v>16716025.789875584</v>
      </c>
      <c r="G41" s="21">
        <v>16716025.789876081</v>
      </c>
    </row>
    <row r="42" spans="1:15" s="5" customFormat="1" x14ac:dyDescent="0.35"/>
    <row r="43" spans="1:15" s="5" customFormat="1" x14ac:dyDescent="0.35"/>
    <row r="44" spans="1:15" s="5" customFormat="1" x14ac:dyDescent="0.35"/>
    <row r="47" spans="1:15" x14ac:dyDescent="0.35">
      <c r="I47" s="43" t="s">
        <v>49</v>
      </c>
      <c r="J47" s="43"/>
      <c r="K47" s="43"/>
      <c r="L47" s="43"/>
      <c r="M47" s="43"/>
      <c r="N47" s="43"/>
      <c r="O47" s="43"/>
    </row>
    <row r="48" spans="1:15" x14ac:dyDescent="0.35">
      <c r="I48" s="43"/>
      <c r="J48" s="43"/>
      <c r="K48" s="43"/>
      <c r="L48" s="43"/>
      <c r="M48" s="43"/>
      <c r="N48" s="43"/>
      <c r="O48" s="43"/>
    </row>
    <row r="49" spans="9:15" x14ac:dyDescent="0.35">
      <c r="I49" s="43"/>
      <c r="J49" s="43"/>
      <c r="K49" s="43"/>
      <c r="L49" s="43"/>
      <c r="M49" s="43"/>
      <c r="N49" s="43"/>
      <c r="O49" s="43"/>
    </row>
    <row r="50" spans="9:15" x14ac:dyDescent="0.35">
      <c r="I50" s="43"/>
      <c r="J50" s="43"/>
      <c r="K50" s="43"/>
      <c r="L50" s="43"/>
      <c r="M50" s="43"/>
      <c r="N50" s="43"/>
      <c r="O50" s="43"/>
    </row>
  </sheetData>
  <mergeCells count="17">
    <mergeCell ref="I47:O50"/>
    <mergeCell ref="C11:G11"/>
    <mergeCell ref="C12:C14"/>
    <mergeCell ref="D12:D14"/>
    <mergeCell ref="F12:F14"/>
    <mergeCell ref="G12:G14"/>
    <mergeCell ref="E12:E14"/>
    <mergeCell ref="A4:N4"/>
    <mergeCell ref="A6:N6"/>
    <mergeCell ref="B8:C8"/>
    <mergeCell ref="A1:N1"/>
    <mergeCell ref="A2:N2"/>
    <mergeCell ref="A15:A19"/>
    <mergeCell ref="A20:A27"/>
    <mergeCell ref="A28:A30"/>
    <mergeCell ref="A32:A33"/>
    <mergeCell ref="A34:A4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Uso_e_cobertura_AC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MCTI</cp:lastModifiedBy>
  <dcterms:created xsi:type="dcterms:W3CDTF">2022-03-24T13:23:38Z</dcterms:created>
  <dcterms:modified xsi:type="dcterms:W3CDTF">2022-04-06T14:42:07Z</dcterms:modified>
</cp:coreProperties>
</file>