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PA\SPIPA 2\Contrato_Jose Luiz\Produtos\Dados de Uso e Cobertura da Terra\"/>
    </mc:Choice>
  </mc:AlternateContent>
  <xr:revisionPtr revIDLastSave="0" documentId="13_ncr:1_{0A991DC7-C69D-456E-B125-56D52CB9D2FE}" xr6:coauthVersionLast="47" xr6:coauthVersionMax="47" xr10:uidLastSave="{00000000-0000-0000-0000-000000000000}"/>
  <bookViews>
    <workbookView xWindow="28680" yWindow="-120" windowWidth="20730" windowHeight="11160" xr2:uid="{F1F615B4-E317-4471-AAEC-57B9BD4EB27C}"/>
  </bookViews>
  <sheets>
    <sheet name="Uso_e_cobertura_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I21" i="1"/>
  <c r="I25" i="1"/>
  <c r="K21" i="1"/>
  <c r="K28" i="1"/>
  <c r="J21" i="1"/>
  <c r="J25" i="1"/>
  <c r="L21" i="1"/>
  <c r="L26" i="1"/>
  <c r="I24" i="1"/>
  <c r="I28" i="1"/>
  <c r="I26" i="1"/>
  <c r="I29" i="1"/>
  <c r="I27" i="1"/>
  <c r="K29" i="1"/>
  <c r="K25" i="1"/>
  <c r="L24" i="1"/>
  <c r="K27" i="1"/>
  <c r="L27" i="1"/>
  <c r="L25" i="1"/>
  <c r="K24" i="1"/>
  <c r="K26" i="1"/>
  <c r="I30" i="1"/>
  <c r="L28" i="1"/>
  <c r="J28" i="1"/>
  <c r="J26" i="1"/>
  <c r="J24" i="1"/>
  <c r="J29" i="1"/>
  <c r="J27" i="1"/>
  <c r="L29" i="1"/>
  <c r="K30" i="1"/>
  <c r="L30" i="1"/>
  <c r="J30" i="1"/>
</calcChain>
</file>

<file path=xl/sharedStrings.xml><?xml version="1.0" encoding="utf-8"?>
<sst xmlns="http://schemas.openxmlformats.org/spreadsheetml/2006/main" count="56" uniqueCount="49">
  <si>
    <t>Ministério da Ciência, Tecnologia e Inovações</t>
  </si>
  <si>
    <t>Sistema de Registro Nacional de Emissões (SIRENE)</t>
  </si>
  <si>
    <t>Dados do setor LULUCF por Unidade Federativa</t>
  </si>
  <si>
    <t xml:space="preserve">Uso e cobertura da terra </t>
  </si>
  <si>
    <t xml:space="preserve">UF: </t>
  </si>
  <si>
    <t>Total em 1994</t>
  </si>
  <si>
    <t>Total em 2002</t>
  </si>
  <si>
    <t>Total em 2010</t>
  </si>
  <si>
    <t>Total em 2016</t>
  </si>
  <si>
    <t>Floresta</t>
  </si>
  <si>
    <t>FNM</t>
  </si>
  <si>
    <t>FM</t>
  </si>
  <si>
    <t>Campo</t>
  </si>
  <si>
    <t>FSEC</t>
  </si>
  <si>
    <t>Agricultura</t>
  </si>
  <si>
    <t>REF</t>
  </si>
  <si>
    <t>Pastagem</t>
  </si>
  <si>
    <t>CS</t>
  </si>
  <si>
    <t>Outras Formações Lenhosas</t>
  </si>
  <si>
    <t>Campos / Pastagem</t>
  </si>
  <si>
    <t>OFLNM</t>
  </si>
  <si>
    <t>Demais Classes</t>
  </si>
  <si>
    <t>OFLM</t>
  </si>
  <si>
    <t>OFLSec</t>
  </si>
  <si>
    <t>GNM</t>
  </si>
  <si>
    <t>GM</t>
  </si>
  <si>
    <t>GSEC</t>
  </si>
  <si>
    <t>AP</t>
  </si>
  <si>
    <t>APD</t>
  </si>
  <si>
    <t>Agricul-tura</t>
  </si>
  <si>
    <t>AC</t>
  </si>
  <si>
    <t>PER</t>
  </si>
  <si>
    <t>CANA</t>
  </si>
  <si>
    <t>Área construída</t>
  </si>
  <si>
    <t>S</t>
  </si>
  <si>
    <t>Áreas alagadas</t>
  </si>
  <si>
    <t>A</t>
  </si>
  <si>
    <t>RES</t>
  </si>
  <si>
    <t>Outras terras / Outros usos</t>
  </si>
  <si>
    <t>DnNM</t>
  </si>
  <si>
    <t>DnM</t>
  </si>
  <si>
    <t>ArNM</t>
  </si>
  <si>
    <t>ArM</t>
  </si>
  <si>
    <t>Min</t>
  </si>
  <si>
    <t>SE</t>
  </si>
  <si>
    <t>NO</t>
  </si>
  <si>
    <t>Mato Grosso do Sul</t>
  </si>
  <si>
    <t>Uso e Cobertura da Terra (em hectares)</t>
  </si>
  <si>
    <t>Nota. Os agrupamentos utilizados foram: Floresta (FNM, FM, FSec, Ref, CS); Campo (GM, GNM, GSec); Agricultura (AC, PER, CANA), Pastagem (Ap, APD); Outras Formações Lenhosas (OFLNM, OFLM, OFLSec); Demais classes (A, Res, S, DnM, DnNM, ArM, ArNM, Min, SE, NO).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</si>
</sst>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color rgb="FF808080"/>
      <name val="Verdana"/>
      <family val="2"/>
    </font>
    <font>
      <sz val="11"/>
      <color rgb="FF808080"/>
      <name val="Verdana"/>
      <family val="2"/>
    </font>
    <font>
      <b/>
      <sz val="14"/>
      <color rgb="FF808080"/>
      <name val="Verdana"/>
      <family val="2"/>
    </font>
    <font>
      <b/>
      <u/>
      <sz val="14"/>
      <color rgb="FF80808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i/>
      <sz val="14"/>
      <color rgb="FF808080"/>
      <name val="Verdana"/>
      <family val="2"/>
    </font>
    <font>
      <b/>
      <sz val="12"/>
      <color rgb="FF808080"/>
      <name val="Verdana"/>
      <family val="2"/>
    </font>
    <font>
      <b/>
      <sz val="14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2F0D9"/>
        <bgColor rgb="FFE7E6E6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DB"/>
        <bgColor rgb="FFDAE3F3"/>
      </patternFill>
    </fill>
    <fill>
      <patternFill patternType="solid">
        <fgColor theme="0" tint="-0.14999847407452621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F2F2F2"/>
        <bgColor rgb="FFEDEDED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2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10" fillId="0" borderId="0" xfId="2" applyFont="1"/>
    <xf numFmtId="0" fontId="13" fillId="3" borderId="8" xfId="2" applyFont="1" applyFill="1" applyBorder="1" applyAlignment="1">
      <alignment horizontal="center"/>
    </xf>
    <xf numFmtId="0" fontId="11" fillId="4" borderId="5" xfId="2" applyFont="1" applyFill="1" applyBorder="1" applyAlignment="1">
      <alignment horizontal="center" vertical="center" wrapText="1"/>
    </xf>
    <xf numFmtId="164" fontId="14" fillId="2" borderId="5" xfId="1" applyNumberFormat="1" applyFont="1" applyFill="1" applyBorder="1" applyAlignment="1" applyProtection="1">
      <alignment horizontal="right" vertical="center" wrapText="1"/>
    </xf>
    <xf numFmtId="164" fontId="15" fillId="2" borderId="5" xfId="1" applyNumberFormat="1" applyFont="1" applyFill="1" applyBorder="1" applyAlignment="1" applyProtection="1">
      <alignment horizontal="right" vertical="center" wrapText="1"/>
    </xf>
    <xf numFmtId="0" fontId="10" fillId="5" borderId="1" xfId="2" applyFont="1" applyFill="1" applyBorder="1"/>
    <xf numFmtId="164" fontId="10" fillId="0" borderId="1" xfId="2" applyNumberFormat="1" applyFont="1" applyBorder="1"/>
    <xf numFmtId="0" fontId="11" fillId="7" borderId="5" xfId="2" applyFont="1" applyFill="1" applyBorder="1" applyAlignment="1">
      <alignment horizontal="center" vertical="center" wrapText="1"/>
    </xf>
    <xf numFmtId="0" fontId="10" fillId="0" borderId="1" xfId="2" applyFont="1" applyBorder="1"/>
    <xf numFmtId="0" fontId="11" fillId="6" borderId="5" xfId="2" applyFont="1" applyFill="1" applyBorder="1" applyAlignment="1">
      <alignment horizontal="center" vertical="center" wrapText="1"/>
    </xf>
    <xf numFmtId="9" fontId="8" fillId="0" borderId="1" xfId="3" applyFont="1" applyBorder="1"/>
    <xf numFmtId="0" fontId="11" fillId="8" borderId="5" xfId="2" applyFont="1" applyFill="1" applyBorder="1" applyAlignment="1">
      <alignment horizontal="center" vertical="center" wrapText="1"/>
    </xf>
    <xf numFmtId="0" fontId="11" fillId="9" borderId="5" xfId="2" applyFont="1" applyFill="1" applyBorder="1" applyAlignment="1">
      <alignment horizontal="center" vertical="center" textRotation="90" wrapText="1"/>
    </xf>
    <xf numFmtId="0" fontId="11" fillId="9" borderId="5" xfId="2" applyFont="1" applyFill="1" applyBorder="1" applyAlignment="1">
      <alignment horizontal="center" vertical="center" wrapText="1"/>
    </xf>
    <xf numFmtId="0" fontId="11" fillId="10" borderId="5" xfId="2" applyFont="1" applyFill="1" applyBorder="1" applyAlignment="1">
      <alignment horizontal="center" vertical="center" wrapText="1"/>
    </xf>
    <xf numFmtId="0" fontId="11" fillId="11" borderId="5" xfId="2" applyFont="1" applyFill="1" applyBorder="1" applyAlignment="1">
      <alignment horizontal="center" vertical="center" wrapText="1"/>
    </xf>
    <xf numFmtId="164" fontId="12" fillId="2" borderId="5" xfId="2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" xfId="2" applyBorder="1"/>
    <xf numFmtId="0" fontId="11" fillId="8" borderId="5" xfId="2" applyFont="1" applyFill="1" applyBorder="1" applyAlignment="1">
      <alignment horizontal="center" vertical="center" textRotation="90" wrapText="1"/>
    </xf>
    <xf numFmtId="0" fontId="11" fillId="10" borderId="5" xfId="2" applyFont="1" applyFill="1" applyBorder="1" applyAlignment="1">
      <alignment horizontal="center" vertical="center" textRotation="90" wrapText="1"/>
    </xf>
    <xf numFmtId="0" fontId="11" fillId="11" borderId="5" xfId="2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1" fillId="4" borderId="5" xfId="2" applyFont="1" applyFill="1" applyBorder="1" applyAlignment="1">
      <alignment horizontal="center" vertical="center" textRotation="90" wrapText="1"/>
    </xf>
    <xf numFmtId="0" fontId="11" fillId="6" borderId="9" xfId="2" applyFont="1" applyFill="1" applyBorder="1" applyAlignment="1">
      <alignment horizontal="center" vertical="center" textRotation="90" wrapText="1"/>
    </xf>
    <xf numFmtId="0" fontId="11" fillId="6" borderId="10" xfId="2" applyFont="1" applyFill="1" applyBorder="1" applyAlignment="1">
      <alignment horizontal="center" vertical="center" textRotation="90" wrapText="1"/>
    </xf>
    <xf numFmtId="0" fontId="11" fillId="6" borderId="2" xfId="2" applyFont="1" applyFill="1" applyBorder="1" applyAlignment="1">
      <alignment horizontal="center" vertical="center" textRotation="90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2" applyFont="1" applyAlignment="1">
      <alignment horizontal="center" vertical="center" wrapText="1"/>
    </xf>
  </cellXfs>
  <cellStyles count="4">
    <cellStyle name="Normal" xfId="0" builtinId="0"/>
    <cellStyle name="Normal 2" xfId="2" xr:uid="{C2AE79A9-BBF8-4C25-878B-978D6EDE9ACC}"/>
    <cellStyle name="Porcentagem 2" xfId="3" xr:uid="{996165BF-5003-4350-ACAB-D834BB4CEA29}"/>
    <cellStyle name="Texto Explicativo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Uso_e_cobertura_MS!$H$24</c:f>
              <c:strCache>
                <c:ptCount val="1"/>
                <c:pt idx="0">
                  <c:v>Floresta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Uso_e_cobertura_MS!$I$24:$L$24</c:f>
              <c:numCache>
                <c:formatCode>0%</c:formatCode>
                <c:ptCount val="4"/>
                <c:pt idx="0">
                  <c:v>0.3192102032289395</c:v>
                </c:pt>
                <c:pt idx="1">
                  <c:v>0.29833475983997743</c:v>
                </c:pt>
                <c:pt idx="2">
                  <c:v>0.25480744173948677</c:v>
                </c:pt>
                <c:pt idx="3">
                  <c:v>0.26275180746485027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A-4350-88B2-7045D91C5506}"/>
            </c:ext>
          </c:extLst>
        </c:ser>
        <c:ser>
          <c:idx val="1"/>
          <c:order val="1"/>
          <c:tx>
            <c:strRef>
              <c:f>Uso_e_cobertura_MS!$H$25</c:f>
              <c:strCache>
                <c:ptCount val="1"/>
                <c:pt idx="0">
                  <c:v>Campo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Uso_e_cobertura_MS!$I$25:$L$25</c:f>
              <c:numCache>
                <c:formatCode>0%</c:formatCode>
                <c:ptCount val="4"/>
                <c:pt idx="0">
                  <c:v>7.0721357442104241E-2</c:v>
                </c:pt>
                <c:pt idx="1">
                  <c:v>6.7842662732979522E-2</c:v>
                </c:pt>
                <c:pt idx="2">
                  <c:v>6.2919282120929496E-2</c:v>
                </c:pt>
                <c:pt idx="3">
                  <c:v>6.1528301952236596E-2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A-4350-88B2-7045D91C5506}"/>
            </c:ext>
          </c:extLst>
        </c:ser>
        <c:ser>
          <c:idx val="2"/>
          <c:order val="2"/>
          <c:tx>
            <c:strRef>
              <c:f>Uso_e_cobertura_MS!$H$26</c:f>
              <c:strCache>
                <c:ptCount val="1"/>
                <c:pt idx="0">
                  <c:v>Agricultura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Uso_e_cobertura_MS!$I$26:$L$26</c:f>
              <c:numCache>
                <c:formatCode>0%</c:formatCode>
                <c:ptCount val="4"/>
                <c:pt idx="0">
                  <c:v>5.9959187992188745E-2</c:v>
                </c:pt>
                <c:pt idx="1">
                  <c:v>6.6969462362115345E-2</c:v>
                </c:pt>
                <c:pt idx="2">
                  <c:v>8.0464941193991418E-2</c:v>
                </c:pt>
                <c:pt idx="3">
                  <c:v>0.11196364044546531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A-4350-88B2-7045D91C5506}"/>
            </c:ext>
          </c:extLst>
        </c:ser>
        <c:ser>
          <c:idx val="3"/>
          <c:order val="3"/>
          <c:tx>
            <c:strRef>
              <c:f>Uso_e_cobertura_MS!$H$27</c:f>
              <c:strCache>
                <c:ptCount val="1"/>
                <c:pt idx="0">
                  <c:v>Pastagem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Uso_e_cobertura_MS!$I$27:$L$27</c:f>
              <c:numCache>
                <c:formatCode>0%</c:formatCode>
                <c:ptCount val="4"/>
                <c:pt idx="0">
                  <c:v>0.42152473690624309</c:v>
                </c:pt>
                <c:pt idx="1">
                  <c:v>0.43791620562755484</c:v>
                </c:pt>
                <c:pt idx="2">
                  <c:v>0.48240577390827999</c:v>
                </c:pt>
                <c:pt idx="3">
                  <c:v>0.44729824197673346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A-4350-88B2-7045D91C5506}"/>
            </c:ext>
          </c:extLst>
        </c:ser>
        <c:ser>
          <c:idx val="4"/>
          <c:order val="4"/>
          <c:tx>
            <c:strRef>
              <c:f>Uso_e_cobertura_MS!$H$28</c:f>
              <c:strCache>
                <c:ptCount val="1"/>
                <c:pt idx="0">
                  <c:v>Outras Formações Lenhosas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Uso_e_cobertura_MS!$I$28:$L$28</c:f>
              <c:numCache>
                <c:formatCode>0%</c:formatCode>
                <c:ptCount val="4"/>
                <c:pt idx="0">
                  <c:v>0.11388954418015827</c:v>
                </c:pt>
                <c:pt idx="1">
                  <c:v>0.10618865495435294</c:v>
                </c:pt>
                <c:pt idx="2">
                  <c:v>9.8304263094074668E-2</c:v>
                </c:pt>
                <c:pt idx="3">
                  <c:v>9.5071100383677887E-2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A-4350-88B2-7045D91C5506}"/>
            </c:ext>
          </c:extLst>
        </c:ser>
        <c:ser>
          <c:idx val="5"/>
          <c:order val="5"/>
          <c:tx>
            <c:strRef>
              <c:f>Uso_e_cobertura_MS!$H$29</c:f>
              <c:strCache>
                <c:ptCount val="1"/>
                <c:pt idx="0">
                  <c:v>Demais Classes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Uso_e_cobertura_MS!$I$23:$L$23</c:f>
              <c:numCache>
                <c:formatCode>General</c:formatCode>
                <c:ptCount val="4"/>
                <c:pt idx="0">
                  <c:v>1994</c:v>
                </c:pt>
                <c:pt idx="1">
                  <c:v>2002</c:v>
                </c:pt>
                <c:pt idx="2">
                  <c:v>2010</c:v>
                </c:pt>
                <c:pt idx="3">
                  <c:v>2016</c:v>
                </c:pt>
              </c:numCache>
            </c:numRef>
          </c:cat>
          <c:val>
            <c:numRef>
              <c:f>Uso_e_cobertura_MS!$I$29:$L$29</c:f>
              <c:numCache>
                <c:formatCode>0%</c:formatCode>
                <c:ptCount val="4"/>
                <c:pt idx="0">
                  <c:v>1.4694970250366101E-2</c:v>
                </c:pt>
                <c:pt idx="1">
                  <c:v>2.2748254483019717E-2</c:v>
                </c:pt>
                <c:pt idx="2">
                  <c:v>2.1098297943237615E-2</c:v>
                </c:pt>
                <c:pt idx="3">
                  <c:v>2.1386907777036526E-2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A-4350-88B2-7045D91C55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6763896"/>
        <c:axId val="596764552"/>
      </c:barChart>
      <c:catAx>
        <c:axId val="5967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764552"/>
        <c:crosses val="autoZero"/>
        <c:auto val="1"/>
        <c:lblAlgn val="ctr"/>
        <c:lblOffset val="100"/>
        <c:noMultiLvlLbl val="0"/>
      </c:catAx>
      <c:valAx>
        <c:axId val="596764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76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21770</xdr:colOff>
      <xdr:row>30</xdr:row>
      <xdr:rowOff>198209</xdr:rowOff>
    </xdr:from>
    <xdr:to>
      <xdr:col>13</xdr:col>
      <xdr:colOff>369093</xdr:colOff>
      <xdr:row>44</xdr:row>
      <xdr:rowOff>174170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88D255-16A2-4839-80D5-14D0F7D5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988-7265-49D5-BF38-E4000C20388B}">
  <dimension ref="A1:N50"/>
  <sheetViews>
    <sheetView showGridLines="0" tabSelected="1" zoomScale="80" zoomScaleNormal="80" workbookViewId="0">
      <selection sqref="A1:L1"/>
    </sheetView>
  </sheetViews>
  <sheetFormatPr defaultColWidth="8.90625" defaultRowHeight="14.5" x14ac:dyDescent="0.35"/>
  <cols>
    <col min="1" max="2" width="8.90625" style="1"/>
    <col min="3" max="3" width="20.90625" style="1" customWidth="1"/>
    <col min="4" max="6" width="15.453125" style="1" bestFit="1" customWidth="1"/>
    <col min="7" max="7" width="8.90625" style="1"/>
    <col min="8" max="8" width="27.90625" style="1" bestFit="1" customWidth="1"/>
    <col min="9" max="12" width="13" style="1" bestFit="1" customWidth="1"/>
    <col min="13" max="16384" width="8.90625" style="1"/>
  </cols>
  <sheetData>
    <row r="1" spans="1:12" ht="24" customHeight="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7" customHeight="1" x14ac:dyDescent="0.3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4" spans="1:12" ht="15.5" x14ac:dyDescent="0.3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7.5" x14ac:dyDescent="0.35">
      <c r="A5" s="3"/>
      <c r="B5" s="3"/>
      <c r="C5" s="3"/>
      <c r="D5" s="3"/>
      <c r="E5" s="3"/>
      <c r="F5" s="3"/>
    </row>
    <row r="6" spans="1:12" ht="17.5" x14ac:dyDescent="0.35">
      <c r="A6" s="44" t="s">
        <v>3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</row>
    <row r="7" spans="1:12" ht="17.5" x14ac:dyDescent="0.35">
      <c r="A7" s="2"/>
      <c r="B7" s="2"/>
      <c r="C7" s="2"/>
      <c r="D7" s="2"/>
      <c r="E7" s="2"/>
      <c r="F7" s="2"/>
    </row>
    <row r="8" spans="1:12" ht="17.5" x14ac:dyDescent="0.35">
      <c r="A8" s="22" t="s">
        <v>4</v>
      </c>
      <c r="B8" s="23" t="s">
        <v>46</v>
      </c>
      <c r="C8" s="24"/>
    </row>
    <row r="11" spans="1:12" s="4" customFormat="1" x14ac:dyDescent="0.35">
      <c r="C11" s="30" t="s">
        <v>47</v>
      </c>
      <c r="D11" s="31"/>
      <c r="E11" s="31"/>
      <c r="F11" s="32"/>
    </row>
    <row r="12" spans="1:12" s="5" customFormat="1" ht="14.4" customHeight="1" x14ac:dyDescent="0.35">
      <c r="C12" s="37" t="s">
        <v>5</v>
      </c>
      <c r="D12" s="39" t="s">
        <v>6</v>
      </c>
      <c r="E12" s="39" t="s">
        <v>7</v>
      </c>
      <c r="F12" s="41" t="s">
        <v>8</v>
      </c>
    </row>
    <row r="13" spans="1:12" s="5" customFormat="1" ht="14.4" customHeight="1" x14ac:dyDescent="0.35">
      <c r="C13" s="38"/>
      <c r="D13" s="40"/>
      <c r="E13" s="40"/>
      <c r="F13" s="41"/>
    </row>
    <row r="14" spans="1:12" s="5" customFormat="1" ht="14.4" customHeight="1" x14ac:dyDescent="0.35">
      <c r="C14" s="38"/>
      <c r="D14" s="40"/>
      <c r="E14" s="40"/>
      <c r="F14" s="42"/>
      <c r="I14" s="6">
        <v>1994</v>
      </c>
      <c r="J14" s="6">
        <v>2002</v>
      </c>
      <c r="K14" s="6">
        <v>2010</v>
      </c>
      <c r="L14" s="6">
        <v>2016</v>
      </c>
    </row>
    <row r="15" spans="1:12" s="5" customFormat="1" ht="15.5" x14ac:dyDescent="0.35">
      <c r="A15" s="33" t="s">
        <v>9</v>
      </c>
      <c r="B15" s="7" t="s">
        <v>10</v>
      </c>
      <c r="C15" s="8">
        <v>10714192.764217261</v>
      </c>
      <c r="D15" s="8">
        <v>9504585.0545359235</v>
      </c>
      <c r="E15" s="8">
        <v>7524688.0664208969</v>
      </c>
      <c r="F15" s="9">
        <v>7135580.4053113908</v>
      </c>
      <c r="H15" s="10" t="s">
        <v>9</v>
      </c>
      <c r="I15" s="11">
        <f>SUM(C15:C19)</f>
        <v>11401274.286301883</v>
      </c>
      <c r="J15" s="11">
        <f t="shared" ref="J15:L15" si="0">SUM(D15:D19)</f>
        <v>10655663.232776085</v>
      </c>
      <c r="K15" s="11">
        <f t="shared" si="0"/>
        <v>9100992.0863312986</v>
      </c>
      <c r="L15" s="11">
        <f t="shared" si="0"/>
        <v>9384742.0784974415</v>
      </c>
    </row>
    <row r="16" spans="1:12" s="5" customFormat="1" ht="15.5" x14ac:dyDescent="0.35">
      <c r="A16" s="33"/>
      <c r="B16" s="7" t="s">
        <v>11</v>
      </c>
      <c r="C16" s="8">
        <v>487814.95581469196</v>
      </c>
      <c r="D16" s="8">
        <v>860919.58205058309</v>
      </c>
      <c r="E16" s="8">
        <v>881229.18793125066</v>
      </c>
      <c r="F16" s="9">
        <v>884934.94450795616</v>
      </c>
      <c r="H16" s="10" t="s">
        <v>12</v>
      </c>
      <c r="I16" s="11">
        <f>SUM(C23:C25)</f>
        <v>2525964.3518309919</v>
      </c>
      <c r="J16" s="11">
        <f t="shared" ref="J16:L16" si="1">SUM(D23:D25)</f>
        <v>2423145.6209970172</v>
      </c>
      <c r="K16" s="11">
        <f t="shared" si="1"/>
        <v>2247296.5654028119</v>
      </c>
      <c r="L16" s="11">
        <f t="shared" si="1"/>
        <v>2197614.7373482734</v>
      </c>
    </row>
    <row r="17" spans="1:12" s="5" customFormat="1" ht="15.5" x14ac:dyDescent="0.35">
      <c r="A17" s="33"/>
      <c r="B17" s="7" t="s">
        <v>13</v>
      </c>
      <c r="C17" s="8">
        <v>0</v>
      </c>
      <c r="D17" s="8">
        <v>79744.262186397958</v>
      </c>
      <c r="E17" s="8">
        <v>320430.81358866603</v>
      </c>
      <c r="F17" s="9">
        <v>373359.95884068951</v>
      </c>
      <c r="H17" s="10" t="s">
        <v>14</v>
      </c>
      <c r="I17" s="11">
        <f>SUM(C28:C30)</f>
        <v>2141570.4804166052</v>
      </c>
      <c r="J17" s="11">
        <f t="shared" ref="J17:L17" si="2">SUM(D28:D30)</f>
        <v>2391957.4044725513</v>
      </c>
      <c r="K17" s="11">
        <f t="shared" si="2"/>
        <v>2873977.2591977054</v>
      </c>
      <c r="L17" s="11">
        <f t="shared" si="2"/>
        <v>3999020.588624802</v>
      </c>
    </row>
    <row r="18" spans="1:12" s="5" customFormat="1" ht="15.5" x14ac:dyDescent="0.35">
      <c r="A18" s="33"/>
      <c r="B18" s="7" t="s">
        <v>15</v>
      </c>
      <c r="C18" s="8">
        <v>199266.56626993036</v>
      </c>
      <c r="D18" s="8">
        <v>210414.33400318064</v>
      </c>
      <c r="E18" s="8">
        <v>374644.0183904859</v>
      </c>
      <c r="F18" s="9">
        <v>990866.76983740623</v>
      </c>
      <c r="H18" s="10" t="s">
        <v>16</v>
      </c>
      <c r="I18" s="11">
        <f>SUM(C26:C27)</f>
        <v>15055656.414849877</v>
      </c>
      <c r="J18" s="11">
        <f t="shared" ref="J18:L18" si="3">SUM(D26:D27)</f>
        <v>15641112.734718805</v>
      </c>
      <c r="K18" s="11">
        <f t="shared" si="3"/>
        <v>17230152.701852657</v>
      </c>
      <c r="L18" s="11">
        <f t="shared" si="3"/>
        <v>15976212.204281565</v>
      </c>
    </row>
    <row r="19" spans="1:12" s="5" customFormat="1" ht="15.5" x14ac:dyDescent="0.35">
      <c r="A19" s="33"/>
      <c r="B19" s="7" t="s">
        <v>17</v>
      </c>
      <c r="C19" s="8">
        <v>0</v>
      </c>
      <c r="D19" s="8">
        <v>0</v>
      </c>
      <c r="E19" s="8">
        <v>0</v>
      </c>
      <c r="F19" s="9">
        <v>0</v>
      </c>
      <c r="H19" s="10" t="s">
        <v>18</v>
      </c>
      <c r="I19" s="11">
        <f>SUM(C20:C22)</f>
        <v>4067808.354511146</v>
      </c>
      <c r="J19" s="11">
        <f t="shared" ref="J19:L19" si="4">SUM(D20:D22)</f>
        <v>3792754.6456268486</v>
      </c>
      <c r="K19" s="11">
        <f t="shared" si="4"/>
        <v>3511146.7481648498</v>
      </c>
      <c r="L19" s="11">
        <f t="shared" si="4"/>
        <v>3395667.4354718295</v>
      </c>
    </row>
    <row r="20" spans="1:12" s="5" customFormat="1" ht="15.5" x14ac:dyDescent="0.35">
      <c r="A20" s="34" t="s">
        <v>19</v>
      </c>
      <c r="B20" s="12" t="s">
        <v>20</v>
      </c>
      <c r="C20" s="8">
        <v>4016899.6693762438</v>
      </c>
      <c r="D20" s="8">
        <v>3721543.2748593381</v>
      </c>
      <c r="E20" s="8">
        <v>3368991.5706599276</v>
      </c>
      <c r="F20" s="9">
        <v>3228197.9774702308</v>
      </c>
      <c r="H20" s="10" t="s">
        <v>21</v>
      </c>
      <c r="I20" s="11">
        <f>SUM(C31:C40)</f>
        <v>524862.25301923847</v>
      </c>
      <c r="J20" s="11">
        <f t="shared" ref="J20:L20" si="5">SUM(D31:D40)</f>
        <v>812502.50233853294</v>
      </c>
      <c r="K20" s="11">
        <f t="shared" si="5"/>
        <v>753570.77998051792</v>
      </c>
      <c r="L20" s="11">
        <f t="shared" si="5"/>
        <v>763879.0967059246</v>
      </c>
    </row>
    <row r="21" spans="1:12" s="5" customFormat="1" ht="15.5" x14ac:dyDescent="0.35">
      <c r="A21" s="35"/>
      <c r="B21" s="12" t="s">
        <v>22</v>
      </c>
      <c r="C21" s="8">
        <v>50908.68513490192</v>
      </c>
      <c r="D21" s="8">
        <v>62011.110886881514</v>
      </c>
      <c r="E21" s="8">
        <v>74743.360698399309</v>
      </c>
      <c r="F21" s="9">
        <v>80071.096515468555</v>
      </c>
      <c r="H21" s="13"/>
      <c r="I21" s="11">
        <f>SUM(I15:I20)</f>
        <v>35717136.140929744</v>
      </c>
      <c r="J21" s="11">
        <f t="shared" ref="J21:L21" si="6">SUM(J15:J20)</f>
        <v>35717136.140929848</v>
      </c>
      <c r="K21" s="11">
        <f t="shared" si="6"/>
        <v>35717136.140929841</v>
      </c>
      <c r="L21" s="11">
        <f t="shared" si="6"/>
        <v>35717136.140929833</v>
      </c>
    </row>
    <row r="22" spans="1:12" s="5" customFormat="1" ht="15.5" x14ac:dyDescent="0.35">
      <c r="A22" s="35"/>
      <c r="B22" s="12" t="s">
        <v>23</v>
      </c>
      <c r="C22" s="8">
        <v>0</v>
      </c>
      <c r="D22" s="8">
        <v>9200.2598806289989</v>
      </c>
      <c r="E22" s="8">
        <v>67411.816806523188</v>
      </c>
      <c r="F22" s="9">
        <v>87398.361486129768</v>
      </c>
    </row>
    <row r="23" spans="1:12" s="5" customFormat="1" ht="15.5" x14ac:dyDescent="0.35">
      <c r="A23" s="35"/>
      <c r="B23" s="14" t="s">
        <v>24</v>
      </c>
      <c r="C23" s="8">
        <v>2524175.5449919868</v>
      </c>
      <c r="D23" s="8">
        <v>2371634.8528654594</v>
      </c>
      <c r="E23" s="8">
        <v>2161313.3992026271</v>
      </c>
      <c r="F23" s="9">
        <v>2097746.1695953989</v>
      </c>
      <c r="I23" s="6">
        <v>1994</v>
      </c>
      <c r="J23" s="6">
        <v>2002</v>
      </c>
      <c r="K23" s="6">
        <v>2010</v>
      </c>
      <c r="L23" s="6">
        <v>2016</v>
      </c>
    </row>
    <row r="24" spans="1:12" s="5" customFormat="1" ht="15.5" x14ac:dyDescent="0.35">
      <c r="A24" s="35"/>
      <c r="B24" s="14" t="s">
        <v>25</v>
      </c>
      <c r="C24" s="8">
        <v>1788.8068390050189</v>
      </c>
      <c r="D24" s="8">
        <v>47493.619177000517</v>
      </c>
      <c r="E24" s="8">
        <v>49337.46483389692</v>
      </c>
      <c r="F24" s="9">
        <v>48889.633308710421</v>
      </c>
      <c r="H24" s="10" t="s">
        <v>9</v>
      </c>
      <c r="I24" s="15">
        <f>I15/I$21</f>
        <v>0.3192102032289395</v>
      </c>
      <c r="J24" s="15">
        <f t="shared" ref="J24:L24" si="7">J15/J$21</f>
        <v>0.29833475983997743</v>
      </c>
      <c r="K24" s="15">
        <f t="shared" si="7"/>
        <v>0.25480744173948677</v>
      </c>
      <c r="L24" s="15">
        <f t="shared" si="7"/>
        <v>0.26275180746485027</v>
      </c>
    </row>
    <row r="25" spans="1:12" s="5" customFormat="1" ht="15.5" x14ac:dyDescent="0.35">
      <c r="A25" s="35"/>
      <c r="B25" s="14" t="s">
        <v>26</v>
      </c>
      <c r="C25" s="8">
        <v>0</v>
      </c>
      <c r="D25" s="8">
        <v>4017.1489545574741</v>
      </c>
      <c r="E25" s="8">
        <v>36645.701366287496</v>
      </c>
      <c r="F25" s="9">
        <v>50978.934444163795</v>
      </c>
      <c r="H25" s="10" t="s">
        <v>12</v>
      </c>
      <c r="I25" s="15">
        <f t="shared" ref="I25:L29" si="8">I16/I$21</f>
        <v>7.0721357442104241E-2</v>
      </c>
      <c r="J25" s="15">
        <f t="shared" si="8"/>
        <v>6.7842662732979522E-2</v>
      </c>
      <c r="K25" s="15">
        <f t="shared" si="8"/>
        <v>6.2919282120929496E-2</v>
      </c>
      <c r="L25" s="15">
        <f t="shared" si="8"/>
        <v>6.1528301952236596E-2</v>
      </c>
    </row>
    <row r="26" spans="1:12" s="5" customFormat="1" ht="15.5" x14ac:dyDescent="0.35">
      <c r="A26" s="35"/>
      <c r="B26" s="14" t="s">
        <v>27</v>
      </c>
      <c r="C26" s="8">
        <v>15055656.414849877</v>
      </c>
      <c r="D26" s="8">
        <v>15641112.734718805</v>
      </c>
      <c r="E26" s="8">
        <v>17230152.701852657</v>
      </c>
      <c r="F26" s="9">
        <v>15803204.650422778</v>
      </c>
      <c r="H26" s="10" t="s">
        <v>14</v>
      </c>
      <c r="I26" s="15">
        <f t="shared" si="8"/>
        <v>5.9959187992188745E-2</v>
      </c>
      <c r="J26" s="15">
        <f t="shared" si="8"/>
        <v>6.6969462362115345E-2</v>
      </c>
      <c r="K26" s="15">
        <f t="shared" si="8"/>
        <v>8.0464941193991418E-2</v>
      </c>
      <c r="L26" s="15">
        <f t="shared" si="8"/>
        <v>0.11196364044546531</v>
      </c>
    </row>
    <row r="27" spans="1:12" s="5" customFormat="1" ht="15.5" x14ac:dyDescent="0.35">
      <c r="A27" s="36"/>
      <c r="B27" s="14" t="s">
        <v>28</v>
      </c>
      <c r="C27" s="8">
        <v>0</v>
      </c>
      <c r="D27" s="8">
        <v>0</v>
      </c>
      <c r="E27" s="8">
        <v>0</v>
      </c>
      <c r="F27" s="9">
        <v>173007.553858787</v>
      </c>
      <c r="H27" s="10" t="s">
        <v>16</v>
      </c>
      <c r="I27" s="15">
        <f t="shared" si="8"/>
        <v>0.42152473690624309</v>
      </c>
      <c r="J27" s="15">
        <f t="shared" si="8"/>
        <v>0.43791620562755484</v>
      </c>
      <c r="K27" s="15">
        <f t="shared" si="8"/>
        <v>0.48240577390827999</v>
      </c>
      <c r="L27" s="15">
        <f t="shared" si="8"/>
        <v>0.44729824197673346</v>
      </c>
    </row>
    <row r="28" spans="1:12" s="5" customFormat="1" ht="15.5" x14ac:dyDescent="0.35">
      <c r="A28" s="25" t="s">
        <v>29</v>
      </c>
      <c r="B28" s="16" t="s">
        <v>30</v>
      </c>
      <c r="C28" s="8">
        <v>2141570.4804166052</v>
      </c>
      <c r="D28" s="8">
        <v>2391957.4044725513</v>
      </c>
      <c r="E28" s="8">
        <v>2873977.2591977054</v>
      </c>
      <c r="F28" s="9">
        <v>3066454.6396444538</v>
      </c>
      <c r="H28" s="10" t="s">
        <v>18</v>
      </c>
      <c r="I28" s="15">
        <f t="shared" si="8"/>
        <v>0.11388954418015827</v>
      </c>
      <c r="J28" s="15">
        <f t="shared" si="8"/>
        <v>0.10618865495435294</v>
      </c>
      <c r="K28" s="15">
        <f t="shared" si="8"/>
        <v>9.8304263094074668E-2</v>
      </c>
      <c r="L28" s="15">
        <f t="shared" si="8"/>
        <v>9.5071100383677887E-2</v>
      </c>
    </row>
    <row r="29" spans="1:12" s="5" customFormat="1" ht="15.5" x14ac:dyDescent="0.35">
      <c r="A29" s="25"/>
      <c r="B29" s="16" t="s">
        <v>31</v>
      </c>
      <c r="C29" s="8">
        <v>0</v>
      </c>
      <c r="D29" s="8">
        <v>0</v>
      </c>
      <c r="E29" s="8">
        <v>0</v>
      </c>
      <c r="F29" s="9">
        <v>2569.9121069400453</v>
      </c>
      <c r="H29" s="10" t="s">
        <v>21</v>
      </c>
      <c r="I29" s="15">
        <f t="shared" si="8"/>
        <v>1.4694970250366101E-2</v>
      </c>
      <c r="J29" s="15">
        <f t="shared" si="8"/>
        <v>2.2748254483019717E-2</v>
      </c>
      <c r="K29" s="15">
        <f t="shared" si="8"/>
        <v>2.1098297943237615E-2</v>
      </c>
      <c r="L29" s="15">
        <f t="shared" si="8"/>
        <v>2.1386907777036526E-2</v>
      </c>
    </row>
    <row r="30" spans="1:12" s="5" customFormat="1" ht="15.5" x14ac:dyDescent="0.35">
      <c r="A30" s="25"/>
      <c r="B30" s="16" t="s">
        <v>32</v>
      </c>
      <c r="C30" s="8">
        <v>0</v>
      </c>
      <c r="D30" s="8">
        <v>0</v>
      </c>
      <c r="E30" s="8">
        <v>0</v>
      </c>
      <c r="F30" s="9">
        <v>929996.03687340824</v>
      </c>
      <c r="H30" s="13"/>
      <c r="I30" s="15">
        <f>SUM(I24:I29)</f>
        <v>1</v>
      </c>
      <c r="J30" s="15">
        <f t="shared" ref="J30:L30" si="9">SUM(J24:J29)</f>
        <v>0.99999999999999978</v>
      </c>
      <c r="K30" s="15">
        <f t="shared" si="9"/>
        <v>1</v>
      </c>
      <c r="L30" s="15">
        <f t="shared" si="9"/>
        <v>1</v>
      </c>
    </row>
    <row r="31" spans="1:12" s="5" customFormat="1" ht="59" x14ac:dyDescent="0.35">
      <c r="A31" s="17" t="s">
        <v>33</v>
      </c>
      <c r="B31" s="18" t="s">
        <v>34</v>
      </c>
      <c r="C31" s="8">
        <v>52562.11916947268</v>
      </c>
      <c r="D31" s="8">
        <v>72170.139501951679</v>
      </c>
      <c r="E31" s="8">
        <v>84693.38478854383</v>
      </c>
      <c r="F31" s="9">
        <v>96950.857199084829</v>
      </c>
    </row>
    <row r="32" spans="1:12" s="5" customFormat="1" ht="15.5" x14ac:dyDescent="0.35">
      <c r="A32" s="26" t="s">
        <v>35</v>
      </c>
      <c r="B32" s="19" t="s">
        <v>36</v>
      </c>
      <c r="C32" s="8">
        <v>408982.32791654376</v>
      </c>
      <c r="D32" s="8">
        <v>378537.96937099617</v>
      </c>
      <c r="E32" s="8">
        <v>417284.0720517796</v>
      </c>
      <c r="F32" s="9">
        <v>417260.61049730913</v>
      </c>
    </row>
    <row r="33" spans="1:14" s="5" customFormat="1" ht="15.5" x14ac:dyDescent="0.35">
      <c r="A33" s="26"/>
      <c r="B33" s="19" t="s">
        <v>37</v>
      </c>
      <c r="C33" s="8">
        <v>62891.362204218938</v>
      </c>
      <c r="D33" s="8">
        <v>234029.67043104555</v>
      </c>
      <c r="E33" s="8">
        <v>244236.21281199393</v>
      </c>
      <c r="F33" s="9">
        <v>246990.463778398</v>
      </c>
    </row>
    <row r="34" spans="1:14" s="5" customFormat="1" ht="15.5" x14ac:dyDescent="0.35">
      <c r="A34" s="27" t="s">
        <v>38</v>
      </c>
      <c r="B34" s="20" t="s">
        <v>39</v>
      </c>
      <c r="C34" s="8">
        <v>0</v>
      </c>
      <c r="D34" s="8">
        <v>0</v>
      </c>
      <c r="E34" s="8">
        <v>0</v>
      </c>
      <c r="F34" s="9">
        <v>0</v>
      </c>
    </row>
    <row r="35" spans="1:14" s="5" customFormat="1" ht="15.5" x14ac:dyDescent="0.35">
      <c r="A35" s="27"/>
      <c r="B35" s="20" t="s">
        <v>40</v>
      </c>
      <c r="C35" s="8">
        <v>0</v>
      </c>
      <c r="D35" s="8">
        <v>0</v>
      </c>
      <c r="E35" s="8">
        <v>0</v>
      </c>
      <c r="F35" s="9">
        <v>0</v>
      </c>
    </row>
    <row r="36" spans="1:14" s="5" customFormat="1" ht="15.5" x14ac:dyDescent="0.35">
      <c r="A36" s="27"/>
      <c r="B36" s="20" t="s">
        <v>41</v>
      </c>
      <c r="C36" s="8">
        <v>0</v>
      </c>
      <c r="D36" s="8">
        <v>0</v>
      </c>
      <c r="E36" s="8">
        <v>0</v>
      </c>
      <c r="F36" s="9">
        <v>0</v>
      </c>
    </row>
    <row r="37" spans="1:14" s="5" customFormat="1" ht="15.5" x14ac:dyDescent="0.35">
      <c r="A37" s="27"/>
      <c r="B37" s="20" t="s">
        <v>42</v>
      </c>
      <c r="C37" s="8">
        <v>0</v>
      </c>
      <c r="D37" s="8">
        <v>0</v>
      </c>
      <c r="E37" s="8">
        <v>0</v>
      </c>
      <c r="F37" s="9">
        <v>0</v>
      </c>
    </row>
    <row r="38" spans="1:14" s="5" customFormat="1" ht="15.5" x14ac:dyDescent="0.35">
      <c r="A38" s="27"/>
      <c r="B38" s="20" t="s">
        <v>43</v>
      </c>
      <c r="C38" s="8">
        <v>219.8029642134982</v>
      </c>
      <c r="D38" s="8">
        <v>469.44916641080459</v>
      </c>
      <c r="E38" s="8">
        <v>1679.5335943283526</v>
      </c>
      <c r="F38" s="9">
        <v>2677.1652311326707</v>
      </c>
    </row>
    <row r="39" spans="1:14" s="5" customFormat="1" ht="15.5" x14ac:dyDescent="0.35">
      <c r="A39" s="27"/>
      <c r="B39" s="20" t="s">
        <v>44</v>
      </c>
      <c r="C39" s="8">
        <v>206.640764789522</v>
      </c>
      <c r="D39" s="8">
        <v>0</v>
      </c>
      <c r="E39" s="8">
        <v>0</v>
      </c>
      <c r="F39" s="9">
        <v>0</v>
      </c>
    </row>
    <row r="40" spans="1:14" s="5" customFormat="1" ht="15.5" x14ac:dyDescent="0.35">
      <c r="A40" s="27"/>
      <c r="B40" s="20" t="s">
        <v>45</v>
      </c>
      <c r="C40" s="8">
        <v>0</v>
      </c>
      <c r="D40" s="8">
        <v>127295.27386812869</v>
      </c>
      <c r="E40" s="8">
        <v>5677.5767338723399</v>
      </c>
      <c r="F40" s="9">
        <v>0</v>
      </c>
    </row>
    <row r="41" spans="1:14" s="5" customFormat="1" ht="15.5" x14ac:dyDescent="0.35">
      <c r="C41" s="21"/>
      <c r="D41" s="21">
        <v>35717136.140929841</v>
      </c>
      <c r="E41" s="21">
        <v>35717136.140929833</v>
      </c>
      <c r="F41" s="21">
        <v>35717136.140929833</v>
      </c>
    </row>
    <row r="42" spans="1:14" s="5" customFormat="1" x14ac:dyDescent="0.35"/>
    <row r="43" spans="1:14" s="5" customFormat="1" x14ac:dyDescent="0.35"/>
    <row r="44" spans="1:14" s="5" customFormat="1" x14ac:dyDescent="0.35"/>
    <row r="47" spans="1:14" x14ac:dyDescent="0.35">
      <c r="H47" s="45" t="s">
        <v>48</v>
      </c>
      <c r="I47" s="45"/>
      <c r="J47" s="45"/>
      <c r="K47" s="45"/>
      <c r="L47" s="45"/>
      <c r="M47" s="45"/>
      <c r="N47" s="45"/>
    </row>
    <row r="48" spans="1:14" x14ac:dyDescent="0.35">
      <c r="H48" s="45"/>
      <c r="I48" s="45"/>
      <c r="J48" s="45"/>
      <c r="K48" s="45"/>
      <c r="L48" s="45"/>
      <c r="M48" s="45"/>
      <c r="N48" s="45"/>
    </row>
    <row r="49" spans="8:14" x14ac:dyDescent="0.35">
      <c r="H49" s="45"/>
      <c r="I49" s="45"/>
      <c r="J49" s="45"/>
      <c r="K49" s="45"/>
      <c r="L49" s="45"/>
      <c r="M49" s="45"/>
      <c r="N49" s="45"/>
    </row>
    <row r="50" spans="8:14" x14ac:dyDescent="0.35">
      <c r="H50" s="45"/>
      <c r="I50" s="45"/>
      <c r="J50" s="45"/>
      <c r="K50" s="45"/>
      <c r="L50" s="45"/>
      <c r="M50" s="45"/>
      <c r="N50" s="45"/>
    </row>
  </sheetData>
  <mergeCells count="15">
    <mergeCell ref="H47:N50"/>
    <mergeCell ref="A28:A30"/>
    <mergeCell ref="A32:A33"/>
    <mergeCell ref="A34:A40"/>
    <mergeCell ref="A1:L1"/>
    <mergeCell ref="A2:L2"/>
    <mergeCell ref="C11:F11"/>
    <mergeCell ref="A15:A19"/>
    <mergeCell ref="A20:A27"/>
    <mergeCell ref="C12:C14"/>
    <mergeCell ref="D12:D14"/>
    <mergeCell ref="E12:E14"/>
    <mergeCell ref="F12:F14"/>
    <mergeCell ref="A4:L4"/>
    <mergeCell ref="A6:L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Uso_e_cobertura_MS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MCTI</cp:lastModifiedBy>
  <dcterms:created xsi:type="dcterms:W3CDTF">2022-03-24T13:23:38Z</dcterms:created>
  <dcterms:modified xsi:type="dcterms:W3CDTF">2022-04-06T14:42:23Z</dcterms:modified>
</cp:coreProperties>
</file>