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f97fb756bfb044a9/5. Trabalho/1. Expediente/1. Ativos/a. Economia/CONSULTORIAS/Metodo Score Assertif Pay/Finscore/0.96 - ALPHA - Teste Global/"/>
    </mc:Choice>
  </mc:AlternateContent>
  <xr:revisionPtr revIDLastSave="35" documentId="8_{71EC5D9A-557B-41A7-A6BB-40BBD76DF2E3}" xr6:coauthVersionLast="47" xr6:coauthVersionMax="47" xr10:uidLastSave="{43D8011F-2C8B-4943-B76D-82EB93075ABF}"/>
  <bookViews>
    <workbookView xWindow="-108" yWindow="-108" windowWidth="23256" windowHeight="12456" tabRatio="500" xr2:uid="{00000000-000D-0000-FFFF-FFFF00000000}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4" i="1" l="1"/>
  <c r="J3" i="1"/>
  <c r="J2" i="1"/>
  <c r="K2" i="1"/>
  <c r="K3" i="1"/>
  <c r="K4" i="1"/>
  <c r="I2" i="1"/>
  <c r="I3" i="1"/>
  <c r="I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tc={616D7029-8965-4A3E-BEEB-3063E7DA6EA7}</author>
    <author>tc={6E231B84-2DDC-4B65-AB64-0E50265AC057}</author>
    <author>tc={464C0703-D2D8-47DB-93A0-C14AB981096B}</author>
    <author>tc={C21E782F-2793-4739-8A4B-A5955D1429A2}</author>
    <author>tc={FCCB5E59-9AA6-4A25-941B-1576FF67102F}</author>
    <author>tc={D7C485A9-CCE7-4863-AE13-4338AEAB5987}</author>
    <author>tc={52E63E73-A8E6-4AE0-B3CA-A48BCEAAE1FB}</author>
  </authors>
  <commentList>
    <comment ref="B1" authorId="0" shapeId="0" xr:uid="{616D7029-8965-4A3E-BEEB-3063E7DA6E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BP</t>
      </text>
    </comment>
    <comment ref="C1" authorId="1" shapeId="0" xr:uid="{6E231B84-2DDC-4B65-AB64-0E50265AC05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BP
</t>
      </text>
    </comment>
    <comment ref="D1" authorId="2" shapeId="0" xr:uid="{464C0703-D2D8-47DB-93A0-C14AB98109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BP</t>
      </text>
    </comment>
    <comment ref="E1" authorId="3" shapeId="0" xr:uid="{C21E782F-2793-4739-8A4B-A5955D1429A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DRE</t>
      </text>
    </comment>
    <comment ref="F1" authorId="4" shapeId="0" xr:uid="{FCCB5E59-9AA6-4A25-941B-1576FF67102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DRE</t>
      </text>
    </comment>
    <comment ref="J1" authorId="5" shapeId="0" xr:uid="{D7C485A9-CCE7-4863-AE13-4338AEAB598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DRE</t>
      </text>
    </comment>
    <comment ref="K1" authorId="6" shapeId="0" xr:uid="{52E63E73-A8E6-4AE0-B3CA-A48BCEAAE1F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DRE</t>
      </text>
    </comment>
  </commentList>
</comments>
</file>

<file path=xl/sharedStrings.xml><?xml version="1.0" encoding="utf-8"?>
<sst xmlns="http://schemas.openxmlformats.org/spreadsheetml/2006/main" count="14" uniqueCount="14">
  <si>
    <t>Ano</t>
  </si>
  <si>
    <t>Ativo Circulante</t>
  </si>
  <si>
    <t>Passivo Circulante</t>
  </si>
  <si>
    <t>Estoques</t>
  </si>
  <si>
    <t>Lucro Líquido</t>
  </si>
  <si>
    <t>Receita Total</t>
  </si>
  <si>
    <t>Ativo Total</t>
  </si>
  <si>
    <t>Patrimônio Líquido</t>
  </si>
  <si>
    <t>Passivo Total</t>
  </si>
  <si>
    <t>EBIT</t>
  </si>
  <si>
    <t>Despesa de Juros</t>
  </si>
  <si>
    <t>Contas a Receber</t>
  </si>
  <si>
    <t>Contas a Pagar</t>
  </si>
  <si>
    <t>Custos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</si>
</sst>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1"/>
    </font>
    <font>
      <sz val="18"/>
      <color theme="1"/>
      <name val="Aptos Narrow"/>
      <family val="2"/>
      <charset val="1"/>
    </font>
    <font>
      <b/>
      <sz val="18"/>
      <color theme="1"/>
      <name val="Aptos Narrow"/>
      <family val="2"/>
      <charset val="1"/>
    </font>
    <font>
      <sz val="18"/>
      <color rgb="FFFF0000"/>
      <name val="Aptos Narrow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4" fontId="1" fillId="2" borderId="0" xfId="0" applyNumberFormat="1" applyFont="1" applyFill="1"/>
    <xf numFmtId="0" fontId="2" fillId="3" borderId="0" xfId="0" applyFont="1" applyFill="1"/>
    <xf numFmtId="4" fontId="1" fillId="3" borderId="0" xfId="0" applyNumberFormat="1" applyFont="1" applyFill="1"/>
    <xf numFmtId="0" fontId="2" fillId="4" borderId="0" xfId="0" applyFont="1" applyFill="1"/>
    <xf numFmtId="4" fontId="1" fillId="4" borderId="0" xfId="0" applyNumberFormat="1" applyFont="1" applyFill="1"/>
    <xf numFmtId="4" fontId="3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ernando Vieira" id="{15ECA23B-6DFB-4FD3-8246-81B157BED851}" userId="f97fb756bfb044a9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5-01-30T14:30:57.76" personId="{15ECA23B-6DFB-4FD3-8246-81B157BED851}" id="{616D7029-8965-4A3E-BEEB-3063E7DA6EA7}">
    <text>BP</text>
  </threadedComment>
  <threadedComment ref="C1" dT="2025-01-30T14:31:10.34" personId="{15ECA23B-6DFB-4FD3-8246-81B157BED851}" id="{6E231B84-2DDC-4B65-AB64-0E50265AC057}">
    <text xml:space="preserve">BP
</text>
  </threadedComment>
  <threadedComment ref="D1" dT="2025-01-30T14:31:19.93" personId="{15ECA23B-6DFB-4FD3-8246-81B157BED851}" id="{464C0703-D2D8-47DB-93A0-C14AB981096B}">
    <text>BP</text>
  </threadedComment>
  <threadedComment ref="E1" dT="2025-01-30T14:33:00.53" personId="{15ECA23B-6DFB-4FD3-8246-81B157BED851}" id="{C21E782F-2793-4739-8A4B-A5955D1429A2}">
    <text>DRE</text>
  </threadedComment>
  <threadedComment ref="F1" dT="2025-01-30T14:33:11.36" personId="{15ECA23B-6DFB-4FD3-8246-81B157BED851}" id="{FCCB5E59-9AA6-4A25-941B-1576FF67102F}">
    <text>DRE</text>
  </threadedComment>
  <threadedComment ref="J1" dT="2025-01-30T14:34:40.91" personId="{15ECA23B-6DFB-4FD3-8246-81B157BED851}" id="{D7C485A9-CCE7-4863-AE13-4338AEAB5987}">
    <text>DRE</text>
  </threadedComment>
  <threadedComment ref="K1" dT="2025-01-30T14:34:46.07" personId="{15ECA23B-6DFB-4FD3-8246-81B157BED851}" id="{52E63E73-A8E6-4AE0-B3CA-A48BCEAAE1FB}">
    <text>DRE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tabSelected="1" zoomScale="55" zoomScaleNormal="55" workbookViewId="0">
      <selection activeCell="I7" sqref="I7"/>
    </sheetView>
  </sheetViews>
  <sheetFormatPr defaultColWidth="8.88671875" defaultRowHeight="23.4" x14ac:dyDescent="0.45"/>
  <cols>
    <col min="1" max="1" width="6.6640625" style="1" customWidth="1"/>
    <col min="2" max="2" width="23.88671875" style="1" customWidth="1"/>
    <col min="3" max="3" width="27.5546875" style="1" customWidth="1"/>
    <col min="4" max="4" width="18.21875" style="1" customWidth="1"/>
    <col min="5" max="5" width="20.33203125" style="1" customWidth="1"/>
    <col min="6" max="6" width="22.88671875" style="1" bestFit="1" customWidth="1"/>
    <col min="7" max="7" width="20.21875" style="1" customWidth="1"/>
    <col min="8" max="8" width="28.109375" style="1" customWidth="1"/>
    <col min="9" max="9" width="20.88671875" style="1" bestFit="1" customWidth="1"/>
    <col min="10" max="10" width="18.33203125" style="1" bestFit="1" customWidth="1"/>
    <col min="11" max="11" width="25.44140625" style="1" customWidth="1"/>
    <col min="12" max="12" width="25.88671875" style="1" customWidth="1"/>
    <col min="13" max="13" width="22.109375" style="1" customWidth="1"/>
    <col min="14" max="14" width="22.88671875" style="1" bestFit="1" customWidth="1"/>
    <col min="15" max="16384" width="8.88671875" style="1"/>
  </cols>
  <sheetData>
    <row r="1" spans="1:14" s="2" customFormat="1" x14ac:dyDescent="0.45">
      <c r="A1" s="2" t="s">
        <v>0</v>
      </c>
      <c r="B1" s="5" t="s">
        <v>1</v>
      </c>
      <c r="C1" s="5" t="s">
        <v>2</v>
      </c>
      <c r="D1" s="5" t="s">
        <v>3</v>
      </c>
      <c r="E1" s="3" t="s">
        <v>4</v>
      </c>
      <c r="F1" s="3" t="s">
        <v>5</v>
      </c>
      <c r="G1" s="5" t="s">
        <v>6</v>
      </c>
      <c r="H1" s="5" t="s">
        <v>7</v>
      </c>
      <c r="I1" s="5" t="s">
        <v>8</v>
      </c>
      <c r="J1" s="3" t="s">
        <v>9</v>
      </c>
      <c r="K1" s="3" t="s">
        <v>10</v>
      </c>
      <c r="L1" s="7" t="s">
        <v>11</v>
      </c>
      <c r="M1" s="7" t="s">
        <v>12</v>
      </c>
      <c r="N1" s="3" t="s">
        <v>13</v>
      </c>
    </row>
    <row r="2" spans="1:14" x14ac:dyDescent="0.45">
      <c r="A2" s="1">
        <v>1</v>
      </c>
      <c r="B2" s="6">
        <v>492603.1</v>
      </c>
      <c r="C2" s="6">
        <v>262306.7</v>
      </c>
      <c r="D2" s="6">
        <v>152802.04999999999</v>
      </c>
      <c r="E2" s="4">
        <v>495703.34</v>
      </c>
      <c r="F2" s="4">
        <v>72929552.939999998</v>
      </c>
      <c r="G2" s="6">
        <v>2251497.29</v>
      </c>
      <c r="H2" s="6">
        <v>672808.5</v>
      </c>
      <c r="I2" s="6">
        <f>G2-H2</f>
        <v>1578688.79</v>
      </c>
      <c r="J2" s="4">
        <f>74909826.43-1980273.49-72433913</f>
        <v>495639.94000001252</v>
      </c>
      <c r="K2" s="4">
        <f>177400.8+600.86</f>
        <v>178001.65999999997</v>
      </c>
      <c r="L2" s="9">
        <v>0</v>
      </c>
      <c r="M2" s="8">
        <v>35619.86</v>
      </c>
      <c r="N2" s="4">
        <v>68254032.670000002</v>
      </c>
    </row>
    <row r="3" spans="1:14" x14ac:dyDescent="0.45">
      <c r="A3" s="1">
        <v>2</v>
      </c>
      <c r="B3" s="6">
        <v>2877244.94</v>
      </c>
      <c r="C3" s="6">
        <v>1301079.74</v>
      </c>
      <c r="D3" s="6">
        <v>148715.60999999999</v>
      </c>
      <c r="E3" s="4">
        <v>455923.83</v>
      </c>
      <c r="F3" s="4">
        <v>57707592.409999996</v>
      </c>
      <c r="G3" s="6">
        <v>4477462.29</v>
      </c>
      <c r="H3" s="6">
        <v>30000</v>
      </c>
      <c r="I3" s="6">
        <f>G3-H3</f>
        <v>4447462.29</v>
      </c>
      <c r="J3" s="4">
        <f>59787306.02-2079713.61-57410710.92</f>
        <v>296881.49000000209</v>
      </c>
      <c r="K3" s="4">
        <f>148610.34+2699.39</f>
        <v>151309.73000000001</v>
      </c>
      <c r="L3" s="8">
        <v>1387919.34</v>
      </c>
      <c r="M3" s="8">
        <v>1170010.1000000001</v>
      </c>
      <c r="N3" s="4">
        <v>54454968.68</v>
      </c>
    </row>
    <row r="4" spans="1:14" x14ac:dyDescent="0.45">
      <c r="A4" s="1">
        <v>3</v>
      </c>
      <c r="B4" s="6">
        <v>2593954.4700000002</v>
      </c>
      <c r="C4" s="6">
        <v>727602.6</v>
      </c>
      <c r="D4" s="6">
        <v>383912.38</v>
      </c>
      <c r="E4" s="4">
        <v>39546.67</v>
      </c>
      <c r="F4" s="4">
        <v>42985389.700000003</v>
      </c>
      <c r="G4" s="6">
        <v>3741944.68</v>
      </c>
      <c r="H4" s="6">
        <v>172180</v>
      </c>
      <c r="I4" s="6">
        <f>G4-H4</f>
        <v>3569764.68</v>
      </c>
      <c r="J4" s="4">
        <f>44564246.59-1578856.89-43083959.4</f>
        <v>-98569.69999999553</v>
      </c>
      <c r="K4" s="4">
        <f>498756.89+9343.77</f>
        <v>508100.66000000003</v>
      </c>
      <c r="L4" s="8">
        <v>1840099.99</v>
      </c>
      <c r="M4" s="8">
        <v>58045.98</v>
      </c>
      <c r="N4" s="4">
        <v>39808852.310000002</v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Fernando Vieira</dc:creator>
  <dc:description/>
  <cp:lastModifiedBy>Fernando Vieira</cp:lastModifiedBy>
  <cp:revision>2</cp:revision>
  <dcterms:created xsi:type="dcterms:W3CDTF">2024-11-20T17:53:35Z</dcterms:created>
  <dcterms:modified xsi:type="dcterms:W3CDTF">2025-01-31T20:05:22Z</dcterms:modified>
  <dc:language>pt-BR</dc:language>
</cp:coreProperties>
</file>