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\Git\Quadruped\budget\"/>
    </mc:Choice>
  </mc:AlternateContent>
  <bookViews>
    <workbookView xWindow="0" yWindow="0" windowWidth="20490" windowHeight="7815"/>
  </bookViews>
  <sheets>
    <sheet name="tienda.bricogeek.com" sheetId="1" r:id="rId1"/>
    <sheet name="www.diotronic.com" sheetId="2" r:id="rId2"/>
    <sheet name="es.farnell.com" sheetId="3" r:id="rId3"/>
    <sheet name="www.electan.com" sheetId="4" r:id="rId4"/>
  </sheets>
  <calcPr calcId="162913"/>
</workbook>
</file>

<file path=xl/calcChain.xml><?xml version="1.0" encoding="utf-8"?>
<calcChain xmlns="http://schemas.openxmlformats.org/spreadsheetml/2006/main">
  <c r="F15" i="2" l="1"/>
  <c r="F11" i="2"/>
  <c r="F19" i="1"/>
  <c r="F15" i="1"/>
  <c r="F8" i="4"/>
  <c r="F7" i="4"/>
  <c r="F8" i="3"/>
  <c r="F7" i="3"/>
  <c r="F10" i="2"/>
  <c r="F9" i="2"/>
  <c r="F8" i="2"/>
  <c r="F7" i="2"/>
  <c r="F14" i="1"/>
  <c r="F13" i="1"/>
  <c r="F12" i="1"/>
  <c r="F11" i="1"/>
  <c r="F10" i="1"/>
  <c r="F9" i="1"/>
  <c r="F8" i="1"/>
  <c r="F7" i="1"/>
  <c r="F15" i="4" l="1"/>
  <c r="F15" i="3"/>
  <c r="D2" i="1" s="1"/>
  <c r="D2" i="2" l="1"/>
  <c r="D2" i="4"/>
  <c r="D2" i="3"/>
</calcChain>
</file>

<file path=xl/sharedStrings.xml><?xml version="1.0" encoding="utf-8"?>
<sst xmlns="http://schemas.openxmlformats.org/spreadsheetml/2006/main" count="92" uniqueCount="61">
  <si>
    <t>TOTAL DEL PROJECTE (automàtic)</t>
  </si>
  <si>
    <t>(Aferir-hi tots els components necessaris)</t>
  </si>
  <si>
    <t>#</t>
  </si>
  <si>
    <t>Component</t>
  </si>
  <si>
    <t>Referncia</t>
  </si>
  <si>
    <t>Preu €</t>
  </si>
  <si>
    <t>Unitats</t>
  </si>
  <si>
    <t>Total</t>
  </si>
  <si>
    <t>URL</t>
  </si>
  <si>
    <t>Rasperry pi 3B</t>
  </si>
  <si>
    <t>RSP-0031</t>
  </si>
  <si>
    <r>
      <rPr>
        <u/>
        <sz val="12"/>
        <color rgb="FF0563C1"/>
        <rFont val="Calibri"/>
      </rPr>
      <t>http://tienda.bricogeek.com/placas-raspberry-pi/811-raspberry-pi-3.html</t>
    </r>
  </si>
  <si>
    <t>Servo mini sg90</t>
  </si>
  <si>
    <t>SRV-0016</t>
  </si>
  <si>
    <r>
      <rPr>
        <u/>
        <sz val="12"/>
        <color rgb="FF0563C1"/>
        <rFont val="Calibri"/>
      </rPr>
      <t>http://tienda.bricogeek.com/servomotores/968-micro-servo-miniatura-sg90.html</t>
    </r>
  </si>
  <si>
    <t>Arduino Mega</t>
  </si>
  <si>
    <r>
      <rPr>
        <u/>
        <sz val="15"/>
        <color rgb="FF0563C1"/>
        <rFont val="Times"/>
      </rPr>
      <t>http://www.diotronic.com/arduino-mega-atmel-atmega2560_26634/</t>
    </r>
  </si>
  <si>
    <t>Placa soldar 70*90</t>
  </si>
  <si>
    <t>Camara raspberry</t>
  </si>
  <si>
    <t>http://diotronic.com/placa-topos-70x90mm_28150/</t>
  </si>
  <si>
    <t>http://es.farnell.com/raspberry-pi/rpi-noir-camera-board/raspberry-pi-noir-camera-board/dp/2510729</t>
  </si>
  <si>
    <t>HC-sr04 sensor de distancia</t>
  </si>
  <si>
    <t>SEN-0054</t>
  </si>
  <si>
    <r>
      <rPr>
        <u/>
        <sz val="12"/>
        <color rgb="FF0563C1"/>
        <rFont val="Calibri"/>
      </rPr>
      <t>http://tienda.bricogeek.com/sensores-distancia/741-sensor-de-distancia-por-ultrasonidos-hc-sr04.html</t>
    </r>
  </si>
  <si>
    <t>Samsung MicroSD</t>
  </si>
  <si>
    <t>Head pin x 40</t>
  </si>
  <si>
    <t>CPM-0081</t>
  </si>
  <si>
    <t>http://es.farnell.com/amp-te-connectivity/4-103321-8/conector-macho-pcb-2-54-mm-40/dp/1098454</t>
  </si>
  <si>
    <r>
      <rPr>
        <u/>
        <sz val="12"/>
        <color rgb="FF0563C1"/>
        <rFont val="Calibri"/>
      </rPr>
      <t>http://tienda.bricogeek.com/accesorios-raspberry-pi/789-memoria-microsd-32gb-clase-10-8806088676562.html</t>
    </r>
  </si>
  <si>
    <t>Kit de cables para prototipado</t>
  </si>
  <si>
    <t>Placa soldar 50*70</t>
  </si>
  <si>
    <t>http://diotronic.com/placa-topos-50x70mm_28148/</t>
  </si>
  <si>
    <t>PRO-0148</t>
  </si>
  <si>
    <t>Servo</t>
  </si>
  <si>
    <t>EF09011</t>
  </si>
  <si>
    <t>http://www.diotronic.com/servo-180%C2%A7-55g-torque-13kg-cm_27715/</t>
  </si>
  <si>
    <r>
      <rPr>
        <u/>
        <sz val="12"/>
        <color rgb="FF0563C1"/>
        <rFont val="Calibri"/>
      </rPr>
      <t>http://tienda.bricogeek.com/cables/831-kit-140-cables-puente-para-prototipado.html</t>
    </r>
  </si>
  <si>
    <t>Barra de contactos (Ángulo 90º) x 40</t>
  </si>
  <si>
    <t>CPM-0068</t>
  </si>
  <si>
    <r>
      <rPr>
        <u/>
        <sz val="12"/>
        <color rgb="FF0563C1"/>
        <rFont val="Calibri"/>
      </rPr>
      <t>http://tienda.bricogeek.com/componentes/642-barra-de-contactos-de-40-pines-angulo-90-grados.html</t>
    </r>
  </si>
  <si>
    <t>Bobina cable</t>
  </si>
  <si>
    <t>PRO-0002</t>
  </si>
  <si>
    <t>http://tienda.bricogeek.com/cables/876-bobina-de-cable-de-prototipo-negro.html</t>
  </si>
  <si>
    <t>Protoboard</t>
  </si>
  <si>
    <t>PRO-0031</t>
  </si>
  <si>
    <t>http://tienda.bricogeek.com/herramientas-de-prototipado/239-placa-de-prototipo-16x5cm.html</t>
  </si>
  <si>
    <t>Jumper M/H  15cm x 20</t>
  </si>
  <si>
    <t>SPRKC-PRT-12794</t>
  </si>
  <si>
    <t>http://www.electan.com/jumper-wires-connected-pack-p-5974.html</t>
  </si>
  <si>
    <t>Jumper H/H 15cm x 20</t>
  </si>
  <si>
    <t>SPRKC-PRT-12796</t>
  </si>
  <si>
    <t>http://www.electan.com/jumper-wires-connected-pack-p-5973.html</t>
  </si>
  <si>
    <t>Goma antideslizante para patas</t>
  </si>
  <si>
    <t>http://tienda.bricogeek.com/herramientas-de-prototipado/438-pies-de-goma-antideslizantes.html</t>
  </si>
  <si>
    <t>PRO-0073</t>
  </si>
  <si>
    <t>http://www.diotronic.com/93016-usb-a-b-acodado-0-5mts_31632/</t>
  </si>
  <si>
    <t>Cable USB arduino A/B</t>
  </si>
  <si>
    <t>USB050/C</t>
  </si>
  <si>
    <t>EF07078</t>
  </si>
  <si>
    <t>EF07080</t>
  </si>
  <si>
    <t>A000067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</si>
</sst>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b/>
      <sz val="16"/>
      <color rgb="FF000000"/>
      <name val="Calibri"/>
    </font>
    <font>
      <sz val="12"/>
      <color rgb="FF333333"/>
      <name val="Calibri"/>
    </font>
    <font>
      <u/>
      <sz val="12"/>
      <color rgb="FF0000FF"/>
      <name val="Calibri"/>
    </font>
    <font>
      <u/>
      <sz val="12"/>
      <color rgb="FF000000"/>
      <name val="Calibri"/>
    </font>
    <font>
      <u/>
      <sz val="12"/>
      <color rgb="FF0563C1"/>
      <name val="Calibri"/>
    </font>
    <font>
      <u/>
      <sz val="15"/>
      <color rgb="FF0563C1"/>
      <name val="Times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8CBAD"/>
        <bgColor rgb="FFF8CBAD"/>
      </patternFill>
    </fill>
    <fill>
      <patternFill patternType="solid">
        <fgColor rgb="FF9BC2E6"/>
        <bgColor rgb="FF9BC2E6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/>
      <top style="thin">
        <color rgb="FF000000"/>
      </top>
      <bottom style="thin">
        <color rgb="FFAAAAAA"/>
      </bottom>
      <diagonal/>
    </border>
    <border>
      <left/>
      <right/>
      <top style="thin">
        <color rgb="FF000000"/>
      </top>
      <bottom style="thin">
        <color rgb="FFAAAAAA"/>
      </bottom>
      <diagonal/>
    </border>
    <border>
      <left/>
      <right style="medium">
        <color rgb="FF000000"/>
      </right>
      <top style="thin">
        <color rgb="FF000000"/>
      </top>
      <bottom style="thin">
        <color rgb="FFAAAAAA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2" borderId="2" xfId="0" applyFont="1" applyFill="1" applyBorder="1" applyAlignment="1"/>
    <xf numFmtId="0" fontId="0" fillId="0" borderId="0" xfId="0" applyFont="1" applyAlignment="1"/>
    <xf numFmtId="49" fontId="1" fillId="3" borderId="3" xfId="0" applyNumberFormat="1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0" fillId="0" borderId="6" xfId="0" applyFont="1" applyBorder="1" applyAlignment="1"/>
    <xf numFmtId="0" fontId="0" fillId="2" borderId="7" xfId="0" applyFont="1" applyFill="1" applyBorder="1" applyAlignment="1"/>
    <xf numFmtId="0" fontId="0" fillId="0" borderId="7" xfId="0" applyFont="1" applyBorder="1" applyAlignment="1"/>
    <xf numFmtId="49" fontId="0" fillId="2" borderId="2" xfId="0" applyNumberFormat="1" applyFont="1" applyFill="1" applyBorder="1" applyAlignment="1"/>
    <xf numFmtId="0" fontId="0" fillId="2" borderId="8" xfId="0" applyFont="1" applyFill="1" applyBorder="1" applyAlignment="1"/>
    <xf numFmtId="0" fontId="0" fillId="0" borderId="8" xfId="0" applyFont="1" applyBorder="1" applyAlignment="1"/>
    <xf numFmtId="49" fontId="2" fillId="4" borderId="9" xfId="0" applyNumberFormat="1" applyFont="1" applyFill="1" applyBorder="1" applyAlignment="1"/>
    <xf numFmtId="49" fontId="2" fillId="4" borderId="10" xfId="0" applyNumberFormat="1" applyFont="1" applyFill="1" applyBorder="1" applyAlignment="1"/>
    <xf numFmtId="49" fontId="2" fillId="4" borderId="10" xfId="0" applyNumberFormat="1" applyFont="1" applyFill="1" applyBorder="1" applyAlignment="1">
      <alignment horizontal="center"/>
    </xf>
    <xf numFmtId="49" fontId="0" fillId="4" borderId="10" xfId="0" applyNumberFormat="1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49" fontId="0" fillId="0" borderId="12" xfId="0" applyNumberFormat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49" fontId="3" fillId="0" borderId="14" xfId="0" applyNumberFormat="1" applyFont="1" applyBorder="1" applyAlignment="1"/>
    <xf numFmtId="49" fontId="0" fillId="0" borderId="2" xfId="0" applyNumberFormat="1" applyFont="1" applyBorder="1" applyAlignment="1"/>
    <xf numFmtId="0" fontId="0" fillId="0" borderId="15" xfId="0" applyFont="1" applyBorder="1" applyAlignment="1"/>
    <xf numFmtId="49" fontId="0" fillId="0" borderId="12" xfId="0" applyNumberFormat="1" applyFont="1" applyBorder="1" applyAlignment="1"/>
    <xf numFmtId="0" fontId="0" fillId="0" borderId="2" xfId="0" applyFont="1" applyBorder="1" applyAlignment="1"/>
    <xf numFmtId="0" fontId="4" fillId="0" borderId="0" xfId="0" applyFont="1" applyAlignment="1"/>
    <xf numFmtId="0" fontId="0" fillId="0" borderId="12" xfId="0" applyFont="1" applyBorder="1" applyAlignment="1"/>
    <xf numFmtId="49" fontId="5" fillId="0" borderId="16" xfId="0" applyNumberFormat="1" applyFont="1" applyBorder="1" applyAlignment="1"/>
    <xf numFmtId="0" fontId="6" fillId="0" borderId="14" xfId="0" applyFont="1" applyBorder="1" applyAlignment="1"/>
    <xf numFmtId="0" fontId="7" fillId="0" borderId="16" xfId="0" applyFont="1" applyBorder="1" applyAlignment="1"/>
    <xf numFmtId="49" fontId="0" fillId="0" borderId="8" xfId="0" applyNumberFormat="1" applyFont="1" applyBorder="1" applyAlignment="1"/>
    <xf numFmtId="0" fontId="0" fillId="0" borderId="17" xfId="0" applyFont="1" applyBorder="1" applyAlignment="1"/>
    <xf numFmtId="0" fontId="0" fillId="0" borderId="16" xfId="0" applyFont="1" applyBorder="1" applyAlignment="1"/>
    <xf numFmtId="49" fontId="0" fillId="0" borderId="18" xfId="0" applyNumberFormat="1" applyFont="1" applyBorder="1" applyAlignment="1"/>
    <xf numFmtId="0" fontId="0" fillId="0" borderId="18" xfId="0" applyFont="1" applyBorder="1" applyAlignment="1"/>
    <xf numFmtId="0" fontId="0" fillId="5" borderId="19" xfId="0" applyFont="1" applyFill="1" applyBorder="1" applyAlignment="1"/>
    <xf numFmtId="0" fontId="0" fillId="5" borderId="20" xfId="0" applyFont="1" applyFill="1" applyBorder="1" applyAlignment="1"/>
    <xf numFmtId="49" fontId="8" fillId="5" borderId="21" xfId="0" applyNumberFormat="1" applyFont="1" applyFill="1" applyBorder="1" applyAlignment="1"/>
    <xf numFmtId="0" fontId="0" fillId="5" borderId="22" xfId="0" applyFont="1" applyFill="1" applyBorder="1" applyAlignment="1"/>
    <xf numFmtId="0" fontId="0" fillId="0" borderId="18" xfId="0" applyFont="1" applyBorder="1" applyAlignment="1"/>
    <xf numFmtId="0" fontId="9" fillId="0" borderId="0" xfId="0" applyFont="1" applyAlignment="1"/>
    <xf numFmtId="0" fontId="10" fillId="0" borderId="0" xfId="0" applyFont="1" applyAlignment="1"/>
    <xf numFmtId="0" fontId="0" fillId="2" borderId="18" xfId="0" applyFont="1" applyFill="1" applyBorder="1" applyAlignment="1"/>
    <xf numFmtId="49" fontId="11" fillId="0" borderId="16" xfId="0" applyNumberFormat="1" applyFont="1" applyBorder="1" applyAlignment="1"/>
    <xf numFmtId="0" fontId="0" fillId="0" borderId="23" xfId="0" applyFont="1" applyBorder="1" applyAlignment="1"/>
    <xf numFmtId="0" fontId="0" fillId="0" borderId="13" xfId="0" applyFont="1" applyBorder="1" applyAlignment="1"/>
    <xf numFmtId="0" fontId="0" fillId="6" borderId="19" xfId="0" applyFont="1" applyFill="1" applyBorder="1" applyAlignment="1"/>
    <xf numFmtId="0" fontId="0" fillId="6" borderId="20" xfId="0" applyFont="1" applyFill="1" applyBorder="1" applyAlignment="1"/>
    <xf numFmtId="49" fontId="8" fillId="6" borderId="21" xfId="0" applyNumberFormat="1" applyFont="1" applyFill="1" applyBorder="1" applyAlignment="1"/>
    <xf numFmtId="0" fontId="0" fillId="6" borderId="22" xfId="0" applyFont="1" applyFill="1" applyBorder="1" applyAlignment="1"/>
    <xf numFmtId="0" fontId="14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ienda.bricogeek.com/herramientas-de-prototipado/239-placa-de-prototipo-16x5cm.html" TargetMode="External"/><Relationship Id="rId3" Type="http://schemas.openxmlformats.org/officeDocument/2006/relationships/hyperlink" Target="http://tienda.bricogeek.com/sensores-distancia/741-sensor-de-distancia-por-ultrasonidos-hc-sr04.html" TargetMode="External"/><Relationship Id="rId7" Type="http://schemas.openxmlformats.org/officeDocument/2006/relationships/hyperlink" Target="http://tienda.bricogeek.com/cables/876-bobina-de-cable-de-prototipo-negro.html" TargetMode="External"/><Relationship Id="rId2" Type="http://schemas.openxmlformats.org/officeDocument/2006/relationships/hyperlink" Target="http://tienda.bricogeek.com/servomotores/968-micro-servo-miniatura-sg90.html" TargetMode="External"/><Relationship Id="rId1" Type="http://schemas.openxmlformats.org/officeDocument/2006/relationships/hyperlink" Target="http://tienda.bricogeek.com/placas-raspberry-pi/811-raspberry-pi-3.html" TargetMode="External"/><Relationship Id="rId6" Type="http://schemas.openxmlformats.org/officeDocument/2006/relationships/hyperlink" Target="http://tienda.bricogeek.com/componentes/642-barra-de-contactos-de-40-pines-angulo-90-grados.html" TargetMode="External"/><Relationship Id="rId5" Type="http://schemas.openxmlformats.org/officeDocument/2006/relationships/hyperlink" Target="http://tienda.bricogeek.com/cables/831-kit-140-cables-puente-para-prototipado.html" TargetMode="External"/><Relationship Id="rId4" Type="http://schemas.openxmlformats.org/officeDocument/2006/relationships/hyperlink" Target="http://tienda.bricogeek.com/accesorios-raspberry-pi/789-memoria-microsd-32gb-clase-10-8806088676562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iotronic.com/placa-topos-50x70mm_28148/" TargetMode="External"/><Relationship Id="rId2" Type="http://schemas.openxmlformats.org/officeDocument/2006/relationships/hyperlink" Target="http://diotronic.com/placa-topos-70x90mm_28150/" TargetMode="External"/><Relationship Id="rId1" Type="http://schemas.openxmlformats.org/officeDocument/2006/relationships/hyperlink" Target="http://www.diotronic.com/arduino-mega-atmel-atmega2560_26634/" TargetMode="External"/><Relationship Id="rId4" Type="http://schemas.openxmlformats.org/officeDocument/2006/relationships/hyperlink" Target="http://www.diotronic.com/servo-180%C2%A7-55g-torque-13kg-cm_27715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es.farnell.com/amp-te-connectivity/4-103321-8/conector-macho-pcb-2-54-mm-40/dp/1098454" TargetMode="External"/><Relationship Id="rId1" Type="http://schemas.openxmlformats.org/officeDocument/2006/relationships/hyperlink" Target="http://es.farnell.com/raspberry-pi/rpi-noir-camera-board/raspberry-pi-noir-camera-board/dp/251072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lectan.com/jumper-wires-connected-pack-p-5973.html" TargetMode="External"/><Relationship Id="rId1" Type="http://schemas.openxmlformats.org/officeDocument/2006/relationships/hyperlink" Target="http://www.electan.com/jumper-wires-connected-pack-p-59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B15" sqref="B15:G15"/>
    </sheetView>
  </sheetViews>
  <sheetFormatPr baseColWidth="10" defaultColWidth="11.25" defaultRowHeight="15" customHeight="1" x14ac:dyDescent="0.25"/>
  <cols>
    <col min="1" max="1" width="10.875" customWidth="1"/>
    <col min="2" max="2" width="30.875" customWidth="1"/>
    <col min="3" max="3" width="22.375" customWidth="1"/>
    <col min="4" max="6" width="10.875" customWidth="1"/>
    <col min="7" max="7" width="74.5" customWidth="1"/>
    <col min="8" max="17" width="10.875" customWidth="1"/>
    <col min="18" max="26" width="10.75" customWidth="1"/>
  </cols>
  <sheetData>
    <row r="1" spans="1:26" ht="15.75" customHeight="1" x14ac:dyDescent="0.25">
      <c r="A1" s="1"/>
      <c r="B1" s="2"/>
      <c r="C1" s="2"/>
      <c r="D1" s="2"/>
      <c r="E1" s="3"/>
      <c r="F1" s="3"/>
      <c r="G1" s="3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 t="s">
        <v>0</v>
      </c>
      <c r="B2" s="7"/>
      <c r="C2" s="7"/>
      <c r="D2" s="8">
        <f>es.farnell.com!F15+www.diotronic.com!F15+F19+www.electan.com!F15</f>
        <v>362.08</v>
      </c>
      <c r="E2" s="9"/>
      <c r="F2" s="3"/>
      <c r="G2" s="3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7.25" customHeight="1" x14ac:dyDescent="0.25">
      <c r="A3" s="10"/>
      <c r="B3" s="11"/>
      <c r="C3" s="11"/>
      <c r="D3" s="11"/>
      <c r="E3" s="3"/>
      <c r="F3" s="3"/>
      <c r="G3" s="3"/>
      <c r="H3" s="4"/>
      <c r="I3" s="4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x14ac:dyDescent="0.25">
      <c r="A4" s="12" t="s">
        <v>1</v>
      </c>
      <c r="B4" s="3"/>
      <c r="C4" s="3"/>
      <c r="D4" s="3"/>
      <c r="E4" s="3"/>
      <c r="F4" s="3"/>
      <c r="G4" s="3"/>
      <c r="H4" s="4"/>
      <c r="I4" s="4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 x14ac:dyDescent="0.25">
      <c r="A5" s="13"/>
      <c r="B5" s="14"/>
      <c r="C5" s="14"/>
      <c r="D5" s="14"/>
      <c r="E5" s="14"/>
      <c r="F5" s="14"/>
      <c r="G5" s="14"/>
      <c r="H5" s="4"/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5" t="s">
        <v>2</v>
      </c>
      <c r="B6" s="16" t="s">
        <v>3</v>
      </c>
      <c r="C6" s="16" t="s">
        <v>4</v>
      </c>
      <c r="D6" s="17" t="s">
        <v>5</v>
      </c>
      <c r="E6" s="17" t="s">
        <v>6</v>
      </c>
      <c r="F6" s="16" t="s">
        <v>7</v>
      </c>
      <c r="G6" s="18" t="s">
        <v>8</v>
      </c>
      <c r="H6" s="19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 x14ac:dyDescent="0.25">
      <c r="A7" s="20">
        <v>1</v>
      </c>
      <c r="B7" s="21" t="s">
        <v>9</v>
      </c>
      <c r="C7" s="3" t="s">
        <v>10</v>
      </c>
      <c r="D7" s="22">
        <v>39.950000000000003</v>
      </c>
      <c r="E7" s="22">
        <v>1</v>
      </c>
      <c r="F7" s="23">
        <f>D7*E7</f>
        <v>39.950000000000003</v>
      </c>
      <c r="G7" s="24" t="s">
        <v>11</v>
      </c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 x14ac:dyDescent="0.25">
      <c r="A8" s="4">
        <v>2</v>
      </c>
      <c r="B8" s="25" t="s">
        <v>12</v>
      </c>
      <c r="C8" s="3" t="s">
        <v>13</v>
      </c>
      <c r="D8" s="3">
        <v>4.9000000000000004</v>
      </c>
      <c r="E8" s="3">
        <v>2</v>
      </c>
      <c r="F8" s="49">
        <f t="shared" ref="F8:F15" si="0">D8*E8</f>
        <v>9.8000000000000007</v>
      </c>
      <c r="G8" s="31" t="s">
        <v>14</v>
      </c>
      <c r="H8" s="4"/>
      <c r="I8" s="4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 x14ac:dyDescent="0.25">
      <c r="A9" s="4">
        <v>3</v>
      </c>
      <c r="B9" s="25" t="s">
        <v>21</v>
      </c>
      <c r="C9" s="3" t="s">
        <v>22</v>
      </c>
      <c r="D9" s="3">
        <v>3.3</v>
      </c>
      <c r="E9" s="3">
        <v>3</v>
      </c>
      <c r="F9" s="49">
        <f t="shared" si="0"/>
        <v>9.8999999999999986</v>
      </c>
      <c r="G9" s="31" t="s">
        <v>23</v>
      </c>
      <c r="H9" s="4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5">
      <c r="A10" s="4">
        <v>4</v>
      </c>
      <c r="B10" s="25" t="s">
        <v>24</v>
      </c>
      <c r="C10" s="3" t="s">
        <v>26</v>
      </c>
      <c r="D10" s="3">
        <v>18.2</v>
      </c>
      <c r="E10" s="3">
        <v>1</v>
      </c>
      <c r="F10" s="49">
        <f t="shared" si="0"/>
        <v>18.2</v>
      </c>
      <c r="G10" s="31" t="s">
        <v>28</v>
      </c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 x14ac:dyDescent="0.25">
      <c r="A11" s="4">
        <v>5</v>
      </c>
      <c r="B11" s="34" t="s">
        <v>29</v>
      </c>
      <c r="C11" s="3" t="s">
        <v>32</v>
      </c>
      <c r="D11" s="14">
        <v>4.9000000000000004</v>
      </c>
      <c r="E11" s="14">
        <v>1</v>
      </c>
      <c r="F11" s="49">
        <f t="shared" si="0"/>
        <v>4.9000000000000004</v>
      </c>
      <c r="G11" s="31" t="s">
        <v>36</v>
      </c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 x14ac:dyDescent="0.25">
      <c r="A12" s="4">
        <v>6</v>
      </c>
      <c r="B12" s="37" t="s">
        <v>37</v>
      </c>
      <c r="C12" s="3" t="s">
        <v>38</v>
      </c>
      <c r="D12" s="38">
        <v>2.0499999999999998</v>
      </c>
      <c r="E12" s="43">
        <v>2</v>
      </c>
      <c r="F12" s="49">
        <f t="shared" si="0"/>
        <v>4.0999999999999996</v>
      </c>
      <c r="G12" s="31" t="s">
        <v>39</v>
      </c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13">
        <v>7</v>
      </c>
      <c r="B13" s="29" t="s">
        <v>40</v>
      </c>
      <c r="C13" s="44" t="s">
        <v>41</v>
      </c>
      <c r="D13" s="29">
        <v>2.8</v>
      </c>
      <c r="E13" s="29">
        <v>1</v>
      </c>
      <c r="F13" s="49">
        <f t="shared" si="0"/>
        <v>2.8</v>
      </c>
      <c r="G13" s="45" t="s">
        <v>42</v>
      </c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46">
        <v>8</v>
      </c>
      <c r="B14" s="37" t="s">
        <v>43</v>
      </c>
      <c r="C14" s="44" t="s">
        <v>44</v>
      </c>
      <c r="D14" s="43">
        <v>6.5</v>
      </c>
      <c r="E14" s="43">
        <v>1</v>
      </c>
      <c r="F14" s="49">
        <f t="shared" si="0"/>
        <v>6.5</v>
      </c>
      <c r="G14" s="47" t="s">
        <v>45</v>
      </c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46">
        <v>9</v>
      </c>
      <c r="B15" s="21" t="s">
        <v>52</v>
      </c>
      <c r="C15" s="44" t="s">
        <v>54</v>
      </c>
      <c r="D15" s="22">
        <v>1.2</v>
      </c>
      <c r="E15" s="22">
        <v>1</v>
      </c>
      <c r="F15" s="49">
        <f t="shared" si="0"/>
        <v>1.2</v>
      </c>
      <c r="G15" t="s">
        <v>53</v>
      </c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46">
        <v>10</v>
      </c>
      <c r="B16" s="25"/>
      <c r="C16" s="3"/>
      <c r="D16" s="3"/>
      <c r="E16" s="3"/>
      <c r="F16" s="26"/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46"/>
      <c r="B17" s="25"/>
      <c r="C17" s="3"/>
      <c r="D17" s="3"/>
      <c r="E17" s="3"/>
      <c r="F17" s="26"/>
      <c r="G17" s="36"/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46"/>
      <c r="B18" s="25"/>
      <c r="C18" s="3"/>
      <c r="D18" s="3"/>
      <c r="E18" s="3"/>
      <c r="F18" s="26"/>
      <c r="G18" s="36"/>
      <c r="H18" s="4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.75" customHeight="1" x14ac:dyDescent="0.35">
      <c r="A19" s="39"/>
      <c r="B19" s="40"/>
      <c r="C19" s="40"/>
      <c r="D19" s="40"/>
      <c r="E19" s="41" t="s">
        <v>7</v>
      </c>
      <c r="F19" s="42">
        <f>F7+F8+F9+F10+F11+F12+F13+F14+F15</f>
        <v>97.35</v>
      </c>
      <c r="G19" s="9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G7" r:id="rId1"/>
    <hyperlink ref="G8" r:id="rId2"/>
    <hyperlink ref="G9" r:id="rId3"/>
    <hyperlink ref="G10" r:id="rId4"/>
    <hyperlink ref="G11" r:id="rId5"/>
    <hyperlink ref="G12" r:id="rId6"/>
    <hyperlink ref="G13" r:id="rId7"/>
    <hyperlink ref="G14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G6" activeCellId="1" sqref="B6:E6 G6"/>
    </sheetView>
  </sheetViews>
  <sheetFormatPr baseColWidth="10" defaultColWidth="11.25" defaultRowHeight="15" customHeight="1" x14ac:dyDescent="0.25"/>
  <cols>
    <col min="1" max="1" width="10.875" customWidth="1"/>
    <col min="2" max="3" width="22.375" customWidth="1"/>
    <col min="4" max="6" width="10.875" customWidth="1"/>
    <col min="7" max="7" width="75.875" customWidth="1"/>
    <col min="8" max="17" width="10.875" customWidth="1"/>
    <col min="18" max="26" width="10.75" customWidth="1"/>
  </cols>
  <sheetData>
    <row r="1" spans="1:26" ht="15.75" customHeight="1" x14ac:dyDescent="0.25">
      <c r="A1" s="1"/>
      <c r="B1" s="2"/>
      <c r="C1" s="2"/>
      <c r="D1" s="2"/>
      <c r="E1" s="3"/>
      <c r="F1" s="3"/>
      <c r="G1" s="3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 t="s">
        <v>0</v>
      </c>
      <c r="B2" s="7"/>
      <c r="C2" s="7"/>
      <c r="D2" s="8">
        <f>es.farnell.com!F15+F15+tienda.bricogeek.com!F19+www.electan.com!F15</f>
        <v>362.08</v>
      </c>
      <c r="E2" s="9"/>
      <c r="F2" s="3"/>
      <c r="G2" s="3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7.25" customHeight="1" x14ac:dyDescent="0.25">
      <c r="A3" s="10"/>
      <c r="B3" s="11"/>
      <c r="C3" s="11"/>
      <c r="D3" s="11"/>
      <c r="E3" s="3"/>
      <c r="F3" s="3"/>
      <c r="G3" s="3"/>
      <c r="H3" s="4"/>
      <c r="I3" s="4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x14ac:dyDescent="0.25">
      <c r="A4" s="12" t="s">
        <v>1</v>
      </c>
      <c r="B4" s="3"/>
      <c r="C4" s="3"/>
      <c r="D4" s="3"/>
      <c r="E4" s="3"/>
      <c r="F4" s="3"/>
      <c r="G4" s="3"/>
      <c r="H4" s="4"/>
      <c r="I4" s="4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 x14ac:dyDescent="0.25">
      <c r="A5" s="13"/>
      <c r="B5" s="14"/>
      <c r="C5" s="14"/>
      <c r="D5" s="14"/>
      <c r="E5" s="14"/>
      <c r="F5" s="14"/>
      <c r="G5" s="14"/>
      <c r="H5" s="4"/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5" t="s">
        <v>2</v>
      </c>
      <c r="B6" s="16" t="s">
        <v>3</v>
      </c>
      <c r="C6" s="16" t="s">
        <v>4</v>
      </c>
      <c r="D6" s="17" t="s">
        <v>5</v>
      </c>
      <c r="E6" s="17" t="s">
        <v>6</v>
      </c>
      <c r="F6" s="16" t="s">
        <v>7</v>
      </c>
      <c r="G6" s="18" t="s">
        <v>8</v>
      </c>
      <c r="H6" s="19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20">
        <v>1</v>
      </c>
      <c r="B7" s="27" t="s">
        <v>15</v>
      </c>
      <c r="C7" s="22" t="s">
        <v>60</v>
      </c>
      <c r="D7" s="22">
        <v>36</v>
      </c>
      <c r="E7" s="22">
        <v>1</v>
      </c>
      <c r="F7" s="23">
        <f>D7*E7</f>
        <v>36</v>
      </c>
      <c r="G7" s="24" t="s">
        <v>16</v>
      </c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 x14ac:dyDescent="0.25">
      <c r="A8" s="4">
        <v>2</v>
      </c>
      <c r="B8" s="28" t="s">
        <v>17</v>
      </c>
      <c r="C8" s="3" t="s">
        <v>59</v>
      </c>
      <c r="D8" s="29">
        <v>3.03</v>
      </c>
      <c r="E8" s="28">
        <v>2</v>
      </c>
      <c r="F8" s="49">
        <f t="shared" ref="F8:F11" si="0">D8*E8</f>
        <v>6.06</v>
      </c>
      <c r="G8" s="33" t="s">
        <v>19</v>
      </c>
      <c r="H8" s="4"/>
      <c r="I8" s="4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 x14ac:dyDescent="0.25">
      <c r="A9" s="4">
        <v>3</v>
      </c>
      <c r="B9" s="28" t="s">
        <v>30</v>
      </c>
      <c r="C9" s="3" t="s">
        <v>58</v>
      </c>
      <c r="D9" s="28">
        <v>1.57</v>
      </c>
      <c r="E9" s="28">
        <v>2</v>
      </c>
      <c r="F9" s="49">
        <f t="shared" si="0"/>
        <v>3.14</v>
      </c>
      <c r="G9" s="33" t="s">
        <v>31</v>
      </c>
      <c r="H9" s="4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5">
      <c r="A10" s="4">
        <v>4</v>
      </c>
      <c r="B10" s="28" t="s">
        <v>33</v>
      </c>
      <c r="C10" s="29" t="s">
        <v>34</v>
      </c>
      <c r="D10" s="28">
        <v>14.52</v>
      </c>
      <c r="E10" s="28">
        <v>13</v>
      </c>
      <c r="F10" s="49">
        <f t="shared" si="0"/>
        <v>188.76</v>
      </c>
      <c r="G10" s="33" t="s">
        <v>35</v>
      </c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 x14ac:dyDescent="0.25">
      <c r="A11" s="4">
        <v>5</v>
      </c>
      <c r="B11" s="54" t="s">
        <v>56</v>
      </c>
      <c r="C11" s="3" t="s">
        <v>57</v>
      </c>
      <c r="D11" s="3">
        <v>1.79</v>
      </c>
      <c r="E11" s="3">
        <v>1</v>
      </c>
      <c r="F11" s="26">
        <f t="shared" si="0"/>
        <v>1.79</v>
      </c>
      <c r="G11" s="36" t="s">
        <v>55</v>
      </c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 x14ac:dyDescent="0.25">
      <c r="A12" s="4">
        <v>6</v>
      </c>
      <c r="B12" s="3"/>
      <c r="C12" s="3"/>
      <c r="D12" s="3"/>
      <c r="E12" s="3"/>
      <c r="F12" s="26"/>
      <c r="G12" s="36"/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 x14ac:dyDescent="0.25">
      <c r="A13" s="4">
        <v>7</v>
      </c>
      <c r="B13" s="3"/>
      <c r="C13" s="3"/>
      <c r="D13" s="3"/>
      <c r="E13" s="3"/>
      <c r="F13" s="26"/>
      <c r="G13" s="36"/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13">
        <v>8</v>
      </c>
      <c r="B14" s="14"/>
      <c r="C14" s="14"/>
      <c r="D14" s="14"/>
      <c r="E14" s="14"/>
      <c r="F14" s="35"/>
      <c r="G14" s="36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.75" customHeight="1" x14ac:dyDescent="0.35">
      <c r="A15" s="39"/>
      <c r="B15" s="40"/>
      <c r="C15" s="40"/>
      <c r="D15" s="40"/>
      <c r="E15" s="41" t="s">
        <v>7</v>
      </c>
      <c r="F15" s="42">
        <f>F7+F8+F9+F10+F11</f>
        <v>235.74999999999997</v>
      </c>
      <c r="G15" s="9"/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G7" r:id="rId1"/>
    <hyperlink ref="G8" r:id="rId2"/>
    <hyperlink ref="G9" r:id="rId3"/>
    <hyperlink ref="G10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D12" sqref="D12"/>
    </sheetView>
  </sheetViews>
  <sheetFormatPr baseColWidth="10" defaultColWidth="11.25" defaultRowHeight="15" customHeight="1" x14ac:dyDescent="0.25"/>
  <cols>
    <col min="1" max="1" width="10.875" customWidth="1"/>
    <col min="2" max="3" width="22.375" customWidth="1"/>
    <col min="4" max="6" width="10.875" customWidth="1"/>
    <col min="7" max="7" width="50.875" customWidth="1"/>
    <col min="8" max="17" width="10.875" customWidth="1"/>
    <col min="18" max="26" width="10.75" customWidth="1"/>
  </cols>
  <sheetData>
    <row r="1" spans="1:26" ht="15.75" customHeight="1" x14ac:dyDescent="0.25">
      <c r="A1" s="1"/>
      <c r="B1" s="2"/>
      <c r="C1" s="2"/>
      <c r="D1" s="2"/>
      <c r="E1" s="3"/>
      <c r="F1" s="3"/>
      <c r="G1" s="3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 t="s">
        <v>0</v>
      </c>
      <c r="B2" s="7"/>
      <c r="C2" s="7"/>
      <c r="D2" s="8">
        <f>F15+www.diotronic.com!F15+tienda.bricogeek.com!F19+www.electan.com!F15</f>
        <v>362.08</v>
      </c>
      <c r="E2" s="9"/>
      <c r="F2" s="3"/>
      <c r="G2" s="3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7.25" customHeight="1" x14ac:dyDescent="0.25">
      <c r="A3" s="10"/>
      <c r="B3" s="11"/>
      <c r="C3" s="11"/>
      <c r="D3" s="11"/>
      <c r="E3" s="3"/>
      <c r="F3" s="3"/>
      <c r="G3" s="3"/>
      <c r="H3" s="4"/>
      <c r="I3" s="4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x14ac:dyDescent="0.25">
      <c r="A4" s="12" t="s">
        <v>1</v>
      </c>
      <c r="B4" s="3"/>
      <c r="C4" s="3"/>
      <c r="D4" s="3"/>
      <c r="E4" s="3"/>
      <c r="F4" s="3"/>
      <c r="G4" s="3"/>
      <c r="H4" s="4"/>
      <c r="I4" s="4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 x14ac:dyDescent="0.25">
      <c r="A5" s="13"/>
      <c r="B5" s="14"/>
      <c r="C5" s="14"/>
      <c r="D5" s="14"/>
      <c r="E5" s="14"/>
      <c r="F5" s="14"/>
      <c r="G5" s="14"/>
      <c r="H5" s="4"/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5" t="s">
        <v>2</v>
      </c>
      <c r="B6" s="16" t="s">
        <v>3</v>
      </c>
      <c r="C6" s="16" t="s">
        <v>4</v>
      </c>
      <c r="D6" s="17" t="s">
        <v>5</v>
      </c>
      <c r="E6" s="17" t="s">
        <v>6</v>
      </c>
      <c r="F6" s="16" t="s">
        <v>7</v>
      </c>
      <c r="G6" s="18" t="s">
        <v>8</v>
      </c>
      <c r="H6" s="19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20">
        <v>1</v>
      </c>
      <c r="B7" s="30" t="s">
        <v>18</v>
      </c>
      <c r="C7" s="29">
        <v>2510729</v>
      </c>
      <c r="D7" s="30">
        <v>21.19</v>
      </c>
      <c r="E7" s="30">
        <v>1</v>
      </c>
      <c r="F7" s="30">
        <f>D7*E7</f>
        <v>21.19</v>
      </c>
      <c r="G7" s="32" t="s">
        <v>20</v>
      </c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 x14ac:dyDescent="0.25">
      <c r="A8" s="4">
        <v>2</v>
      </c>
      <c r="B8" s="28" t="s">
        <v>25</v>
      </c>
      <c r="C8" s="29">
        <v>1098454</v>
      </c>
      <c r="D8" s="28">
        <v>2.2400000000000002</v>
      </c>
      <c r="E8" s="28">
        <v>1</v>
      </c>
      <c r="F8" s="30">
        <f>D8*E8</f>
        <v>2.2400000000000002</v>
      </c>
      <c r="G8" s="33" t="s">
        <v>27</v>
      </c>
      <c r="H8" s="4"/>
      <c r="I8" s="4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 x14ac:dyDescent="0.25">
      <c r="A9" s="4">
        <v>3</v>
      </c>
      <c r="B9" s="28"/>
      <c r="C9" s="29"/>
      <c r="D9" s="28"/>
      <c r="E9" s="28"/>
      <c r="F9" s="30"/>
      <c r="G9" s="33"/>
      <c r="H9" s="4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5">
      <c r="A10" s="4">
        <v>4</v>
      </c>
      <c r="B10" s="3"/>
      <c r="C10" s="3"/>
      <c r="D10" s="3"/>
      <c r="E10" s="3"/>
      <c r="F10" s="26"/>
      <c r="G10" s="36"/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 x14ac:dyDescent="0.25">
      <c r="A11" s="4">
        <v>5</v>
      </c>
      <c r="B11" s="3"/>
      <c r="C11" s="3"/>
      <c r="D11" s="3"/>
      <c r="E11" s="3"/>
      <c r="F11" s="26"/>
      <c r="G11" s="36"/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 x14ac:dyDescent="0.25">
      <c r="A12" s="4">
        <v>6</v>
      </c>
      <c r="B12" s="3"/>
      <c r="C12" s="3"/>
      <c r="D12" s="3"/>
      <c r="E12" s="3"/>
      <c r="F12" s="26"/>
      <c r="G12" s="36"/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 x14ac:dyDescent="0.25">
      <c r="A13" s="4">
        <v>7</v>
      </c>
      <c r="B13" s="3"/>
      <c r="C13" s="3"/>
      <c r="D13" s="3"/>
      <c r="E13" s="3"/>
      <c r="F13" s="26"/>
      <c r="G13" s="36"/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13">
        <v>8</v>
      </c>
      <c r="B14" s="14"/>
      <c r="C14" s="14"/>
      <c r="D14" s="14"/>
      <c r="E14" s="14"/>
      <c r="F14" s="35"/>
      <c r="G14" s="36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.75" customHeight="1" x14ac:dyDescent="0.35">
      <c r="A15" s="39"/>
      <c r="B15" s="40"/>
      <c r="C15" s="40"/>
      <c r="D15" s="40"/>
      <c r="E15" s="41" t="s">
        <v>7</v>
      </c>
      <c r="F15" s="42">
        <f>F7+F8+F9</f>
        <v>23.43</v>
      </c>
      <c r="G15" s="9"/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G7" r:id="rId1"/>
    <hyperlink ref="G8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C8" sqref="C8"/>
    </sheetView>
  </sheetViews>
  <sheetFormatPr baseColWidth="10" defaultColWidth="11.25" defaultRowHeight="15" customHeight="1" x14ac:dyDescent="0.25"/>
  <cols>
    <col min="1" max="1" width="10.875" customWidth="1"/>
    <col min="2" max="2" width="25.625" customWidth="1"/>
    <col min="3" max="3" width="22.375" customWidth="1"/>
    <col min="4" max="6" width="10.875" customWidth="1"/>
    <col min="7" max="7" width="48" customWidth="1"/>
    <col min="8" max="17" width="10.875" customWidth="1"/>
    <col min="18" max="26" width="10.75" customWidth="1"/>
  </cols>
  <sheetData>
    <row r="1" spans="1:26" ht="15.75" customHeight="1" x14ac:dyDescent="0.25">
      <c r="A1" s="2"/>
      <c r="B1" s="2"/>
      <c r="C1" s="2"/>
      <c r="D1" s="2"/>
      <c r="E1" s="3"/>
      <c r="F1" s="3"/>
      <c r="G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 t="s">
        <v>0</v>
      </c>
      <c r="B2" s="7"/>
      <c r="C2" s="7"/>
      <c r="D2" s="8">
        <f>es.farnell.com!F15+www.diotronic.com!F15+tienda.bricogeek.com!F19+F15</f>
        <v>362.08</v>
      </c>
      <c r="E2" s="9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7.25" customHeight="1" x14ac:dyDescent="0.25">
      <c r="A3" s="11"/>
      <c r="B3" s="11"/>
      <c r="C3" s="11"/>
      <c r="D3" s="11"/>
      <c r="E3" s="3"/>
      <c r="F3" s="3"/>
      <c r="G3" s="3"/>
      <c r="H3" s="3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x14ac:dyDescent="0.25">
      <c r="A4" s="25" t="s">
        <v>1</v>
      </c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 x14ac:dyDescent="0.25">
      <c r="A5" s="14"/>
      <c r="B5" s="14"/>
      <c r="C5" s="14"/>
      <c r="D5" s="14"/>
      <c r="E5" s="14"/>
      <c r="F5" s="14"/>
      <c r="G5" s="14"/>
      <c r="H5" s="3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5" t="s">
        <v>2</v>
      </c>
      <c r="B6" s="16" t="s">
        <v>3</v>
      </c>
      <c r="C6" s="16" t="s">
        <v>4</v>
      </c>
      <c r="D6" s="17" t="s">
        <v>5</v>
      </c>
      <c r="E6" s="17" t="s">
        <v>6</v>
      </c>
      <c r="F6" s="16" t="s">
        <v>7</v>
      </c>
      <c r="G6" s="18" t="s">
        <v>8</v>
      </c>
      <c r="H6" s="48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22">
        <v>1</v>
      </c>
      <c r="B7" s="30" t="s">
        <v>46</v>
      </c>
      <c r="C7" s="29" t="s">
        <v>47</v>
      </c>
      <c r="D7" s="30">
        <v>1.85</v>
      </c>
      <c r="E7" s="30">
        <v>2</v>
      </c>
      <c r="F7" s="49">
        <f>D7*E7</f>
        <v>3.7</v>
      </c>
      <c r="G7" s="32" t="s">
        <v>48</v>
      </c>
      <c r="H7" s="3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 x14ac:dyDescent="0.25">
      <c r="A8" s="3">
        <v>2</v>
      </c>
      <c r="B8" s="28" t="s">
        <v>49</v>
      </c>
      <c r="C8" s="29" t="s">
        <v>50</v>
      </c>
      <c r="D8" s="30">
        <v>1.85</v>
      </c>
      <c r="E8" s="28">
        <v>1</v>
      </c>
      <c r="F8" s="49">
        <f>D8*E8</f>
        <v>1.85</v>
      </c>
      <c r="G8" s="33" t="s">
        <v>51</v>
      </c>
      <c r="H8" s="3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 x14ac:dyDescent="0.25">
      <c r="A9" s="3">
        <v>3</v>
      </c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5">
      <c r="A10" s="3">
        <v>4</v>
      </c>
      <c r="B10" s="3"/>
      <c r="C10" s="3"/>
      <c r="D10" s="3"/>
      <c r="E10" s="3"/>
      <c r="F10" s="26"/>
      <c r="G10" s="36"/>
      <c r="H10" s="3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 x14ac:dyDescent="0.25">
      <c r="A11" s="3">
        <v>5</v>
      </c>
      <c r="B11" s="3"/>
      <c r="C11" s="3"/>
      <c r="D11" s="3"/>
      <c r="E11" s="3"/>
      <c r="F11" s="26"/>
      <c r="G11" s="36"/>
      <c r="H11" s="3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 x14ac:dyDescent="0.25">
      <c r="A12" s="3">
        <v>6</v>
      </c>
      <c r="B12" s="3"/>
      <c r="C12" s="3"/>
      <c r="D12" s="3"/>
      <c r="E12" s="3"/>
      <c r="F12" s="26"/>
      <c r="G12" s="36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 x14ac:dyDescent="0.25">
      <c r="A13" s="3">
        <v>7</v>
      </c>
      <c r="B13" s="3"/>
      <c r="C13" s="3"/>
      <c r="D13" s="3"/>
      <c r="E13" s="3"/>
      <c r="F13" s="26"/>
      <c r="G13" s="36"/>
      <c r="H13" s="3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14">
        <v>8</v>
      </c>
      <c r="B14" s="14"/>
      <c r="C14" s="14"/>
      <c r="D14" s="14"/>
      <c r="E14" s="14"/>
      <c r="F14" s="35"/>
      <c r="G14" s="36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.75" customHeight="1" x14ac:dyDescent="0.35">
      <c r="A15" s="50"/>
      <c r="B15" s="51"/>
      <c r="C15" s="40"/>
      <c r="D15" s="51"/>
      <c r="E15" s="52" t="s">
        <v>7</v>
      </c>
      <c r="F15" s="53">
        <f>F7+F8</f>
        <v>5.5500000000000007</v>
      </c>
      <c r="G15" s="9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G7" r:id="rId1"/>
    <hyperlink ref="G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tienda.bricogeek.com</vt:lpstr>
      <vt:lpstr>www.diotronic.com</vt:lpstr>
      <vt:lpstr>es.farnell.com</vt:lpstr>
      <vt:lpstr>www.electan.com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HE</cp:lastModifiedBy>
  <dcterms:created xsi:type="dcterms:W3CDTF">2017-11-27T16:57:54Z</dcterms:created>
  <dcterms:modified xsi:type="dcterms:W3CDTF">2017-11-27T19:32:48Z</dcterms:modified>
</cp:coreProperties>
</file>