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22:39:05</v>
      </c>
      <c r="C4" t="str">
        <v>2025-09-01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0.049092</v>
      </c>
      <c r="K4" t="str">
        <f>BH4+(BI4*AN4)+(BJ4*AN4*POWER(V4,2))+(BK4*AN4*V4)+(BL4*POWER(AN4,2))</f>
        <v>2.916914</v>
      </c>
      <c r="L4" t="str">
        <f>((M4/1000)*(1000-((T4+S4)/2)))/(T4-S4)</f>
        <v>0.048279</v>
      </c>
      <c r="M4" t="str">
        <f>(AN4*(S4-R4))/(100*U4*(1000-S4))*1000</f>
        <v>0.830720</v>
      </c>
      <c r="N4" t="str">
        <v>1.460324</v>
      </c>
      <c r="O4" t="str">
        <v>1.438813</v>
      </c>
      <c r="P4" t="str">
        <f>0.61365*EXP((17.502*AL4)/(240.97+AL4))</f>
        <v>3.021292</v>
      </c>
      <c r="Q4" t="str">
        <f>P4-N4</f>
        <v>1.560968</v>
      </c>
      <c r="R4" t="str">
        <v>15.477725</v>
      </c>
      <c r="S4" t="str">
        <v>15.709123</v>
      </c>
      <c r="T4" t="str">
        <f>(P4/AM4)*1000</f>
        <v>32.500908</v>
      </c>
      <c r="U4" t="str">
        <f>V4*BG4</f>
        <v>0.441786</v>
      </c>
      <c r="V4" t="str">
        <v>7.500000</v>
      </c>
      <c r="W4" t="str">
        <v>PSF-01031_20250901223905_811</v>
      </c>
      <c r="X4" t="str">
        <v>107.645271</v>
      </c>
      <c r="Y4" t="str">
        <v>523.008972</v>
      </c>
      <c r="Z4" t="str">
        <v>0.794181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0.226687</v>
      </c>
      <c r="AG4" t="str">
        <v>1.000000</v>
      </c>
      <c r="AH4" t="str">
        <v>46.86</v>
      </c>
      <c r="AI4" t="str">
        <v>46.17</v>
      </c>
      <c r="AJ4" t="str">
        <v>24.66</v>
      </c>
      <c r="AK4" t="str">
        <v>24.15</v>
      </c>
      <c r="AL4" t="str">
        <f>(AK4-AJ4)*(AJ4*0+0)+AK4</f>
        <v>24.15</v>
      </c>
      <c r="AM4" t="str">
        <v>92.96</v>
      </c>
      <c r="AN4" t="str">
        <v>156.1</v>
      </c>
      <c r="AO4" t="str">
        <v>-12.5</v>
      </c>
      <c r="AP4" t="str">
        <v>108.0</v>
      </c>
      <c r="AQ4" t="str">
        <v>1</v>
      </c>
      <c r="AR4" t="str">
        <v>4.027</v>
      </c>
      <c r="AS4" t="str">
        <v>22:38:54</v>
      </c>
      <c r="AT4" t="str">
        <v>2025-09-01</v>
      </c>
      <c r="AU4" t="str">
        <v>-0.50</v>
      </c>
      <c r="AV4" t="str">
        <v>1</v>
      </c>
      <c r="AW4" t="str">
        <v>-0.000</v>
      </c>
      <c r="AX4" t="str">
        <v>-0.002</v>
      </c>
      <c r="AY4" t="str">
        <v>-0.019</v>
      </c>
      <c r="AZ4" t="str">
        <v>0.070</v>
      </c>
      <c r="BA4" t="str">
        <v>0.032</v>
      </c>
      <c r="BB4" t="str">
        <v>-0.141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2.477725</v>
      </c>
      <c r="CD4" t="str">
        <v>2.445696</v>
      </c>
      <c r="CE4" t="str">
        <v>1.665003</v>
      </c>
      <c r="CF4" t="str">
        <v>0.578727</v>
      </c>
      <c r="CG4" t="str">
        <v>0.276405</v>
      </c>
      <c r="CH4" t="str">
        <v>-0.005186</v>
      </c>
      <c r="CI4" t="str">
        <v>0.380177</v>
      </c>
      <c r="CJ4" t="str">
        <v>0.107407</v>
      </c>
      <c r="CK4" t="str">
        <v>107.645271</v>
      </c>
      <c r="CL4" t="str">
        <v>0.000224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PSF-01031_20250901223905_811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22:39:20</v>
      </c>
      <c r="C5" t="str">
        <v>2025-09-01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0.128702</v>
      </c>
      <c r="K5" t="str">
        <f>BH5+(BI5*AN5)+(BJ5*AN5*POWER(V5,2))+(BK5*AN5*V5)+(BL5*POWER(AN5,2))</f>
        <v>2.918052</v>
      </c>
      <c r="L5" t="str">
        <f>((M5/1000)*(1000-((T5+S5)/2)))/(T5-S5)</f>
        <v>0.123265</v>
      </c>
      <c r="M5" t="str">
        <f>(AN5*(S5-R5))/(100*U5*(1000-S5))*1000</f>
        <v>1.846445</v>
      </c>
      <c r="N5" t="str">
        <v>1.510862</v>
      </c>
      <c r="O5" t="str">
        <v>1.463117</v>
      </c>
      <c r="P5" t="str">
        <f>0.61365*EXP((17.502*AL5)/(240.97+AL5))</f>
        <v>2.870612</v>
      </c>
      <c r="Q5" t="str">
        <f>P5-N5</f>
        <v>1.359750</v>
      </c>
      <c r="R5" t="str">
        <v>15.738317</v>
      </c>
      <c r="S5" t="str">
        <v>16.251902</v>
      </c>
      <c r="T5" t="str">
        <f>(P5/AM5)*1000</f>
        <v>30.878336</v>
      </c>
      <c r="U5" t="str">
        <f>V5*BG5</f>
        <v>0.441786</v>
      </c>
      <c r="V5" t="str">
        <v>7.500000</v>
      </c>
      <c r="W5" t="str">
        <v>PSF-01031_20250901223920_c90</v>
      </c>
      <c r="X5" t="str">
        <v>100.740906</v>
      </c>
      <c r="Y5" t="str">
        <v>515.872864</v>
      </c>
      <c r="Z5" t="str">
        <v>0.804718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0.231942</v>
      </c>
      <c r="AG5" t="str">
        <v>1.000000</v>
      </c>
      <c r="AH5" t="str">
        <v>48.44</v>
      </c>
      <c r="AI5" t="str">
        <v>46.91</v>
      </c>
      <c r="AJ5" t="str">
        <v>24.68</v>
      </c>
      <c r="AK5" t="str">
        <v>23.30</v>
      </c>
      <c r="AL5" t="str">
        <f>(AK5-AJ5)*(AJ5*0+0)+AK5</f>
        <v>23.30</v>
      </c>
      <c r="AM5" t="str">
        <v>92.97</v>
      </c>
      <c r="AN5" t="str">
        <v>156.3</v>
      </c>
      <c r="AO5" t="str">
        <v>-15.3</v>
      </c>
      <c r="AP5" t="str">
        <v>109.8</v>
      </c>
      <c r="AQ5" t="str">
        <v>1</v>
      </c>
      <c r="AR5" t="str">
        <v>4.025</v>
      </c>
      <c r="AS5" t="str">
        <v>22:38:54</v>
      </c>
      <c r="AT5" t="str">
        <v>2025-09-01</v>
      </c>
      <c r="AU5" t="str">
        <v>-0.50</v>
      </c>
      <c r="AV5" t="str">
        <v>1</v>
      </c>
      <c r="AW5" t="str">
        <v>0.003</v>
      </c>
      <c r="AX5" t="str">
        <v>0.012</v>
      </c>
      <c r="AY5" t="str">
        <v>0.067</v>
      </c>
      <c r="AZ5" t="str">
        <v>0.126</v>
      </c>
      <c r="BA5" t="str">
        <v>-0.122</v>
      </c>
      <c r="BB5" t="str">
        <v>-0.302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2.478781</v>
      </c>
      <c r="CD5" t="str">
        <v>2.447865</v>
      </c>
      <c r="CE5" t="str">
        <v>1.666204</v>
      </c>
      <c r="CF5" t="str">
        <v>0.573638</v>
      </c>
      <c r="CG5" t="str">
        <v>0.276258</v>
      </c>
      <c r="CH5" t="str">
        <v>-0.015108</v>
      </c>
      <c r="CI5" t="str">
        <v>0.381709</v>
      </c>
      <c r="CJ5" t="str">
        <v>0.107414</v>
      </c>
      <c r="CK5" t="str">
        <v>100.740906</v>
      </c>
      <c r="CL5" t="str">
        <v>0.000220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PSF-01031_20250901223920_c90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</sheetData>
  <ignoredErrors>
    <ignoredError numberStoredAsText="1" sqref="A1:DC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