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i unidad\Docencia\2020 2021\Banco Santander\[20.21] BS - Materiales\02. DA (Data Advanced)\DA01 - Estadística bivariante\Ejercicios\"/>
    </mc:Choice>
  </mc:AlternateContent>
  <bookViews>
    <workbookView xWindow="0" yWindow="0" windowWidth="23040" windowHeight="9192" activeTab="1"/>
  </bookViews>
  <sheets>
    <sheet name="Problema" sheetId="1" r:id="rId1"/>
    <sheet name="Solució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2" l="1"/>
  <c r="E5" i="2"/>
  <c r="E6" i="2"/>
  <c r="E7" i="2"/>
  <c r="E8" i="2"/>
  <c r="E9" i="2"/>
  <c r="E10" i="2"/>
  <c r="E19" i="2" s="1"/>
  <c r="E11" i="2"/>
  <c r="E12" i="2"/>
  <c r="E13" i="2"/>
  <c r="E14" i="2"/>
  <c r="E15" i="2"/>
  <c r="E4" i="2"/>
  <c r="D5" i="2"/>
  <c r="D6" i="2"/>
  <c r="D7" i="2"/>
  <c r="D8" i="2"/>
  <c r="D9" i="2"/>
  <c r="D10" i="2"/>
  <c r="D11" i="2"/>
  <c r="D12" i="2"/>
  <c r="D13" i="2"/>
  <c r="D14" i="2"/>
  <c r="D15" i="2"/>
  <c r="D4" i="2"/>
  <c r="D19" i="2" s="1"/>
  <c r="C5" i="2"/>
  <c r="C6" i="2"/>
  <c r="C7" i="2"/>
  <c r="C8" i="2"/>
  <c r="C9" i="2"/>
  <c r="C10" i="2"/>
  <c r="C11" i="2"/>
  <c r="C12" i="2"/>
  <c r="C13" i="2"/>
  <c r="C14" i="2"/>
  <c r="C15" i="2"/>
  <c r="C4" i="2"/>
  <c r="C19" i="2" s="1"/>
  <c r="B19" i="2"/>
  <c r="A19" i="2"/>
  <c r="K19" i="2" l="1"/>
  <c r="K20" i="2" s="1"/>
  <c r="F17" i="2" s="1"/>
  <c r="F15" i="2"/>
  <c r="F8" i="2"/>
  <c r="F7" i="2"/>
  <c r="F12" i="2"/>
  <c r="F4" i="2" l="1"/>
  <c r="F10" i="2"/>
  <c r="F18" i="2"/>
  <c r="F5" i="2"/>
  <c r="F13" i="2"/>
  <c r="F6" i="2"/>
  <c r="F11" i="2"/>
  <c r="F16" i="2"/>
  <c r="F14" i="2"/>
  <c r="F9" i="2"/>
</calcChain>
</file>

<file path=xl/sharedStrings.xml><?xml version="1.0" encoding="utf-8"?>
<sst xmlns="http://schemas.openxmlformats.org/spreadsheetml/2006/main" count="11" uniqueCount="9">
  <si>
    <t>Trimestre</t>
  </si>
  <si>
    <t>Ventas</t>
  </si>
  <si>
    <t>xy</t>
  </si>
  <si>
    <t>x2</t>
  </si>
  <si>
    <t>y2</t>
  </si>
  <si>
    <t>Pronóstico (Y)</t>
  </si>
  <si>
    <t>a</t>
  </si>
  <si>
    <t>b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</si>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</sst>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171" fontId="0" fillId="3" borderId="0" xfId="0" applyNumberFormat="1" applyFill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3" fillId="2" borderId="0" xfId="1"/>
    <xf numFmtId="1" fontId="3" fillId="2" borderId="0" xfId="1" applyNumberFormat="1"/>
    <xf numFmtId="0" fontId="3" fillId="2" borderId="0" xfId="1" applyBorder="1" applyAlignment="1">
      <alignment horizontal="center" vertical="center" wrapText="1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Demanda</a:t>
            </a:r>
            <a:r>
              <a:rPr lang="es-ES" baseline="0"/>
              <a:t> pronosticada con método de regresión lineal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Solución!$B$3</c:f>
              <c:strCache>
                <c:ptCount val="1"/>
                <c:pt idx="0">
                  <c:v>Ventas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Solución!$B$4:$B$15</c:f>
              <c:numCache>
                <c:formatCode>General</c:formatCode>
                <c:ptCount val="12"/>
                <c:pt idx="0">
                  <c:v>133</c:v>
                </c:pt>
                <c:pt idx="1">
                  <c:v>292</c:v>
                </c:pt>
                <c:pt idx="2">
                  <c:v>283</c:v>
                </c:pt>
                <c:pt idx="3">
                  <c:v>283</c:v>
                </c:pt>
                <c:pt idx="4">
                  <c:v>302</c:v>
                </c:pt>
                <c:pt idx="5">
                  <c:v>400</c:v>
                </c:pt>
                <c:pt idx="6">
                  <c:v>505</c:v>
                </c:pt>
                <c:pt idx="7">
                  <c:v>608</c:v>
                </c:pt>
                <c:pt idx="8">
                  <c:v>667</c:v>
                </c:pt>
                <c:pt idx="9">
                  <c:v>783</c:v>
                </c:pt>
                <c:pt idx="10">
                  <c:v>785</c:v>
                </c:pt>
                <c:pt idx="11">
                  <c:v>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6D-4BCF-BED1-2B3FDC318AF7}"/>
            </c:ext>
          </c:extLst>
        </c:ser>
        <c:ser>
          <c:idx val="2"/>
          <c:order val="2"/>
          <c:tx>
            <c:strRef>
              <c:f>Solución!$F$3</c:f>
              <c:strCache>
                <c:ptCount val="1"/>
                <c:pt idx="0">
                  <c:v>Pronóstico (Y)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Solución!$F$4:$F$18</c:f>
              <c:numCache>
                <c:formatCode>0</c:formatCode>
                <c:ptCount val="15"/>
                <c:pt idx="0">
                  <c:v>136.55128205128204</c:v>
                </c:pt>
                <c:pt idx="1">
                  <c:v>200.20862470862471</c:v>
                </c:pt>
                <c:pt idx="2">
                  <c:v>263.86596736596732</c:v>
                </c:pt>
                <c:pt idx="3">
                  <c:v>327.52331002331005</c:v>
                </c:pt>
                <c:pt idx="4">
                  <c:v>391.18065268065266</c:v>
                </c:pt>
                <c:pt idx="5">
                  <c:v>454.83799533799532</c:v>
                </c:pt>
                <c:pt idx="6">
                  <c:v>518.49533799533799</c:v>
                </c:pt>
                <c:pt idx="7">
                  <c:v>582.1526806526806</c:v>
                </c:pt>
                <c:pt idx="8">
                  <c:v>645.81002331002333</c:v>
                </c:pt>
                <c:pt idx="9">
                  <c:v>709.46736596736594</c:v>
                </c:pt>
                <c:pt idx="10">
                  <c:v>773.12470862470866</c:v>
                </c:pt>
                <c:pt idx="11">
                  <c:v>836.78205128205127</c:v>
                </c:pt>
                <c:pt idx="12">
                  <c:v>900.43939393939399</c:v>
                </c:pt>
                <c:pt idx="13">
                  <c:v>964.0967365967366</c:v>
                </c:pt>
                <c:pt idx="14">
                  <c:v>1027.7540792540794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6D-4BCF-BED1-2B3FDC318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232591"/>
        <c:axId val="10632275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Solución!$A$4:$A$15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E6D-4BCF-BED1-2B3FDC318AF7}"/>
                  </c:ext>
                </c:extLst>
              </c15:ser>
            </c15:filteredLineSeries>
          </c:ext>
        </c:extLst>
      </c:lineChart>
      <c:catAx>
        <c:axId val="1063232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3227599"/>
        <c:crosses val="autoZero"/>
        <c:auto val="1"/>
        <c:lblAlgn val="ctr"/>
        <c:lblOffset val="100"/>
        <c:noMultiLvlLbl val="0"/>
      </c:catAx>
      <c:valAx>
        <c:axId val="106322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323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115656</xdr:colOff>
      <xdr:row>25</xdr:row>
      <xdr:rowOff>114300</xdr:rowOff>
    </xdr:from>
    <xdr:to>
      <xdr:col>5</xdr:col>
      <xdr:colOff>312419</xdr:colOff>
      <xdr:row>36</xdr:row>
      <xdr:rowOff>83820</xdr:rowOff>
    </xdr:to>
    <xdr:pic>
      <xdr:nvPicPr>
        <xdr:cNvPr id="2" name="Imagen 1" descr="Fórmula regresión linea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656" y="5143500"/>
          <a:ext cx="4159163" cy="198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82356</xdr:colOff>
      <xdr:row>37</xdr:row>
      <xdr:rowOff>60960</xdr:rowOff>
    </xdr:from>
    <xdr:to>
      <xdr:col>5</xdr:col>
      <xdr:colOff>347844</xdr:colOff>
      <xdr:row>48</xdr:row>
      <xdr:rowOff>38100</xdr:rowOff>
    </xdr:to>
    <xdr:pic>
      <xdr:nvPicPr>
        <xdr:cNvPr id="3" name="Imagen 2" descr="Formula b-regresion linea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56" y="7284720"/>
          <a:ext cx="4227888" cy="1988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198120</xdr:colOff>
      <xdr:row>1</xdr:row>
      <xdr:rowOff>125730</xdr:rowOff>
    </xdr:from>
    <xdr:to>
      <xdr:col>14</xdr:col>
      <xdr:colOff>15240</xdr:colOff>
      <xdr:row>15</xdr:row>
      <xdr:rowOff>34290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"/>
  <sheetViews>
    <sheetView workbookViewId="0">
      <selection activeCell="C8" sqref="C8"/>
    </sheetView>
  </sheetViews>
  <sheetFormatPr baseColWidth="10" defaultRowHeight="14.4" x14ac:dyDescent="0.3"/>
  <sheetData>
    <row r="2" spans="1:2" ht="15" thickBot="1" x14ac:dyDescent="0.35"/>
    <row r="3" spans="1:2" ht="15" thickBot="1" x14ac:dyDescent="0.35">
      <c r="A3" s="1" t="s">
        <v>0</v>
      </c>
      <c r="B3" s="1" t="s">
        <v>1</v>
      </c>
    </row>
    <row r="4" spans="1:2" ht="15" thickBot="1" x14ac:dyDescent="0.35">
      <c r="A4" s="2">
        <v>1</v>
      </c>
      <c r="B4" s="2">
        <v>133</v>
      </c>
    </row>
    <row r="5" spans="1:2" ht="15" thickBot="1" x14ac:dyDescent="0.35">
      <c r="A5" s="2">
        <v>2</v>
      </c>
      <c r="B5" s="2">
        <v>292</v>
      </c>
    </row>
    <row r="6" spans="1:2" ht="15" thickBot="1" x14ac:dyDescent="0.35">
      <c r="A6" s="2">
        <v>3</v>
      </c>
      <c r="B6" s="2">
        <v>283</v>
      </c>
    </row>
    <row r="7" spans="1:2" ht="15" thickBot="1" x14ac:dyDescent="0.35">
      <c r="A7" s="2">
        <v>4</v>
      </c>
      <c r="B7" s="2">
        <v>283</v>
      </c>
    </row>
    <row r="8" spans="1:2" ht="15" thickBot="1" x14ac:dyDescent="0.35">
      <c r="A8" s="2">
        <v>5</v>
      </c>
      <c r="B8" s="2">
        <v>302</v>
      </c>
    </row>
    <row r="9" spans="1:2" ht="15" thickBot="1" x14ac:dyDescent="0.35">
      <c r="A9" s="2">
        <v>6</v>
      </c>
      <c r="B9" s="2">
        <v>400</v>
      </c>
    </row>
    <row r="10" spans="1:2" ht="15" thickBot="1" x14ac:dyDescent="0.35">
      <c r="A10" s="2">
        <v>7</v>
      </c>
      <c r="B10" s="2">
        <v>505</v>
      </c>
    </row>
    <row r="11" spans="1:2" ht="15" thickBot="1" x14ac:dyDescent="0.35">
      <c r="A11" s="2">
        <v>8</v>
      </c>
      <c r="B11" s="2">
        <v>608</v>
      </c>
    </row>
    <row r="12" spans="1:2" ht="15" thickBot="1" x14ac:dyDescent="0.35">
      <c r="A12" s="2">
        <v>9</v>
      </c>
      <c r="B12" s="2">
        <v>667</v>
      </c>
    </row>
    <row r="13" spans="1:2" ht="15" thickBot="1" x14ac:dyDescent="0.35">
      <c r="A13" s="2">
        <v>10</v>
      </c>
      <c r="B13" s="2">
        <v>783</v>
      </c>
    </row>
    <row r="14" spans="1:2" ht="15" thickBot="1" x14ac:dyDescent="0.35">
      <c r="A14" s="2">
        <v>11</v>
      </c>
      <c r="B14" s="2">
        <v>785</v>
      </c>
    </row>
    <row r="15" spans="1:2" ht="15" thickBot="1" x14ac:dyDescent="0.35">
      <c r="A15" s="2">
        <v>12</v>
      </c>
      <c r="B15" s="2">
        <v>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tabSelected="1" workbookViewId="0">
      <selection activeCell="I21" sqref="I21"/>
    </sheetView>
  </sheetViews>
  <sheetFormatPr baseColWidth="10" defaultRowHeight="14.4" x14ac:dyDescent="0.3"/>
  <cols>
    <col min="6" max="6" width="11.44140625" bestFit="1" customWidth="1"/>
  </cols>
  <sheetData>
    <row r="2" spans="1:6" ht="15" thickBot="1" x14ac:dyDescent="0.35"/>
    <row r="3" spans="1:6" ht="28.2" thickBot="1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6" ht="15" thickBot="1" x14ac:dyDescent="0.35">
      <c r="A4" s="2">
        <v>1</v>
      </c>
      <c r="B4" s="2">
        <v>133</v>
      </c>
      <c r="C4">
        <f>A4*B4</f>
        <v>133</v>
      </c>
      <c r="D4">
        <f>A4*A4</f>
        <v>1</v>
      </c>
      <c r="E4">
        <f>B4*B4</f>
        <v>17689</v>
      </c>
      <c r="F4" s="7">
        <f>$K$20+$K$19*A4</f>
        <v>136.55128205128204</v>
      </c>
    </row>
    <row r="5" spans="1:6" ht="15" thickBot="1" x14ac:dyDescent="0.35">
      <c r="A5" s="2">
        <v>2</v>
      </c>
      <c r="B5" s="2">
        <v>292</v>
      </c>
      <c r="C5">
        <f t="shared" ref="C5:C15" si="0">A5*B5</f>
        <v>584</v>
      </c>
      <c r="D5">
        <f t="shared" ref="D5:D15" si="1">A5*A5</f>
        <v>4</v>
      </c>
      <c r="E5">
        <f t="shared" ref="E5:E15" si="2">B5*B5</f>
        <v>85264</v>
      </c>
      <c r="F5" s="7">
        <f>$K$20+$K$19*A5</f>
        <v>200.20862470862471</v>
      </c>
    </row>
    <row r="6" spans="1:6" ht="15" thickBot="1" x14ac:dyDescent="0.35">
      <c r="A6" s="2">
        <v>3</v>
      </c>
      <c r="B6" s="2">
        <v>283</v>
      </c>
      <c r="C6">
        <f t="shared" si="0"/>
        <v>849</v>
      </c>
      <c r="D6">
        <f t="shared" si="1"/>
        <v>9</v>
      </c>
      <c r="E6">
        <f t="shared" si="2"/>
        <v>80089</v>
      </c>
      <c r="F6" s="7">
        <f>$K$20+$K$19*A6</f>
        <v>263.86596736596732</v>
      </c>
    </row>
    <row r="7" spans="1:6" ht="15" thickBot="1" x14ac:dyDescent="0.35">
      <c r="A7" s="2">
        <v>4</v>
      </c>
      <c r="B7" s="2">
        <v>283</v>
      </c>
      <c r="C7">
        <f t="shared" si="0"/>
        <v>1132</v>
      </c>
      <c r="D7">
        <f t="shared" si="1"/>
        <v>16</v>
      </c>
      <c r="E7">
        <f t="shared" si="2"/>
        <v>80089</v>
      </c>
      <c r="F7" s="7">
        <f>$K$20+$K$19*A7</f>
        <v>327.52331002331005</v>
      </c>
    </row>
    <row r="8" spans="1:6" ht="15" thickBot="1" x14ac:dyDescent="0.35">
      <c r="A8" s="2">
        <v>5</v>
      </c>
      <c r="B8" s="2">
        <v>302</v>
      </c>
      <c r="C8">
        <f t="shared" si="0"/>
        <v>1510</v>
      </c>
      <c r="D8">
        <f t="shared" si="1"/>
        <v>25</v>
      </c>
      <c r="E8">
        <f t="shared" si="2"/>
        <v>91204</v>
      </c>
      <c r="F8" s="7">
        <f>$K$20+$K$19*A8</f>
        <v>391.18065268065266</v>
      </c>
    </row>
    <row r="9" spans="1:6" ht="15" thickBot="1" x14ac:dyDescent="0.35">
      <c r="A9" s="2">
        <v>6</v>
      </c>
      <c r="B9" s="2">
        <v>400</v>
      </c>
      <c r="C9">
        <f t="shared" si="0"/>
        <v>2400</v>
      </c>
      <c r="D9">
        <f t="shared" si="1"/>
        <v>36</v>
      </c>
      <c r="E9">
        <f t="shared" si="2"/>
        <v>160000</v>
      </c>
      <c r="F9" s="7">
        <f>$K$20+$K$19*A9</f>
        <v>454.83799533799532</v>
      </c>
    </row>
    <row r="10" spans="1:6" ht="15" thickBot="1" x14ac:dyDescent="0.35">
      <c r="A10" s="2">
        <v>7</v>
      </c>
      <c r="B10" s="2">
        <v>505</v>
      </c>
      <c r="C10">
        <f t="shared" si="0"/>
        <v>3535</v>
      </c>
      <c r="D10">
        <f t="shared" si="1"/>
        <v>49</v>
      </c>
      <c r="E10">
        <f t="shared" si="2"/>
        <v>255025</v>
      </c>
      <c r="F10" s="7">
        <f>$K$20+$K$19*A10</f>
        <v>518.49533799533799</v>
      </c>
    </row>
    <row r="11" spans="1:6" ht="15" thickBot="1" x14ac:dyDescent="0.35">
      <c r="A11" s="2">
        <v>8</v>
      </c>
      <c r="B11" s="2">
        <v>608</v>
      </c>
      <c r="C11">
        <f t="shared" si="0"/>
        <v>4864</v>
      </c>
      <c r="D11">
        <f t="shared" si="1"/>
        <v>64</v>
      </c>
      <c r="E11">
        <f t="shared" si="2"/>
        <v>369664</v>
      </c>
      <c r="F11" s="7">
        <f>$K$20+$K$19*A11</f>
        <v>582.1526806526806</v>
      </c>
    </row>
    <row r="12" spans="1:6" ht="15" thickBot="1" x14ac:dyDescent="0.35">
      <c r="A12" s="2">
        <v>9</v>
      </c>
      <c r="B12" s="2">
        <v>667</v>
      </c>
      <c r="C12">
        <f t="shared" si="0"/>
        <v>6003</v>
      </c>
      <c r="D12">
        <f t="shared" si="1"/>
        <v>81</v>
      </c>
      <c r="E12">
        <f t="shared" si="2"/>
        <v>444889</v>
      </c>
      <c r="F12" s="7">
        <f>$K$20+$K$19*A12</f>
        <v>645.81002331002333</v>
      </c>
    </row>
    <row r="13" spans="1:6" ht="15" thickBot="1" x14ac:dyDescent="0.35">
      <c r="A13" s="2">
        <v>10</v>
      </c>
      <c r="B13" s="2">
        <v>783</v>
      </c>
      <c r="C13">
        <f t="shared" si="0"/>
        <v>7830</v>
      </c>
      <c r="D13">
        <f t="shared" si="1"/>
        <v>100</v>
      </c>
      <c r="E13">
        <f t="shared" si="2"/>
        <v>613089</v>
      </c>
      <c r="F13" s="7">
        <f>$K$20+$K$19*A13</f>
        <v>709.46736596736594</v>
      </c>
    </row>
    <row r="14" spans="1:6" ht="15" thickBot="1" x14ac:dyDescent="0.35">
      <c r="A14" s="2">
        <v>11</v>
      </c>
      <c r="B14" s="2">
        <v>785</v>
      </c>
      <c r="C14">
        <f t="shared" si="0"/>
        <v>8635</v>
      </c>
      <c r="D14">
        <f t="shared" si="1"/>
        <v>121</v>
      </c>
      <c r="E14">
        <f t="shared" si="2"/>
        <v>616225</v>
      </c>
      <c r="F14" s="7">
        <f>$K$20+$K$19*A14</f>
        <v>773.12470862470866</v>
      </c>
    </row>
    <row r="15" spans="1:6" ht="15" thickBot="1" x14ac:dyDescent="0.35">
      <c r="A15" s="2">
        <v>12</v>
      </c>
      <c r="B15" s="2">
        <v>799</v>
      </c>
      <c r="C15">
        <f t="shared" si="0"/>
        <v>9588</v>
      </c>
      <c r="D15">
        <f t="shared" si="1"/>
        <v>144</v>
      </c>
      <c r="E15">
        <f t="shared" si="2"/>
        <v>638401</v>
      </c>
      <c r="F15" s="7">
        <f>$K$20+$K$19*A15</f>
        <v>836.78205128205127</v>
      </c>
    </row>
    <row r="16" spans="1:6" x14ac:dyDescent="0.3">
      <c r="A16" s="10">
        <v>13</v>
      </c>
      <c r="B16" s="8"/>
      <c r="C16" s="8"/>
      <c r="D16" s="8"/>
      <c r="E16" s="8"/>
      <c r="F16" s="9">
        <f>$K$20+$K$19*A16</f>
        <v>900.43939393939399</v>
      </c>
    </row>
    <row r="17" spans="1:11" x14ac:dyDescent="0.3">
      <c r="A17" s="10">
        <v>14</v>
      </c>
      <c r="B17" s="8"/>
      <c r="C17" s="8"/>
      <c r="D17" s="8"/>
      <c r="E17" s="8"/>
      <c r="F17" s="9">
        <f t="shared" ref="F17:F18" si="3">$K$20+$K$19*A17</f>
        <v>964.0967365967366</v>
      </c>
    </row>
    <row r="18" spans="1:11" x14ac:dyDescent="0.3">
      <c r="A18" s="10">
        <v>15</v>
      </c>
      <c r="B18" s="8"/>
      <c r="C18" s="8"/>
      <c r="D18" s="8"/>
      <c r="E18" s="8"/>
      <c r="F18" s="9">
        <f t="shared" si="3"/>
        <v>1027.7540792540794</v>
      </c>
      <c r="J18" s="5" t="s">
        <v>8</v>
      </c>
      <c r="K18">
        <f>COUNT(A4:A15)</f>
        <v>12</v>
      </c>
    </row>
    <row r="19" spans="1:11" x14ac:dyDescent="0.3">
      <c r="A19" s="3">
        <f>AVERAGE(A4:A15)</f>
        <v>6.5</v>
      </c>
      <c r="B19" s="4">
        <f>AVERAGE(B4:B15)</f>
        <v>486.66666666666669</v>
      </c>
      <c r="C19" s="3">
        <f>SUM(C4:C15)</f>
        <v>47063</v>
      </c>
      <c r="D19" s="3">
        <f>SUM(D4:D15)</f>
        <v>650</v>
      </c>
      <c r="E19" s="3">
        <f>SUM(E4:E15)</f>
        <v>3451628</v>
      </c>
      <c r="F19" s="3"/>
      <c r="J19" s="5" t="s">
        <v>7</v>
      </c>
      <c r="K19" s="6">
        <f>(C19-K18*A19*B19)/(D19-K18*A19*A19)</f>
        <v>63.65734265734266</v>
      </c>
    </row>
    <row r="20" spans="1:11" x14ac:dyDescent="0.3">
      <c r="J20" s="5" t="s">
        <v>6</v>
      </c>
      <c r="K20" s="6">
        <f>B19-K19*A19</f>
        <v>72.893939393939377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Problema</vt:lpstr>
      <vt:lpstr>Solución</vt:lpstr>
    </vt:vector>
  </TitlesOfParts>
  <Company>Universidad de Deusto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Rayón Jerez</dc:creator>
  <cp:lastModifiedBy>Alex Rayón Jerez</cp:lastModifiedBy>
  <dcterms:created xsi:type="dcterms:W3CDTF">2020-08-12T17:49:13Z</dcterms:created>
  <dcterms:modified xsi:type="dcterms:W3CDTF">2020-08-13T06:23:04Z</dcterms:modified>
</cp:coreProperties>
</file>