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C173" lockStructure="1"/>
  <bookViews>
    <workbookView xWindow="120" yWindow="90" windowWidth="7500" windowHeight="807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B31" i="1" l="1"/>
  <c r="D9" i="1"/>
  <c r="D13" i="1" s="1"/>
  <c r="B9" i="1"/>
  <c r="B13" i="1" s="1"/>
  <c r="B7" i="1" l="1"/>
  <c r="D7" i="1"/>
  <c r="B30" i="1"/>
  <c r="B26" i="1"/>
  <c r="B25" i="1"/>
  <c r="B22" i="1"/>
  <c r="C4" i="1" l="1"/>
  <c r="D22" i="1" l="1"/>
  <c r="E28" i="1" l="1"/>
  <c r="B27" i="1"/>
  <c r="B29" i="1"/>
  <c r="E12" i="1" l="1"/>
  <c r="E11" i="1"/>
  <c r="E10" i="1"/>
  <c r="E8" i="1"/>
  <c r="E6" i="1"/>
  <c r="E5" i="1"/>
  <c r="C5" i="1"/>
  <c r="C6" i="1"/>
  <c r="C8" i="1"/>
  <c r="C10" i="1"/>
  <c r="C11" i="1"/>
  <c r="C12" i="1"/>
  <c r="E25" i="1" l="1"/>
  <c r="E9" i="1"/>
  <c r="E7" i="1"/>
  <c r="E13" i="1"/>
  <c r="E26" i="1"/>
  <c r="D14" i="1" l="1"/>
  <c r="E14" i="1" s="1"/>
  <c r="E27" i="1"/>
  <c r="C9" i="1"/>
  <c r="C7" i="1"/>
  <c r="B14" i="1" l="1"/>
  <c r="C14" i="1" s="1"/>
  <c r="C13" i="1"/>
</calcChain>
</file>

<file path=xl/comments1.xml><?xml version="1.0" encoding="utf-8"?>
<comments xmlns="http://schemas.openxmlformats.org/spreadsheetml/2006/main">
  <authors>
    <author>FERRO MAURO</author>
  </authors>
  <commentList>
    <comment ref="A10" authorId="0">
      <text>
        <r>
          <rPr>
            <sz val="8"/>
            <color indexed="81"/>
            <rFont val="Tahoma"/>
            <family val="2"/>
          </rPr>
          <t xml:space="preserve">Se il valore e negativo inserire il segno meno della sottrazione.
</t>
        </r>
      </text>
    </comment>
    <comment ref="A11" authorId="0">
      <text>
        <r>
          <rPr>
            <sz val="8"/>
            <color indexed="81"/>
            <rFont val="Tahoma"/>
            <family val="2"/>
          </rPr>
          <t>Se il valore e negativo inserire il segno meno della sottrazione.</t>
        </r>
      </text>
    </comment>
    <comment ref="A18" authorId="0">
      <text>
        <r>
          <rPr>
            <b/>
            <sz val="8"/>
            <color indexed="81"/>
            <rFont val="Tahoma"/>
            <family val="2"/>
          </rPr>
          <t xml:space="preserve">Immobilizzazzioni Tech. e Fin.:
</t>
        </r>
        <r>
          <rPr>
            <sz val="8"/>
            <color indexed="81"/>
            <rFont val="Tahoma"/>
            <family val="2"/>
          </rPr>
          <t xml:space="preserve">Le immobilizzazioni tecniche insieme alle immobilizzazioni immateriali vanno a creare tutti i beni strumentali cioè gli strumenti destinati a essere utilizzati nello svolgimento della gestione caratteristica.
</t>
        </r>
      </text>
    </comment>
    <comment ref="C18" authorId="0">
      <text>
        <r>
          <rPr>
            <b/>
            <sz val="8"/>
            <color indexed="81"/>
            <rFont val="Tahoma"/>
            <family val="2"/>
          </rPr>
          <t>Mezzi Prori:</t>
        </r>
        <r>
          <rPr>
            <sz val="8"/>
            <color indexed="81"/>
            <rFont val="Tahoma"/>
            <family val="2"/>
          </rPr>
          <t xml:space="preserve">
Patrimonio netto di un'azienda, dato dalla differenza fra il totale delle attività e il totale delle passività. Assomma il capitale sociale, riserve e la quota di utile non distribuita, al netto delle eventuali perdite.
</t>
        </r>
      </text>
    </comment>
    <comment ref="A19" authorId="0">
      <text>
        <r>
          <rPr>
            <b/>
            <sz val="8"/>
            <color indexed="81"/>
            <rFont val="Tahoma"/>
            <family val="2"/>
          </rPr>
          <t xml:space="preserve">Attività Realizzabili:
</t>
        </r>
        <r>
          <rPr>
            <sz val="8"/>
            <color indexed="81"/>
            <rFont val="Tahoma"/>
            <family val="2"/>
          </rPr>
          <t xml:space="preserve">merci in magazzino, semilavorati e prodotti finiti.
</t>
        </r>
      </text>
    </comment>
    <comment ref="C19" authorId="0">
      <text>
        <r>
          <rPr>
            <b/>
            <sz val="8"/>
            <color indexed="81"/>
            <rFont val="Tahoma"/>
            <family val="2"/>
          </rPr>
          <t xml:space="preserve">Debiti Consolidati:
</t>
        </r>
        <r>
          <rPr>
            <sz val="8"/>
            <color indexed="81"/>
            <rFont val="Tahoma"/>
            <family val="2"/>
          </rPr>
          <t xml:space="preserve">la somma dei debiti vs. terzi con scadenza oltre l'anno.
</t>
        </r>
      </text>
    </comment>
    <comment ref="A20" authorId="0">
      <text>
        <r>
          <rPr>
            <b/>
            <sz val="8"/>
            <color indexed="81"/>
            <rFont val="Tahoma"/>
            <family val="2"/>
          </rPr>
          <t xml:space="preserve">Liquiidtà e crediti: 
</t>
        </r>
        <r>
          <rPr>
            <sz val="8"/>
            <color indexed="81"/>
            <rFont val="Tahoma"/>
            <family val="2"/>
          </rPr>
          <t xml:space="preserve">Liquidità e cassa, titoli negoziabili e crediti esigibili entro 12 mesi. Possono rientrare anche i ratei e risconti considerati come liquidita differita entro 12 mesi.
</t>
        </r>
      </text>
    </comment>
    <comment ref="C20" authorId="0">
      <text>
        <r>
          <rPr>
            <b/>
            <sz val="8"/>
            <color indexed="81"/>
            <rFont val="Tahoma"/>
            <family val="2"/>
          </rPr>
          <t xml:space="preserve">Debiti Consolidati:
</t>
        </r>
        <r>
          <rPr>
            <sz val="8"/>
            <color indexed="81"/>
            <rFont val="Tahoma"/>
            <family val="2"/>
          </rPr>
          <t>la somma dei debiti vs. terzi con scadenza entro l'anno.</t>
        </r>
      </text>
    </comment>
    <comment ref="A21" authorId="0">
      <text>
        <r>
          <rPr>
            <b/>
            <sz val="8"/>
            <color indexed="81"/>
            <rFont val="Tahoma"/>
            <family val="2"/>
          </rPr>
          <t xml:space="preserve">Ratei e Risconti:
</t>
        </r>
        <r>
          <rPr>
            <sz val="8"/>
            <color indexed="81"/>
            <rFont val="Tahoma"/>
            <family val="2"/>
          </rPr>
          <t xml:space="preserve">da considerare come liquidità differita.
</t>
        </r>
      </text>
    </comment>
    <comment ref="C21" authorId="0">
      <text>
        <r>
          <rPr>
            <b/>
            <sz val="8"/>
            <color indexed="81"/>
            <rFont val="Tahoma"/>
            <family val="2"/>
          </rPr>
          <t xml:space="preserve">Ratei e Risconti: 
</t>
        </r>
        <r>
          <rPr>
            <sz val="8"/>
            <color indexed="81"/>
            <rFont val="Tahoma"/>
            <family val="2"/>
          </rPr>
          <t xml:space="preserve">da considerare come passività a breve.
</t>
        </r>
      </text>
    </comment>
    <comment ref="A25" authorId="0">
      <text>
        <r>
          <rPr>
            <b/>
            <sz val="8"/>
            <color indexed="81"/>
            <rFont val="Tahoma"/>
            <family val="2"/>
          </rPr>
          <t xml:space="preserve">Margine di struttura (1° livello):
</t>
        </r>
        <r>
          <rPr>
            <sz val="8"/>
            <color indexed="81"/>
            <rFont val="Tahoma"/>
            <family val="2"/>
          </rPr>
          <t xml:space="preserve">Il Margine di struttura primario è costituito dalla differenza tra il capitale proprio (Mezzi Propri) e le attività immobilizzate. Questo margine evidenzia la capacità dell'azienda di coprire gli investimenti nella struttura fissa con il capitale proveniente dalla compagine sociale.
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 xml:space="preserve">ROE:
</t>
        </r>
        <r>
          <rPr>
            <sz val="8"/>
            <color indexed="81"/>
            <rFont val="Tahoma"/>
            <family val="2"/>
          </rPr>
          <t xml:space="preserve">Tasso di redditività del capitale proprio.
</t>
        </r>
      </text>
    </comment>
    <comment ref="A26" authorId="0">
      <text>
        <r>
          <rPr>
            <b/>
            <sz val="8"/>
            <color indexed="81"/>
            <rFont val="Tahoma"/>
            <family val="2"/>
          </rPr>
          <t xml:space="preserve">Margine di struttura (2° livello):
</t>
        </r>
        <r>
          <rPr>
            <sz val="8"/>
            <color indexed="81"/>
            <rFont val="Tahoma"/>
            <family val="2"/>
          </rPr>
          <t xml:space="preserve">Margine di struttura secondario, formalmente espresso dalla differenza tra i capitali permanenti (Mezzi Propri + Debiti Consolidati) e le attività immobilizzate. Questo margine indica quanta parte degli investimenti durevoli è finanziata con fonti di finanziamento a lunga scadenza.
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 xml:space="preserve">ROI: 
</t>
        </r>
        <r>
          <rPr>
            <sz val="8"/>
            <color indexed="81"/>
            <rFont val="Tahoma"/>
            <family val="2"/>
          </rPr>
          <t>Tasso di redditività del capitale investito.</t>
        </r>
      </text>
    </comment>
    <comment ref="A27" authorId="0">
      <text>
        <r>
          <rPr>
            <b/>
            <sz val="8"/>
            <color indexed="81"/>
            <rFont val="Tahoma"/>
            <family val="2"/>
          </rPr>
          <t>Leverage:</t>
        </r>
        <r>
          <rPr>
            <sz val="8"/>
            <color indexed="81"/>
            <rFont val="Tahoma"/>
            <family val="2"/>
          </rPr>
          <t xml:space="preserve">
Indica il modo in cui l'azienda si finanzia, se con mezzi propri o ricorrendo a capitale di terzi.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 xml:space="preserve">ROS:
</t>
        </r>
        <r>
          <rPr>
            <sz val="8"/>
            <color indexed="81"/>
            <rFont val="Tahoma"/>
            <family val="2"/>
          </rPr>
          <t>Tasso di rendimento sulle vendite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 xml:space="preserve">ROT:
</t>
        </r>
        <r>
          <rPr>
            <sz val="8"/>
            <color indexed="81"/>
            <rFont val="Tahoma"/>
            <family val="2"/>
          </rPr>
          <t>Indice di rotazione degli impieghi</t>
        </r>
      </text>
    </comment>
    <comment ref="A29" authorId="0">
      <text>
        <r>
          <rPr>
            <b/>
            <sz val="8"/>
            <color indexed="81"/>
            <rFont val="Tahoma"/>
            <family val="2"/>
          </rPr>
          <t xml:space="preserve">Indice di Liquidità:
</t>
        </r>
        <r>
          <rPr>
            <sz val="8"/>
            <color indexed="81"/>
            <rFont val="Tahoma"/>
            <family val="2"/>
          </rPr>
          <t>chiamato anche Acid Test, indica la capacità di soddisfare le richieste debitorie a breve termine con le risocrse che scaturiscono dalle attività correnti.
È dato dalla differenza tra le liquidità e crediti correnti ed i debiti a breve.</t>
        </r>
      </text>
    </comment>
    <comment ref="A30" authorId="0">
      <text>
        <r>
          <rPr>
            <b/>
            <sz val="8"/>
            <color indexed="81"/>
            <rFont val="Tahoma"/>
            <family val="2"/>
          </rPr>
          <t xml:space="preserve">Indice di Liquidità (2° livello):
</t>
        </r>
        <r>
          <rPr>
            <sz val="8"/>
            <color indexed="81"/>
            <rFont val="Tahoma"/>
            <family val="2"/>
          </rPr>
          <t>Rispetto al margine primario va ad aggiungere le scorte in magazzino alle liquidità correnti. Può essere significativo in presenza di un alto indice di rotazione.</t>
        </r>
      </text>
    </comment>
    <comment ref="A31" authorId="0">
      <text>
        <r>
          <rPr>
            <b/>
            <sz val="8"/>
            <color indexed="81"/>
            <rFont val="Tahoma"/>
            <family val="2"/>
          </rPr>
          <t xml:space="preserve">Indice di rotazione:
</t>
        </r>
        <r>
          <rPr>
            <sz val="8"/>
            <color indexed="81"/>
            <rFont val="Tahoma"/>
            <family val="2"/>
          </rPr>
          <t>esprime il numero di volte che il magazzino si rinnova nell'anno. Una bassa rotazione del magazzino segnala un eccessivo investimento in scorte</t>
        </r>
      </text>
    </comment>
  </commentList>
</comments>
</file>

<file path=xl/sharedStrings.xml><?xml version="1.0" encoding="utf-8"?>
<sst xmlns="http://schemas.openxmlformats.org/spreadsheetml/2006/main" count="45" uniqueCount="41">
  <si>
    <t>GESTIONE</t>
  </si>
  <si>
    <t>RICAVI</t>
  </si>
  <si>
    <t>Altri ricavi</t>
  </si>
  <si>
    <t>Gestione Finanziaria</t>
  </si>
  <si>
    <t>Gestione partite straordinarie</t>
  </si>
  <si>
    <t>Oneri fiscali e tributari</t>
  </si>
  <si>
    <t>RISULTATO NETTO</t>
  </si>
  <si>
    <t>CASH FLOW</t>
  </si>
  <si>
    <t>%</t>
  </si>
  <si>
    <r>
      <t>MARGINE OPERATIVO LORDO</t>
    </r>
    <r>
      <rPr>
        <sz val="11"/>
        <color theme="1"/>
        <rFont val="Calibri"/>
        <family val="2"/>
        <scheme val="minor"/>
      </rPr>
      <t xml:space="preserve"> (EBITDA)</t>
    </r>
  </si>
  <si>
    <t>Ammortamenti e accantonamenti</t>
  </si>
  <si>
    <r>
      <t xml:space="preserve">MARGINE OPERATIVO NETTO </t>
    </r>
    <r>
      <rPr>
        <sz val="11"/>
        <color theme="1"/>
        <rFont val="Calibri"/>
        <family val="2"/>
        <scheme val="minor"/>
      </rPr>
      <t>(MON)</t>
    </r>
  </si>
  <si>
    <t>COSTI DELLA PRODUZIONE</t>
  </si>
  <si>
    <t>CONTO ECONOMICO</t>
  </si>
  <si>
    <t>ATTIVO</t>
  </si>
  <si>
    <t>Immob. tecn. e finanz.</t>
  </si>
  <si>
    <t>Liquidità e crediti</t>
  </si>
  <si>
    <t>Totale</t>
  </si>
  <si>
    <t>PASSIVO</t>
  </si>
  <si>
    <t>Mezzi Propri</t>
  </si>
  <si>
    <t>Debiti Consolidati</t>
  </si>
  <si>
    <t>Debiti a breve</t>
  </si>
  <si>
    <t>Margine di struttura (1° livello)</t>
  </si>
  <si>
    <t>Margine di struttura (2° livello)</t>
  </si>
  <si>
    <t>Indici Patrimoniali</t>
  </si>
  <si>
    <t xml:space="preserve"> €uro</t>
  </si>
  <si>
    <t xml:space="preserve">STATO PATRIMONIALE </t>
  </si>
  <si>
    <t>Ratei e risconti</t>
  </si>
  <si>
    <t>ROE</t>
  </si>
  <si>
    <t>ROI</t>
  </si>
  <si>
    <t>Indici di redditività</t>
  </si>
  <si>
    <t>ROS</t>
  </si>
  <si>
    <t>ROT</t>
  </si>
  <si>
    <t>Leverage</t>
  </si>
  <si>
    <t>Indici Finanziari</t>
  </si>
  <si>
    <t>Indice di Liquidita (1° livello)</t>
  </si>
  <si>
    <t>Indice di Liquidità (2° livello)</t>
  </si>
  <si>
    <t>Indice di rotazione magazzino</t>
  </si>
  <si>
    <t>Attività realizzabili (MAGAZZINO)</t>
  </si>
  <si>
    <t>Anno t</t>
  </si>
  <si>
    <t>Anno 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</si>
</sst>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180">
        <stop position="0">
          <color theme="0"/>
        </stop>
        <stop position="1">
          <color rgb="FFFFFF99"/>
        </stop>
      </gradientFill>
    </fill>
    <fill>
      <gradientFill>
        <stop position="0">
          <color theme="0"/>
        </stop>
        <stop position="1">
          <color rgb="FFFFFF0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10" fontId="0" fillId="4" borderId="10" xfId="0" applyNumberFormat="1" applyFill="1" applyBorder="1" applyAlignment="1">
      <alignment vertical="center"/>
    </xf>
    <xf numFmtId="10" fontId="0" fillId="4" borderId="12" xfId="0" applyNumberFormat="1" applyFill="1" applyBorder="1" applyAlignment="1">
      <alignment vertical="center"/>
    </xf>
    <xf numFmtId="0" fontId="1" fillId="0" borderId="0" xfId="0" applyFont="1"/>
    <xf numFmtId="0" fontId="0" fillId="5" borderId="5" xfId="0" applyFill="1" applyBorder="1"/>
    <xf numFmtId="0" fontId="0" fillId="5" borderId="10" xfId="0" applyFill="1" applyBorder="1"/>
    <xf numFmtId="0" fontId="0" fillId="7" borderId="5" xfId="0" applyFill="1" applyBorder="1"/>
    <xf numFmtId="0" fontId="0" fillId="7" borderId="10" xfId="0" applyFill="1" applyBorder="1"/>
    <xf numFmtId="0" fontId="0" fillId="7" borderId="7" xfId="0" applyFill="1" applyBorder="1"/>
    <xf numFmtId="0" fontId="0" fillId="7" borderId="8" xfId="0" applyFill="1" applyBorder="1"/>
    <xf numFmtId="3" fontId="0" fillId="7" borderId="10" xfId="0" applyNumberFormat="1" applyFill="1" applyBorder="1" applyProtection="1">
      <protection locked="0"/>
    </xf>
    <xf numFmtId="3" fontId="0" fillId="5" borderId="10" xfId="0" applyNumberFormat="1" applyFill="1" applyBorder="1" applyProtection="1">
      <protection locked="0"/>
    </xf>
    <xf numFmtId="3" fontId="0" fillId="7" borderId="12" xfId="0" applyNumberFormat="1" applyFill="1" applyBorder="1" applyProtection="1">
      <protection locked="0"/>
    </xf>
    <xf numFmtId="3" fontId="0" fillId="5" borderId="12" xfId="0" applyNumberFormat="1" applyFill="1" applyBorder="1" applyProtection="1">
      <protection locked="0"/>
    </xf>
    <xf numFmtId="0" fontId="1" fillId="8" borderId="5" xfId="0" applyFont="1" applyFill="1" applyBorder="1" applyAlignment="1">
      <alignment vertical="center"/>
    </xf>
    <xf numFmtId="10" fontId="0" fillId="8" borderId="10" xfId="0" applyNumberFormat="1" applyFill="1" applyBorder="1" applyAlignment="1">
      <alignment vertical="center"/>
    </xf>
    <xf numFmtId="10" fontId="0" fillId="8" borderId="11" xfId="0" applyNumberFormat="1" applyFill="1" applyBorder="1" applyAlignment="1">
      <alignment vertical="center"/>
    </xf>
    <xf numFmtId="10" fontId="0" fillId="8" borderId="12" xfId="0" applyNumberFormat="1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0" xfId="0" applyFill="1"/>
    <xf numFmtId="3" fontId="0" fillId="9" borderId="10" xfId="0" applyNumberFormat="1" applyFill="1" applyBorder="1" applyAlignment="1" applyProtection="1">
      <alignment vertical="center"/>
      <protection locked="0"/>
    </xf>
    <xf numFmtId="3" fontId="0" fillId="9" borderId="9" xfId="0" applyNumberFormat="1" applyFill="1" applyBorder="1" applyAlignment="1" applyProtection="1">
      <alignment vertical="center"/>
      <protection locked="0"/>
    </xf>
    <xf numFmtId="3" fontId="0" fillId="7" borderId="8" xfId="0" applyNumberFormat="1" applyFill="1" applyBorder="1" applyProtection="1"/>
    <xf numFmtId="3" fontId="0" fillId="7" borderId="13" xfId="0" applyNumberFormat="1" applyFill="1" applyBorder="1" applyProtection="1"/>
    <xf numFmtId="3" fontId="1" fillId="10" borderId="10" xfId="0" applyNumberFormat="1" applyFont="1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3" fontId="1" fillId="10" borderId="8" xfId="0" applyNumberFormat="1" applyFont="1" applyFill="1" applyBorder="1" applyAlignment="1">
      <alignment vertical="center"/>
    </xf>
    <xf numFmtId="10" fontId="0" fillId="8" borderId="8" xfId="0" applyNumberFormat="1" applyFill="1" applyBorder="1" applyAlignment="1">
      <alignment vertical="center"/>
    </xf>
    <xf numFmtId="10" fontId="0" fillId="8" borderId="13" xfId="0" applyNumberFormat="1" applyFill="1" applyBorder="1" applyAlignment="1">
      <alignment vertical="center"/>
    </xf>
    <xf numFmtId="0" fontId="0" fillId="11" borderId="20" xfId="0" applyFill="1" applyBorder="1"/>
    <xf numFmtId="2" fontId="0" fillId="11" borderId="21" xfId="0" applyNumberFormat="1" applyFill="1" applyBorder="1" applyAlignment="1">
      <alignment horizontal="right"/>
    </xf>
    <xf numFmtId="0" fontId="0" fillId="11" borderId="22" xfId="0" applyFill="1" applyBorder="1"/>
    <xf numFmtId="0" fontId="0" fillId="12" borderId="18" xfId="0" applyFill="1" applyBorder="1"/>
    <xf numFmtId="2" fontId="0" fillId="12" borderId="19" xfId="0" applyNumberFormat="1" applyFill="1" applyBorder="1" applyAlignment="1">
      <alignment horizontal="right"/>
    </xf>
    <xf numFmtId="0" fontId="0" fillId="12" borderId="20" xfId="0" applyFill="1" applyBorder="1"/>
    <xf numFmtId="10" fontId="0" fillId="12" borderId="19" xfId="0" applyNumberFormat="1" applyFill="1" applyBorder="1" applyAlignment="1">
      <alignment horizontal="right"/>
    </xf>
    <xf numFmtId="10" fontId="0" fillId="11" borderId="21" xfId="0" applyNumberFormat="1" applyFill="1" applyBorder="1" applyAlignment="1">
      <alignment horizontal="right"/>
    </xf>
    <xf numFmtId="10" fontId="0" fillId="12" borderId="21" xfId="0" applyNumberFormat="1" applyFill="1" applyBorder="1" applyAlignment="1">
      <alignment horizontal="right"/>
    </xf>
    <xf numFmtId="0" fontId="0" fillId="12" borderId="22" xfId="0" applyFill="1" applyBorder="1"/>
    <xf numFmtId="2" fontId="0" fillId="12" borderId="23" xfId="0" applyNumberFormat="1" applyFill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11" borderId="23" xfId="0" applyNumberForma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CC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G6" sqref="G6"/>
    </sheetView>
  </sheetViews>
  <sheetFormatPr defaultRowHeight="15" x14ac:dyDescent="0.25"/>
  <cols>
    <col min="1" max="1" width="35" customWidth="1"/>
    <col min="2" max="5" width="17.5703125" customWidth="1"/>
  </cols>
  <sheetData>
    <row r="1" spans="1:6" ht="21.75" thickBot="1" x14ac:dyDescent="0.4">
      <c r="A1" s="47" t="s">
        <v>13</v>
      </c>
      <c r="B1" s="48"/>
      <c r="C1" s="48"/>
      <c r="D1" s="48"/>
    </row>
    <row r="2" spans="1:6" x14ac:dyDescent="0.25">
      <c r="A2" s="56" t="s">
        <v>0</v>
      </c>
      <c r="B2" s="49" t="s">
        <v>39</v>
      </c>
      <c r="C2" s="50"/>
      <c r="D2" s="49" t="s">
        <v>40</v>
      </c>
      <c r="E2" s="51"/>
    </row>
    <row r="3" spans="1:6" x14ac:dyDescent="0.25">
      <c r="A3" s="57"/>
      <c r="B3" s="1" t="s">
        <v>25</v>
      </c>
      <c r="C3" s="1" t="s">
        <v>8</v>
      </c>
      <c r="D3" s="1" t="s">
        <v>25</v>
      </c>
      <c r="E3" s="2" t="s">
        <v>8</v>
      </c>
    </row>
    <row r="4" spans="1:6" x14ac:dyDescent="0.25">
      <c r="A4" s="19" t="s">
        <v>1</v>
      </c>
      <c r="B4" s="25"/>
      <c r="C4" s="20" t="str">
        <f>IF(AND(B4&lt;&gt;0, D4&lt;&gt;0),((B4/D4)-1),"")</f>
        <v/>
      </c>
      <c r="D4" s="26"/>
      <c r="E4" s="21"/>
    </row>
    <row r="5" spans="1:6" x14ac:dyDescent="0.25">
      <c r="A5" s="4" t="s">
        <v>2</v>
      </c>
      <c r="B5" s="25"/>
      <c r="C5" s="6" t="str">
        <f>IF(B4&lt;&gt;0,((B5/B4)),"")</f>
        <v/>
      </c>
      <c r="D5" s="25"/>
      <c r="E5" s="7" t="str">
        <f>IF(D4&lt;&gt;0,((D5/D4)),"")</f>
        <v/>
      </c>
    </row>
    <row r="6" spans="1:6" x14ac:dyDescent="0.25">
      <c r="A6" s="19" t="s">
        <v>12</v>
      </c>
      <c r="B6" s="25"/>
      <c r="C6" s="20" t="str">
        <f>IF(B4&lt;&gt;0,((B6/B4)),"")</f>
        <v/>
      </c>
      <c r="D6" s="25"/>
      <c r="E6" s="22" t="str">
        <f>IF(D4&lt;&gt;0,(D6/D4),"")</f>
        <v/>
      </c>
    </row>
    <row r="7" spans="1:6" x14ac:dyDescent="0.25">
      <c r="A7" s="3" t="s">
        <v>9</v>
      </c>
      <c r="B7" s="29">
        <f>SUM(B9,B8)</f>
        <v>0</v>
      </c>
      <c r="C7" s="6" t="str">
        <f>IF(B4&lt;&gt;0,((B7/B4)),"")</f>
        <v/>
      </c>
      <c r="D7" s="29">
        <f>SUM(D9,D8)</f>
        <v>0</v>
      </c>
      <c r="E7" s="7" t="str">
        <f>IF(D4&lt;&gt;0,(D7/D4),"")</f>
        <v/>
      </c>
    </row>
    <row r="8" spans="1:6" x14ac:dyDescent="0.25">
      <c r="A8" s="23" t="s">
        <v>10</v>
      </c>
      <c r="B8" s="25"/>
      <c r="C8" s="20" t="str">
        <f>IF(B4&lt;&gt;0,((B8/B4)),"")</f>
        <v/>
      </c>
      <c r="D8" s="25"/>
      <c r="E8" s="22" t="str">
        <f>IF(D4&lt;&gt;0,(D8/D4),"")</f>
        <v/>
      </c>
    </row>
    <row r="9" spans="1:6" x14ac:dyDescent="0.25">
      <c r="A9" s="3" t="s">
        <v>11</v>
      </c>
      <c r="B9" s="29">
        <f>SUM(B4,-B6)</f>
        <v>0</v>
      </c>
      <c r="C9" s="6" t="str">
        <f>IF(B4&lt;&gt;0,(B9/B4),"")</f>
        <v/>
      </c>
      <c r="D9" s="29">
        <f>SUM(D4,-D6)</f>
        <v>0</v>
      </c>
      <c r="E9" s="7" t="str">
        <f>IF(D4&lt;&gt;0,(D9/D4),"")</f>
        <v/>
      </c>
    </row>
    <row r="10" spans="1:6" x14ac:dyDescent="0.25">
      <c r="A10" s="23" t="s">
        <v>3</v>
      </c>
      <c r="B10" s="25"/>
      <c r="C10" s="20" t="str">
        <f>IF(B4&lt;&gt;0,((B10/B4)),"")</f>
        <v/>
      </c>
      <c r="D10" s="25"/>
      <c r="E10" s="22" t="str">
        <f>IF(D4&lt;&gt;0,(D10/D4),"")</f>
        <v/>
      </c>
    </row>
    <row r="11" spans="1:6" x14ac:dyDescent="0.25">
      <c r="A11" s="5" t="s">
        <v>4</v>
      </c>
      <c r="B11" s="25"/>
      <c r="C11" s="6" t="str">
        <f>IF(B4&lt;&gt;0,((B11/B4)),"")</f>
        <v/>
      </c>
      <c r="D11" s="25"/>
      <c r="E11" s="7" t="str">
        <f>IF(D4&lt;&gt;0,(D11/D4),"")</f>
        <v/>
      </c>
      <c r="F11" s="24"/>
    </row>
    <row r="12" spans="1:6" x14ac:dyDescent="0.25">
      <c r="A12" s="23" t="s">
        <v>5</v>
      </c>
      <c r="B12" s="25"/>
      <c r="C12" s="20" t="str">
        <f>IF(B4&lt;&gt;0,((B12/B4)),"")</f>
        <v/>
      </c>
      <c r="D12" s="25"/>
      <c r="E12" s="22" t="str">
        <f>IF(D4&lt;&gt;0,(D12/D4),"")</f>
        <v/>
      </c>
    </row>
    <row r="13" spans="1:6" x14ac:dyDescent="0.25">
      <c r="A13" s="3" t="s">
        <v>6</v>
      </c>
      <c r="B13" s="29">
        <f>SUM(B9,B10,B11,-B12)</f>
        <v>0</v>
      </c>
      <c r="C13" s="6" t="str">
        <f>IF(B4&lt;&gt;0,(B13/B4),"")</f>
        <v/>
      </c>
      <c r="D13" s="29">
        <f>SUM(D9,D10,D11,-D12)</f>
        <v>0</v>
      </c>
      <c r="E13" s="7" t="str">
        <f>IF(D4&lt;&gt;0,(D13/D4),"")</f>
        <v/>
      </c>
    </row>
    <row r="14" spans="1:6" ht="15.75" thickBot="1" x14ac:dyDescent="0.3">
      <c r="A14" s="30" t="s">
        <v>7</v>
      </c>
      <c r="B14" s="31">
        <f>SUM(B13,B8)</f>
        <v>0</v>
      </c>
      <c r="C14" s="32" t="str">
        <f>IF(B4&lt;&gt;0,((B14/B4)),"")</f>
        <v/>
      </c>
      <c r="D14" s="31">
        <f t="shared" ref="D14" si="0">SUM(D13,D8)</f>
        <v>0</v>
      </c>
      <c r="E14" s="33" t="str">
        <f>IF(D4&lt;&gt;0,(D14/D4),"")</f>
        <v/>
      </c>
    </row>
    <row r="16" spans="1:6" ht="21.75" thickBot="1" x14ac:dyDescent="0.4">
      <c r="A16" s="47" t="s">
        <v>26</v>
      </c>
      <c r="B16" s="55"/>
      <c r="C16" s="55"/>
      <c r="D16" s="55"/>
    </row>
    <row r="17" spans="1:5" ht="15.75" thickBot="1" x14ac:dyDescent="0.3">
      <c r="A17" s="52" t="s">
        <v>14</v>
      </c>
      <c r="B17" s="53"/>
      <c r="C17" s="53" t="s">
        <v>18</v>
      </c>
      <c r="D17" s="54"/>
    </row>
    <row r="18" spans="1:5" x14ac:dyDescent="0.25">
      <c r="A18" s="11" t="s">
        <v>15</v>
      </c>
      <c r="B18" s="15"/>
      <c r="C18" s="12" t="s">
        <v>19</v>
      </c>
      <c r="D18" s="17"/>
    </row>
    <row r="19" spans="1:5" x14ac:dyDescent="0.25">
      <c r="A19" s="9" t="s">
        <v>38</v>
      </c>
      <c r="B19" s="16"/>
      <c r="C19" s="10" t="s">
        <v>20</v>
      </c>
      <c r="D19" s="18"/>
    </row>
    <row r="20" spans="1:5" x14ac:dyDescent="0.25">
      <c r="A20" s="11" t="s">
        <v>16</v>
      </c>
      <c r="B20" s="15"/>
      <c r="C20" s="12" t="s">
        <v>21</v>
      </c>
      <c r="D20" s="17"/>
    </row>
    <row r="21" spans="1:5" x14ac:dyDescent="0.25">
      <c r="A21" s="9" t="s">
        <v>27</v>
      </c>
      <c r="B21" s="16"/>
      <c r="C21" s="10" t="s">
        <v>27</v>
      </c>
      <c r="D21" s="18"/>
    </row>
    <row r="22" spans="1:5" ht="15.75" thickBot="1" x14ac:dyDescent="0.3">
      <c r="A22" s="13" t="s">
        <v>17</v>
      </c>
      <c r="B22" s="27">
        <f>SUM(B18,B19,B20,B21)</f>
        <v>0</v>
      </c>
      <c r="C22" s="14" t="s">
        <v>17</v>
      </c>
      <c r="D22" s="28">
        <f>SUM(D18:D21)</f>
        <v>0</v>
      </c>
    </row>
    <row r="24" spans="1:5" x14ac:dyDescent="0.25">
      <c r="A24" s="8" t="s">
        <v>24</v>
      </c>
      <c r="C24" s="8"/>
      <c r="D24" s="8" t="s">
        <v>30</v>
      </c>
    </row>
    <row r="25" spans="1:5" x14ac:dyDescent="0.25">
      <c r="A25" s="37" t="s">
        <v>22</v>
      </c>
      <c r="B25" s="38" t="str">
        <f>IF(B18&lt;&gt;0,D18/B18,"Non disponibile")</f>
        <v>Non disponibile</v>
      </c>
      <c r="D25" s="37" t="s">
        <v>28</v>
      </c>
      <c r="E25" s="40" t="str">
        <f>IF(D18&lt;&gt;0,B13/D18,"Non disponibile")</f>
        <v>Non disponibile</v>
      </c>
    </row>
    <row r="26" spans="1:5" x14ac:dyDescent="0.25">
      <c r="A26" s="34" t="s">
        <v>23</v>
      </c>
      <c r="B26" s="35" t="str">
        <f>IF(B18&lt;&gt;0,(D18+D19)/B18,"Non disponibile")</f>
        <v>Non disponibile</v>
      </c>
      <c r="D26" s="34" t="s">
        <v>29</v>
      </c>
      <c r="E26" s="41" t="str">
        <f>IF(D22&lt;&gt;0,B9/D22,"Non disponibile")</f>
        <v>Non disponibile</v>
      </c>
    </row>
    <row r="27" spans="1:5" x14ac:dyDescent="0.25">
      <c r="A27" s="43" t="s">
        <v>33</v>
      </c>
      <c r="B27" s="44" t="str">
        <f>IF(D18&lt;&gt;0,D22/D18,"Non disponibile")</f>
        <v>Non disponibile</v>
      </c>
      <c r="D27" s="39" t="s">
        <v>31</v>
      </c>
      <c r="E27" s="42" t="str">
        <f>IF(B4&lt;&gt;0,B9/B4,"Non disponibile")</f>
        <v>Non disponibile</v>
      </c>
    </row>
    <row r="28" spans="1:5" x14ac:dyDescent="0.25">
      <c r="A28" s="8" t="s">
        <v>34</v>
      </c>
      <c r="B28" s="45"/>
      <c r="D28" s="36" t="s">
        <v>32</v>
      </c>
      <c r="E28" s="46" t="str">
        <f>IF(D22&lt;&gt;0,B4/D22,"Non disponibile")</f>
        <v>Non disponibile</v>
      </c>
    </row>
    <row r="29" spans="1:5" x14ac:dyDescent="0.25">
      <c r="A29" s="37" t="s">
        <v>35</v>
      </c>
      <c r="B29" s="38" t="str">
        <f>IF(D20&lt;&gt;0,B20/D20,"Non disponibile")</f>
        <v>Non disponibile</v>
      </c>
    </row>
    <row r="30" spans="1:5" x14ac:dyDescent="0.25">
      <c r="A30" s="34" t="s">
        <v>36</v>
      </c>
      <c r="B30" s="35" t="str">
        <f>IF(D20&lt;&gt;0, (B20+B19)/D20,"Non disponibile")</f>
        <v>Non disponibile</v>
      </c>
    </row>
    <row r="31" spans="1:5" x14ac:dyDescent="0.25">
      <c r="A31" s="43" t="s">
        <v>37</v>
      </c>
      <c r="B31" s="44" t="str">
        <f>IF(B19&lt;&gt;0,B4/B19,"Non disponibile")</f>
        <v>Non disponibile</v>
      </c>
    </row>
  </sheetData>
  <mergeCells count="7">
    <mergeCell ref="A1:D1"/>
    <mergeCell ref="B2:C2"/>
    <mergeCell ref="D2:E2"/>
    <mergeCell ref="A17:B17"/>
    <mergeCell ref="C17:D17"/>
    <mergeCell ref="A16:D16"/>
    <mergeCell ref="A2:A3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5138D17B6C4849BFF24134E173C740" ma:contentTypeVersion="0" ma:contentTypeDescription="Creare un nuovo documento." ma:contentTypeScope="" ma:versionID="3102d135bae3d84b92f06f899057a1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e863c68c836ada27e7bb1d2c735ddf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6095E4-B44D-422F-9F53-DA1A53AFCC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7275FC6-EF7F-4FFE-9587-782D36F3EE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3A4F03-1B5F-495F-B148-C9BCF982AD7F}">
  <ds:schemaRefs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Intesa-Sanpaolo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FERRO MAURO</dc:creator>
  <cp:lastModifiedBy>FERRO MAURO</cp:lastModifiedBy>
  <cp:lastPrinted>2016-12-05T15:46:14Z</cp:lastPrinted>
  <dcterms:created xsi:type="dcterms:W3CDTF">2016-09-27T11:34:27Z</dcterms:created>
  <dcterms:modified xsi:type="dcterms:W3CDTF">2016-12-05T15:47:23Z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0x010100015138D17B6C4849BFF24134E173C740</vt:lpwstr>
  </property>
</Properties>
</file>