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D46AF4BD-299F-4CAA-9AED-9ACC39295A7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5" i="1" l="1"/>
  <c r="F49" i="1"/>
  <c r="F48" i="1"/>
  <c r="F39" i="1"/>
  <c r="F38" i="1"/>
  <c r="G42" i="1" s="1"/>
  <c r="G71" i="1" s="1"/>
  <c r="F31" i="1"/>
  <c r="F30" i="1"/>
  <c r="G34" i="1" s="1"/>
  <c r="E71" i="1" s="1"/>
  <c r="F21" i="1"/>
  <c r="F20" i="1"/>
  <c r="F54" i="1" l="1"/>
  <c r="G58" i="1" s="1"/>
  <c r="F72" i="1" s="1"/>
  <c r="G52" i="1"/>
  <c r="E72" i="1" s="1"/>
  <c r="F15" i="1"/>
  <c r="F14" i="1"/>
  <c r="G24" i="1" s="1"/>
  <c r="G70" i="1" s="1"/>
  <c r="G18" i="1" l="1"/>
  <c r="F70" i="1" s="1"/>
</calcChain>
</file>

<file path=xl/sharedStrings.xml><?xml version="1.0" encoding="utf-8"?>
<sst xmlns="http://schemas.openxmlformats.org/spreadsheetml/2006/main" count="80" uniqueCount="62">
  <si>
    <t>Objetos relacionados con el usuario 12 (user_item_dict[12]):</t>
  </si>
  <si>
    <t>Tiempos relacionados con el usuario 12 (user_time_dict[12]):</t>
  </si>
  <si>
    <t xml:space="preserve">length(items) = </t>
  </si>
  <si>
    <t>FUNCIÓN 1 (Obtención similitudes entre items)</t>
  </si>
  <si>
    <t>for    user=12,    items = [77035, 5716, 28615]</t>
  </si>
  <si>
    <t>for loc1=</t>
  </si>
  <si>
    <t>item=77035</t>
  </si>
  <si>
    <t xml:space="preserve">item_cnt[77035] += 1 </t>
  </si>
  <si>
    <t xml:space="preserve">Prepara el diccionario sim_item para el objeto 77035: </t>
  </si>
  <si>
    <t>for loc2=</t>
  </si>
  <si>
    <t>relate_item = 77035</t>
  </si>
  <si>
    <t>Como coindiden el item y el relate_item, se pasa a la siguiente iteración. Nótese que los relate_item son los mismos que los items, para cada usuario.</t>
  </si>
  <si>
    <t>relate_item = 5716</t>
  </si>
  <si>
    <t>t1=tiempo de clic del item 77035 =</t>
  </si>
  <si>
    <t xml:space="preserve">t2=  tiempo de clic del item 5716 = </t>
  </si>
  <si>
    <t>Como loc2&gt;loc1, es decir, el 2º item fue clicado después que el primero</t>
  </si>
  <si>
    <t>similitud(77035, 5716)=</t>
  </si>
  <si>
    <t>relate_item = 28615</t>
  </si>
  <si>
    <t xml:space="preserve">Se ve que, cuanto más cercano es un objeto en términos de clic, más similitud tiene. </t>
  </si>
  <si>
    <t>t2 = tiempo de clic dle item 28615 =</t>
  </si>
  <si>
    <t xml:space="preserve">Como loc2&gt;loc1 : </t>
  </si>
  <si>
    <t>similitud(77035, 28615)=</t>
  </si>
  <si>
    <t>item=5716</t>
  </si>
  <si>
    <t xml:space="preserve">item_cnt[5716] += 1 </t>
  </si>
  <si>
    <t xml:space="preserve">Prepara el diccionario sim_item para el objeto 5716: </t>
  </si>
  <si>
    <t xml:space="preserve">t1=  tiempo de clic del item 5716 = </t>
  </si>
  <si>
    <t>t2=tiempo de clic del item 77035 =</t>
  </si>
  <si>
    <t>Como loc1&gt;loc2 (se clicó primero el 77035 que el 5716):</t>
  </si>
  <si>
    <t>similitud(5716, 77035)=</t>
  </si>
  <si>
    <t xml:space="preserve">for loc2 = </t>
  </si>
  <si>
    <t xml:space="preserve">relate_item = 5716 </t>
  </si>
  <si>
    <t xml:space="preserve">Como coindiden el item y el relate_item, se pasa a la siguiente iteración. </t>
  </si>
  <si>
    <t xml:space="preserve">for loc2= </t>
  </si>
  <si>
    <t>t1=tiempo de clic del item 5716 =</t>
  </si>
  <si>
    <t>Se ve que, un clic pasado tiene menos similitud que uno que va después.</t>
  </si>
  <si>
    <t>similitud(5716, 28615)=</t>
  </si>
  <si>
    <t>item=28615</t>
  </si>
  <si>
    <t xml:space="preserve">item_cnt[28615] += 1 </t>
  </si>
  <si>
    <t xml:space="preserve">Prepara el diccionario sim_item para el objeto 28615: </t>
  </si>
  <si>
    <t xml:space="preserve">t1=  tiempo de clic del item 28615 = </t>
  </si>
  <si>
    <t>Como loc1&gt;loc2 (se clicó primero el 77035 que el 28615):</t>
  </si>
  <si>
    <t>similitud(28615, 77035)=</t>
  </si>
  <si>
    <t>Cuanto más alejado está en el pasado un objeto, menos similitud.</t>
  </si>
  <si>
    <t>t2=tiempo de clic del item 5716 =</t>
  </si>
  <si>
    <t>Como loc1&gt;loc2 (se clicó primero el 5716 que el 28615):</t>
  </si>
  <si>
    <t>similitud(28615, 5716)=</t>
  </si>
  <si>
    <t>Como coinciden el item y el relate_item, no se hace esta iteración</t>
  </si>
  <si>
    <t xml:space="preserve">Reajuste según apariciones de los objetos: </t>
  </si>
  <si>
    <t xml:space="preserve">La similitud obtenida se divide entre el producto de las veces que se ha contado cada item, elevado a 0,2 </t>
  </si>
  <si>
    <t xml:space="preserve">En nuestro caso, al tener un único usuario, cada item se ha recontado una única vez. </t>
  </si>
  <si>
    <t xml:space="preserve">Por tanto, en este ejemplo, el reajuste consiste, simplemente, en dividir entre 2^0,2. </t>
  </si>
  <si>
    <t xml:space="preserve">DICCIONARIO DE SIMILITUDES: </t>
  </si>
  <si>
    <t>item 1</t>
  </si>
  <si>
    <t>item 2</t>
  </si>
  <si>
    <t>item 3</t>
  </si>
  <si>
    <t xml:space="preserve">item 1 con: </t>
  </si>
  <si>
    <t xml:space="preserve">item 2 con: </t>
  </si>
  <si>
    <t xml:space="preserve">item 3 con: </t>
  </si>
  <si>
    <t>Se observa que este resultado de similitudes es NO simétrico. Esto se debe a las distintas ponderaciones que da la funciones a los objetos.</t>
  </si>
  <si>
    <t xml:space="preserve">La similitud depende de qué objeto fue clicado primero y de la distancia temporal que hay entre ellos. </t>
  </si>
  <si>
    <t xml:space="preserve">La similitud entre un item A y un item B será muy alta, si B es clicado inmediatamente después de A y el lapso temporal entre ellos es 0 o muy pequeño. </t>
  </si>
  <si>
    <t xml:space="preserve">Así, cuantas más veces ocurra esto (entre todos los usuarios), más similaridad habrá entre A y B, puesto que se va acumulando.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</si>
</sst>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0000000"/>
    <numFmt numFmtId="166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2" borderId="3" xfId="0" applyFill="1" applyBorder="1"/>
    <xf numFmtId="0" fontId="0" fillId="0" borderId="0" xfId="0" applyAlignment="1">
      <alignment horizontal="center" vertical="center"/>
    </xf>
    <xf numFmtId="165" fontId="0" fillId="2" borderId="3" xfId="0" applyNumberFormat="1" applyFill="1" applyBorder="1"/>
    <xf numFmtId="0" fontId="0" fillId="0" borderId="0" xfId="0" applyBorder="1" applyAlignment="1">
      <alignment horizontal="center" vertical="center"/>
    </xf>
    <xf numFmtId="0" fontId="0" fillId="2" borderId="12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166" fontId="0" fillId="2" borderId="12" xfId="0" applyNumberFormat="1" applyFill="1" applyBorder="1"/>
    <xf numFmtId="164" fontId="0" fillId="2" borderId="12" xfId="0" applyNumberFormat="1" applyFill="1" applyBorder="1"/>
    <xf numFmtId="0" fontId="0" fillId="0" borderId="8" xfId="0" applyBorder="1"/>
    <xf numFmtId="0" fontId="0" fillId="0" borderId="0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5" xfId="0" applyFont="1" applyBorder="1"/>
    <xf numFmtId="0" fontId="1" fillId="2" borderId="0" xfId="0" applyFont="1" applyFill="1" applyBorder="1" applyAlignment="1">
      <alignment horizontal="center" vertical="center"/>
    </xf>
    <xf numFmtId="165" fontId="1" fillId="2" borderId="11" xfId="0" applyNumberFormat="1" applyFont="1" applyFill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/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4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8"/>
  <sheetViews>
    <sheetView tabSelected="1" workbookViewId="0">
      <selection activeCell="E4" sqref="E4:F4"/>
    </sheetView>
  </sheetViews>
  <sheetFormatPr defaultRowHeight="15"/>
  <cols>
    <col min="2" max="2" width="12" customWidth="1"/>
    <col min="3" max="3" width="14.42578125" customWidth="1"/>
    <col min="4" max="4" width="20.140625" customWidth="1"/>
    <col min="5" max="5" width="22.5703125" customWidth="1"/>
    <col min="6" max="6" width="22" customWidth="1"/>
    <col min="7" max="7" width="22.85546875" customWidth="1"/>
    <col min="8" max="8" width="20.42578125" customWidth="1"/>
    <col min="9" max="9" width="19.5703125" customWidth="1"/>
  </cols>
  <sheetData>
    <row r="2" spans="1:14">
      <c r="A2" s="77" t="s">
        <v>0</v>
      </c>
      <c r="B2" s="78"/>
      <c r="C2" s="78"/>
      <c r="D2" s="78"/>
      <c r="E2" s="79"/>
      <c r="G2" s="51" t="s">
        <v>1</v>
      </c>
      <c r="H2" s="52"/>
      <c r="I2" s="53"/>
    </row>
    <row r="3" spans="1:14">
      <c r="B3" s="2">
        <v>77035</v>
      </c>
      <c r="C3" s="3">
        <v>5716</v>
      </c>
      <c r="D3" s="4">
        <v>28615</v>
      </c>
      <c r="E3" s="1"/>
      <c r="F3" s="1"/>
      <c r="G3" s="9">
        <v>0.98382725185075603</v>
      </c>
      <c r="H3" s="10">
        <v>0.98388364376542403</v>
      </c>
      <c r="I3" s="11">
        <v>0.98388946307538505</v>
      </c>
      <c r="J3" s="1"/>
      <c r="K3" s="1"/>
      <c r="L3" s="1"/>
      <c r="M3" s="1"/>
      <c r="N3" s="1"/>
    </row>
    <row r="4" spans="1:14">
      <c r="E4" s="84" t="s">
        <v>2</v>
      </c>
      <c r="F4" s="29">
        <v>3</v>
      </c>
    </row>
    <row r="5" spans="1:14">
      <c r="B5" s="60" t="s">
        <v>3</v>
      </c>
      <c r="C5" s="61"/>
      <c r="D5" s="62"/>
    </row>
    <row r="6" spans="1:14">
      <c r="B6" s="63"/>
      <c r="C6" s="64"/>
      <c r="D6" s="65"/>
    </row>
    <row r="7" spans="1:14">
      <c r="B7" s="83" t="s">
        <v>4</v>
      </c>
      <c r="C7" s="83"/>
      <c r="D7" s="83"/>
      <c r="E7" s="83"/>
    </row>
    <row r="8" spans="1:14">
      <c r="C8" s="82" t="s">
        <v>5</v>
      </c>
      <c r="D8" s="82">
        <v>0</v>
      </c>
      <c r="E8" s="82" t="s">
        <v>6</v>
      </c>
    </row>
    <row r="9" spans="1:14">
      <c r="C9" t="s">
        <v>7</v>
      </c>
    </row>
    <row r="10" spans="1:14">
      <c r="C10" s="70" t="s">
        <v>8</v>
      </c>
      <c r="D10" s="70"/>
      <c r="E10" s="70"/>
      <c r="F10" s="70"/>
    </row>
    <row r="11" spans="1:14">
      <c r="C11" s="43" t="s">
        <v>9</v>
      </c>
      <c r="D11" s="43">
        <v>0</v>
      </c>
      <c r="E11" s="43" t="s">
        <v>10</v>
      </c>
    </row>
    <row r="12" spans="1:14">
      <c r="D12" t="s">
        <v>11</v>
      </c>
    </row>
    <row r="13" spans="1:14">
      <c r="C13" s="43" t="s">
        <v>9</v>
      </c>
      <c r="D13" s="43">
        <v>1</v>
      </c>
      <c r="E13" s="44" t="s">
        <v>12</v>
      </c>
    </row>
    <row r="14" spans="1:14">
      <c r="D14" s="5" t="s">
        <v>13</v>
      </c>
      <c r="E14" s="5"/>
      <c r="F14" s="13">
        <f>G3</f>
        <v>0.98382725185075603</v>
      </c>
    </row>
    <row r="15" spans="1:14">
      <c r="D15" s="5" t="s">
        <v>14</v>
      </c>
      <c r="E15" s="5"/>
      <c r="F15" s="13">
        <f>H3</f>
        <v>0.98388364376542403</v>
      </c>
    </row>
    <row r="16" spans="1:14">
      <c r="D16" s="70"/>
      <c r="E16" s="70"/>
      <c r="F16" s="7"/>
    </row>
    <row r="17" spans="3:13">
      <c r="D17" t="s">
        <v>15</v>
      </c>
    </row>
    <row r="18" spans="3:13">
      <c r="E18" s="71" t="s">
        <v>16</v>
      </c>
      <c r="F18" s="72"/>
      <c r="G18" s="14">
        <f xml:space="preserve"> (F16 + (0.8^(D13-D8-1)) * (1 - (F15-F14)*10000) ) / LOG(1 + F4)</f>
        <v>0.72431461914313167</v>
      </c>
    </row>
    <row r="19" spans="3:13">
      <c r="C19" s="43" t="s">
        <v>9</v>
      </c>
      <c r="D19" s="45">
        <v>2</v>
      </c>
      <c r="E19" s="44" t="s">
        <v>17</v>
      </c>
    </row>
    <row r="20" spans="3:13">
      <c r="D20" s="5" t="s">
        <v>13</v>
      </c>
      <c r="E20" s="5"/>
      <c r="F20" s="13">
        <f>G3</f>
        <v>0.98382725185075603</v>
      </c>
      <c r="G20" s="12"/>
      <c r="H20" s="51" t="s">
        <v>18</v>
      </c>
      <c r="I20" s="52"/>
      <c r="J20" s="52"/>
      <c r="K20" s="52"/>
      <c r="L20" s="52"/>
      <c r="M20" s="53"/>
    </row>
    <row r="21" spans="3:13">
      <c r="D21" t="s">
        <v>19</v>
      </c>
      <c r="F21" s="13">
        <f>I3</f>
        <v>0.98388946307538505</v>
      </c>
      <c r="H21" s="54"/>
      <c r="I21" s="55"/>
      <c r="J21" s="55"/>
      <c r="K21" s="55"/>
      <c r="L21" s="55"/>
      <c r="M21" s="56"/>
    </row>
    <row r="22" spans="3:13">
      <c r="F22" s="7"/>
      <c r="H22" s="57"/>
      <c r="I22" s="58"/>
      <c r="J22" s="58"/>
      <c r="K22" s="58"/>
      <c r="L22" s="58"/>
      <c r="M22" s="59"/>
    </row>
    <row r="23" spans="3:13">
      <c r="D23" t="s">
        <v>20</v>
      </c>
    </row>
    <row r="24" spans="3:13">
      <c r="E24" s="71" t="s">
        <v>21</v>
      </c>
      <c r="F24" s="72"/>
      <c r="G24" s="16">
        <f xml:space="preserve"> (F22 + (0.8^(D19-D8-1)) * (1 - (F21-F14)*10000) ) / LOG(1 + F4)</f>
        <v>0.50212637830503359</v>
      </c>
    </row>
    <row r="26" spans="3:13">
      <c r="C26" s="82" t="s">
        <v>5</v>
      </c>
      <c r="D26" s="82">
        <v>1</v>
      </c>
      <c r="E26" s="82" t="s">
        <v>22</v>
      </c>
    </row>
    <row r="27" spans="3:13">
      <c r="C27" t="s">
        <v>23</v>
      </c>
    </row>
    <row r="28" spans="3:13">
      <c r="C28" s="70" t="s">
        <v>24</v>
      </c>
      <c r="D28" s="70"/>
      <c r="E28" s="70"/>
      <c r="F28" s="70"/>
    </row>
    <row r="29" spans="3:13">
      <c r="C29" s="43" t="s">
        <v>9</v>
      </c>
      <c r="D29" s="43">
        <v>0</v>
      </c>
      <c r="E29" s="43" t="s">
        <v>10</v>
      </c>
    </row>
    <row r="30" spans="3:13">
      <c r="D30" s="5" t="s">
        <v>25</v>
      </c>
      <c r="E30" s="5"/>
      <c r="F30" s="13">
        <f>H3</f>
        <v>0.98388364376542403</v>
      </c>
    </row>
    <row r="31" spans="3:13">
      <c r="D31" s="5" t="s">
        <v>26</v>
      </c>
      <c r="E31" s="5"/>
      <c r="F31" s="13">
        <f>G3</f>
        <v>0.98382725185075603</v>
      </c>
    </row>
    <row r="32" spans="3:13">
      <c r="C32" s="6"/>
      <c r="D32" s="70"/>
      <c r="E32" s="70"/>
      <c r="F32" s="7"/>
    </row>
    <row r="33" spans="3:13">
      <c r="C33" s="70" t="s">
        <v>27</v>
      </c>
      <c r="D33" s="70"/>
      <c r="E33" s="70"/>
      <c r="F33" s="70"/>
    </row>
    <row r="34" spans="3:13">
      <c r="C34" s="6"/>
      <c r="D34" s="6"/>
      <c r="E34" s="71" t="s">
        <v>28</v>
      </c>
      <c r="F34" s="72"/>
      <c r="G34" s="21">
        <f xml:space="preserve">  F32 + 0.7*(0.8^(D26-D29-1))*(1-(F30-F31)*10000) /LOG(1+F4)</f>
        <v>0.50702023340019209</v>
      </c>
    </row>
    <row r="35" spans="3:13">
      <c r="C35" s="43" t="s">
        <v>29</v>
      </c>
      <c r="D35" s="43">
        <v>1</v>
      </c>
      <c r="E35" s="46" t="s">
        <v>30</v>
      </c>
      <c r="F35" s="19"/>
      <c r="G35" s="20"/>
    </row>
    <row r="36" spans="3:13">
      <c r="D36" t="s">
        <v>31</v>
      </c>
      <c r="E36" s="5"/>
      <c r="F36" s="13"/>
    </row>
    <row r="37" spans="3:13">
      <c r="C37" s="43" t="s">
        <v>32</v>
      </c>
      <c r="D37" s="43">
        <v>2</v>
      </c>
      <c r="E37" s="47" t="s">
        <v>17</v>
      </c>
      <c r="F37" s="13"/>
    </row>
    <row r="38" spans="3:13">
      <c r="D38" s="5" t="s">
        <v>33</v>
      </c>
      <c r="E38" s="5"/>
      <c r="F38" s="13">
        <f>H3</f>
        <v>0.98388364376542403</v>
      </c>
      <c r="G38" s="12"/>
      <c r="H38" s="51" t="s">
        <v>34</v>
      </c>
      <c r="I38" s="52"/>
      <c r="J38" s="52"/>
      <c r="K38" s="52"/>
      <c r="L38" s="52"/>
      <c r="M38" s="53"/>
    </row>
    <row r="39" spans="3:13">
      <c r="D39" t="s">
        <v>19</v>
      </c>
      <c r="F39" s="13">
        <f>I3</f>
        <v>0.98388946307538505</v>
      </c>
      <c r="H39" s="54"/>
      <c r="I39" s="55"/>
      <c r="J39" s="55"/>
      <c r="K39" s="55"/>
      <c r="L39" s="55"/>
      <c r="M39" s="56"/>
    </row>
    <row r="40" spans="3:13">
      <c r="F40" s="7"/>
      <c r="H40" s="57"/>
      <c r="I40" s="58"/>
      <c r="J40" s="58"/>
      <c r="K40" s="58"/>
      <c r="L40" s="58"/>
      <c r="M40" s="59"/>
    </row>
    <row r="41" spans="3:13">
      <c r="D41" t="s">
        <v>20</v>
      </c>
    </row>
    <row r="42" spans="3:13">
      <c r="E42" s="71" t="s">
        <v>35</v>
      </c>
      <c r="F42" s="72"/>
      <c r="G42" s="18">
        <f xml:space="preserve"> F40 + (0.8^(D37-D26-1))*(1-(F38-F39)*10000)/LOG(1+F4)</f>
        <v>1.7576206937055208</v>
      </c>
    </row>
    <row r="44" spans="3:13">
      <c r="C44" s="82" t="s">
        <v>5</v>
      </c>
      <c r="D44" s="82">
        <v>2</v>
      </c>
      <c r="E44" s="82" t="s">
        <v>36</v>
      </c>
    </row>
    <row r="45" spans="3:13">
      <c r="C45" t="s">
        <v>37</v>
      </c>
    </row>
    <row r="46" spans="3:13">
      <c r="C46" s="70" t="s">
        <v>38</v>
      </c>
      <c r="D46" s="70"/>
      <c r="E46" s="70"/>
      <c r="F46" s="70"/>
    </row>
    <row r="47" spans="3:13">
      <c r="C47" s="43" t="s">
        <v>9</v>
      </c>
      <c r="D47" s="43">
        <v>0</v>
      </c>
      <c r="E47" s="43" t="s">
        <v>10</v>
      </c>
    </row>
    <row r="48" spans="3:13">
      <c r="D48" s="5" t="s">
        <v>39</v>
      </c>
      <c r="E48" s="5"/>
      <c r="F48" s="13">
        <f>I3</f>
        <v>0.98388946307538505</v>
      </c>
    </row>
    <row r="49" spans="3:13">
      <c r="D49" s="5" t="s">
        <v>26</v>
      </c>
      <c r="E49" s="5"/>
      <c r="F49" s="13">
        <f>G3</f>
        <v>0.98382725185075603</v>
      </c>
    </row>
    <row r="50" spans="3:13">
      <c r="C50" s="6"/>
      <c r="D50" s="70"/>
      <c r="E50" s="70"/>
      <c r="F50" s="7"/>
    </row>
    <row r="51" spans="3:13">
      <c r="C51" s="70" t="s">
        <v>40</v>
      </c>
      <c r="D51" s="70"/>
      <c r="E51" s="70"/>
      <c r="F51" s="70"/>
    </row>
    <row r="52" spans="3:13">
      <c r="C52" s="6"/>
      <c r="D52" s="6"/>
      <c r="E52" s="71" t="s">
        <v>41</v>
      </c>
      <c r="F52" s="72"/>
      <c r="G52" s="21">
        <f xml:space="preserve">  F50 + 0.7*(0.8^(D44-D47-1))*(1-(F48-F49)*10000) /LOG(1+F4)</f>
        <v>0.35148846481352342</v>
      </c>
    </row>
    <row r="53" spans="3:13">
      <c r="C53" s="43" t="s">
        <v>29</v>
      </c>
      <c r="D53" s="43">
        <v>1</v>
      </c>
      <c r="E53" s="46" t="s">
        <v>30</v>
      </c>
      <c r="F53" s="19"/>
      <c r="G53" s="20"/>
    </row>
    <row r="54" spans="3:13">
      <c r="C54" s="6"/>
      <c r="D54" s="5" t="s">
        <v>39</v>
      </c>
      <c r="E54" s="5"/>
      <c r="F54" s="13">
        <f>F48</f>
        <v>0.98388946307538505</v>
      </c>
      <c r="G54" s="20"/>
      <c r="H54" s="51" t="s">
        <v>42</v>
      </c>
      <c r="I54" s="52"/>
      <c r="J54" s="52"/>
      <c r="K54" s="53"/>
    </row>
    <row r="55" spans="3:13">
      <c r="C55" s="6"/>
      <c r="D55" s="5" t="s">
        <v>43</v>
      </c>
      <c r="E55" s="5"/>
      <c r="F55" s="13">
        <f>H3</f>
        <v>0.98388364376542403</v>
      </c>
      <c r="G55" s="20"/>
      <c r="H55" s="54"/>
      <c r="I55" s="55"/>
      <c r="J55" s="55"/>
      <c r="K55" s="56"/>
    </row>
    <row r="56" spans="3:13">
      <c r="C56" s="6"/>
      <c r="D56" s="70"/>
      <c r="E56" s="70"/>
      <c r="F56" s="7"/>
      <c r="G56" s="20"/>
      <c r="H56" s="57"/>
      <c r="I56" s="58"/>
      <c r="J56" s="58"/>
      <c r="K56" s="59"/>
    </row>
    <row r="57" spans="3:13">
      <c r="C57" s="70" t="s">
        <v>44</v>
      </c>
      <c r="D57" s="70"/>
      <c r="E57" s="70"/>
      <c r="F57" s="70"/>
      <c r="G57" s="20"/>
    </row>
    <row r="58" spans="3:13">
      <c r="C58" s="6"/>
      <c r="D58" s="6"/>
      <c r="E58" s="71" t="s">
        <v>45</v>
      </c>
      <c r="F58" s="72"/>
      <c r="G58" s="22">
        <f xml:space="preserve"> F56 + 0.7*(0.8^(D53-D44-1))*(1-(F54-F55)*10000)/LOG(1+F4)</f>
        <v>1.7109612200426387</v>
      </c>
    </row>
    <row r="59" spans="3:13">
      <c r="C59" s="43" t="s">
        <v>32</v>
      </c>
      <c r="D59" s="43">
        <v>2</v>
      </c>
      <c r="E59" s="47" t="s">
        <v>17</v>
      </c>
      <c r="F59" s="13"/>
    </row>
    <row r="60" spans="3:13">
      <c r="D60" s="5" t="s">
        <v>46</v>
      </c>
      <c r="E60" s="5"/>
      <c r="F60" s="13"/>
      <c r="G60" s="12"/>
      <c r="H60" s="76"/>
      <c r="I60" s="76"/>
      <c r="J60" s="76"/>
      <c r="K60" s="76"/>
      <c r="L60" s="76"/>
      <c r="M60" s="76"/>
    </row>
    <row r="61" spans="3:13">
      <c r="F61" s="13"/>
      <c r="H61" s="76"/>
      <c r="I61" s="76"/>
      <c r="J61" s="76"/>
      <c r="K61" s="76"/>
      <c r="L61" s="76"/>
      <c r="M61" s="76"/>
    </row>
    <row r="62" spans="3:13">
      <c r="C62" s="73" t="s">
        <v>47</v>
      </c>
      <c r="D62" s="74"/>
      <c r="E62" s="75"/>
      <c r="F62" s="7"/>
      <c r="H62" s="76"/>
      <c r="I62" s="76"/>
      <c r="J62" s="76"/>
      <c r="K62" s="76"/>
      <c r="L62" s="76"/>
      <c r="M62" s="76"/>
    </row>
    <row r="63" spans="3:13">
      <c r="C63" s="25" t="s">
        <v>48</v>
      </c>
      <c r="D63" s="26"/>
      <c r="E63" s="26"/>
      <c r="F63" s="26"/>
      <c r="G63" s="27"/>
    </row>
    <row r="64" spans="3:13">
      <c r="C64" s="28" t="s">
        <v>49</v>
      </c>
      <c r="D64" s="29"/>
      <c r="E64" s="24"/>
      <c r="F64" s="24"/>
      <c r="G64" s="30"/>
    </row>
    <row r="65" spans="3:9">
      <c r="C65" s="32" t="s">
        <v>50</v>
      </c>
      <c r="D65" s="33"/>
      <c r="E65" s="33"/>
      <c r="F65" s="33"/>
      <c r="G65" s="31"/>
    </row>
    <row r="66" spans="3:9">
      <c r="C66" s="34"/>
      <c r="D66" s="34"/>
      <c r="E66" s="34"/>
      <c r="F66" s="34"/>
      <c r="G66" s="29"/>
    </row>
    <row r="67" spans="3:9">
      <c r="C67" s="51" t="s">
        <v>51</v>
      </c>
      <c r="D67" s="52"/>
      <c r="E67" s="52"/>
      <c r="F67" s="52"/>
      <c r="G67" s="53"/>
    </row>
    <row r="68" spans="3:9">
      <c r="C68" s="57"/>
      <c r="D68" s="58"/>
      <c r="E68" s="58"/>
      <c r="F68" s="58"/>
      <c r="G68" s="59"/>
    </row>
    <row r="69" spans="3:9" ht="15.75">
      <c r="C69" s="35"/>
      <c r="D69" s="23"/>
      <c r="E69" s="48" t="s">
        <v>52</v>
      </c>
      <c r="F69" s="48" t="s">
        <v>53</v>
      </c>
      <c r="G69" s="49" t="s">
        <v>54</v>
      </c>
    </row>
    <row r="70" spans="3:9">
      <c r="C70" s="66" t="s">
        <v>55</v>
      </c>
      <c r="D70" s="67"/>
      <c r="E70" s="36"/>
      <c r="F70" s="36">
        <f>G18/(2^0.2)</f>
        <v>0.63055249969867089</v>
      </c>
      <c r="G70" s="37">
        <f>G24/(2^0.2)</f>
        <v>0.43712640147928966</v>
      </c>
    </row>
    <row r="71" spans="3:9">
      <c r="C71" s="66" t="s">
        <v>56</v>
      </c>
      <c r="D71" s="67"/>
      <c r="E71" s="38">
        <f>G34/(2^0.2)</f>
        <v>0.4413867497890695</v>
      </c>
      <c r="F71" s="36"/>
      <c r="G71" s="39">
        <f>G42/(2^0.2)</f>
        <v>1.5300976849662655</v>
      </c>
    </row>
    <row r="72" spans="3:9">
      <c r="C72" s="68" t="s">
        <v>57</v>
      </c>
      <c r="D72" s="69"/>
      <c r="E72" s="40">
        <f>G52/(2^0.2)</f>
        <v>0.30598848103550269</v>
      </c>
      <c r="F72" s="41">
        <f>G58/(2^0.2)</f>
        <v>1.4894782538859428</v>
      </c>
      <c r="G72" s="42"/>
    </row>
    <row r="74" spans="3:9">
      <c r="C74" s="51" t="s">
        <v>58</v>
      </c>
      <c r="D74" s="52"/>
      <c r="E74" s="52"/>
      <c r="F74" s="52"/>
      <c r="G74" s="52"/>
      <c r="H74" s="52"/>
      <c r="I74" s="53"/>
    </row>
    <row r="75" spans="3:9">
      <c r="C75" s="54" t="s">
        <v>59</v>
      </c>
      <c r="D75" s="55"/>
      <c r="E75" s="55"/>
      <c r="F75" s="55"/>
      <c r="G75" s="55"/>
      <c r="H75" s="55"/>
      <c r="I75" s="56"/>
    </row>
    <row r="76" spans="3:9">
      <c r="C76" s="54" t="s">
        <v>60</v>
      </c>
      <c r="D76" s="55"/>
      <c r="E76" s="55"/>
      <c r="F76" s="55"/>
      <c r="G76" s="55"/>
      <c r="H76" s="55"/>
      <c r="I76" s="56"/>
    </row>
    <row r="77" spans="3:9">
      <c r="C77" s="57" t="s">
        <v>61</v>
      </c>
      <c r="D77" s="58"/>
      <c r="E77" s="58"/>
      <c r="F77" s="58"/>
      <c r="G77" s="58"/>
      <c r="H77" s="58"/>
      <c r="I77" s="59"/>
    </row>
    <row r="80" spans="3:9">
      <c r="C80" s="81"/>
      <c r="D80" s="81"/>
    </row>
    <row r="81" spans="3:11">
      <c r="C81" s="81"/>
      <c r="D81" s="81"/>
    </row>
    <row r="82" spans="3:11">
      <c r="C82" s="81"/>
      <c r="D82" s="81"/>
    </row>
    <row r="83" spans="3:11">
      <c r="C83" s="81"/>
      <c r="D83" s="81"/>
    </row>
    <row r="86" spans="3:11">
      <c r="E86" s="17"/>
      <c r="F86" s="17"/>
      <c r="G86" s="17"/>
    </row>
    <row r="87" spans="3:11">
      <c r="C87" s="8"/>
      <c r="D87" s="15"/>
    </row>
    <row r="88" spans="3:11">
      <c r="D88" s="8"/>
      <c r="E88" s="50"/>
      <c r="F88" s="80"/>
      <c r="G88" s="80"/>
      <c r="H88" s="80"/>
      <c r="I88" s="80"/>
      <c r="J88" s="80"/>
      <c r="K88" s="80"/>
    </row>
  </sheetData>
  <mergeCells count="33">
    <mergeCell ref="H20:M22"/>
    <mergeCell ref="C28:F28"/>
    <mergeCell ref="G2:I2"/>
    <mergeCell ref="A2:E2"/>
    <mergeCell ref="E18:F18"/>
    <mergeCell ref="D16:E16"/>
    <mergeCell ref="B7:E7"/>
    <mergeCell ref="C10:F10"/>
    <mergeCell ref="H38:M40"/>
    <mergeCell ref="E42:F42"/>
    <mergeCell ref="D32:E32"/>
    <mergeCell ref="C33:F33"/>
    <mergeCell ref="E34:F34"/>
    <mergeCell ref="H54:K56"/>
    <mergeCell ref="C62:E62"/>
    <mergeCell ref="C46:F46"/>
    <mergeCell ref="D50:E50"/>
    <mergeCell ref="C51:F51"/>
    <mergeCell ref="E52:F52"/>
    <mergeCell ref="H60:M62"/>
    <mergeCell ref="B5:D6"/>
    <mergeCell ref="C70:D70"/>
    <mergeCell ref="C71:D71"/>
    <mergeCell ref="C72:D72"/>
    <mergeCell ref="C67:G68"/>
    <mergeCell ref="D56:E56"/>
    <mergeCell ref="C57:F57"/>
    <mergeCell ref="E58:F58"/>
    <mergeCell ref="E24:F24"/>
    <mergeCell ref="C74:I74"/>
    <mergeCell ref="C75:I75"/>
    <mergeCell ref="C76:I76"/>
    <mergeCell ref="C77:I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2020-05-07T07:31:37Z</dcterms:created>
  <dcterms:modified xsi:type="dcterms:W3CDTF">2020-05-08T11:25:15Z</dcterms:modified>
  <cp:category/>
  <cp:contentStatus/>
</cp:coreProperties>
</file>