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e.NANDOPC\OneDrive\Área de Trabalho\alura excel\"/>
    </mc:Choice>
  </mc:AlternateContent>
  <xr:revisionPtr revIDLastSave="0" documentId="13_ncr:1_{E6FD5824-C4B2-4AF6-9DDE-9B52836B538E}" xr6:coauthVersionLast="47" xr6:coauthVersionMax="47" xr10:uidLastSave="{00000000-0000-0000-0000-000000000000}"/>
  <bookViews>
    <workbookView xWindow="-120" yWindow="-120" windowWidth="29040" windowHeight="15720" xr2:uid="{56E10FA8-E4DF-48F1-8AA8-A4ADC650616B}"/>
  </bookViews>
  <sheets>
    <sheet name="cafe_pedidos raw" sheetId="1" r:id="rId1"/>
    <sheet name="cafe_pedidos tabela" sheetId="2" r:id="rId2"/>
    <sheet name="tabela dinamica" sheetId="4" r:id="rId3"/>
    <sheet name="relatório final" sheetId="6" r:id="rId4"/>
  </sheets>
  <definedNames>
    <definedName name="DadosExternos_1" localSheetId="1" hidden="1">'cafe_pedidos tabela'!$A$1:$I$28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6" l="1"/>
  <c r="G5" i="6"/>
  <c r="E5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830560-6203-4E30-ACE3-77EBC073F587}" keepAlive="1" name="Consulta - cafe_pedidos" description="Conexão com a consulta 'cafe_pedidos' na pasta de trabalho." type="5" refreshedVersion="7" background="1" saveData="1">
    <dbPr connection="Provider=Microsoft.Mashup.OleDb.1;Data Source=$Workbook$;Location=cafe_pedidos;Extended Properties=&quot;&quot;" command="SELECT * FROM [cafe_pedidos]"/>
  </connection>
  <connection id="2" xr16:uid="{EA221C53-052B-4421-ACF8-61322E4A2DAE}" keepAlive="1" name="Consulta - cafe_pedidos (2)" description="Conexão com a consulta 'cafe_pedidos (2)' na pasta de trabalho." type="5" refreshedVersion="7" background="1" saveData="1">
    <dbPr connection="Provider=Microsoft.Mashup.OleDb.1;Data Source=$Workbook$;Location=&quot;cafe_pedidos (2)&quot;;Extended Properties=&quot;&quot;" command="SELECT * FROM [cafe_pedidos (2)]"/>
  </connection>
</connections>
</file>

<file path=xl/sharedStrings.xml><?xml version="1.0" encoding="utf-8"?>
<sst xmlns="http://schemas.openxmlformats.org/spreadsheetml/2006/main" count="219" uniqueCount="64">
  <si>
    <t>Produto</t>
  </si>
  <si>
    <t>Categoria</t>
  </si>
  <si>
    <t>Quantidade</t>
  </si>
  <si>
    <t>Preço Unitário</t>
  </si>
  <si>
    <t>Preço Total</t>
  </si>
  <si>
    <t>Horário do Pedido</t>
  </si>
  <si>
    <t>Horário de Finalização</t>
  </si>
  <si>
    <t>Tempo de Espera</t>
  </si>
  <si>
    <t>Cliente</t>
  </si>
  <si>
    <t>Bagel</t>
  </si>
  <si>
    <t>Comidas</t>
  </si>
  <si>
    <t>Renato Almeida</t>
  </si>
  <si>
    <t>Mocha</t>
  </si>
  <si>
    <t>Bebidas</t>
  </si>
  <si>
    <t>Carolina Oliveira</t>
  </si>
  <si>
    <t>Croissant</t>
  </si>
  <si>
    <t>Pedro Lima</t>
  </si>
  <si>
    <t>Daniela Silva</t>
  </si>
  <si>
    <t>Muffin</t>
  </si>
  <si>
    <t>Victor Costa</t>
  </si>
  <si>
    <t>Pão de Queijo</t>
  </si>
  <si>
    <t>Isabela Mendes</t>
  </si>
  <si>
    <t>Cookie</t>
  </si>
  <si>
    <t>Eduardo Almeida</t>
  </si>
  <si>
    <t>Latte</t>
  </si>
  <si>
    <t>Luana Souza</t>
  </si>
  <si>
    <t>Joana Costa</t>
  </si>
  <si>
    <t>Iced Latte</t>
  </si>
  <si>
    <t>Bebidas Geladas</t>
  </si>
  <si>
    <t>Fernando Lima</t>
  </si>
  <si>
    <t>Camila Santos</t>
  </si>
  <si>
    <t>Brownie</t>
  </si>
  <si>
    <t>Bruno Santos</t>
  </si>
  <si>
    <t>Cappuccino</t>
  </si>
  <si>
    <t>Thiago Mendes</t>
  </si>
  <si>
    <t>Americano</t>
  </si>
  <si>
    <t>Paula Costa</t>
  </si>
  <si>
    <t>Matcha Latte</t>
  </si>
  <si>
    <t>Ricardo Santos</t>
  </si>
  <si>
    <t>Mariana Oliveira</t>
  </si>
  <si>
    <t>Cold Brew</t>
  </si>
  <si>
    <t>Gustavo Mendes</t>
  </si>
  <si>
    <t>Lucas Pereira</t>
  </si>
  <si>
    <t>Espresso</t>
  </si>
  <si>
    <t>Aline Costa</t>
  </si>
  <si>
    <t>Sofia Almeida</t>
  </si>
  <si>
    <t>Ana Souza</t>
  </si>
  <si>
    <t>Melissa Oliveira</t>
  </si>
  <si>
    <t>Amanda Lima</t>
  </si>
  <si>
    <t>Gabriela Souza</t>
  </si>
  <si>
    <t>Carlos Silva</t>
  </si>
  <si>
    <t>Felipe Pereira</t>
  </si>
  <si>
    <t>Beatriz Mendes</t>
  </si>
  <si>
    <t>Total de Pedidos</t>
  </si>
  <si>
    <t>Ticket Médio</t>
  </si>
  <si>
    <t>Rótulos de Linha</t>
  </si>
  <si>
    <t>Total Geral</t>
  </si>
  <si>
    <t>Soma de Quantidade</t>
  </si>
  <si>
    <t>Soma de Preço Total</t>
  </si>
  <si>
    <t>Faturamento</t>
  </si>
  <si>
    <t>Produtos mais vendidos</t>
  </si>
  <si>
    <t>Produtos mais lucrativos</t>
  </si>
  <si>
    <t>Tempo Médio de espera</t>
  </si>
  <si>
    <t>16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</si>
</sst>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h: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NumberFormat="1"/>
    <xf numFmtId="8" fontId="0" fillId="0" borderId="0" xfId="0" applyNumberFormat="1"/>
    <xf numFmtId="20" fontId="0" fillId="0" borderId="0" xfId="0" applyNumberFormat="1"/>
    <xf numFmtId="164" fontId="0" fillId="0" borderId="0" xfId="0" applyNumberFormat="1"/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4" fontId="3" fillId="0" borderId="1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10">
    <dxf>
      <numFmt numFmtId="34" formatCode="_-&quot;R$&quot;\ * #,##0.00_-;\-&quot;R$&quot;\ * #,##0.00_-;_-&quot;R$&quot;\ * &quot;-&quot;??_-;_-@_-"/>
    </dxf>
    <dxf>
      <numFmt numFmtId="0" formatCode="General"/>
    </dxf>
    <dxf>
      <numFmt numFmtId="164" formatCode="h:mm;@"/>
    </dxf>
    <dxf>
      <numFmt numFmtId="164" formatCode="h:mm;@"/>
    </dxf>
    <dxf>
      <numFmt numFmtId="164" formatCode="h:mm;@"/>
    </dxf>
    <dxf>
      <numFmt numFmtId="0" formatCode="General"/>
    </dxf>
    <dxf>
      <numFmt numFmtId="0" formatCode="General"/>
    </dxf>
    <dxf>
      <numFmt numFmtId="25" formatCode="hh:mm"/>
    </dxf>
    <dxf>
      <numFmt numFmtId="25" formatCode="hh:mm"/>
    </dxf>
    <dxf>
      <numFmt numFmtId="12" formatCode="&quot;R$&quot;\ #,##0.00;[Red]\-&quot;R$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[tratamento de dados.xlsx]tabela dinamica!Tabela dinâmica1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 dinamica'!$B$3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dinamica'!$A$4:$A$18</c:f>
              <c:strCache>
                <c:ptCount val="14"/>
                <c:pt idx="0">
                  <c:v>Mocha</c:v>
                </c:pt>
                <c:pt idx="1">
                  <c:v>Croissant</c:v>
                </c:pt>
                <c:pt idx="2">
                  <c:v>Bagel</c:v>
                </c:pt>
                <c:pt idx="3">
                  <c:v>Americano</c:v>
                </c:pt>
                <c:pt idx="4">
                  <c:v>Muffin</c:v>
                </c:pt>
                <c:pt idx="5">
                  <c:v>Cappuccino</c:v>
                </c:pt>
                <c:pt idx="6">
                  <c:v>Espresso</c:v>
                </c:pt>
                <c:pt idx="7">
                  <c:v>Latte</c:v>
                </c:pt>
                <c:pt idx="8">
                  <c:v>Brownie</c:v>
                </c:pt>
                <c:pt idx="9">
                  <c:v>Pão de Queijo</c:v>
                </c:pt>
                <c:pt idx="10">
                  <c:v>Iced Latte</c:v>
                </c:pt>
                <c:pt idx="11">
                  <c:v>Cold Brew</c:v>
                </c:pt>
                <c:pt idx="12">
                  <c:v>Cookie</c:v>
                </c:pt>
                <c:pt idx="13">
                  <c:v>Matcha Latte</c:v>
                </c:pt>
              </c:strCache>
            </c:strRef>
          </c:cat>
          <c:val>
            <c:numRef>
              <c:f>'tabela dinamica'!$B$4:$B$18</c:f>
              <c:numCache>
                <c:formatCode>General</c:formatCode>
                <c:ptCount val="14"/>
                <c:pt idx="0">
                  <c:v>12</c:v>
                </c:pt>
                <c:pt idx="1">
                  <c:v>9</c:v>
                </c:pt>
                <c:pt idx="2">
                  <c:v>8</c:v>
                </c:pt>
                <c:pt idx="3">
                  <c:v>8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66-4A68-9886-3797CCC5AB1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9899775"/>
        <c:axId val="679900607"/>
      </c:barChart>
      <c:catAx>
        <c:axId val="6798997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00607"/>
        <c:crosses val="autoZero"/>
        <c:auto val="1"/>
        <c:lblAlgn val="ctr"/>
        <c:lblOffset val="100"/>
        <c:noMultiLvlLbl val="0"/>
      </c:catAx>
      <c:valAx>
        <c:axId val="679900607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9899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[tratamento de dados.xlsx]tabela dinamica!Tabela dinâmica2</c:name>
    <c:fmtId val="26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</c:pivotFmt>
      <c:pivotFmt>
        <c:idx val="9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'tabela dinamica'!$H$3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dPt>
            <c:idx val="1"/>
            <c:marker>
              <c:symbol val="circle"/>
              <c:size val="4"/>
              <c:spPr>
                <a:solidFill>
                  <a:schemeClr val="accent1"/>
                </a:solidFill>
                <a:ln w="9525" cap="flat" cmpd="sng" algn="ctr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22225" cap="rnd" cmpd="sng" algn="ctr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8079-4C78-87DC-90DCE776EB91}"/>
              </c:ext>
            </c:extLst>
          </c:dPt>
          <c:dPt>
            <c:idx val="3"/>
            <c:marker>
              <c:symbol val="circle"/>
              <c:size val="4"/>
              <c:spPr>
                <a:solidFill>
                  <a:schemeClr val="accent1"/>
                </a:solidFill>
                <a:ln w="9525" cap="flat" cmpd="sng" algn="ctr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22225" cap="rnd" cmpd="sng" algn="ctr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079-4C78-87DC-90DCE776EB91}"/>
              </c:ext>
            </c:extLst>
          </c:dPt>
          <c:dPt>
            <c:idx val="5"/>
            <c:marker>
              <c:symbol val="circle"/>
              <c:size val="4"/>
              <c:spPr>
                <a:solidFill>
                  <a:schemeClr val="accent1"/>
                </a:solidFill>
                <a:ln w="9525" cap="flat" cmpd="sng" algn="ctr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22225" cap="rnd" cmpd="sng" algn="ctr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8079-4C78-87DC-90DCE776EB91}"/>
              </c:ext>
            </c:extLst>
          </c:dPt>
          <c:dPt>
            <c:idx val="7"/>
            <c:marker>
              <c:symbol val="circle"/>
              <c:size val="4"/>
              <c:spPr>
                <a:solidFill>
                  <a:schemeClr val="accent1"/>
                </a:solidFill>
                <a:ln w="9525" cap="flat" cmpd="sng" algn="ctr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22225" cap="rnd" cmpd="sng" algn="ctr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079-4C78-87DC-90DCE776EB91}"/>
              </c:ext>
            </c:extLst>
          </c:dPt>
          <c:dPt>
            <c:idx val="9"/>
            <c:marker>
              <c:symbol val="circle"/>
              <c:size val="4"/>
              <c:spPr>
                <a:solidFill>
                  <a:schemeClr val="accent1"/>
                </a:solidFill>
                <a:ln w="9525" cap="flat" cmpd="sng" algn="ctr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22225" cap="rnd" cmpd="sng" algn="ctr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8079-4C78-87DC-90DCE776EB91}"/>
              </c:ext>
            </c:extLst>
          </c:dPt>
          <c:dPt>
            <c:idx val="11"/>
            <c:marker>
              <c:symbol val="circle"/>
              <c:size val="4"/>
              <c:spPr>
                <a:solidFill>
                  <a:schemeClr val="accent1"/>
                </a:solidFill>
                <a:ln w="9525" cap="flat" cmpd="sng" algn="ctr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22225" cap="rnd" cmpd="sng" algn="ctr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079-4C78-87DC-90DCE776EB91}"/>
              </c:ext>
            </c:extLst>
          </c:dPt>
          <c:dLbls>
            <c:dLbl>
              <c:idx val="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079-4C78-87DC-90DCE776EB91}"/>
                </c:ext>
              </c:extLst>
            </c:dLbl>
            <c:dLbl>
              <c:idx val="3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079-4C78-87DC-90DCE776EB91}"/>
                </c:ext>
              </c:extLst>
            </c:dLbl>
            <c:dLbl>
              <c:idx val="5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079-4C78-87DC-90DCE776EB91}"/>
                </c:ext>
              </c:extLst>
            </c:dLbl>
            <c:dLbl>
              <c:idx val="7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079-4C78-87DC-90DCE776EB91}"/>
                </c:ext>
              </c:extLst>
            </c:dLbl>
            <c:dLbl>
              <c:idx val="9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079-4C78-87DC-90DCE776EB91}"/>
                </c:ext>
              </c:extLst>
            </c:dLbl>
            <c:dLbl>
              <c:idx val="1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079-4C78-87DC-90DCE776EB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'tabela dinamica'!$G$4:$G$18</c:f>
              <c:strCache>
                <c:ptCount val="14"/>
                <c:pt idx="0">
                  <c:v>Mocha</c:v>
                </c:pt>
                <c:pt idx="1">
                  <c:v>Bagel</c:v>
                </c:pt>
                <c:pt idx="2">
                  <c:v>Cappuccino</c:v>
                </c:pt>
                <c:pt idx="3">
                  <c:v>Latte</c:v>
                </c:pt>
                <c:pt idx="4">
                  <c:v>Americano</c:v>
                </c:pt>
                <c:pt idx="5">
                  <c:v>Croissant</c:v>
                </c:pt>
                <c:pt idx="6">
                  <c:v>Espresso</c:v>
                </c:pt>
                <c:pt idx="7">
                  <c:v>Iced Latte</c:v>
                </c:pt>
                <c:pt idx="8">
                  <c:v>Matcha Latte</c:v>
                </c:pt>
                <c:pt idx="9">
                  <c:v>Muffin</c:v>
                </c:pt>
                <c:pt idx="10">
                  <c:v>Brownie</c:v>
                </c:pt>
                <c:pt idx="11">
                  <c:v>Cold Brew</c:v>
                </c:pt>
                <c:pt idx="12">
                  <c:v>Pão de Queijo</c:v>
                </c:pt>
                <c:pt idx="13">
                  <c:v>Cookie</c:v>
                </c:pt>
              </c:strCache>
            </c:strRef>
          </c:cat>
          <c:val>
            <c:numRef>
              <c:f>'tabela dinamica'!$H$4:$H$18</c:f>
              <c:numCache>
                <c:formatCode>_("R$"* #,##0.00_);_("R$"* \(#,##0.00\);_("R$"* "-"??_);_(@_)</c:formatCode>
                <c:ptCount val="14"/>
                <c:pt idx="0">
                  <c:v>136.35</c:v>
                </c:pt>
                <c:pt idx="1">
                  <c:v>95.3</c:v>
                </c:pt>
                <c:pt idx="2">
                  <c:v>77.849999999999994</c:v>
                </c:pt>
                <c:pt idx="3">
                  <c:v>76</c:v>
                </c:pt>
                <c:pt idx="4">
                  <c:v>73.599999999999994</c:v>
                </c:pt>
                <c:pt idx="5">
                  <c:v>65.05</c:v>
                </c:pt>
                <c:pt idx="6">
                  <c:v>49.45</c:v>
                </c:pt>
                <c:pt idx="7">
                  <c:v>43.5</c:v>
                </c:pt>
                <c:pt idx="8">
                  <c:v>36</c:v>
                </c:pt>
                <c:pt idx="9">
                  <c:v>33.6</c:v>
                </c:pt>
                <c:pt idx="10">
                  <c:v>26.599999999999998</c:v>
                </c:pt>
                <c:pt idx="11">
                  <c:v>26</c:v>
                </c:pt>
                <c:pt idx="12">
                  <c:v>17.7</c:v>
                </c:pt>
                <c:pt idx="13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079-4C78-87DC-90DCE776EB9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1732431231"/>
        <c:axId val="1732426655"/>
      </c:lineChart>
      <c:catAx>
        <c:axId val="1732431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32426655"/>
        <c:crosses val="autoZero"/>
        <c:auto val="1"/>
        <c:lblAlgn val="ctr"/>
        <c:lblOffset val="100"/>
        <c:noMultiLvlLbl val="0"/>
      </c:catAx>
      <c:valAx>
        <c:axId val="1732426655"/>
        <c:scaling>
          <c:orientation val="minMax"/>
        </c:scaling>
        <c:delete val="0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32431231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7</xdr:col>
      <xdr:colOff>19049</xdr:colOff>
      <xdr:row>27</xdr:row>
      <xdr:rowOff>85726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D62CFB7-40D0-45A8-AD7D-E3032C0D98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600074</xdr:colOff>
      <xdr:row>11</xdr:row>
      <xdr:rowOff>14287</xdr:rowOff>
    </xdr:from>
    <xdr:to>
      <xdr:col>16</xdr:col>
      <xdr:colOff>19050</xdr:colOff>
      <xdr:row>27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31CF62A-BEEC-431A-846F-AA7AD00D7E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rnando Tobace" refreshedDate="45875.621299189814" createdVersion="7" refreshedVersion="7" minRefreshableVersion="3" recordCount="27" xr:uid="{A8D7F8CE-1CB1-42BA-A165-DC4D54D2F27C}">
  <cacheSource type="worksheet">
    <worksheetSource name="cafe_pedidos"/>
  </cacheSource>
  <cacheFields count="9">
    <cacheField name="Produto" numFmtId="0">
      <sharedItems count="14">
        <s v="Bagel"/>
        <s v="Mocha"/>
        <s v="Croissant"/>
        <s v="Muffin"/>
        <s v="Pão de Queijo"/>
        <s v="Cookie"/>
        <s v="Latte"/>
        <s v="Iced Latte"/>
        <s v="Brownie"/>
        <s v="Cappuccino"/>
        <s v="Americano"/>
        <s v="Matcha Latte"/>
        <s v="Cold Brew"/>
        <s v="Espresso"/>
      </sharedItems>
    </cacheField>
    <cacheField name="Categoria" numFmtId="0">
      <sharedItems count="3">
        <s v="Comidas"/>
        <s v="Bebidas"/>
        <s v="Bebidas Geladas"/>
      </sharedItems>
    </cacheField>
    <cacheField name="Quantidade" numFmtId="0">
      <sharedItems containsSemiMixedTypes="0" containsString="0" containsNumber="1" containsInteger="1" minValue="1" maxValue="5" count="5">
        <n v="5"/>
        <n v="4"/>
        <n v="3"/>
        <n v="2"/>
        <n v="1"/>
      </sharedItems>
    </cacheField>
    <cacheField name="Preço Unitário" numFmtId="44">
      <sharedItems containsSemiMixedTypes="0" containsString="0" containsNumber="1" minValue="4.5" maxValue="18"/>
    </cacheField>
    <cacheField name="Preço Total" numFmtId="44">
      <sharedItems containsSemiMixedTypes="0" containsString="0" containsNumber="1" minValue="6.2" maxValue="60.5"/>
    </cacheField>
    <cacheField name="Horário do Pedido" numFmtId="164">
      <sharedItems containsSemiMixedTypes="0" containsNonDate="0" containsDate="1" containsString="0" minDate="1899-12-30T08:15:00" maxDate="1899-12-30T10:25:00"/>
    </cacheField>
    <cacheField name="Horário de Finalização" numFmtId="164">
      <sharedItems containsSemiMixedTypes="0" containsNonDate="0" containsDate="1" containsString="0" minDate="1899-12-30T08:25:00" maxDate="1899-12-30T10:40:00"/>
    </cacheField>
    <cacheField name="Tempo de Espera" numFmtId="164">
      <sharedItems containsSemiMixedTypes="0" containsNonDate="0" containsDate="1" containsString="0" minDate="1899-12-30T00:05:00" maxDate="1899-12-30T00:20:00"/>
    </cacheField>
    <cacheField name="Client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">
  <r>
    <x v="0"/>
    <x v="0"/>
    <x v="0"/>
    <n v="12.1"/>
    <n v="60.5"/>
    <d v="1899-12-30T09:40:00"/>
    <d v="1899-12-30T10:00:00"/>
    <d v="1899-12-30T00:20:00"/>
    <s v="Renato Almeida"/>
  </r>
  <r>
    <x v="1"/>
    <x v="1"/>
    <x v="0"/>
    <n v="11.4"/>
    <n v="57"/>
    <d v="1899-12-30T09:25:00"/>
    <d v="1899-12-30T09:45:00"/>
    <d v="1899-12-30T00:20:00"/>
    <s v="Carolina Oliveira"/>
  </r>
  <r>
    <x v="2"/>
    <x v="0"/>
    <x v="0"/>
    <n v="7.45"/>
    <n v="37.25"/>
    <d v="1899-12-30T08:30:00"/>
    <d v="1899-12-30T08:50:00"/>
    <d v="1899-12-30T00:20:00"/>
    <s v="Pedro Lima"/>
  </r>
  <r>
    <x v="2"/>
    <x v="0"/>
    <x v="1"/>
    <n v="6.95"/>
    <n v="27.8"/>
    <d v="1899-12-30T09:20:00"/>
    <d v="1899-12-30T09:40:00"/>
    <d v="1899-12-30T00:20:00"/>
    <s v="Daniela Silva"/>
  </r>
  <r>
    <x v="3"/>
    <x v="0"/>
    <x v="1"/>
    <n v="5.75"/>
    <n v="23"/>
    <d v="1899-12-30T09:50:00"/>
    <d v="1899-12-30T10:10:00"/>
    <d v="1899-12-30T00:20:00"/>
    <s v="Victor Costa"/>
  </r>
  <r>
    <x v="4"/>
    <x v="0"/>
    <x v="2"/>
    <n v="5.9"/>
    <n v="17.7"/>
    <d v="1899-12-30T09:45:00"/>
    <d v="1899-12-30T10:05:00"/>
    <d v="1899-12-30T00:20:00"/>
    <s v="Isabela Mendes"/>
  </r>
  <r>
    <x v="5"/>
    <x v="0"/>
    <x v="3"/>
    <n v="4.5"/>
    <n v="9"/>
    <d v="1899-12-30T10:20:00"/>
    <d v="1899-12-30T10:40:00"/>
    <d v="1899-12-30T00:20:00"/>
    <s v="Eduardo Almeida"/>
  </r>
  <r>
    <x v="6"/>
    <x v="1"/>
    <x v="2"/>
    <n v="15"/>
    <n v="45"/>
    <d v="1899-12-30T09:55:00"/>
    <d v="1899-12-30T10:10:00"/>
    <d v="1899-12-30T00:15:00"/>
    <s v="Luana Souza"/>
  </r>
  <r>
    <x v="1"/>
    <x v="1"/>
    <x v="1"/>
    <n v="10.95"/>
    <n v="43.8"/>
    <d v="1899-12-30T08:35:00"/>
    <d v="1899-12-30T08:50:00"/>
    <d v="1899-12-30T00:15:00"/>
    <s v="Joana Costa"/>
  </r>
  <r>
    <x v="7"/>
    <x v="2"/>
    <x v="2"/>
    <n v="14.5"/>
    <n v="43.5"/>
    <d v="1899-12-30T09:05:00"/>
    <d v="1899-12-30T09:20:00"/>
    <d v="1899-12-30T00:15:00"/>
    <s v="Fernando Lima"/>
  </r>
  <r>
    <x v="1"/>
    <x v="1"/>
    <x v="2"/>
    <n v="11.85"/>
    <n v="35.549999999999997"/>
    <d v="1899-12-30T10:15:00"/>
    <d v="1899-12-30T10:30:00"/>
    <d v="1899-12-30T00:15:00"/>
    <s v="Camila Santos"/>
  </r>
  <r>
    <x v="8"/>
    <x v="0"/>
    <x v="2"/>
    <n v="6.8"/>
    <n v="20.399999999999999"/>
    <d v="1899-12-30T09:30:00"/>
    <d v="1899-12-30T09:45:00"/>
    <d v="1899-12-30T00:15:00"/>
    <s v="Bruno Santos"/>
  </r>
  <r>
    <x v="9"/>
    <x v="1"/>
    <x v="2"/>
    <n v="13.25"/>
    <n v="39.75"/>
    <d v="1899-12-30T09:15:00"/>
    <d v="1899-12-30T09:30:00"/>
    <d v="1899-12-30T00:15:00"/>
    <s v="Thiago Mendes"/>
  </r>
  <r>
    <x v="10"/>
    <x v="1"/>
    <x v="1"/>
    <n v="9.1"/>
    <n v="36.4"/>
    <d v="1899-12-30T10:25:00"/>
    <d v="1899-12-30T10:40:00"/>
    <d v="1899-12-30T00:15:00"/>
    <s v="Paula Costa"/>
  </r>
  <r>
    <x v="11"/>
    <x v="2"/>
    <x v="3"/>
    <n v="18"/>
    <n v="36"/>
    <d v="1899-12-30T08:55:00"/>
    <d v="1899-12-30T09:10:00"/>
    <d v="1899-12-30T00:15:00"/>
    <s v="Ricardo Santos"/>
  </r>
  <r>
    <x v="6"/>
    <x v="1"/>
    <x v="3"/>
    <n v="15.5"/>
    <n v="31"/>
    <d v="1899-12-30T08:25:00"/>
    <d v="1899-12-30T08:35:00"/>
    <d v="1899-12-30T00:10:00"/>
    <s v="Mariana Oliveira"/>
  </r>
  <r>
    <x v="12"/>
    <x v="2"/>
    <x v="3"/>
    <n v="13"/>
    <n v="26"/>
    <d v="1899-12-30T10:10:00"/>
    <d v="1899-12-30T10:20:00"/>
    <d v="1899-12-30T00:10:00"/>
    <s v="Gustavo Mendes"/>
  </r>
  <r>
    <x v="10"/>
    <x v="1"/>
    <x v="3"/>
    <n v="9"/>
    <n v="18"/>
    <d v="1899-12-30T08:45:00"/>
    <d v="1899-12-30T08:55:00"/>
    <d v="1899-12-30T00:10:00"/>
    <s v="Lucas Pereira"/>
  </r>
  <r>
    <x v="13"/>
    <x v="1"/>
    <x v="3"/>
    <n v="7.5"/>
    <n v="15"/>
    <d v="1899-12-30T09:10:00"/>
    <d v="1899-12-30T09:20:00"/>
    <d v="1899-12-30T00:10:00"/>
    <s v="Aline Costa"/>
  </r>
  <r>
    <x v="0"/>
    <x v="0"/>
    <x v="2"/>
    <n v="11.6"/>
    <n v="34.799999999999997"/>
    <d v="1899-12-30T08:50:00"/>
    <d v="1899-12-30T09:00:00"/>
    <d v="1899-12-30T00:10:00"/>
    <s v="Sofia Almeida"/>
  </r>
  <r>
    <x v="13"/>
    <x v="1"/>
    <x v="2"/>
    <n v="8.75"/>
    <n v="26.25"/>
    <d v="1899-12-30T08:15:00"/>
    <d v="1899-12-30T08:25:00"/>
    <d v="1899-12-30T00:10:00"/>
    <s v="Ana Souza"/>
  </r>
  <r>
    <x v="9"/>
    <x v="1"/>
    <x v="3"/>
    <n v="12.9"/>
    <n v="25.8"/>
    <d v="1899-12-30T10:05:00"/>
    <d v="1899-12-30T10:15:00"/>
    <d v="1899-12-30T00:10:00"/>
    <s v="Melissa Oliveira"/>
  </r>
  <r>
    <x v="10"/>
    <x v="1"/>
    <x v="3"/>
    <n v="9.6"/>
    <n v="19.2"/>
    <d v="1899-12-30T09:35:00"/>
    <d v="1899-12-30T09:45:00"/>
    <d v="1899-12-30T00:10:00"/>
    <s v="Amanda Lima"/>
  </r>
  <r>
    <x v="3"/>
    <x v="0"/>
    <x v="3"/>
    <n v="5.3"/>
    <n v="10.6"/>
    <d v="1899-12-30T09:00:00"/>
    <d v="1899-12-30T09:10:00"/>
    <d v="1899-12-30T00:10:00"/>
    <s v="Gabriela Souza"/>
  </r>
  <r>
    <x v="9"/>
    <x v="1"/>
    <x v="4"/>
    <n v="12.3"/>
    <n v="12.3"/>
    <d v="1899-12-30T08:20:00"/>
    <d v="1899-12-30T08:25:00"/>
    <d v="1899-12-30T00:05:00"/>
    <s v="Carlos Silva"/>
  </r>
  <r>
    <x v="13"/>
    <x v="1"/>
    <x v="4"/>
    <n v="8.1999999999999993"/>
    <n v="8.1999999999999993"/>
    <d v="1899-12-30T10:00:00"/>
    <d v="1899-12-30T10:05:00"/>
    <d v="1899-12-30T00:05:00"/>
    <s v="Felipe Pereira"/>
  </r>
  <r>
    <x v="8"/>
    <x v="0"/>
    <x v="4"/>
    <n v="6.2"/>
    <n v="6.2"/>
    <d v="1899-12-30T08:40:00"/>
    <d v="1899-12-30T08:45:00"/>
    <d v="1899-12-30T00:05:00"/>
    <s v="Beatriz Mend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DE6CB8-ED4B-4F08-871C-8DD39B99FC5B}" name="Tabela dinâmica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7">
  <location ref="G3:H18" firstHeaderRow="1" firstDataRow="1" firstDataCol="1"/>
  <pivotFields count="9">
    <pivotField axis="axisRow" showAll="0" sortType="descending">
      <items count="15">
        <item x="10"/>
        <item x="0"/>
        <item x="8"/>
        <item x="9"/>
        <item x="12"/>
        <item x="5"/>
        <item x="2"/>
        <item x="13"/>
        <item x="7"/>
        <item x="6"/>
        <item x="11"/>
        <item x="1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6">
        <item x="4"/>
        <item x="3"/>
        <item x="2"/>
        <item x="1"/>
        <item x="0"/>
        <item t="default"/>
      </items>
    </pivotField>
    <pivotField numFmtId="44" showAll="0"/>
    <pivotField dataField="1" numFmtId="44" showAll="0"/>
    <pivotField numFmtId="164" showAll="0"/>
    <pivotField numFmtId="164" showAll="0"/>
    <pivotField numFmtId="164" showAll="0"/>
    <pivotField showAll="0"/>
  </pivotFields>
  <rowFields count="1">
    <field x="0"/>
  </rowFields>
  <rowItems count="15">
    <i>
      <x v="11"/>
    </i>
    <i>
      <x v="1"/>
    </i>
    <i>
      <x v="3"/>
    </i>
    <i>
      <x v="9"/>
    </i>
    <i>
      <x/>
    </i>
    <i>
      <x v="6"/>
    </i>
    <i>
      <x v="7"/>
    </i>
    <i>
      <x v="8"/>
    </i>
    <i>
      <x v="10"/>
    </i>
    <i>
      <x v="12"/>
    </i>
    <i>
      <x v="2"/>
    </i>
    <i>
      <x v="4"/>
    </i>
    <i>
      <x v="13"/>
    </i>
    <i>
      <x v="5"/>
    </i>
    <i t="grand">
      <x/>
    </i>
  </rowItems>
  <colItems count="1">
    <i/>
  </colItems>
  <dataFields count="1">
    <dataField name="Soma de Preço Total" fld="4" baseField="0" baseItem="0" numFmtId="44"/>
  </dataFields>
  <formats count="1">
    <format dxfId="0">
      <pivotArea outline="0" collapsedLevelsAreSubtotals="1" fieldPosition="0"/>
    </format>
  </formats>
  <chartFormats count="7">
    <chartFormat chart="26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6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6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6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6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6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EFD3E9-0530-43F4-8E8A-EDF58025C41C}" name="Tabela dinâ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4">
  <location ref="A3:B18" firstHeaderRow="1" firstDataRow="1" firstDataCol="1"/>
  <pivotFields count="9">
    <pivotField axis="axisRow" showAll="0" sortType="descending">
      <items count="15">
        <item x="10"/>
        <item x="0"/>
        <item x="8"/>
        <item x="9"/>
        <item x="12"/>
        <item x="5"/>
        <item x="2"/>
        <item x="13"/>
        <item x="7"/>
        <item x="6"/>
        <item x="11"/>
        <item x="1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>
      <items count="6">
        <item x="4"/>
        <item x="3"/>
        <item x="2"/>
        <item x="1"/>
        <item x="0"/>
        <item t="default"/>
      </items>
    </pivotField>
    <pivotField numFmtId="44" showAll="0"/>
    <pivotField numFmtId="44" showAll="0"/>
    <pivotField numFmtId="164" showAll="0"/>
    <pivotField numFmtId="164" showAll="0"/>
    <pivotField numFmtId="164" showAll="0"/>
    <pivotField showAll="0"/>
  </pivotFields>
  <rowFields count="1">
    <field x="0"/>
  </rowFields>
  <rowItems count="15">
    <i>
      <x v="11"/>
    </i>
    <i>
      <x v="6"/>
    </i>
    <i>
      <x v="1"/>
    </i>
    <i>
      <x/>
    </i>
    <i>
      <x v="12"/>
    </i>
    <i>
      <x v="3"/>
    </i>
    <i>
      <x v="7"/>
    </i>
    <i>
      <x v="9"/>
    </i>
    <i>
      <x v="2"/>
    </i>
    <i>
      <x v="13"/>
    </i>
    <i>
      <x v="8"/>
    </i>
    <i>
      <x v="4"/>
    </i>
    <i>
      <x v="5"/>
    </i>
    <i>
      <x v="10"/>
    </i>
    <i t="grand">
      <x/>
    </i>
  </rowItems>
  <colItems count="1">
    <i/>
  </colItems>
  <dataFields count="1">
    <dataField name="Soma de Quantidade" fld="2" baseField="0" baseItem="0"/>
  </dataFields>
  <chartFormats count="1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6820789-0B81-40F8-A44A-7C674755346D}" autoFormatId="16" applyNumberFormats="0" applyBorderFormats="0" applyFontFormats="0" applyPatternFormats="0" applyAlignmentFormats="0" applyWidthHeightFormats="0">
  <queryTableRefresh nextId="11">
    <queryTableFields count="9">
      <queryTableField id="1" name="Produto" tableColumnId="1"/>
      <queryTableField id="2" name="Categoria" tableColumnId="2"/>
      <queryTableField id="3" name="Quantidade" tableColumnId="3"/>
      <queryTableField id="4" name="Preço Unitário" tableColumnId="4"/>
      <queryTableField id="5" name="Preço Total" tableColumnId="5"/>
      <queryTableField id="6" name="Horário do Pedido" tableColumnId="6"/>
      <queryTableField id="7" name="Horário de Finalização" tableColumnId="7"/>
      <queryTableField id="8" name="Tempo de Espera" tableColumnId="8"/>
      <queryTableField id="9" name="Cliente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A2B918-DF8F-48AB-AD72-EC548323EA02}" name="Tabela2" displayName="Tabela2" ref="A1:G28" totalsRowShown="0">
  <tableColumns count="7">
    <tableColumn id="1" xr3:uid="{B7A09ED6-D41C-42E3-BC94-090FE76581CB}" name="Produto"/>
    <tableColumn id="2" xr3:uid="{E12D05D8-F3E5-4F99-B1A2-BD1E73802F2D}" name="Categoria"/>
    <tableColumn id="3" xr3:uid="{1F57425E-E925-45C6-80EE-587CE42D1A8B}" name="Quantidade"/>
    <tableColumn id="4" xr3:uid="{CDC61EBC-FA8D-4C6D-AACB-91DD5F121BE9}" name="Preço Unitário" dataDxfId="9"/>
    <tableColumn id="5" xr3:uid="{E460032F-0505-44E8-8399-6417F6482D98}" name="Horário do Pedido" dataDxfId="8"/>
    <tableColumn id="6" xr3:uid="{552C3E97-DC21-484E-8C18-A1D81BE5565A}" name="Horário de Finalização" dataDxfId="7"/>
    <tableColumn id="7" xr3:uid="{5455E772-25A2-43C9-A579-4C211D2B2761}" name="Cliente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63C58E-A0CA-4207-B8CE-4935F583552E}" name="cafe_pedidos" displayName="cafe_pedidos" ref="A1:I28" tableType="queryTable" totalsRowShown="0">
  <autoFilter ref="A1:I28" xr:uid="{E163C58E-A0CA-4207-B8CE-4935F583552E}"/>
  <tableColumns count="9">
    <tableColumn id="1" xr3:uid="{547708FD-68E5-4FFA-A9E2-44AA55FE3727}" uniqueName="1" name="Produto" queryTableFieldId="1" dataDxfId="6"/>
    <tableColumn id="2" xr3:uid="{72C549BD-377E-4EF7-A5AA-54BF5B77FBFF}" uniqueName="2" name="Categoria" queryTableFieldId="2" dataDxfId="5"/>
    <tableColumn id="3" xr3:uid="{19940D95-837E-4C30-81A0-C620052DA0CF}" uniqueName="3" name="Quantidade" queryTableFieldId="3"/>
    <tableColumn id="4" xr3:uid="{D3D1B2C6-5FB4-42CC-86E1-68BE55411D8C}" uniqueName="4" name="Preço Unitário" queryTableFieldId="4" dataCellStyle="Moeda"/>
    <tableColumn id="5" xr3:uid="{D2D16C4F-1A89-4701-B3A2-A6EB0F66EFDA}" uniqueName="5" name="Preço Total" queryTableFieldId="5" dataCellStyle="Moeda"/>
    <tableColumn id="6" xr3:uid="{561EA3E4-C2C4-4989-8C2E-CEC69F35C5D4}" uniqueName="6" name="Horário do Pedido" queryTableFieldId="6" dataDxfId="4"/>
    <tableColumn id="7" xr3:uid="{197D0FA7-5073-45E4-8976-0BE9394890B2}" uniqueName="7" name="Horário de Finalização" queryTableFieldId="7" dataDxfId="3"/>
    <tableColumn id="8" xr3:uid="{68C34C18-0885-4F26-86BB-1FC30F2237E8}" uniqueName="8" name="Tempo de Espera" queryTableFieldId="8" dataDxfId="2"/>
    <tableColumn id="9" xr3:uid="{0BD3A51D-486C-4841-857F-C11B74F88519}" uniqueName="9" name="Cliente" queryTableFieldId="9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3828-F39C-4EC4-A3D6-8B9A06901F0D}">
  <dimension ref="A1:G28"/>
  <sheetViews>
    <sheetView tabSelected="1" workbookViewId="0">
      <selection activeCell="I6" sqref="I6"/>
    </sheetView>
  </sheetViews>
  <sheetFormatPr defaultRowHeight="15" x14ac:dyDescent="0.25"/>
  <cols>
    <col min="1" max="1" width="13.5703125" bestFit="1" customWidth="1"/>
    <col min="2" max="2" width="15.5703125" bestFit="1" customWidth="1"/>
    <col min="3" max="3" width="13.7109375" bestFit="1" customWidth="1"/>
    <col min="4" max="4" width="16.140625" bestFit="1" customWidth="1"/>
    <col min="5" max="5" width="19.5703125" bestFit="1" customWidth="1"/>
    <col min="6" max="6" width="23" bestFit="1" customWidth="1"/>
    <col min="7" max="7" width="1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 spans="1:7" x14ac:dyDescent="0.25">
      <c r="A2" t="s">
        <v>9</v>
      </c>
      <c r="B2" t="s">
        <v>10</v>
      </c>
      <c r="C2">
        <v>5</v>
      </c>
      <c r="D2" s="2">
        <v>12.1</v>
      </c>
      <c r="E2" s="3">
        <v>0.40277777777777773</v>
      </c>
      <c r="F2" s="3">
        <v>0.41666666666666669</v>
      </c>
      <c r="G2" t="s">
        <v>11</v>
      </c>
    </row>
    <row r="3" spans="1:7" x14ac:dyDescent="0.25">
      <c r="A3" t="s">
        <v>12</v>
      </c>
      <c r="B3" t="s">
        <v>13</v>
      </c>
      <c r="C3">
        <v>5</v>
      </c>
      <c r="D3" s="2">
        <v>11.4</v>
      </c>
      <c r="E3" s="3">
        <v>0.3923611111111111</v>
      </c>
      <c r="F3" s="3">
        <v>0.40625</v>
      </c>
      <c r="G3" t="s">
        <v>14</v>
      </c>
    </row>
    <row r="4" spans="1:7" x14ac:dyDescent="0.25">
      <c r="A4" t="s">
        <v>15</v>
      </c>
      <c r="B4" t="s">
        <v>10</v>
      </c>
      <c r="C4">
        <v>5</v>
      </c>
      <c r="D4" s="2">
        <v>7.45</v>
      </c>
      <c r="E4" s="3">
        <v>0.35416666666666669</v>
      </c>
      <c r="F4" s="3">
        <v>0.36805555555555558</v>
      </c>
      <c r="G4" t="s">
        <v>16</v>
      </c>
    </row>
    <row r="5" spans="1:7" x14ac:dyDescent="0.25">
      <c r="A5" t="s">
        <v>15</v>
      </c>
      <c r="B5" t="s">
        <v>10</v>
      </c>
      <c r="C5">
        <v>4</v>
      </c>
      <c r="D5" s="2">
        <v>6.95</v>
      </c>
      <c r="E5" s="3">
        <v>0.3888888888888889</v>
      </c>
      <c r="F5" s="3">
        <v>0.40277777777777773</v>
      </c>
      <c r="G5" t="s">
        <v>17</v>
      </c>
    </row>
    <row r="6" spans="1:7" x14ac:dyDescent="0.25">
      <c r="A6" t="s">
        <v>18</v>
      </c>
      <c r="B6" t="s">
        <v>10</v>
      </c>
      <c r="C6">
        <v>4</v>
      </c>
      <c r="D6" s="2">
        <v>5.75</v>
      </c>
      <c r="E6" s="3">
        <v>0.40972222222222227</v>
      </c>
      <c r="F6" s="3">
        <v>0.4236111111111111</v>
      </c>
      <c r="G6" t="s">
        <v>19</v>
      </c>
    </row>
    <row r="7" spans="1:7" x14ac:dyDescent="0.25">
      <c r="A7" t="s">
        <v>20</v>
      </c>
      <c r="B7" t="s">
        <v>10</v>
      </c>
      <c r="C7">
        <v>3</v>
      </c>
      <c r="D7" s="2">
        <v>5.9</v>
      </c>
      <c r="E7" s="3">
        <v>0.40625</v>
      </c>
      <c r="F7" s="3">
        <v>0.4201388888888889</v>
      </c>
      <c r="G7" t="s">
        <v>21</v>
      </c>
    </row>
    <row r="8" spans="1:7" x14ac:dyDescent="0.25">
      <c r="A8" t="s">
        <v>22</v>
      </c>
      <c r="B8" t="s">
        <v>10</v>
      </c>
      <c r="C8">
        <v>2</v>
      </c>
      <c r="D8" s="2">
        <v>4.5</v>
      </c>
      <c r="E8" s="3">
        <v>0.43055555555555558</v>
      </c>
      <c r="F8" s="3">
        <v>0.44444444444444442</v>
      </c>
      <c r="G8" t="s">
        <v>23</v>
      </c>
    </row>
    <row r="9" spans="1:7" x14ac:dyDescent="0.25">
      <c r="A9" t="s">
        <v>24</v>
      </c>
      <c r="B9" t="s">
        <v>13</v>
      </c>
      <c r="C9">
        <v>3</v>
      </c>
      <c r="D9" s="2">
        <v>15</v>
      </c>
      <c r="E9" s="3">
        <v>0.41319444444444442</v>
      </c>
      <c r="F9" s="3">
        <v>0.4236111111111111</v>
      </c>
      <c r="G9" t="s">
        <v>25</v>
      </c>
    </row>
    <row r="10" spans="1:7" x14ac:dyDescent="0.25">
      <c r="A10" t="s">
        <v>12</v>
      </c>
      <c r="B10" t="s">
        <v>13</v>
      </c>
      <c r="C10">
        <v>4</v>
      </c>
      <c r="D10" s="2">
        <v>10.95</v>
      </c>
      <c r="E10" s="3">
        <v>0.3576388888888889</v>
      </c>
      <c r="F10" s="3">
        <v>0.36805555555555558</v>
      </c>
      <c r="G10" t="s">
        <v>26</v>
      </c>
    </row>
    <row r="11" spans="1:7" x14ac:dyDescent="0.25">
      <c r="A11" t="s">
        <v>27</v>
      </c>
      <c r="B11" t="s">
        <v>28</v>
      </c>
      <c r="C11">
        <v>3</v>
      </c>
      <c r="D11" s="2">
        <v>14.5</v>
      </c>
      <c r="E11" s="3">
        <v>0.37847222222222227</v>
      </c>
      <c r="F11" s="3">
        <v>0.3888888888888889</v>
      </c>
      <c r="G11" t="s">
        <v>29</v>
      </c>
    </row>
    <row r="12" spans="1:7" x14ac:dyDescent="0.25">
      <c r="A12" t="s">
        <v>12</v>
      </c>
      <c r="B12" t="s">
        <v>13</v>
      </c>
      <c r="C12">
        <v>3</v>
      </c>
      <c r="D12" s="2">
        <v>11.85</v>
      </c>
      <c r="E12" s="3">
        <v>0.42708333333333331</v>
      </c>
      <c r="F12" s="3">
        <v>0.4375</v>
      </c>
      <c r="G12" t="s">
        <v>30</v>
      </c>
    </row>
    <row r="13" spans="1:7" x14ac:dyDescent="0.25">
      <c r="A13" t="s">
        <v>31</v>
      </c>
      <c r="B13" t="s">
        <v>10</v>
      </c>
      <c r="C13">
        <v>3</v>
      </c>
      <c r="D13" s="2">
        <v>6.8</v>
      </c>
      <c r="E13" s="3">
        <v>0.39583333333333331</v>
      </c>
      <c r="F13" s="3">
        <v>0.40625</v>
      </c>
      <c r="G13" t="s">
        <v>32</v>
      </c>
    </row>
    <row r="14" spans="1:7" x14ac:dyDescent="0.25">
      <c r="A14" t="s">
        <v>33</v>
      </c>
      <c r="B14" t="s">
        <v>13</v>
      </c>
      <c r="C14">
        <v>3</v>
      </c>
      <c r="D14" s="2">
        <v>13.25</v>
      </c>
      <c r="E14" s="3">
        <v>0.38541666666666669</v>
      </c>
      <c r="F14" s="3">
        <v>0.39583333333333331</v>
      </c>
      <c r="G14" t="s">
        <v>34</v>
      </c>
    </row>
    <row r="15" spans="1:7" x14ac:dyDescent="0.25">
      <c r="A15" t="s">
        <v>35</v>
      </c>
      <c r="B15" t="s">
        <v>13</v>
      </c>
      <c r="C15">
        <v>4</v>
      </c>
      <c r="D15" s="2">
        <v>9.1</v>
      </c>
      <c r="E15" s="3">
        <v>0.43402777777777773</v>
      </c>
      <c r="F15" s="3">
        <v>0.44444444444444442</v>
      </c>
      <c r="G15" t="s">
        <v>36</v>
      </c>
    </row>
    <row r="16" spans="1:7" x14ac:dyDescent="0.25">
      <c r="A16" t="s">
        <v>37</v>
      </c>
      <c r="B16" t="s">
        <v>28</v>
      </c>
      <c r="C16">
        <v>2</v>
      </c>
      <c r="D16" s="2">
        <v>18</v>
      </c>
      <c r="E16" s="3">
        <v>0.37152777777777773</v>
      </c>
      <c r="F16" s="3">
        <v>0.38194444444444442</v>
      </c>
      <c r="G16" t="s">
        <v>38</v>
      </c>
    </row>
    <row r="17" spans="1:7" x14ac:dyDescent="0.25">
      <c r="A17" t="s">
        <v>24</v>
      </c>
      <c r="B17" t="s">
        <v>13</v>
      </c>
      <c r="C17">
        <v>2</v>
      </c>
      <c r="D17" s="2">
        <v>15.5</v>
      </c>
      <c r="E17" s="3">
        <v>0.35069444444444442</v>
      </c>
      <c r="F17" s="3">
        <v>0.3576388888888889</v>
      </c>
      <c r="G17" t="s">
        <v>39</v>
      </c>
    </row>
    <row r="18" spans="1:7" x14ac:dyDescent="0.25">
      <c r="A18" t="s">
        <v>40</v>
      </c>
      <c r="B18" t="s">
        <v>28</v>
      </c>
      <c r="C18">
        <v>2</v>
      </c>
      <c r="D18" s="2">
        <v>13</v>
      </c>
      <c r="E18" s="3">
        <v>0.4236111111111111</v>
      </c>
      <c r="F18" s="3">
        <v>0.43055555555555558</v>
      </c>
      <c r="G18" t="s">
        <v>41</v>
      </c>
    </row>
    <row r="19" spans="1:7" x14ac:dyDescent="0.25">
      <c r="A19" t="s">
        <v>35</v>
      </c>
      <c r="B19" t="s">
        <v>13</v>
      </c>
      <c r="C19">
        <v>2</v>
      </c>
      <c r="D19" s="2">
        <v>9</v>
      </c>
      <c r="E19" s="3">
        <v>0.36458333333333331</v>
      </c>
      <c r="F19" s="3">
        <v>0.37152777777777773</v>
      </c>
      <c r="G19" t="s">
        <v>42</v>
      </c>
    </row>
    <row r="20" spans="1:7" x14ac:dyDescent="0.25">
      <c r="A20" t="s">
        <v>43</v>
      </c>
      <c r="B20" t="s">
        <v>13</v>
      </c>
      <c r="C20">
        <v>2</v>
      </c>
      <c r="D20" s="2">
        <v>7.5</v>
      </c>
      <c r="E20" s="3">
        <v>0.38194444444444442</v>
      </c>
      <c r="F20" s="3">
        <v>0.3888888888888889</v>
      </c>
      <c r="G20" t="s">
        <v>44</v>
      </c>
    </row>
    <row r="21" spans="1:7" x14ac:dyDescent="0.25">
      <c r="A21" t="s">
        <v>9</v>
      </c>
      <c r="B21" t="s">
        <v>10</v>
      </c>
      <c r="C21">
        <v>3</v>
      </c>
      <c r="D21" s="2">
        <v>11.6</v>
      </c>
      <c r="E21" s="3">
        <v>0.36805555555555558</v>
      </c>
      <c r="F21" s="3">
        <v>0.375</v>
      </c>
      <c r="G21" t="s">
        <v>45</v>
      </c>
    </row>
    <row r="22" spans="1:7" x14ac:dyDescent="0.25">
      <c r="A22" t="s">
        <v>43</v>
      </c>
      <c r="B22" t="s">
        <v>13</v>
      </c>
      <c r="C22">
        <v>3</v>
      </c>
      <c r="D22" s="2">
        <v>8.75</v>
      </c>
      <c r="E22" s="3">
        <v>0.34375</v>
      </c>
      <c r="F22" s="3">
        <v>0.35069444444444442</v>
      </c>
      <c r="G22" t="s">
        <v>46</v>
      </c>
    </row>
    <row r="23" spans="1:7" x14ac:dyDescent="0.25">
      <c r="A23" t="s">
        <v>33</v>
      </c>
      <c r="B23" t="s">
        <v>13</v>
      </c>
      <c r="C23">
        <v>2</v>
      </c>
      <c r="D23" s="2">
        <v>12.9</v>
      </c>
      <c r="E23" s="3">
        <v>0.4201388888888889</v>
      </c>
      <c r="F23" s="3">
        <v>0.42708333333333331</v>
      </c>
      <c r="G23" t="s">
        <v>47</v>
      </c>
    </row>
    <row r="24" spans="1:7" x14ac:dyDescent="0.25">
      <c r="A24" t="s">
        <v>35</v>
      </c>
      <c r="B24" t="s">
        <v>13</v>
      </c>
      <c r="C24">
        <v>2</v>
      </c>
      <c r="D24" s="2">
        <v>9.6</v>
      </c>
      <c r="E24" s="3">
        <v>0.39930555555555558</v>
      </c>
      <c r="F24" s="3">
        <v>0.40625</v>
      </c>
      <c r="G24" t="s">
        <v>48</v>
      </c>
    </row>
    <row r="25" spans="1:7" x14ac:dyDescent="0.25">
      <c r="A25" t="s">
        <v>18</v>
      </c>
      <c r="B25" t="s">
        <v>10</v>
      </c>
      <c r="C25">
        <v>2</v>
      </c>
      <c r="D25" s="2">
        <v>5.3</v>
      </c>
      <c r="E25" s="3">
        <v>0.375</v>
      </c>
      <c r="F25" s="3">
        <v>0.38194444444444442</v>
      </c>
      <c r="G25" t="s">
        <v>49</v>
      </c>
    </row>
    <row r="26" spans="1:7" x14ac:dyDescent="0.25">
      <c r="A26" t="s">
        <v>33</v>
      </c>
      <c r="B26" t="s">
        <v>13</v>
      </c>
      <c r="C26">
        <v>1</v>
      </c>
      <c r="D26" s="2">
        <v>12.3</v>
      </c>
      <c r="E26" s="3">
        <v>0.34722222222222227</v>
      </c>
      <c r="F26" s="3">
        <v>0.35069444444444442</v>
      </c>
      <c r="G26" t="s">
        <v>50</v>
      </c>
    </row>
    <row r="27" spans="1:7" x14ac:dyDescent="0.25">
      <c r="A27" t="s">
        <v>43</v>
      </c>
      <c r="B27" t="s">
        <v>13</v>
      </c>
      <c r="C27">
        <v>1</v>
      </c>
      <c r="D27" s="2">
        <v>8.1999999999999993</v>
      </c>
      <c r="E27" s="3">
        <v>0.41666666666666669</v>
      </c>
      <c r="F27" s="3">
        <v>0.4201388888888889</v>
      </c>
      <c r="G27" t="s">
        <v>51</v>
      </c>
    </row>
    <row r="28" spans="1:7" x14ac:dyDescent="0.25">
      <c r="A28" t="s">
        <v>31</v>
      </c>
      <c r="B28" t="s">
        <v>10</v>
      </c>
      <c r="C28">
        <v>1</v>
      </c>
      <c r="D28" s="2">
        <v>6.2</v>
      </c>
      <c r="E28" s="3">
        <v>0.3611111111111111</v>
      </c>
      <c r="F28" s="3">
        <v>0.36458333333333331</v>
      </c>
      <c r="G28" t="s">
        <v>52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D4AC-D062-47C1-9115-FA9FB8A9977B}">
  <dimension ref="A1:I28"/>
  <sheetViews>
    <sheetView workbookViewId="0">
      <selection activeCell="L26" sqref="L26"/>
    </sheetView>
  </sheetViews>
  <sheetFormatPr defaultRowHeight="15" x14ac:dyDescent="0.25"/>
  <cols>
    <col min="1" max="1" width="13.5703125" bestFit="1" customWidth="1"/>
    <col min="2" max="2" width="15.5703125" bestFit="1" customWidth="1"/>
    <col min="3" max="3" width="13.7109375" bestFit="1" customWidth="1"/>
    <col min="4" max="4" width="16.140625" bestFit="1" customWidth="1"/>
    <col min="5" max="5" width="13.140625" bestFit="1" customWidth="1"/>
    <col min="6" max="6" width="19.5703125" bestFit="1" customWidth="1"/>
    <col min="7" max="7" width="23" bestFit="1" customWidth="1"/>
    <col min="8" max="8" width="18.5703125" bestFit="1" customWidth="1"/>
    <col min="9" max="9" width="1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>
        <v>5</v>
      </c>
      <c r="D2" s="5">
        <v>12.1</v>
      </c>
      <c r="E2" s="5">
        <v>60.5</v>
      </c>
      <c r="F2" s="4">
        <v>0.40277777777777779</v>
      </c>
      <c r="G2" s="4">
        <v>0.41666666666666669</v>
      </c>
      <c r="H2" s="4">
        <v>1.3888888888888888E-2</v>
      </c>
      <c r="I2" s="1" t="s">
        <v>11</v>
      </c>
    </row>
    <row r="3" spans="1:9" x14ac:dyDescent="0.25">
      <c r="A3" s="1" t="s">
        <v>12</v>
      </c>
      <c r="B3" s="1" t="s">
        <v>13</v>
      </c>
      <c r="C3">
        <v>5</v>
      </c>
      <c r="D3" s="5">
        <v>11.4</v>
      </c>
      <c r="E3" s="5">
        <v>57</v>
      </c>
      <c r="F3" s="4">
        <v>0.3923611111111111</v>
      </c>
      <c r="G3" s="4">
        <v>0.40625</v>
      </c>
      <c r="H3" s="4">
        <v>1.3888888888888888E-2</v>
      </c>
      <c r="I3" s="1" t="s">
        <v>14</v>
      </c>
    </row>
    <row r="4" spans="1:9" x14ac:dyDescent="0.25">
      <c r="A4" s="1" t="s">
        <v>15</v>
      </c>
      <c r="B4" s="1" t="s">
        <v>10</v>
      </c>
      <c r="C4">
        <v>5</v>
      </c>
      <c r="D4" s="5">
        <v>7.45</v>
      </c>
      <c r="E4" s="5">
        <v>37.25</v>
      </c>
      <c r="F4" s="4">
        <v>0.35416666666666669</v>
      </c>
      <c r="G4" s="4">
        <v>0.36805555555555558</v>
      </c>
      <c r="H4" s="4">
        <v>1.3888888888888888E-2</v>
      </c>
      <c r="I4" s="1" t="s">
        <v>16</v>
      </c>
    </row>
    <row r="5" spans="1:9" x14ac:dyDescent="0.25">
      <c r="A5" s="1" t="s">
        <v>15</v>
      </c>
      <c r="B5" s="1" t="s">
        <v>10</v>
      </c>
      <c r="C5">
        <v>4</v>
      </c>
      <c r="D5" s="5">
        <v>6.95</v>
      </c>
      <c r="E5" s="5">
        <v>27.8</v>
      </c>
      <c r="F5" s="4">
        <v>0.3888888888888889</v>
      </c>
      <c r="G5" s="4">
        <v>0.40277777777777779</v>
      </c>
      <c r="H5" s="4">
        <v>1.3888888888888888E-2</v>
      </c>
      <c r="I5" s="1" t="s">
        <v>17</v>
      </c>
    </row>
    <row r="6" spans="1:9" x14ac:dyDescent="0.25">
      <c r="A6" s="1" t="s">
        <v>18</v>
      </c>
      <c r="B6" s="1" t="s">
        <v>10</v>
      </c>
      <c r="C6">
        <v>4</v>
      </c>
      <c r="D6" s="5">
        <v>5.75</v>
      </c>
      <c r="E6" s="5">
        <v>23</v>
      </c>
      <c r="F6" s="4">
        <v>0.40972222222222221</v>
      </c>
      <c r="G6" s="4">
        <v>0.4236111111111111</v>
      </c>
      <c r="H6" s="4">
        <v>1.3888888888888888E-2</v>
      </c>
      <c r="I6" s="1" t="s">
        <v>19</v>
      </c>
    </row>
    <row r="7" spans="1:9" x14ac:dyDescent="0.25">
      <c r="A7" s="1" t="s">
        <v>20</v>
      </c>
      <c r="B7" s="1" t="s">
        <v>10</v>
      </c>
      <c r="C7">
        <v>3</v>
      </c>
      <c r="D7" s="5">
        <v>5.9</v>
      </c>
      <c r="E7" s="5">
        <v>17.7</v>
      </c>
      <c r="F7" s="4">
        <v>0.40625</v>
      </c>
      <c r="G7" s="4">
        <v>0.4201388888888889</v>
      </c>
      <c r="H7" s="4">
        <v>1.3888888888888888E-2</v>
      </c>
      <c r="I7" s="1" t="s">
        <v>21</v>
      </c>
    </row>
    <row r="8" spans="1:9" x14ac:dyDescent="0.25">
      <c r="A8" s="1" t="s">
        <v>22</v>
      </c>
      <c r="B8" s="1" t="s">
        <v>10</v>
      </c>
      <c r="C8">
        <v>2</v>
      </c>
      <c r="D8" s="5">
        <v>4.5</v>
      </c>
      <c r="E8" s="5">
        <v>9</v>
      </c>
      <c r="F8" s="4">
        <v>0.43055555555555558</v>
      </c>
      <c r="G8" s="4">
        <v>0.44444444444444442</v>
      </c>
      <c r="H8" s="4">
        <v>1.3888888888888888E-2</v>
      </c>
      <c r="I8" s="1" t="s">
        <v>23</v>
      </c>
    </row>
    <row r="9" spans="1:9" x14ac:dyDescent="0.25">
      <c r="A9" s="1" t="s">
        <v>24</v>
      </c>
      <c r="B9" s="1" t="s">
        <v>13</v>
      </c>
      <c r="C9">
        <v>3</v>
      </c>
      <c r="D9" s="5">
        <v>15</v>
      </c>
      <c r="E9" s="5">
        <v>45</v>
      </c>
      <c r="F9" s="4">
        <v>0.41319444444444442</v>
      </c>
      <c r="G9" s="4">
        <v>0.4236111111111111</v>
      </c>
      <c r="H9" s="4">
        <v>1.0416666666666666E-2</v>
      </c>
      <c r="I9" s="1" t="s">
        <v>25</v>
      </c>
    </row>
    <row r="10" spans="1:9" x14ac:dyDescent="0.25">
      <c r="A10" s="1" t="s">
        <v>12</v>
      </c>
      <c r="B10" s="1" t="s">
        <v>13</v>
      </c>
      <c r="C10">
        <v>4</v>
      </c>
      <c r="D10" s="5">
        <v>10.95</v>
      </c>
      <c r="E10" s="5">
        <v>43.8</v>
      </c>
      <c r="F10" s="4">
        <v>0.3576388888888889</v>
      </c>
      <c r="G10" s="4">
        <v>0.36805555555555558</v>
      </c>
      <c r="H10" s="4">
        <v>1.0416666666666666E-2</v>
      </c>
      <c r="I10" s="1" t="s">
        <v>26</v>
      </c>
    </row>
    <row r="11" spans="1:9" x14ac:dyDescent="0.25">
      <c r="A11" s="1" t="s">
        <v>27</v>
      </c>
      <c r="B11" s="1" t="s">
        <v>28</v>
      </c>
      <c r="C11">
        <v>3</v>
      </c>
      <c r="D11" s="5">
        <v>14.5</v>
      </c>
      <c r="E11" s="5">
        <v>43.5</v>
      </c>
      <c r="F11" s="4">
        <v>0.37847222222222221</v>
      </c>
      <c r="G11" s="4">
        <v>0.3888888888888889</v>
      </c>
      <c r="H11" s="4">
        <v>1.0416666666666666E-2</v>
      </c>
      <c r="I11" s="1" t="s">
        <v>29</v>
      </c>
    </row>
    <row r="12" spans="1:9" x14ac:dyDescent="0.25">
      <c r="A12" s="1" t="s">
        <v>12</v>
      </c>
      <c r="B12" s="1" t="s">
        <v>13</v>
      </c>
      <c r="C12">
        <v>3</v>
      </c>
      <c r="D12" s="5">
        <v>11.85</v>
      </c>
      <c r="E12" s="5">
        <v>35.549999999999997</v>
      </c>
      <c r="F12" s="4">
        <v>0.42708333333333331</v>
      </c>
      <c r="G12" s="4">
        <v>0.4375</v>
      </c>
      <c r="H12" s="4">
        <v>1.0416666666666666E-2</v>
      </c>
      <c r="I12" s="1" t="s">
        <v>30</v>
      </c>
    </row>
    <row r="13" spans="1:9" x14ac:dyDescent="0.25">
      <c r="A13" s="1" t="s">
        <v>31</v>
      </c>
      <c r="B13" s="1" t="s">
        <v>10</v>
      </c>
      <c r="C13">
        <v>3</v>
      </c>
      <c r="D13" s="5">
        <v>6.8</v>
      </c>
      <c r="E13" s="5">
        <v>20.399999999999999</v>
      </c>
      <c r="F13" s="4">
        <v>0.39583333333333331</v>
      </c>
      <c r="G13" s="4">
        <v>0.40625</v>
      </c>
      <c r="H13" s="4">
        <v>1.0416666666666666E-2</v>
      </c>
      <c r="I13" s="1" t="s">
        <v>32</v>
      </c>
    </row>
    <row r="14" spans="1:9" x14ac:dyDescent="0.25">
      <c r="A14" s="1" t="s">
        <v>33</v>
      </c>
      <c r="B14" s="1" t="s">
        <v>13</v>
      </c>
      <c r="C14">
        <v>3</v>
      </c>
      <c r="D14" s="5">
        <v>13.25</v>
      </c>
      <c r="E14" s="5">
        <v>39.75</v>
      </c>
      <c r="F14" s="4">
        <v>0.38541666666666669</v>
      </c>
      <c r="G14" s="4">
        <v>0.39583333333333331</v>
      </c>
      <c r="H14" s="4">
        <v>1.0416666666666666E-2</v>
      </c>
      <c r="I14" s="1" t="s">
        <v>34</v>
      </c>
    </row>
    <row r="15" spans="1:9" x14ac:dyDescent="0.25">
      <c r="A15" s="1" t="s">
        <v>35</v>
      </c>
      <c r="B15" s="1" t="s">
        <v>13</v>
      </c>
      <c r="C15">
        <v>4</v>
      </c>
      <c r="D15" s="5">
        <v>9.1</v>
      </c>
      <c r="E15" s="5">
        <v>36.4</v>
      </c>
      <c r="F15" s="4">
        <v>0.43402777777777779</v>
      </c>
      <c r="G15" s="4">
        <v>0.44444444444444442</v>
      </c>
      <c r="H15" s="4">
        <v>1.0416666666666666E-2</v>
      </c>
      <c r="I15" s="1" t="s">
        <v>36</v>
      </c>
    </row>
    <row r="16" spans="1:9" x14ac:dyDescent="0.25">
      <c r="A16" s="1" t="s">
        <v>37</v>
      </c>
      <c r="B16" s="1" t="s">
        <v>28</v>
      </c>
      <c r="C16">
        <v>2</v>
      </c>
      <c r="D16" s="5">
        <v>18</v>
      </c>
      <c r="E16" s="5">
        <v>36</v>
      </c>
      <c r="F16" s="4">
        <v>0.37152777777777779</v>
      </c>
      <c r="G16" s="4">
        <v>0.38194444444444442</v>
      </c>
      <c r="H16" s="4">
        <v>1.0416666666666666E-2</v>
      </c>
      <c r="I16" s="1" t="s">
        <v>38</v>
      </c>
    </row>
    <row r="17" spans="1:9" x14ac:dyDescent="0.25">
      <c r="A17" s="1" t="s">
        <v>24</v>
      </c>
      <c r="B17" s="1" t="s">
        <v>13</v>
      </c>
      <c r="C17">
        <v>2</v>
      </c>
      <c r="D17" s="5">
        <v>15.5</v>
      </c>
      <c r="E17" s="5">
        <v>31</v>
      </c>
      <c r="F17" s="4">
        <v>0.35069444444444442</v>
      </c>
      <c r="G17" s="4">
        <v>0.3576388888888889</v>
      </c>
      <c r="H17" s="4">
        <v>6.9444444444444441E-3</v>
      </c>
      <c r="I17" s="1" t="s">
        <v>39</v>
      </c>
    </row>
    <row r="18" spans="1:9" x14ac:dyDescent="0.25">
      <c r="A18" s="1" t="s">
        <v>40</v>
      </c>
      <c r="B18" s="1" t="s">
        <v>28</v>
      </c>
      <c r="C18">
        <v>2</v>
      </c>
      <c r="D18" s="5">
        <v>13</v>
      </c>
      <c r="E18" s="5">
        <v>26</v>
      </c>
      <c r="F18" s="4">
        <v>0.4236111111111111</v>
      </c>
      <c r="G18" s="4">
        <v>0.43055555555555558</v>
      </c>
      <c r="H18" s="4">
        <v>6.9444444444444441E-3</v>
      </c>
      <c r="I18" s="1" t="s">
        <v>41</v>
      </c>
    </row>
    <row r="19" spans="1:9" x14ac:dyDescent="0.25">
      <c r="A19" s="1" t="s">
        <v>35</v>
      </c>
      <c r="B19" s="1" t="s">
        <v>13</v>
      </c>
      <c r="C19">
        <v>2</v>
      </c>
      <c r="D19" s="5">
        <v>9</v>
      </c>
      <c r="E19" s="5">
        <v>18</v>
      </c>
      <c r="F19" s="4">
        <v>0.36458333333333331</v>
      </c>
      <c r="G19" s="4">
        <v>0.37152777777777779</v>
      </c>
      <c r="H19" s="4">
        <v>6.9444444444444441E-3</v>
      </c>
      <c r="I19" s="1" t="s">
        <v>42</v>
      </c>
    </row>
    <row r="20" spans="1:9" x14ac:dyDescent="0.25">
      <c r="A20" s="1" t="s">
        <v>43</v>
      </c>
      <c r="B20" s="1" t="s">
        <v>13</v>
      </c>
      <c r="C20">
        <v>2</v>
      </c>
      <c r="D20" s="5">
        <v>7.5</v>
      </c>
      <c r="E20" s="5">
        <v>15</v>
      </c>
      <c r="F20" s="4">
        <v>0.38194444444444442</v>
      </c>
      <c r="G20" s="4">
        <v>0.3888888888888889</v>
      </c>
      <c r="H20" s="4">
        <v>6.9444444444444441E-3</v>
      </c>
      <c r="I20" s="1" t="s">
        <v>44</v>
      </c>
    </row>
    <row r="21" spans="1:9" x14ac:dyDescent="0.25">
      <c r="A21" s="1" t="s">
        <v>9</v>
      </c>
      <c r="B21" s="1" t="s">
        <v>10</v>
      </c>
      <c r="C21">
        <v>3</v>
      </c>
      <c r="D21" s="5">
        <v>11.6</v>
      </c>
      <c r="E21" s="5">
        <v>34.799999999999997</v>
      </c>
      <c r="F21" s="4">
        <v>0.36805555555555558</v>
      </c>
      <c r="G21" s="4">
        <v>0.375</v>
      </c>
      <c r="H21" s="4">
        <v>6.9444444444444441E-3</v>
      </c>
      <c r="I21" s="1" t="s">
        <v>45</v>
      </c>
    </row>
    <row r="22" spans="1:9" x14ac:dyDescent="0.25">
      <c r="A22" s="1" t="s">
        <v>43</v>
      </c>
      <c r="B22" s="1" t="s">
        <v>13</v>
      </c>
      <c r="C22">
        <v>3</v>
      </c>
      <c r="D22" s="5">
        <v>8.75</v>
      </c>
      <c r="E22" s="5">
        <v>26.25</v>
      </c>
      <c r="F22" s="4">
        <v>0.34375</v>
      </c>
      <c r="G22" s="4">
        <v>0.35069444444444442</v>
      </c>
      <c r="H22" s="4">
        <v>6.9444444444444441E-3</v>
      </c>
      <c r="I22" s="1" t="s">
        <v>46</v>
      </c>
    </row>
    <row r="23" spans="1:9" x14ac:dyDescent="0.25">
      <c r="A23" s="1" t="s">
        <v>33</v>
      </c>
      <c r="B23" s="1" t="s">
        <v>13</v>
      </c>
      <c r="C23">
        <v>2</v>
      </c>
      <c r="D23" s="5">
        <v>12.9</v>
      </c>
      <c r="E23" s="5">
        <v>25.8</v>
      </c>
      <c r="F23" s="4">
        <v>0.4201388888888889</v>
      </c>
      <c r="G23" s="4">
        <v>0.42708333333333331</v>
      </c>
      <c r="H23" s="4">
        <v>6.9444444444444441E-3</v>
      </c>
      <c r="I23" s="1" t="s">
        <v>47</v>
      </c>
    </row>
    <row r="24" spans="1:9" x14ac:dyDescent="0.25">
      <c r="A24" s="1" t="s">
        <v>35</v>
      </c>
      <c r="B24" s="1" t="s">
        <v>13</v>
      </c>
      <c r="C24">
        <v>2</v>
      </c>
      <c r="D24" s="5">
        <v>9.6</v>
      </c>
      <c r="E24" s="5">
        <v>19.2</v>
      </c>
      <c r="F24" s="4">
        <v>0.39930555555555558</v>
      </c>
      <c r="G24" s="4">
        <v>0.40625</v>
      </c>
      <c r="H24" s="4">
        <v>6.9444444444444441E-3</v>
      </c>
      <c r="I24" s="1" t="s">
        <v>48</v>
      </c>
    </row>
    <row r="25" spans="1:9" x14ac:dyDescent="0.25">
      <c r="A25" s="1" t="s">
        <v>18</v>
      </c>
      <c r="B25" s="1" t="s">
        <v>10</v>
      </c>
      <c r="C25">
        <v>2</v>
      </c>
      <c r="D25" s="5">
        <v>5.3</v>
      </c>
      <c r="E25" s="5">
        <v>10.6</v>
      </c>
      <c r="F25" s="4">
        <v>0.375</v>
      </c>
      <c r="G25" s="4">
        <v>0.38194444444444442</v>
      </c>
      <c r="H25" s="4">
        <v>6.9444444444444441E-3</v>
      </c>
      <c r="I25" s="1" t="s">
        <v>49</v>
      </c>
    </row>
    <row r="26" spans="1:9" x14ac:dyDescent="0.25">
      <c r="A26" s="1" t="s">
        <v>33</v>
      </c>
      <c r="B26" s="1" t="s">
        <v>13</v>
      </c>
      <c r="C26">
        <v>1</v>
      </c>
      <c r="D26" s="5">
        <v>12.3</v>
      </c>
      <c r="E26" s="5">
        <v>12.3</v>
      </c>
      <c r="F26" s="4">
        <v>0.34722222222222221</v>
      </c>
      <c r="G26" s="4">
        <v>0.35069444444444442</v>
      </c>
      <c r="H26" s="4">
        <v>3.472222222222222E-3</v>
      </c>
      <c r="I26" s="1" t="s">
        <v>50</v>
      </c>
    </row>
    <row r="27" spans="1:9" x14ac:dyDescent="0.25">
      <c r="A27" s="1" t="s">
        <v>43</v>
      </c>
      <c r="B27" s="1" t="s">
        <v>13</v>
      </c>
      <c r="C27">
        <v>1</v>
      </c>
      <c r="D27" s="5">
        <v>8.1999999999999993</v>
      </c>
      <c r="E27" s="5">
        <v>8.1999999999999993</v>
      </c>
      <c r="F27" s="4">
        <v>0.41666666666666669</v>
      </c>
      <c r="G27" s="4">
        <v>0.4201388888888889</v>
      </c>
      <c r="H27" s="4">
        <v>3.472222222222222E-3</v>
      </c>
      <c r="I27" s="1" t="s">
        <v>51</v>
      </c>
    </row>
    <row r="28" spans="1:9" x14ac:dyDescent="0.25">
      <c r="A28" s="1" t="s">
        <v>31</v>
      </c>
      <c r="B28" s="1" t="s">
        <v>10</v>
      </c>
      <c r="C28">
        <v>1</v>
      </c>
      <c r="D28" s="5">
        <v>6.2</v>
      </c>
      <c r="E28" s="5">
        <v>6.2</v>
      </c>
      <c r="F28" s="4">
        <v>0.3611111111111111</v>
      </c>
      <c r="G28" s="4">
        <v>0.36458333333333331</v>
      </c>
      <c r="H28" s="4">
        <v>3.472222222222222E-3</v>
      </c>
      <c r="I28" s="1" t="s">
        <v>52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8289-46DD-4D84-8EA6-D18D28C39CE4}">
  <dimension ref="A3:H18"/>
  <sheetViews>
    <sheetView workbookViewId="0">
      <selection activeCell="K10" sqref="K10"/>
    </sheetView>
  </sheetViews>
  <sheetFormatPr defaultRowHeight="15" x14ac:dyDescent="0.25"/>
  <cols>
    <col min="1" max="1" width="18" bestFit="1" customWidth="1"/>
    <col min="2" max="2" width="19.7109375" bestFit="1" customWidth="1"/>
    <col min="3" max="6" width="2" bestFit="1" customWidth="1"/>
    <col min="7" max="7" width="18" bestFit="1" customWidth="1"/>
    <col min="8" max="8" width="19.140625" bestFit="1" customWidth="1"/>
    <col min="10" max="10" width="18" bestFit="1" customWidth="1"/>
    <col min="11" max="11" width="19.7109375" bestFit="1" customWidth="1"/>
  </cols>
  <sheetData>
    <row r="3" spans="1:8" x14ac:dyDescent="0.25">
      <c r="A3" s="6" t="s">
        <v>55</v>
      </c>
      <c r="B3" t="s">
        <v>57</v>
      </c>
      <c r="G3" s="6" t="s">
        <v>55</v>
      </c>
      <c r="H3" t="s">
        <v>58</v>
      </c>
    </row>
    <row r="4" spans="1:8" x14ac:dyDescent="0.25">
      <c r="A4" s="7" t="s">
        <v>12</v>
      </c>
      <c r="B4" s="1">
        <v>12</v>
      </c>
      <c r="G4" s="7" t="s">
        <v>12</v>
      </c>
      <c r="H4" s="8">
        <v>136.35</v>
      </c>
    </row>
    <row r="5" spans="1:8" x14ac:dyDescent="0.25">
      <c r="A5" s="7" t="s">
        <v>15</v>
      </c>
      <c r="B5" s="1">
        <v>9</v>
      </c>
      <c r="G5" s="7" t="s">
        <v>9</v>
      </c>
      <c r="H5" s="8">
        <v>95.3</v>
      </c>
    </row>
    <row r="6" spans="1:8" x14ac:dyDescent="0.25">
      <c r="A6" s="7" t="s">
        <v>9</v>
      </c>
      <c r="B6" s="1">
        <v>8</v>
      </c>
      <c r="G6" s="7" t="s">
        <v>33</v>
      </c>
      <c r="H6" s="8">
        <v>77.849999999999994</v>
      </c>
    </row>
    <row r="7" spans="1:8" x14ac:dyDescent="0.25">
      <c r="A7" s="7" t="s">
        <v>35</v>
      </c>
      <c r="B7" s="1">
        <v>8</v>
      </c>
      <c r="G7" s="7" t="s">
        <v>24</v>
      </c>
      <c r="H7" s="8">
        <v>76</v>
      </c>
    </row>
    <row r="8" spans="1:8" x14ac:dyDescent="0.25">
      <c r="A8" s="7" t="s">
        <v>18</v>
      </c>
      <c r="B8" s="1">
        <v>6</v>
      </c>
      <c r="G8" s="7" t="s">
        <v>35</v>
      </c>
      <c r="H8" s="8">
        <v>73.599999999999994</v>
      </c>
    </row>
    <row r="9" spans="1:8" x14ac:dyDescent="0.25">
      <c r="A9" s="7" t="s">
        <v>33</v>
      </c>
      <c r="B9" s="1">
        <v>6</v>
      </c>
      <c r="G9" s="7" t="s">
        <v>15</v>
      </c>
      <c r="H9" s="8">
        <v>65.05</v>
      </c>
    </row>
    <row r="10" spans="1:8" x14ac:dyDescent="0.25">
      <c r="A10" s="7" t="s">
        <v>43</v>
      </c>
      <c r="B10" s="1">
        <v>6</v>
      </c>
      <c r="G10" s="7" t="s">
        <v>43</v>
      </c>
      <c r="H10" s="8">
        <v>49.45</v>
      </c>
    </row>
    <row r="11" spans="1:8" x14ac:dyDescent="0.25">
      <c r="A11" s="7" t="s">
        <v>24</v>
      </c>
      <c r="B11" s="1">
        <v>5</v>
      </c>
      <c r="G11" s="7" t="s">
        <v>27</v>
      </c>
      <c r="H11" s="8">
        <v>43.5</v>
      </c>
    </row>
    <row r="12" spans="1:8" x14ac:dyDescent="0.25">
      <c r="A12" s="7" t="s">
        <v>31</v>
      </c>
      <c r="B12" s="1">
        <v>4</v>
      </c>
      <c r="G12" s="7" t="s">
        <v>37</v>
      </c>
      <c r="H12" s="8">
        <v>36</v>
      </c>
    </row>
    <row r="13" spans="1:8" x14ac:dyDescent="0.25">
      <c r="A13" s="7" t="s">
        <v>20</v>
      </c>
      <c r="B13" s="1">
        <v>3</v>
      </c>
      <c r="G13" s="7" t="s">
        <v>18</v>
      </c>
      <c r="H13" s="8">
        <v>33.6</v>
      </c>
    </row>
    <row r="14" spans="1:8" x14ac:dyDescent="0.25">
      <c r="A14" s="7" t="s">
        <v>27</v>
      </c>
      <c r="B14" s="1">
        <v>3</v>
      </c>
      <c r="G14" s="7" t="s">
        <v>31</v>
      </c>
      <c r="H14" s="8">
        <v>26.599999999999998</v>
      </c>
    </row>
    <row r="15" spans="1:8" x14ac:dyDescent="0.25">
      <c r="A15" s="7" t="s">
        <v>40</v>
      </c>
      <c r="B15" s="1">
        <v>2</v>
      </c>
      <c r="G15" s="7" t="s">
        <v>40</v>
      </c>
      <c r="H15" s="8">
        <v>26</v>
      </c>
    </row>
    <row r="16" spans="1:8" x14ac:dyDescent="0.25">
      <c r="A16" s="7" t="s">
        <v>22</v>
      </c>
      <c r="B16" s="1">
        <v>2</v>
      </c>
      <c r="G16" s="7" t="s">
        <v>20</v>
      </c>
      <c r="H16" s="8">
        <v>17.7</v>
      </c>
    </row>
    <row r="17" spans="1:8" x14ac:dyDescent="0.25">
      <c r="A17" s="7" t="s">
        <v>37</v>
      </c>
      <c r="B17" s="1">
        <v>2</v>
      </c>
      <c r="G17" s="7" t="s">
        <v>22</v>
      </c>
      <c r="H17" s="8">
        <v>9</v>
      </c>
    </row>
    <row r="18" spans="1:8" x14ac:dyDescent="0.25">
      <c r="A18" s="7" t="s">
        <v>56</v>
      </c>
      <c r="B18" s="1">
        <v>76</v>
      </c>
      <c r="G18" s="7" t="s">
        <v>56</v>
      </c>
      <c r="H18" s="8">
        <v>766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D2EA-EC6B-4455-8B41-3CDD958565AA}">
  <dimension ref="A1:X40"/>
  <sheetViews>
    <sheetView workbookViewId="0">
      <selection activeCell="R36" sqref="R36"/>
    </sheetView>
  </sheetViews>
  <sheetFormatPr defaultRowHeight="15" x14ac:dyDescent="0.25"/>
  <cols>
    <col min="1" max="2" width="9.140625" style="9"/>
    <col min="3" max="3" width="9.140625" style="9" customWidth="1"/>
    <col min="4" max="4" width="9.140625" style="9"/>
    <col min="5" max="5" width="29.7109375" style="9" customWidth="1"/>
    <col min="6" max="6" width="9.140625" style="9"/>
    <col min="7" max="7" width="34" style="9" customWidth="1"/>
    <col min="8" max="8" width="9.140625" style="9"/>
    <col min="9" max="9" width="30.85546875" style="9" customWidth="1"/>
    <col min="10" max="10" width="9.140625" style="9"/>
    <col min="11" max="11" width="42.5703125" style="9" customWidth="1"/>
    <col min="12" max="16384" width="9.140625" style="9"/>
  </cols>
  <sheetData>
    <row r="1" spans="1:24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2"/>
    </row>
    <row r="2" spans="1:24" x14ac:dyDescent="0.25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5"/>
    </row>
    <row r="3" spans="1:24" x14ac:dyDescent="0.25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5"/>
    </row>
    <row r="4" spans="1:24" ht="26.25" customHeight="1" x14ac:dyDescent="0.4">
      <c r="A4" s="13"/>
      <c r="B4" s="14"/>
      <c r="C4" s="14"/>
      <c r="D4" s="14"/>
      <c r="E4" s="19" t="s">
        <v>53</v>
      </c>
      <c r="F4" s="14"/>
      <c r="G4" s="19" t="s">
        <v>59</v>
      </c>
      <c r="H4" s="14"/>
      <c r="I4" s="19" t="s">
        <v>54</v>
      </c>
      <c r="J4" s="14"/>
      <c r="K4" s="19" t="s">
        <v>62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5"/>
    </row>
    <row r="5" spans="1:24" ht="61.5" customHeight="1" x14ac:dyDescent="0.25">
      <c r="A5" s="13"/>
      <c r="B5" s="14"/>
      <c r="C5" s="14"/>
      <c r="D5" s="14"/>
      <c r="E5" s="20">
        <f>COUNT(cafe_pedidos[Quantidade])</f>
        <v>27</v>
      </c>
      <c r="F5" s="14"/>
      <c r="G5" s="21">
        <f>SUM(cafe_pedidos[Preço Total])</f>
        <v>766</v>
      </c>
      <c r="H5" s="14"/>
      <c r="I5" s="21">
        <f>G5/E5</f>
        <v>28.37037037037037</v>
      </c>
      <c r="J5" s="14"/>
      <c r="K5" s="21" t="s">
        <v>63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5"/>
    </row>
    <row r="6" spans="1:24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5"/>
    </row>
    <row r="7" spans="1:24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5"/>
    </row>
    <row r="8" spans="1:24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5"/>
    </row>
    <row r="9" spans="1:24" x14ac:dyDescent="0.25">
      <c r="A9" s="22" t="s">
        <v>60</v>
      </c>
      <c r="B9" s="23"/>
      <c r="C9" s="23"/>
      <c r="D9" s="23"/>
      <c r="E9" s="23"/>
      <c r="F9" s="23"/>
      <c r="G9" s="24"/>
      <c r="H9" s="14"/>
      <c r="I9" s="22" t="s">
        <v>61</v>
      </c>
      <c r="J9" s="23"/>
      <c r="K9" s="23"/>
      <c r="L9" s="23"/>
      <c r="M9" s="23"/>
      <c r="N9" s="23"/>
      <c r="O9" s="23"/>
      <c r="P9" s="24"/>
      <c r="Q9" s="14"/>
      <c r="R9" s="14"/>
      <c r="S9" s="14"/>
      <c r="T9" s="14"/>
      <c r="U9" s="14"/>
      <c r="V9" s="14"/>
      <c r="W9" s="14"/>
      <c r="X9" s="15"/>
    </row>
    <row r="10" spans="1:24" x14ac:dyDescent="0.25">
      <c r="A10" s="25"/>
      <c r="B10" s="26"/>
      <c r="C10" s="26"/>
      <c r="D10" s="26"/>
      <c r="E10" s="26"/>
      <c r="F10" s="26"/>
      <c r="G10" s="27"/>
      <c r="H10" s="14"/>
      <c r="I10" s="25"/>
      <c r="J10" s="26"/>
      <c r="K10" s="26"/>
      <c r="L10" s="26"/>
      <c r="M10" s="26"/>
      <c r="N10" s="26"/>
      <c r="O10" s="26"/>
      <c r="P10" s="27"/>
      <c r="Q10" s="14"/>
      <c r="R10" s="14"/>
      <c r="S10" s="14"/>
      <c r="T10" s="14"/>
      <c r="U10" s="14"/>
      <c r="V10" s="14"/>
      <c r="W10" s="14"/>
      <c r="X10" s="15"/>
    </row>
    <row r="11" spans="1:24" x14ac:dyDescent="0.25">
      <c r="A11" s="28"/>
      <c r="B11" s="29"/>
      <c r="C11" s="29"/>
      <c r="D11" s="29"/>
      <c r="E11" s="29"/>
      <c r="F11" s="29"/>
      <c r="G11" s="30"/>
      <c r="H11" s="14"/>
      <c r="I11" s="28"/>
      <c r="J11" s="29"/>
      <c r="K11" s="29"/>
      <c r="L11" s="29"/>
      <c r="M11" s="29"/>
      <c r="N11" s="29"/>
      <c r="O11" s="29"/>
      <c r="P11" s="30"/>
      <c r="Q11" s="14"/>
      <c r="R11" s="14"/>
      <c r="S11" s="14"/>
      <c r="T11" s="14"/>
      <c r="U11" s="14"/>
      <c r="V11" s="14"/>
      <c r="W11" s="14"/>
      <c r="X11" s="15"/>
    </row>
    <row r="12" spans="1:24" x14ac:dyDescent="0.25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5"/>
    </row>
    <row r="13" spans="1:24" x14ac:dyDescent="0.25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5"/>
    </row>
    <row r="14" spans="1:24" x14ac:dyDescent="0.25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5"/>
    </row>
    <row r="15" spans="1:24" x14ac:dyDescent="0.25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5"/>
    </row>
    <row r="16" spans="1:24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5"/>
    </row>
    <row r="17" spans="1:24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5"/>
    </row>
    <row r="18" spans="1:24" x14ac:dyDescent="0.2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5"/>
    </row>
    <row r="19" spans="1:24" x14ac:dyDescent="0.2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5"/>
    </row>
    <row r="20" spans="1:24" x14ac:dyDescent="0.2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5"/>
    </row>
    <row r="21" spans="1:24" x14ac:dyDescent="0.25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5"/>
    </row>
    <row r="22" spans="1:24" x14ac:dyDescent="0.25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5"/>
    </row>
    <row r="23" spans="1:24" x14ac:dyDescent="0.2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5"/>
    </row>
    <row r="24" spans="1:24" x14ac:dyDescent="0.2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5"/>
    </row>
    <row r="25" spans="1:24" x14ac:dyDescent="0.2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5"/>
    </row>
    <row r="26" spans="1:24" x14ac:dyDescent="0.2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5"/>
    </row>
    <row r="27" spans="1:24" x14ac:dyDescent="0.25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5"/>
    </row>
    <row r="28" spans="1:24" x14ac:dyDescent="0.25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5"/>
    </row>
    <row r="29" spans="1:24" x14ac:dyDescent="0.25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5"/>
    </row>
    <row r="30" spans="1:24" x14ac:dyDescent="0.2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5"/>
    </row>
    <row r="31" spans="1:24" x14ac:dyDescent="0.25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5"/>
    </row>
    <row r="32" spans="1:24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5"/>
    </row>
    <row r="33" spans="1:24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5"/>
    </row>
    <row r="34" spans="1:24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5"/>
    </row>
    <row r="35" spans="1:24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5"/>
    </row>
    <row r="36" spans="1:24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5"/>
    </row>
    <row r="37" spans="1:24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5"/>
    </row>
    <row r="38" spans="1:24" x14ac:dyDescent="0.25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5"/>
    </row>
    <row r="39" spans="1:24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5"/>
    </row>
    <row r="40" spans="1:24" x14ac:dyDescent="0.25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8"/>
    </row>
  </sheetData>
  <mergeCells count="2">
    <mergeCell ref="A9:G11"/>
    <mergeCell ref="I9:P11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19F70C-FC43-4797-93FB-0432880661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cafe_pedidos raw</vt:lpstr>
      <vt:lpstr>cafe_pedidos tabela</vt:lpstr>
      <vt:lpstr>tabela dinamica</vt:lpstr>
      <vt:lpstr>relatório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Tobace</dc:creator>
  <cp:lastModifiedBy>Fernando Tobace</cp:lastModifiedBy>
  <dcterms:created xsi:type="dcterms:W3CDTF">2025-08-06T17:13:03Z</dcterms:created>
  <dcterms:modified xsi:type="dcterms:W3CDTF">2025-08-08T14:14:32Z</dcterms:modified>
</cp:coreProperties>
</file>