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jktemp\"/>
    </mc:Choice>
  </mc:AlternateContent>
  <xr:revisionPtr revIDLastSave="5" documentId="13_ncr:1_{0397363C-C6A0-4452-945F-18357A22DB7F}" xr6:coauthVersionLast="43" xr6:coauthVersionMax="43" xr10:uidLastSave="{9A2403B9-10AB-427B-A52E-28F0567FAD40}"/>
  <bookViews>
    <workbookView xWindow="1170" yWindow="2265" windowWidth="11985" windowHeight="12698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BZ6" i="10"/>
  <c r="BY196" i="15"/>
  <c r="BZ196" i="15" s="1"/>
  <c r="EJ371" i="15"/>
  <c r="EK371" i="15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EJ548" i="10"/>
  <c r="EK548" i="10" s="1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613" i="16"/>
  <c r="AO613" i="16" s="1"/>
  <c r="FN265" i="16"/>
  <c r="FO265" i="16" s="1"/>
  <c r="EJ180" i="15"/>
  <c r="EK180" i="15" s="1"/>
  <c r="BY640" i="16"/>
  <c r="BZ640" i="16" s="1"/>
  <c r="BY604" i="16"/>
  <c r="BZ604" i="16" s="1"/>
  <c r="EJ604" i="16"/>
  <c r="EK604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EJ362" i="15"/>
  <c r="EK362" i="15" s="1"/>
  <c r="BY376" i="15"/>
  <c r="BZ376" i="15" s="1"/>
  <c r="AO367" i="15"/>
  <c r="EJ17" i="10"/>
  <c r="EK17" i="10" s="1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EJ280" i="15"/>
  <c r="EK280" i="15" s="1"/>
  <c r="BY283" i="15"/>
  <c r="BZ283" i="15" s="1"/>
  <c r="BY386" i="16"/>
  <c r="BZ386" i="16" s="1"/>
  <c r="AN432" i="16"/>
  <c r="AO432" i="16" s="1"/>
  <c r="FN501" i="16"/>
  <c r="FO501" i="16" s="1"/>
  <c r="EJ533" i="16"/>
  <c r="EK533" i="16" s="1"/>
  <c r="BY559" i="16"/>
  <c r="BZ559" i="16" s="1"/>
  <c r="BY505" i="16"/>
  <c r="BZ505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50" i="16"/>
  <c r="AO350" i="16" s="1"/>
  <c r="EJ423" i="16"/>
  <c r="EK423" i="16" s="1"/>
  <c r="AN518" i="16"/>
  <c r="AO518" i="16" s="1"/>
  <c r="EJ542" i="16"/>
  <c r="EK542" i="16" s="1"/>
  <c r="AO501" i="16"/>
  <c r="AN282" i="16"/>
  <c r="AO282" i="16" s="1"/>
  <c r="AN258" i="16"/>
  <c r="AO258" i="16" s="1"/>
  <c r="FN444" i="16"/>
  <c r="FO444" i="16" s="1"/>
  <c r="FN432" i="16"/>
  <c r="FO432" i="16" s="1"/>
  <c r="AN505" i="16"/>
  <c r="AO505" i="16" s="1"/>
  <c r="EJ608" i="16"/>
  <c r="EK608" i="16" s="1"/>
  <c r="BY584" i="16"/>
  <c r="BZ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FN436" i="16"/>
  <c r="FO436" i="16" s="1"/>
  <c r="AN502" i="16"/>
  <c r="AO502" i="16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442" i="10"/>
  <c r="BZ442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EJ379" i="10"/>
  <c r="EK379" i="10" s="1"/>
  <c r="BY279" i="15"/>
  <c r="BZ279" i="15" s="1"/>
  <c r="EJ448" i="16"/>
  <c r="EK448" i="16" s="1"/>
  <c r="BY518" i="16"/>
  <c r="BZ518" i="16" s="1"/>
  <c r="BY599" i="10"/>
  <c r="BZ599" i="10" s="1"/>
  <c r="EJ588" i="10"/>
  <c r="EK588" i="10" s="1"/>
  <c r="BY358" i="10"/>
  <c r="BZ358" i="10" s="1"/>
  <c r="FN291" i="16"/>
  <c r="FO291" i="16" s="1"/>
  <c r="AN184" i="15"/>
  <c r="AO184" i="15" s="1"/>
  <c r="AN597" i="10"/>
  <c r="AO597" i="10" s="1"/>
  <c r="EJ436" i="10"/>
  <c r="EK436" i="10" s="1"/>
  <c r="EJ220" i="15"/>
  <c r="EK220" i="15" s="1"/>
  <c r="AN220" i="15"/>
  <c r="AO220" i="15" s="1"/>
  <c r="EJ544" i="16"/>
  <c r="EK544" i="16" s="1"/>
  <c r="BY514" i="16"/>
  <c r="BZ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BY371" i="10"/>
  <c r="BZ371" i="10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15" i="15"/>
  <c r="AO15" i="15" s="1"/>
  <c r="BY526" i="16"/>
  <c r="BZ526" i="16" s="1"/>
  <c r="FN526" i="16"/>
  <c r="FO526" i="16" s="1"/>
  <c r="EJ512" i="16"/>
  <c r="EK512" i="16" s="1"/>
  <c r="EJ7" i="15"/>
  <c r="EK7" i="15" s="1"/>
  <c r="BY512" i="16"/>
  <c r="BZ512" i="16" s="1"/>
  <c r="BY335" i="10"/>
  <c r="BZ335" i="10" s="1"/>
  <c r="BY212" i="16"/>
  <c r="BZ2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AN608" i="16" l="1"/>
  <c r="AO608" i="16" s="1"/>
  <c r="BY428" i="16"/>
  <c r="BZ428" i="16" s="1"/>
  <c r="FN584" i="16"/>
  <c r="FO584" i="16" s="1"/>
  <c r="BY97" i="15"/>
  <c r="BZ97" i="15" s="1"/>
  <c r="AN366" i="16"/>
  <c r="AO366" i="16" s="1"/>
  <c r="EJ514" i="16"/>
  <c r="EK514" i="16" s="1"/>
  <c r="AN36" i="10"/>
  <c r="AO36" i="10" s="1"/>
  <c r="AN454" i="10"/>
  <c r="AO454" i="10" s="1"/>
  <c r="AN532" i="10"/>
  <c r="AO532" i="10" s="1"/>
  <c r="FN592" i="16"/>
  <c r="FO592" i="16" s="1"/>
  <c r="AN6" i="10"/>
  <c r="AO6" i="10" s="1"/>
  <c r="EJ454" i="10"/>
  <c r="EK454" i="10" s="1"/>
  <c r="EJ21" i="10"/>
  <c r="EK21" i="10" s="1"/>
  <c r="AN452" i="16"/>
  <c r="AO452" i="16" s="1"/>
  <c r="FN616" i="16"/>
  <c r="FO616" i="16" s="1"/>
  <c r="EJ176" i="16"/>
  <c r="EK176" i="16" s="1"/>
  <c r="AN584" i="16"/>
  <c r="AO584" i="16" s="1"/>
  <c r="BY150" i="16"/>
  <c r="BZ150" i="16" s="1"/>
  <c r="AN514" i="16"/>
  <c r="AO514" i="16" s="1"/>
  <c r="EJ371" i="10"/>
  <c r="EK371" i="10" s="1"/>
  <c r="EJ438" i="10"/>
  <c r="EK438" i="10" s="1"/>
  <c r="AN374" i="16"/>
  <c r="AO374" i="16" s="1"/>
  <c r="FN600" i="16"/>
  <c r="FO600" i="16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C148" i="8"/>
  <c r="C150" i="8"/>
  <c r="C152" i="8"/>
  <c r="C156" i="8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C117" i="8"/>
  <c r="N24" i="22" s="1"/>
  <c r="C160" i="8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02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A222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BA178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BA184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7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76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P23" i="22"/>
  <c r="P17" i="22"/>
  <c r="N17" i="22"/>
  <c r="N260" i="22" s="1"/>
  <c r="N5" i="22"/>
  <c r="N254" i="22" s="1"/>
  <c r="P5" i="22"/>
  <c r="N9" i="22"/>
  <c r="P21" i="22"/>
  <c r="N21" i="22"/>
  <c r="N28" i="22"/>
  <c r="P28" i="22"/>
  <c r="P6" i="22"/>
  <c r="P14" i="22"/>
  <c r="N14" i="22"/>
  <c r="N18" i="22"/>
  <c r="P18" i="22"/>
  <c r="N10" i="22"/>
  <c r="P10" i="22"/>
  <c r="N26" i="22"/>
  <c r="P26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BZ150" i="8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BZ377" i="8" l="1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R9" i="22" s="1"/>
  <c r="S9" i="22" s="1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CY206" i="8"/>
  <c r="BA377" i="8"/>
  <c r="BA201" i="8"/>
  <c r="BA185" i="8"/>
  <c r="BA179" i="8"/>
  <c r="CY374" i="8"/>
  <c r="BZ210" i="8"/>
  <c r="BZ276" i="8"/>
  <c r="CY177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FE8" i="8"/>
  <c r="Z11" i="22" s="1"/>
  <c r="Q52" i="22"/>
  <c r="O52" i="22"/>
  <c r="Q54" i="22"/>
  <c r="O54" i="22"/>
  <c r="C753" i="16"/>
  <c r="E753" i="16" s="1"/>
  <c r="C90" i="16"/>
  <c r="FB26" i="8" s="1"/>
  <c r="W29" i="22" s="1"/>
  <c r="F90" i="16"/>
  <c r="FV4" i="8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U3" i="8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89" i="16"/>
  <c r="F338" i="15" l="1"/>
  <c r="H338" i="15" s="1"/>
  <c r="FX12" i="8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N209" i="22" s="1"/>
  <c r="CY182" i="8"/>
  <c r="CY243" i="8"/>
  <c r="N161" i="22" s="1"/>
  <c r="CY228" i="8"/>
  <c r="CY314" i="8"/>
  <c r="P230" i="22" s="1"/>
  <c r="CY313" i="8"/>
  <c r="N205" i="22"/>
  <c r="R115" i="22"/>
  <c r="S115" i="22" s="1"/>
  <c r="CY299" i="8"/>
  <c r="N243" i="22" s="1"/>
  <c r="CY311" i="8"/>
  <c r="CY216" i="8"/>
  <c r="CY234" i="8"/>
  <c r="P240" i="22" s="1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J27" i="8" s="1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FX7" i="8" s="1"/>
  <c r="H173" i="10"/>
  <c r="GA13" i="8" s="1"/>
  <c r="FQ5" i="8"/>
  <c r="CZ150" i="8"/>
  <c r="CZ302" i="8" s="1"/>
  <c r="GB6" i="8"/>
  <c r="FJ23" i="8" s="1"/>
  <c r="FJ47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N240" i="22"/>
  <c r="F589" i="16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FJ45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P228" i="22"/>
  <c r="N228" i="22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R140" i="22"/>
  <c r="S140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H6" i="15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I120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J20" i="8" s="1"/>
  <c r="FJ44" i="8" s="1"/>
  <c r="FG15" i="8"/>
  <c r="AB18" i="22" s="1"/>
  <c r="C89" i="10"/>
  <c r="E89" i="10" s="1"/>
  <c r="E87" i="10"/>
  <c r="C91" i="10"/>
  <c r="E91" i="10" s="1"/>
  <c r="L34" i="22"/>
  <c r="I34" i="22"/>
  <c r="E751" i="16"/>
  <c r="C755" i="16"/>
  <c r="E755" i="16" s="1"/>
  <c r="Q238" i="22"/>
  <c r="O238" i="22"/>
  <c r="O232" i="22"/>
  <c r="Q232" i="22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P233" i="22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E255" i="10" l="1"/>
  <c r="FD7" i="8" s="1"/>
  <c r="Y10" i="22" s="1"/>
  <c r="H340" i="15"/>
  <c r="FX14" i="8" s="1"/>
  <c r="P226" i="22"/>
  <c r="N226" i="22"/>
  <c r="H340" i="16"/>
  <c r="FN14" i="8" s="1"/>
  <c r="H506" i="10"/>
  <c r="GE14" i="8" s="1"/>
  <c r="N213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O219" i="22"/>
  <c r="Q184" i="22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R209" i="22" s="1"/>
  <c r="S209" i="22" s="1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61" i="8"/>
  <c r="J148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R198" i="22" l="1"/>
  <c r="S198" i="22" s="1"/>
  <c r="R219" i="22"/>
  <c r="S219" i="22" s="1"/>
  <c r="R190" i="22"/>
  <c r="S190" i="22" s="1"/>
  <c r="R167" i="22"/>
  <c r="S167" i="22" s="1"/>
  <c r="K266" i="22"/>
  <c r="E266" i="22" s="1"/>
  <c r="R163" i="22"/>
  <c r="S163" i="22" s="1"/>
  <c r="R183" i="22"/>
  <c r="S183" i="22" s="1"/>
  <c r="CZ424" i="8"/>
  <c r="DC424" i="8" s="1"/>
  <c r="K195" i="22" s="1"/>
  <c r="E195" i="22" s="1"/>
  <c r="R165" i="22"/>
  <c r="S165" i="22" s="1"/>
  <c r="R184" i="22"/>
  <c r="S184" i="22" s="1"/>
  <c r="R201" i="22"/>
  <c r="S201" i="22" s="1"/>
  <c r="R215" i="22"/>
  <c r="S215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Y158" i="8" l="1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56" i="8" l="1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/>
  <c r="GD70" i="8" s="1"/>
</calcChain>
</file>

<file path=xl/sharedStrings.xml><?xml version="1.0" encoding="utf-8"?>
<sst xmlns="http://schemas.openxmlformats.org/spreadsheetml/2006/main" count="25365" uniqueCount="683">
  <si>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</si>
  <si>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</si>
  <si>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</si>
  <si>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</si>
  <si>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</si>
  <si>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</si>
  <si>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</si>
  <si>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</si>
  <si>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</si>
  <si>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</si>
  <si>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</si>
  <si>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</si>
  <si>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</si>
  <si>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</si>
  <si>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</si>
  <si>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</si>
  <si>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</si>
  <si>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</si>
  <si>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</si>
  <si>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</si>
  <si>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</si>
  <si>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</si>
  <si>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</si>
  <si>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</si>
  <si>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</si>
  <si>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</si>
  <si>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</si>
  <si>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</si>
  <si>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</si>
  <si>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</si>
  <si>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</si>
  <si>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</si>
  <si>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</si>
  <si>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</si>
  <si>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</si>
  <si>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</si>
  <si>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</si>
  <si>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</si>
  <si>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</si>
  <si>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</si>
  <si>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</si>
  <si>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</si>
  <si>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</si>
  <si>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</si>
  <si>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</si>
  <si>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</si>
  <si>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</si>
  <si>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</si>
  <si>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</si>
  <si>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</si>
  <si>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</si>
  <si>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</si>
  <si>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</si>
  <si>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</si>
  <si>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</si>
  <si>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</si>
  <si>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</si>
  <si>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</si>
  <si>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</si>
  <si>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</si>
  <si>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</si>
  <si>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</si>
  <si>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</si>
  <si>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</si>
  <si>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</si>
  <si>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</si>
  <si>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</si>
  <si>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</si>
  <si>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</si>
  <si>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</si>
  <si>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</si>
  <si>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</si>
  <si>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</si>
  <si>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</si>
  <si>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</si>
  <si>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</si>
  <si>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</si>
  <si>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</si>
  <si>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</si>
  <si>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</si>
  <si>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</si>
  <si>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</si>
  <si>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</si>
  <si>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</si>
  <si>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</si>
  <si>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</si>
  <si>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</si>
  <si>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</si>
  <si>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</si>
  <si>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</si>
  <si>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</si>
  <si>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</si>
  <si>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</si>
  <si>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</si>
  <si>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</si>
  <si>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</si>
  <si>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</si>
  <si>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</si>
  <si>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</si>
  <si>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</si>
  <si>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</si>
  <si>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</si>
  <si>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</si>
  <si>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</si>
  <si>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</si>
  <si>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</si>
  <si>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</si>
  <si>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</si>
  <si>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</si>
  <si>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</si>
  <si>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</si>
  <si>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</si>
  <si>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</si>
  <si>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</si>
  <si>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</si>
  <si>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</si>
  <si>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</si>
  <si>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</si>
  <si>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</si>
  <si>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</si>
  <si>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</si>
  <si>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</si>
  <si>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</si>
  <si>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</si>
  <si>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</si>
  <si>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</si>
  <si>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</si>
  <si>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</si>
  <si>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</si>
  <si>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</si>
  <si>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</si>
  <si>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</si>
  <si>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</si>
  <si>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</si>
  <si>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</si>
  <si>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</si>
  <si>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</si>
  <si>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</si>
  <si>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</si>
  <si>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</si>
  <si>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</si>
  <si>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</si>
  <si>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</si>
  <si>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</si>
  <si>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</si>
  <si>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</si>
  <si>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</si>
  <si>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</si>
  <si>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</si>
  <si>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</si>
  <si>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</si>
  <si>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</si>
  <si>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</si>
  <si>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</si>
  <si>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</si>
  <si>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</si>
  <si>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</si>
  <si>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</si>
  <si>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</si>
  <si>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</si>
  <si>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</si>
  <si>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</si>
  <si>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</si>
  <si>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</si>
  <si>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</si>
  <si>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</si>
  <si>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</si>
  <si>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</si>
  <si>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</si>
  <si>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</si>
  <si>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</si>
  <si>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</si>
  <si>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</si>
  <si>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</si>
  <si>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</si>
  <si>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</si>
  <si>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</si>
  <si>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</si>
  <si>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</si>
  <si>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</si>
  <si>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</si>
  <si>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</si>
  <si>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</si>
  <si>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</si>
  <si>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</si>
  <si>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</si>
  <si>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</si>
  <si>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</si>
  <si>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</si>
  <si>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</si>
  <si>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</si>
  <si>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</si>
  <si>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</si>
  <si>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</si>
  <si>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</si>
  <si>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</si>
  <si>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</si>
  <si>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</si>
  <si>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</si>
  <si>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</si>
  <si>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</si>
  <si>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</si>
  <si>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</si>
  <si>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</si>
  <si>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</si>
  <si>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</si>
  <si>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</si>
  <si>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</si>
  <si>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</si>
  <si>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</si>
  <si>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</si>
  <si>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</si>
  <si>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</si>
  <si>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</si>
  <si>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</si>
  <si>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</si>
  <si>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</si>
  <si>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</si>
  <si>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</si>
  <si>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</si>
  <si>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</si>
  <si>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</si>
  <si>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</si>
  <si>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</si>
  <si>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</si>
  <si>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</si>
  <si>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</si>
  <si>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</si>
  <si>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</si>
  <si>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</si>
  <si>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</si>
  <si>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</si>
  <si>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</si>
  <si>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</si>
  <si>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</si>
  <si>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</si>
  <si>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</si>
  <si>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</si>
  <si>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</si>
  <si>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</si>
  <si>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</si>
  <si>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</si>
  <si>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</si>
  <si>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</si>
  <si>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</si>
  <si>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</si>
  <si>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</si>
  <si>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</si>
  <si>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</si>
  <si>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</si>
  <si>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</si>
  <si>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</si>
  <si>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</si>
  <si>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</si>
  <si>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</si>
  <si>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</si>
  <si>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</si>
  <si>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</si>
  <si>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</si>
  <si>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</si>
  <si>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</si>
  <si>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</si>
  <si>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</si>
  <si>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</si>
  <si>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</si>
  <si>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</si>
  <si>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</si>
  <si>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</si>
  <si>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</si>
  <si>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</si>
  <si>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</si>
  <si>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</si>
  <si>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</si>
  <si>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</si>
  <si>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</si>
  <si>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</si>
  <si>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</si>
  <si>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</si>
  <si>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</si>
  <si>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</si>
  <si>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</si>
  <si>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</si>
  <si>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</si>
  <si>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</si>
  <si>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</si>
  <si>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</si>
  <si>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</si>
  <si>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</si>
  <si>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</si>
  <si>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</si>
  <si>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</si>
  <si>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</si>
  <si>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</si>
  <si>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</si>
  <si>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</si>
  <si>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</si>
  <si>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</si>
  <si>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</si>
  <si>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</si>
  <si>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</si>
  <si>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</si>
  <si>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</si>
  <si>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</si>
  <si>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</si>
  <si>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</si>
  <si>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</si>
  <si>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</si>
  <si>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</si>
  <si>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</si>
  <si>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</si>
  <si>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</si>
  <si>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</si>
  <si>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</si>
  <si>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</si>
  <si>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</si>
  <si>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</si>
  <si>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</si>
  <si>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</si>
  <si>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</si>
  <si>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</si>
  <si>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</si>
  <si>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</si>
  <si>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</si>
  <si>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</si>
  <si>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</si>
  <si>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</si>
  <si>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</si>
  <si>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</si>
  <si>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</si>
  <si>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</si>
  <si>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</si>
  <si>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</si>
  <si>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</si>
  <si>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</si>
  <si>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</si>
  <si>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</si>
  <si>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</si>
  <si>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</si>
  <si>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</si>
  <si>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</si>
  <si>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</si>
  <si>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</si>
  <si>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</si>
  <si>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</si>
  <si>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</si>
  <si>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</si>
  <si>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</si>
  <si>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</si>
  <si>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</si>
  <si>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</si>
  <si>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</si>
  <si>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</si>
  <si>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</si>
  <si>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</si>
  <si>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</si>
  <si>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</si>
  <si>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</si>
  <si>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</si>
  <si>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</si>
  <si>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</si>
  <si>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</si>
  <si>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</si>
  <si>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</si>
  <si>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</si>
  <si>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</si>
  <si>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</si>
  <si>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</si>
  <si>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</si>
  <si>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</si>
  <si>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</si>
  <si>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</si>
  <si>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</si>
  <si>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</si>
  <si>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</si>
  <si>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</si>
  <si>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</si>
  <si>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</si>
  <si>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</si>
  <si>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</si>
  <si>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</si>
  <si>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</si>
  <si>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</si>
  <si>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</si>
  <si>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</si>
  <si>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</si>
  <si>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</si>
  <si>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</si>
  <si>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</si>
  <si>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</si>
  <si>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</si>
  <si>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</si>
  <si>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</si>
  <si>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</si>
  <si>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</si>
  <si>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</si>
  <si>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</si>
  <si>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</si>
  <si>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</si>
  <si>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</si>
  <si>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</si>
  <si>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</si>
  <si>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</si>
  <si>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</si>
  <si>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</si>
  <si>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</si>
  <si>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</si>
  <si>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</si>
  <si>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</si>
  <si>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</si>
  <si>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</si>
  <si>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</si>
  <si>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</si>
  <si>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</si>
  <si>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</si>
  <si>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</si>
  <si>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</si>
  <si>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</si>
  <si>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</si>
  <si>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</si>
  <si>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</si>
  <si>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</si>
  <si>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</si>
  <si>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</si>
  <si>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</si>
  <si>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</si>
  <si>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</si>
  <si>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</si>
  <si>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</si>
  <si>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</si>
  <si>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</si>
  <si>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</si>
  <si>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</si>
  <si>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</si>
  <si>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</si>
  <si>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</si>
  <si>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</si>
  <si>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</si>
  <si>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</si>
  <si>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</si>
  <si>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</si>
  <si>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</si>
  <si>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</si>
  <si>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</si>
  <si>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</si>
  <si>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</si>
  <si>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</si>
  <si>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</si>
  <si>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</si>
  <si>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</si>
  <si>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</si>
  <si>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</si>
  <si>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</si>
  <si>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</si>
  <si>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</si>
  <si>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</si>
  <si>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</si>
  <si>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</si>
  <si>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</si>
  <si>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</si>
  <si>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</si>
  <si>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</si>
  <si>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</si>
  <si>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</si>
  <si>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</si>
  <si>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</si>
  <si>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</si>
  <si>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</si>
  <si>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</si>
  <si>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</si>
  <si>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</si>
  <si>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</si>
  <si>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</si>
  <si>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</si>
  <si>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</si>
  <si>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</si>
  <si>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</si>
  <si>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</si>
  <si>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</si>
  <si>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</si>
  <si>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</si>
  <si>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</si>
  <si>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</si>
  <si>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</si>
  <si>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</si>
  <si>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</si>
  <si>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</si>
  <si>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</si>
  <si>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</si>
  <si>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</si>
  <si>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</si>
  <si>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</si>
  <si>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</si>
  <si>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</si>
  <si>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</si>
  <si>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</si>
  <si>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</si>
  <si>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</si>
  <si>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</si>
  <si>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</si>
  <si>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</si>
  <si>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</si>
  <si>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</si>
  <si>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</si>
  <si>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</si>
  <si>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</si>
  <si>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</si>
  <si>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</si>
  <si>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</si>
  <si>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</si>
  <si>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</si>
  <si>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</si>
  <si>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</si>
  <si>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</si>
  <si>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</si>
  <si>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</si>
  <si>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</si>
  <si>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</si>
  <si>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</si>
  <si>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</si>
  <si>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</si>
  <si>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</si>
  <si>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</si>
  <si>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</si>
  <si>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</si>
  <si>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</si>
  <si>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</si>
  <si>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</si>
  <si>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</si>
  <si>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</si>
  <si>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</si>
  <si>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</si>
  <si>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</si>
  <si>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</si>
  <si>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</si>
  <si>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</si>
  <si>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</si>
  <si>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</si>
  <si>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</si>
  <si>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</si>
  <si>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</si>
  <si>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</si>
  <si>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</si>
  <si>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</si>
  <si>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</si>
  <si>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</si>
  <si>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</si>
  <si>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</si>
  <si>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</si>
  <si>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</si>
  <si>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</si>
  <si>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</si>
  <si>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</si>
  <si>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</si>
  <si>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</si>
  <si>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</si>
  <si>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</si>
  <si>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</si>
  <si>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</si>
  <si>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</si>
  <si>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</si>
  <si>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</si>
  <si>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</si>
  <si>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</si>
  <si>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</si>
  <si>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</si>
  <si>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</si>
  <si>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</si>
  <si>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</si>
  <si>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</si>
  <si>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</si>
  <si>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</si>
  <si>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</si>
  <si>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</si>
  <si>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</si>
  <si>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</si>
  <si>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</si>
  <si>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</si>
  <si>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</si>
  <si>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</si>
  <si>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</si>
  <si>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</si>
  <si>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</si>
  <si>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</si>
  <si>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</si>
  <si>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</si>
  <si>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</si>
  <si>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</si>
  <si>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</si>
  <si>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</si>
  <si>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</si>
  <si>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</si>
  <si>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</si>
  <si>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</si>
  <si>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</si>
  <si>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</si>
  <si>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</si>
  <si>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</si>
  <si>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</si>
  <si>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</si>
  <si>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</si>
  <si>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</si>
  <si>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</si>
  <si>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</si>
  <si>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</si>
  <si>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</si>
  <si>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</si>
  <si>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</si>
  <si>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</si>
  <si>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</si>
  <si>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</si>
  <si>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</si>
  <si>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</si>
  <si>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</si>
  <si>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</si>
  <si>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</si>
  <si>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</si>
  <si>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</si>
  <si>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</si>
  <si>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</si>
  <si>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</si>
  <si>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</si>
  <si>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</si>
  <si>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</si>
  <si>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</si>
  <si>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</si>
  <si>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</si>
  <si>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</si>
  <si>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</si>
  <si>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</si>
  <si>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</si>
  <si>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</si>
  <si>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</si>
  <si>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</si>
  <si>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</si>
  <si>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</si>
  <si>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</si>
  <si>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</si>
  <si>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</si>
  <si>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</si>
  <si>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</si>
  <si>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</si>
  <si>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</si>
  <si>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</si>
  <si>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</si>
  <si>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</si>
  <si>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</si>
  <si>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</si>
  <si>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</si>
  <si>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</si>
  <si>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</si>
  <si>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</si>
  <si>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</si>
  <si>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</si>
  <si>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</si>
  <si>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</si>
  <si>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</si>
  <si>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</si>
  <si>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</si>
  <si>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</si>
  <si>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</si>
  <si>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</si>
  <si>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</si>
  <si>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</si>
  <si>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</si>
  <si>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</si>
  <si>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</si>
  <si>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</si>
  <si>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</si>
  <si>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</si>
  <si>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</si>
  <si>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</si>
  <si>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</si>
  <si>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</si>
  <si>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</si>
  <si>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</si>
  <si>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</si>
  <si>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H?</t>
  </si>
  <si>
    <t>B?</t>
  </si>
  <si>
    <t>G?</t>
  </si>
  <si>
    <t>F?</t>
  </si>
  <si>
    <t>D?</t>
  </si>
  <si>
    <t>J?</t>
  </si>
  <si>
    <t>C?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</si>
</sst>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  <xf numFmtId="0" fontId="29" fillId="0" borderId="0" xfId="0" applyFont="1" applyAlignment="1">
      <alignment horizontal="center" vertic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8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209" zoomScale="55" zoomScaleNormal="55" workbookViewId="0">
      <selection activeCell="C214" sqref="C214:C253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206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43625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160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8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163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682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681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161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678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162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681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161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165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159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162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163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588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681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162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166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162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166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161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164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677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166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163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166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159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165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161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676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682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164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160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164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159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676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162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166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676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161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164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162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165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677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678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160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679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680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163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161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164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159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678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161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679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161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163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677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165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166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162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679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677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166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160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163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677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681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161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165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677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166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160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163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159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166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162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164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 t="s">
        <v>588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 t="s">
        <v>681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 t="s">
        <v>678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 t="s">
        <v>161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 t="s">
        <v>164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 t="s">
        <v>161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 t="s">
        <v>164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 t="s">
        <v>162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 t="s">
        <v>163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 t="s">
        <v>161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 t="s">
        <v>163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 t="s">
        <v>160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 t="s">
        <v>681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 t="s">
        <v>160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 t="s">
        <v>678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 t="s">
        <v>161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 t="s">
        <v>164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 t="s">
        <v>161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 t="s">
        <v>679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 t="s">
        <v>160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 t="s">
        <v>678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 t="s">
        <v>162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 t="s">
        <v>164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 t="s">
        <v>680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 t="s">
        <v>678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 t="s">
        <v>159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 t="s">
        <v>164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 t="s">
        <v>677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 t="s">
        <v>166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 t="s">
        <v>677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162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166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161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164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161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164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161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165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161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163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169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164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159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165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160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166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169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165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161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166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159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170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169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170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160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166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161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 t="s">
        <v>170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 t="s">
        <v>169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 t="s">
        <v>166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 t="s">
        <v>162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 t="s">
        <v>676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 t="s">
        <v>677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 t="s">
        <v>165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 t="s">
        <v>169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 t="s">
        <v>682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 t="s">
        <v>170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 t="s">
        <v>169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 t="s">
        <v>676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 t="s">
        <v>677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 t="s">
        <v>164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 t="s">
        <v>588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 t="s">
        <v>166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 t="s">
        <v>680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 t="s">
        <v>170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 t="s">
        <v>159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 t="s">
        <v>679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 t="s">
        <v>161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 t="s">
        <v>679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 t="s">
        <v>162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 t="s">
        <v>163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 t="s">
        <v>680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 t="s">
        <v>681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 t="s">
        <v>169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 t="s">
        <v>676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 t="s">
        <v>169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 t="s">
        <v>678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 t="s">
        <v>677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 t="s">
        <v>679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 t="s">
        <v>162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 t="s">
        <v>678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 t="s">
        <v>680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 t="s">
        <v>679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 t="s">
        <v>159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 t="s">
        <v>163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 t="s">
        <v>161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 t="s">
        <v>164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 t="s">
        <v>161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 t="s">
        <v>164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 t="s">
        <v>160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 t="s">
        <v>164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 t="s">
        <v>682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 t="s">
        <v>676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 t="s">
        <v>677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 t="s">
        <v>676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 t="s">
        <v>159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 t="s">
        <v>163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 t="s">
        <v>161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 t="s">
        <v>166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 t="s">
        <v>161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 t="s">
        <v>166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 t="s">
        <v>677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 t="s">
        <v>165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 t="s">
        <v>677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 t="s">
        <v>163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 t="s">
        <v>160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 t="s">
        <v>165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 t="s">
        <v>682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 t="s">
        <v>166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 t="s">
        <v>162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 t="s">
        <v>681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 t="s">
        <v>680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 t="s">
        <v>676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 t="s">
        <v>162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 t="s">
        <v>164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 t="s">
        <v>159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 t="s">
        <v>163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 t="s">
        <v>677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 t="s">
        <v>679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A01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6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A01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A01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A01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72" t="s">
        <v>270</v>
      </c>
      <c r="ET2" s="373"/>
      <c r="EU2" s="374"/>
      <c r="EW2" s="372" t="s">
        <v>271</v>
      </c>
      <c r="EX2" s="373"/>
      <c r="EY2" s="373"/>
      <c r="EZ2" s="373"/>
      <c r="FA2" s="374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69" t="s">
        <v>202</v>
      </c>
      <c r="EN85" s="370"/>
      <c r="EO85" s="370"/>
      <c r="EP85" s="371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69" t="s">
        <v>203</v>
      </c>
      <c r="EN168" s="370"/>
      <c r="EO168" s="370"/>
      <c r="EP168" s="371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69" t="s">
        <v>204</v>
      </c>
      <c r="EN251" s="370"/>
      <c r="EO251" s="370"/>
      <c r="EP251" s="371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69" t="s">
        <v>211</v>
      </c>
      <c r="EN334" s="370"/>
      <c r="EO334" s="370"/>
      <c r="EP334" s="371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68"/>
      <c r="EN416" s="368"/>
      <c r="EO416" s="368"/>
      <c r="EP416" s="368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69" t="s">
        <v>212</v>
      </c>
      <c r="EN417" s="370"/>
      <c r="EO417" s="370"/>
      <c r="EP417" s="371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68"/>
      <c r="EN499" s="368"/>
      <c r="EO499" s="368"/>
      <c r="EP499" s="368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69" t="s">
        <v>214</v>
      </c>
      <c r="EN500" s="370"/>
      <c r="EO500" s="370"/>
      <c r="EP500" s="371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68"/>
      <c r="EN582" s="368"/>
      <c r="EO582" s="368"/>
      <c r="EP582" s="368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69" t="s">
        <v>207</v>
      </c>
      <c r="EN583" s="370"/>
      <c r="EO583" s="370"/>
      <c r="EP583" s="371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6" t="s">
        <v>268</v>
      </c>
      <c r="ET2" s="376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68"/>
      <c r="EN84" s="368"/>
      <c r="EO84" s="368"/>
      <c r="EP84" s="368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7" t="s">
        <v>208</v>
      </c>
      <c r="EN85" s="378"/>
      <c r="EO85" s="378"/>
      <c r="EP85" s="379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IF(EJ113&lt;&gt;"",IF(
  VALUE(SUBSTITUTE(EJ113,CHAR(63),""))=65,TRUE,FALSE),"")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IF(EJ114&lt;&gt;"",IF(
  OR(VALUE(SUBSTITUTE(EJ114,CHAR(63),""))=0,VALUE(SUBSTITUTE(EJ114,CHAR(63),""))=12),TRUE,FALSE),"")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IF(EJ115&lt;&gt;"",IF(
  VALUE(SUBSTITUTE(EJ115,CHAR(63),""))=1368,TRUE,FALSE),"")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IF(EJ116&lt;&gt;"",IF(
  VALUE(SUBSTITUTE(EJ116,CHAR(63),""))=85,TRUE,FALSE),"")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IF(EJ159&lt;&gt;"",IF(
  VALUE(SUBSTITUTE(EJ159,CHAR(63),""))=2,TRUE,FALSE),"")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IF(EJ160&lt;&gt;"",IF(
  VALUE(SUBSTITUTE(EJ160,CHAR(63),""))=90,TRUE,FALSE),"")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IF(EJ161&lt;&gt;"",IF(
  VALUE(SUBSTITUTE(EJ161,CHAR(63),""))=1,TRUE,FALSE),"")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IF(EJ162&lt;&gt;"",IF(
  VALUE(SUBSTITUTE(EJ162,CHAR(63),""))=0,TRUE,FALSE),"")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68"/>
      <c r="EN167" s="368"/>
      <c r="EO167" s="368"/>
      <c r="EP167" s="368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7" t="s">
        <v>216</v>
      </c>
      <c r="EN168" s="378"/>
      <c r="EO168" s="378"/>
      <c r="EP168" s="379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68"/>
      <c r="EN250" s="368"/>
      <c r="EO250" s="368"/>
      <c r="EP250" s="368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7" t="s">
        <v>217</v>
      </c>
      <c r="EN251" s="378"/>
      <c r="EO251" s="378"/>
      <c r="EP251" s="379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68"/>
      <c r="EN333" s="368"/>
      <c r="EO333" s="368"/>
      <c r="EP333" s="368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7" t="s">
        <v>223</v>
      </c>
      <c r="EN334" s="378"/>
      <c r="EO334" s="378"/>
      <c r="EP334" s="379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7" t="s">
        <v>206</v>
      </c>
      <c r="FR2" s="378"/>
      <c r="FS2" s="378"/>
      <c r="FT2" s="378"/>
      <c r="FU2" s="379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>B</v>
      </c>
      <c r="AO3" s="8" t="b">
        <f>IF(AN3&lt;&gt;"",IF(ISNUMBER(SEARCH(AM3,AN3)),TRUE,FALSE),"")</f>
        <v>1</v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>D</v>
      </c>
      <c r="BZ3" s="8" t="b">
        <f>IF(BY3&lt;&gt;"",IF(ISNUMBER(SEARCH(BX3,BY3)),TRUE,FALSE),"")</f>
        <v>1</v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>D</v>
      </c>
      <c r="EK3" s="8" t="b">
        <f>IF(EJ3&lt;&gt;"",IF(ISNUMBER(SEARCH(EI3,EJ3)),TRUE,FALSE),"")</f>
        <v>1</v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>D</v>
      </c>
      <c r="FO3" s="8" t="b">
        <f>IF(FN3&lt;&gt;"",IF(ISNUMBER(SEARCH(FM3,FN3)),TRUE,FALSE),"")</f>
        <v>1</v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>
        <f>IF(ISERROR(MATCH(FQ$2,INPUT!C$4:Y$4,0))&lt;&gt;TRUE,MATCH(FQ$2,INPUT!C$4:Y$4,0),"")</f>
        <v>1</v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63</v>
      </c>
      <c r="D4" s="59">
        <v>75</v>
      </c>
      <c r="E4" s="45" t="str">
        <f>ROUND(C4/D4*100,0)&amp;"%"</f>
        <v>84%</v>
      </c>
      <c r="F4" s="27">
        <f>LOOKUP(COUNTIF(BZ3:BZ77,TRUE),FQ4:FQ79,FR4:FR79)</f>
        <v>28</v>
      </c>
      <c r="G4" s="27">
        <v>36</v>
      </c>
      <c r="H4" s="29" t="str">
        <f>LOOKUP(F4,FX$4:FX$39,FY$4:FY$39) &amp; "%"</f>
        <v>89%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>F</v>
      </c>
      <c r="AO4" s="8" t="b">
        <f t="shared" ref="AO4:AO42" si="0">IF(AN4&lt;&gt;"",IF(ISNUMBER(SEARCH(AM4,AN4)),TRUE,FALSE),"")</f>
        <v>1</v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>H?</v>
      </c>
      <c r="BZ4" s="8" t="b">
        <f t="shared" ref="BZ4:BZ67" si="1">IF(BY4&lt;&gt;"",IF(ISNUMBER(SEARCH(BX4,BY4)),TRUE,FALSE),"")</f>
        <v>1</v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>G</v>
      </c>
      <c r="EK4" s="8" t="b">
        <f t="shared" ref="EK4:EK62" si="2">IF(EJ4&lt;&gt;"",IF(ISNUMBER(SEARCH(EI4,EJ4)),TRUE,FALSE),"")</f>
        <v>1</v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>G?</v>
      </c>
      <c r="FO4" s="8" t="b">
        <f t="shared" ref="FO4:FO42" si="3">IF(FN4&lt;&gt;"",IF(ISNUMBER(SEARCH(FM4,FN4)),TRUE,FALSE),"")</f>
        <v>1</v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>
        <f>IF(ISERROR(MATCH(FQ$2,INPUT!C$4:Y$4,0))&lt;&gt;TRUE,MATCH(FQ$2,INPUT!C$4:Y$4,0),"")</f>
        <v>1</v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52</v>
      </c>
      <c r="D5" s="59">
        <v>60</v>
      </c>
      <c r="E5" s="45" t="str">
        <f>ROUND(C5/D5*100,0)&amp;"%"</f>
        <v>87%</v>
      </c>
      <c r="F5" s="27">
        <f>LOOKUP(COUNTIF(EK3:EK62,TRUE),FQ4:FQ64,FS4:FS64)</f>
        <v>30</v>
      </c>
      <c r="G5" s="27">
        <v>36</v>
      </c>
      <c r="H5" s="29" t="str">
        <f>LOOKUP(F5,FX$4:FX$39,FZ$4:FZ$39) &amp; "%"</f>
        <v>95%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>C?</v>
      </c>
      <c r="AO5" s="8" t="b">
        <f t="shared" si="0"/>
        <v>0</v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>C</v>
      </c>
      <c r="BZ5" s="8" t="b">
        <f t="shared" si="1"/>
        <v>0</v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>C</v>
      </c>
      <c r="EK5" s="8" t="b">
        <f t="shared" si="2"/>
        <v>1</v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>D?</v>
      </c>
      <c r="FO5" s="8" t="b">
        <f t="shared" si="3"/>
        <v>1</v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>
        <f>IF(ISERROR(MATCH(FQ$2,INPUT!C$4:Y$4,0))&lt;&gt;TRUE,MATCH(FQ$2,INPUT!C$4:Y$4,0),"")</f>
        <v>1</v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38</v>
      </c>
      <c r="D6" s="59">
        <v>40</v>
      </c>
      <c r="E6" s="45" t="str">
        <f>ROUND(C6/D6*100,0)&amp;"%"</f>
        <v>95%</v>
      </c>
      <c r="F6" s="27">
        <f>LOOKUP(COUNTIF(AO3:AO42,TRUE),FQ4:FQ44,FT4:FT44)</f>
        <v>34</v>
      </c>
      <c r="G6" s="27">
        <v>36</v>
      </c>
      <c r="H6" s="29" t="str">
        <f>LOOKUP(F6,FX$4:FX$39,GA$4:GA$39) &amp; "%"</f>
        <v>99%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>J?</v>
      </c>
      <c r="AO6" s="8" t="b">
        <f t="shared" si="0"/>
        <v>1</v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>J</v>
      </c>
      <c r="BZ6" s="8" t="b">
        <f t="shared" si="1"/>
        <v>0</v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>J</v>
      </c>
      <c r="EK6" s="8" t="b">
        <f t="shared" si="2"/>
        <v>1</v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>F?</v>
      </c>
      <c r="FO6" s="8" t="b">
        <f t="shared" si="3"/>
        <v>1</v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>
        <f>IF(ISERROR(MATCH(FQ$2,INPUT!C$4:Y$4,0))&lt;&gt;TRUE,MATCH(FQ$2,INPUT!C$4:Y$4,0),"")</f>
        <v>1</v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34</v>
      </c>
      <c r="D7" s="60">
        <v>40</v>
      </c>
      <c r="E7" s="45" t="str">
        <f>ROUND(C7/D7*100,0)&amp;"%"</f>
        <v>85%</v>
      </c>
      <c r="F7" s="61">
        <f>LOOKUP(COUNTIF(FO3:FO42,TRUE),FQ4:FQ44,FU4:FU44)</f>
        <v>28</v>
      </c>
      <c r="G7" s="61">
        <v>36</v>
      </c>
      <c r="H7" s="29" t="str">
        <f>LOOKUP(F7,FX$4:FX$39,GB$4:GB$39) &amp; "%"</f>
        <v>94%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>C</v>
      </c>
      <c r="AO7" s="8" t="b">
        <f t="shared" si="0"/>
        <v>1</v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>D</v>
      </c>
      <c r="BZ7" s="8" t="b">
        <f t="shared" si="1"/>
        <v>1</v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>C</v>
      </c>
      <c r="EK7" s="8" t="b">
        <f t="shared" si="2"/>
        <v>1</v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>A</v>
      </c>
      <c r="FO7" s="8" t="b">
        <f t="shared" si="3"/>
        <v>1</v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>
        <f>IF(ISERROR(MATCH(FQ$2,INPUT!C$4:Y$4,0))&lt;&gt;TRUE,MATCH(FQ$2,INPUT!C$4:Y$4,0),"")</f>
        <v>1</v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187</v>
      </c>
      <c r="D8" s="40">
        <f>SUM(D4:D7)</f>
        <v>215</v>
      </c>
      <c r="E8" s="45" t="str">
        <f>ROUND(C8/D8*100,0)&amp;"%"</f>
        <v>87%</v>
      </c>
      <c r="F8" s="41">
        <f>ROUND(AVERAGE(F4:F7),0)</f>
        <v>30</v>
      </c>
      <c r="G8" s="58">
        <v>36</v>
      </c>
      <c r="H8" s="42" t="str">
        <f>LOOKUP(F8,FX$4:FX$39,GC$4:GC$39) &amp; "%"</f>
        <v>96%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>G?</v>
      </c>
      <c r="AO8" s="8" t="b">
        <f t="shared" si="0"/>
        <v>1</v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>H</v>
      </c>
      <c r="BZ8" s="8" t="b">
        <f t="shared" si="1"/>
        <v>1</v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>J</v>
      </c>
      <c r="EK8" s="8" t="b">
        <f t="shared" si="2"/>
        <v>1</v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>F</v>
      </c>
      <c r="FO8" s="8" t="b">
        <f t="shared" si="3"/>
        <v>1</v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>
        <f>IF(ISERROR(MATCH(FQ$2,INPUT!C$4:Y$4,0))&lt;&gt;TRUE,MATCH(FQ$2,INPUT!C$4:Y$4,0),"")</f>
        <v>1</v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>D</v>
      </c>
      <c r="AO9" s="8" t="b">
        <f t="shared" si="0"/>
        <v>1</v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>B?</v>
      </c>
      <c r="BZ9" s="8" t="b">
        <f t="shared" si="1"/>
        <v>1</v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>C</v>
      </c>
      <c r="EK9" s="8" t="b">
        <f t="shared" si="2"/>
        <v>1</v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>C</v>
      </c>
      <c r="FO9" s="8" t="b">
        <f t="shared" si="3"/>
        <v>1</v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>
        <f>IF(ISERROR(MATCH(FQ$2,INPUT!C$4:Y$4,0))&lt;&gt;TRUE,MATCH(FQ$2,INPUT!C$4:Y$4,0),"")</f>
        <v>1</v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>J?</v>
      </c>
      <c r="AO10" s="8" t="b">
        <f t="shared" si="0"/>
        <v>1</v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>G?</v>
      </c>
      <c r="BZ10" s="8" t="b">
        <f t="shared" si="1"/>
        <v>0</v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>H</v>
      </c>
      <c r="EK10" s="8" t="b">
        <f t="shared" si="2"/>
        <v>1</v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>J</v>
      </c>
      <c r="FO10" s="8" t="b">
        <f t="shared" si="3"/>
        <v>1</v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>
        <f>IF(ISERROR(MATCH(FQ$2,INPUT!C$4:Y$4,0))&lt;&gt;TRUE,MATCH(FQ$2,INPUT!C$4:Y$4,0),"")</f>
        <v>1</v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>C</v>
      </c>
      <c r="AO11" s="8" t="b">
        <f t="shared" si="0"/>
        <v>1</v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>B</v>
      </c>
      <c r="BZ11" s="8" t="b">
        <f t="shared" si="1"/>
        <v>1</v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>C</v>
      </c>
      <c r="EK11" s="8" t="b">
        <f t="shared" si="2"/>
        <v>0</v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>C</v>
      </c>
      <c r="FO11" s="8" t="b">
        <f t="shared" si="3"/>
        <v>1</v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>
        <f>IF(ISERROR(MATCH(FQ$2,INPUT!C$4:Y$4,0))&lt;&gt;TRUE,MATCH(FQ$2,INPUT!C$4:Y$4,0),"")</f>
        <v>1</v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>H</v>
      </c>
      <c r="AO12" s="8" t="b">
        <f t="shared" si="0"/>
        <v>1</v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>F?</v>
      </c>
      <c r="BZ12" s="8" t="b">
        <f t="shared" si="1"/>
        <v>1</v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>F</v>
      </c>
      <c r="EK12" s="8" t="b">
        <f t="shared" si="2"/>
        <v>1</v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>J</v>
      </c>
      <c r="FO12" s="8" t="b">
        <f t="shared" si="3"/>
        <v>1</v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>
        <f>IF(ISERROR(MATCH(FQ$2,INPUT!C$4:Y$4,0))&lt;&gt;TRUE,MATCH(FQ$2,INPUT!C$4:Y$4,0),"")</f>
        <v>1</v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>A</v>
      </c>
      <c r="AO13" s="8" t="b">
        <f t="shared" si="0"/>
        <v>1</v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>D?</v>
      </c>
      <c r="BZ13" s="8" t="b">
        <f t="shared" si="1"/>
        <v>1</v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>E</v>
      </c>
      <c r="EK13" s="8" t="b">
        <f t="shared" si="2"/>
        <v>1</v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>B</v>
      </c>
      <c r="FO13" s="8" t="b">
        <f t="shared" si="3"/>
        <v>1</v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>
        <f>IF(ISERROR(MATCH(FQ$2,INPUT!C$4:Y$4,0))&lt;&gt;TRUE,MATCH(FQ$2,INPUT!C$4:Y$4,0),"")</f>
        <v>1</v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>H</v>
      </c>
      <c r="AO14" s="8" t="b">
        <f t="shared" si="0"/>
        <v>1</v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>F</v>
      </c>
      <c r="BZ14" s="8" t="b">
        <f t="shared" si="1"/>
        <v>1</v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>J</v>
      </c>
      <c r="EK14" s="8" t="b">
        <f t="shared" si="2"/>
        <v>1</v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>J</v>
      </c>
      <c r="FO14" s="8" t="b">
        <f t="shared" si="3"/>
        <v>1</v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>
        <f>IF(ISERROR(MATCH(FQ$2,INPUT!C$4:Y$4,0))&lt;&gt;TRUE,MATCH(FQ$2,INPUT!C$4:Y$4,0),"")</f>
        <v>1</v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>D</v>
      </c>
      <c r="AO15" s="8" t="b">
        <f t="shared" si="0"/>
        <v>1</v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>C</v>
      </c>
      <c r="BZ15" s="8" t="b">
        <f t="shared" si="1"/>
        <v>1</v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>A</v>
      </c>
      <c r="EK15" s="8" t="b">
        <f t="shared" si="2"/>
        <v>1</v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>C?</v>
      </c>
      <c r="FO15" s="8" t="b">
        <f t="shared" si="3"/>
        <v>0</v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>
        <f>IF(ISERROR(MATCH(FQ$2,INPUT!C$4:Y$4,0))&lt;&gt;TRUE,MATCH(FQ$2,INPUT!C$4:Y$4,0),"")</f>
        <v>1</v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>F</v>
      </c>
      <c r="AO16" s="8" t="b">
        <f t="shared" si="0"/>
        <v>1</v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>J</v>
      </c>
      <c r="BZ16" s="8" t="b">
        <f t="shared" si="1"/>
        <v>1</v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>H</v>
      </c>
      <c r="EK16" s="8" t="b">
        <f t="shared" si="2"/>
        <v>1</v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>H?</v>
      </c>
      <c r="FO16" s="8" t="b">
        <f t="shared" si="3"/>
        <v>1</v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>
        <f>IF(ISERROR(MATCH(FQ$2,INPUT!C$4:Y$4,0))&lt;&gt;TRUE,MATCH(FQ$2,INPUT!C$4:Y$4,0),"")</f>
        <v>1</v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>A?</v>
      </c>
      <c r="AO17" s="8" t="b">
        <f t="shared" si="0"/>
        <v>1</v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>A</v>
      </c>
      <c r="BZ17" s="8" t="b">
        <f t="shared" si="1"/>
        <v>1</v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>B</v>
      </c>
      <c r="EK17" s="8" t="b">
        <f t="shared" si="2"/>
        <v>1</v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>B?</v>
      </c>
      <c r="FO17" s="8" t="b">
        <f t="shared" si="3"/>
        <v>0</v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>
        <f>IF(ISERROR(MATCH(FQ$2,INPUT!C$4:Y$4,0))&lt;&gt;TRUE,MATCH(FQ$2,INPUT!C$4:Y$4,0),"")</f>
        <v>1</v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>J?</v>
      </c>
      <c r="AO18" s="8" t="b">
        <f t="shared" si="0"/>
        <v>1</v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>G?</v>
      </c>
      <c r="BZ18" s="8" t="b">
        <f t="shared" si="1"/>
        <v>0</v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>G</v>
      </c>
      <c r="EK18" s="8" t="b">
        <f t="shared" si="2"/>
        <v>1</v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>H?</v>
      </c>
      <c r="FO18" s="8" t="b">
        <f t="shared" si="3"/>
        <v>1</v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>
        <f>IF(ISERROR(MATCH(FQ$2,INPUT!C$4:Y$4,0))&lt;&gt;TRUE,MATCH(FQ$2,INPUT!C$4:Y$4,0),"")</f>
        <v>1</v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>D</v>
      </c>
      <c r="AO19" s="8" t="b">
        <f t="shared" si="0"/>
        <v>1</v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>C</v>
      </c>
      <c r="BZ19" s="8" t="b">
        <f t="shared" si="1"/>
        <v>1</v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>E</v>
      </c>
      <c r="EK19" s="8" t="b">
        <f t="shared" si="2"/>
        <v>1</v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>A</v>
      </c>
      <c r="FO19" s="8" t="b">
        <f t="shared" si="3"/>
        <v>1</v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>
        <f>IF(ISERROR(MATCH(FQ$2,INPUT!C$4:Y$4,0))&lt;&gt;TRUE,MATCH(FQ$2,INPUT!C$4:Y$4,0),"")</f>
        <v>1</v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>G</v>
      </c>
      <c r="AO20" s="8" t="b">
        <f t="shared" si="0"/>
        <v>1</v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>F</v>
      </c>
      <c r="BZ20" s="8" t="b">
        <f t="shared" si="1"/>
        <v>1</v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>H</v>
      </c>
      <c r="EK20" s="8" t="b">
        <f t="shared" si="2"/>
        <v>1</v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>F</v>
      </c>
      <c r="FO20" s="8" t="b">
        <f t="shared" si="3"/>
        <v>1</v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>
        <f>IF(ISERROR(MATCH(FQ$2,INPUT!C$4:Y$4,0))&lt;&gt;TRUE,MATCH(FQ$2,INPUT!C$4:Y$4,0),"")</f>
        <v>1</v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>D</v>
      </c>
      <c r="AO21" s="8" t="b">
        <f t="shared" si="0"/>
        <v>1</v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>B</v>
      </c>
      <c r="BZ21" s="8" t="b">
        <f t="shared" si="1"/>
        <v>1</v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>C</v>
      </c>
      <c r="EK21" s="8" t="b">
        <f t="shared" si="2"/>
        <v>1</v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>C</v>
      </c>
      <c r="FO21" s="8" t="b">
        <f t="shared" si="3"/>
        <v>0</v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>
        <f>IF(ISERROR(MATCH(FQ$2,INPUT!C$4:Y$4,0))&lt;&gt;TRUE,MATCH(FQ$2,INPUT!C$4:Y$4,0),"")</f>
        <v>1</v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>G</v>
      </c>
      <c r="AO22" s="8" t="b">
        <f t="shared" si="0"/>
        <v>1</v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>F?</v>
      </c>
      <c r="BZ22" s="8" t="b">
        <f t="shared" si="1"/>
        <v>1</v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>G</v>
      </c>
      <c r="EK22" s="8" t="b">
        <f t="shared" si="2"/>
        <v>1</v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>G</v>
      </c>
      <c r="FO22" s="8" t="b">
        <f t="shared" si="3"/>
        <v>1</v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>
        <f>IF(ISERROR(MATCH(FQ$2,INPUT!C$4:Y$4,0))&lt;&gt;TRUE,MATCH(FQ$2,INPUT!C$4:Y$4,0),"")</f>
        <v>1</v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>C</v>
      </c>
      <c r="AO23" s="8" t="b">
        <f t="shared" si="0"/>
        <v>1</v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>C</v>
      </c>
      <c r="BZ23" s="8" t="b">
        <f t="shared" si="1"/>
        <v>1</v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>A</v>
      </c>
      <c r="EK23" s="8" t="b">
        <f t="shared" si="2"/>
        <v>1</v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>C</v>
      </c>
      <c r="FO23" s="8" t="b">
        <f t="shared" si="3"/>
        <v>1</v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>
        <f>IF(ISERROR(MATCH(FQ$2,INPUT!C$4:Y$4,0))&lt;&gt;TRUE,MATCH(FQ$2,INPUT!C$4:Y$4,0),"")</f>
        <v>1</v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>J</v>
      </c>
      <c r="AO24" s="8" t="b">
        <f t="shared" si="0"/>
        <v>1</v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>F</v>
      </c>
      <c r="BZ24" s="8" t="b">
        <f t="shared" si="1"/>
        <v>1</v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>K</v>
      </c>
      <c r="EK24" s="8" t="b">
        <f t="shared" si="2"/>
        <v>1</v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>G</v>
      </c>
      <c r="FO24" s="8" t="b">
        <f t="shared" si="3"/>
        <v>1</v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>
        <f>IF(ISERROR(MATCH(FQ$2,INPUT!C$4:Y$4,0))&lt;&gt;TRUE,MATCH(FQ$2,INPUT!C$4:Y$4,0),"")</f>
        <v>1</v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>B?</v>
      </c>
      <c r="AO25" s="8" t="b">
        <f t="shared" si="0"/>
        <v>1</v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>B?</v>
      </c>
      <c r="BZ25" s="8" t="b">
        <f t="shared" si="1"/>
        <v>1</v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>E</v>
      </c>
      <c r="EK25" s="8" t="b">
        <f t="shared" si="2"/>
        <v>1</v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>B?</v>
      </c>
      <c r="FO25" s="8" t="b">
        <f t="shared" si="3"/>
        <v>0</v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>
        <f>IF(ISERROR(MATCH(FQ$2,INPUT!C$4:Y$4,0))&lt;&gt;TRUE,MATCH(FQ$2,INPUT!C$4:Y$4,0),"")</f>
        <v>1</v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>G</v>
      </c>
      <c r="AO26" s="8" t="b">
        <f t="shared" si="0"/>
        <v>1</v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>H</v>
      </c>
      <c r="BZ26" s="8" t="b">
        <f t="shared" si="1"/>
        <v>1</v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>K</v>
      </c>
      <c r="EK26" s="8" t="b">
        <f t="shared" si="2"/>
        <v>1</v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>H</v>
      </c>
      <c r="FO26" s="8" t="b">
        <f t="shared" si="3"/>
        <v>1</v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>
        <f>IF(ISERROR(MATCH(FQ$2,INPUT!C$4:Y$4,0))&lt;&gt;TRUE,MATCH(FQ$2,INPUT!C$4:Y$4,0),"")</f>
        <v>1</v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>C</v>
      </c>
      <c r="AO27" s="8" t="b">
        <f t="shared" si="0"/>
        <v>1</v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>B</v>
      </c>
      <c r="BZ27" s="8" t="b">
        <f t="shared" si="1"/>
        <v>1</v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>B</v>
      </c>
      <c r="EK27" s="8" t="b">
        <f t="shared" si="2"/>
        <v>1</v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>B?</v>
      </c>
      <c r="FO27" s="8" t="b">
        <f t="shared" si="3"/>
        <v>1</v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>
        <f>IF(ISERROR(MATCH(FQ$2,INPUT!C$4:Y$4,0))&lt;&gt;TRUE,MATCH(FQ$2,INPUT!C$4:Y$4,0),"")</f>
        <v>1</v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>F</v>
      </c>
      <c r="AO28" s="8" t="b">
        <f t="shared" si="0"/>
        <v>1</v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>G</v>
      </c>
      <c r="BZ28" s="8" t="b">
        <f t="shared" si="1"/>
        <v>1</v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>G</v>
      </c>
      <c r="EK28" s="8" t="b">
        <f t="shared" si="2"/>
        <v>1</v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>F</v>
      </c>
      <c r="FO28" s="8" t="b">
        <f t="shared" si="3"/>
        <v>1</v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>
        <f>IF(ISERROR(MATCH(FQ$2,INPUT!C$4:Y$4,0))&lt;&gt;TRUE,MATCH(FQ$2,INPUT!C$4:Y$4,0),"")</f>
        <v>1</v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>C</v>
      </c>
      <c r="AO29" s="8" t="b">
        <f t="shared" si="0"/>
        <v>1</v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>D</v>
      </c>
      <c r="BZ29" s="8" t="b">
        <f t="shared" si="1"/>
        <v>1</v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>C</v>
      </c>
      <c r="EK29" s="8" t="b">
        <f t="shared" si="2"/>
        <v>1</v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>B</v>
      </c>
      <c r="FO29" s="8" t="b">
        <f t="shared" si="3"/>
        <v>1</v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>
        <f>IF(ISERROR(MATCH(FQ$2,INPUT!C$4:Y$4,0))&lt;&gt;TRUE,MATCH(FQ$2,INPUT!C$4:Y$4,0),"")</f>
        <v>1</v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>G</v>
      </c>
      <c r="AO30" s="8" t="b">
        <f t="shared" si="0"/>
        <v>1</v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>F?</v>
      </c>
      <c r="BZ30" s="8" t="b">
        <f t="shared" si="1"/>
        <v>1</v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>K</v>
      </c>
      <c r="EK30" s="8" t="b">
        <f t="shared" si="2"/>
        <v>0</v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>H</v>
      </c>
      <c r="FO30" s="8" t="b">
        <f t="shared" si="3"/>
        <v>1</v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>
        <f>IF(ISERROR(MATCH(FQ$2,INPUT!C$4:Y$4,0))&lt;&gt;TRUE,MATCH(FQ$2,INPUT!C$4:Y$4,0),"")</f>
        <v>1</v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>A</v>
      </c>
      <c r="AO31" s="8" t="b">
        <f t="shared" si="0"/>
        <v>1</v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>B?</v>
      </c>
      <c r="BZ31" s="8" t="b">
        <f t="shared" si="1"/>
        <v>0</v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>E</v>
      </c>
      <c r="EK31" s="8" t="b">
        <f t="shared" si="2"/>
        <v>1</v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>C?</v>
      </c>
      <c r="FO31" s="8" t="b">
        <f t="shared" si="3"/>
        <v>1</v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>
        <f>IF(ISERROR(MATCH(FQ$2,INPUT!C$4:Y$4,0))&lt;&gt;TRUE,MATCH(FQ$2,INPUT!C$4:Y$4,0),"")</f>
        <v>1</v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>H</v>
      </c>
      <c r="AO32" s="8" t="b">
        <f t="shared" si="0"/>
        <v>1</v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>G</v>
      </c>
      <c r="BZ32" s="8" t="b">
        <f t="shared" si="1"/>
        <v>1</v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>G</v>
      </c>
      <c r="EK32" s="8" t="b">
        <f t="shared" si="2"/>
        <v>1</v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>G</v>
      </c>
      <c r="FO32" s="8" t="b">
        <f t="shared" si="3"/>
        <v>1</v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>
        <f>IF(ISERROR(MATCH(FQ$2,INPUT!C$4:Y$4,0))&lt;&gt;TRUE,MATCH(FQ$2,INPUT!C$4:Y$4,0),"")</f>
        <v>1</v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>C</v>
      </c>
      <c r="AO33" s="8" t="b">
        <f t="shared" si="0"/>
        <v>1</v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>B</v>
      </c>
      <c r="BZ33" s="8" t="b">
        <f t="shared" si="1"/>
        <v>1</v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>D</v>
      </c>
      <c r="EK33" s="8" t="b">
        <f t="shared" si="2"/>
        <v>1</v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>D</v>
      </c>
      <c r="FO33" s="8" t="b">
        <f t="shared" si="3"/>
        <v>1</v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>
        <f>IF(ISERROR(MATCH(FQ$2,INPUT!C$4:Y$4,0))&lt;&gt;TRUE,MATCH(FQ$2,INPUT!C$4:Y$4,0),"")</f>
        <v>1</v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>H?</v>
      </c>
      <c r="AO34" s="8" t="b">
        <f t="shared" si="0"/>
        <v>0</v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>F</v>
      </c>
      <c r="BZ34" s="8" t="b">
        <f t="shared" si="1"/>
        <v>1</v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>H?</v>
      </c>
      <c r="EK34" s="8" t="b">
        <f t="shared" si="2"/>
        <v>1</v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>J?</v>
      </c>
      <c r="FO34" s="8" t="b">
        <f t="shared" si="3"/>
        <v>0</v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>
        <f>IF(ISERROR(MATCH(FQ$2,INPUT!C$4:Y$4,0))&lt;&gt;TRUE,MATCH(FQ$2,INPUT!C$4:Y$4,0),"")</f>
        <v>1</v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>C?</v>
      </c>
      <c r="AO35" s="8" t="b">
        <f t="shared" si="0"/>
        <v>1</v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>B?</v>
      </c>
      <c r="BZ35" s="8" t="b">
        <f t="shared" si="1"/>
        <v>1</v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>B?</v>
      </c>
      <c r="EK35" s="8" t="b">
        <f t="shared" si="2"/>
        <v>1</v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>D?</v>
      </c>
      <c r="FO35" s="8" t="b">
        <f t="shared" si="3"/>
        <v>1</v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>
        <f>IF(ISERROR(MATCH(FQ$2,INPUT!C$4:Y$4,0))&lt;&gt;TRUE,MATCH(FQ$2,INPUT!C$4:Y$4,0),"")</f>
        <v>1</v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>J</v>
      </c>
      <c r="AO36" s="8" t="b">
        <f t="shared" si="0"/>
        <v>1</v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>J?</v>
      </c>
      <c r="BZ36" s="8" t="b">
        <f t="shared" si="1"/>
        <v>1</v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>H</v>
      </c>
      <c r="EK36" s="8" t="b">
        <f t="shared" si="2"/>
        <v>1</v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>H?</v>
      </c>
      <c r="FO36" s="8" t="b">
        <f t="shared" si="3"/>
        <v>1</v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>
        <f>IF(ISERROR(MATCH(FQ$2,INPUT!C$4:Y$4,0))&lt;&gt;TRUE,MATCH(FQ$2,INPUT!C$4:Y$4,0),"")</f>
        <v>1</v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>B</v>
      </c>
      <c r="AO37" s="8" t="b">
        <f t="shared" si="0"/>
        <v>1</v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>C</v>
      </c>
      <c r="BZ37" s="8" t="b">
        <f t="shared" si="1"/>
        <v>1</v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>E</v>
      </c>
      <c r="EK37" s="8" t="b">
        <f t="shared" si="2"/>
        <v>1</v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>D</v>
      </c>
      <c r="FO37" s="8" t="b">
        <f t="shared" si="3"/>
        <v>1</v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>
        <f>IF(ISERROR(MATCH(FQ$2,INPUT!C$4:Y$4,0))&lt;&gt;TRUE,MATCH(FQ$2,INPUT!C$4:Y$4,0),"")</f>
        <v>1</v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>J</v>
      </c>
      <c r="AO38" s="8" t="b">
        <f t="shared" si="0"/>
        <v>1</v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>H</v>
      </c>
      <c r="BZ38" s="8" t="b">
        <f t="shared" si="1"/>
        <v>1</v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>F</v>
      </c>
      <c r="EK38" s="8" t="b">
        <f t="shared" si="2"/>
        <v>1</v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>J</v>
      </c>
      <c r="FO38" s="8" t="b">
        <f t="shared" si="3"/>
        <v>1</v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>
        <f>IF(ISERROR(MATCH(FQ$2,INPUT!C$4:Y$4,0))&lt;&gt;TRUE,MATCH(FQ$2,INPUT!C$4:Y$4,0),"")</f>
        <v>1</v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>A</v>
      </c>
      <c r="AO39" s="8" t="b">
        <f t="shared" si="0"/>
        <v>1</v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>B?</v>
      </c>
      <c r="BZ39" s="8" t="b">
        <f t="shared" si="1"/>
        <v>0</v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>C?</v>
      </c>
      <c r="EK39" s="8" t="b">
        <f t="shared" si="2"/>
        <v>1</v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>A</v>
      </c>
      <c r="FO39" s="8" t="b">
        <f t="shared" si="3"/>
        <v>1</v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>
        <f>IF(ISERROR(MATCH(FQ$2,INPUT!C$4:Y$4,0))&lt;&gt;TRUE,MATCH(FQ$2,INPUT!C$4:Y$4,0),"")</f>
        <v>1</v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>H?</v>
      </c>
      <c r="AO40" s="8" t="b">
        <f t="shared" si="0"/>
        <v>1</v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>G</v>
      </c>
      <c r="BZ40" s="8" t="b">
        <f t="shared" si="1"/>
        <v>0</v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>K</v>
      </c>
      <c r="EK40" s="8" t="b">
        <f t="shared" si="2"/>
        <v>1</v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>F</v>
      </c>
      <c r="FO40" s="8" t="b">
        <f t="shared" si="3"/>
        <v>1</v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>
        <f>IF(ISERROR(MATCH(FQ$2,INPUT!C$4:Y$4,0))&lt;&gt;TRUE,MATCH(FQ$2,INPUT!C$4:Y$4,0),"")</f>
        <v>1</v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>D</v>
      </c>
      <c r="AO41" s="8" t="b">
        <f t="shared" si="0"/>
        <v>1</v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>B</v>
      </c>
      <c r="BZ41" s="8" t="b">
        <f t="shared" si="1"/>
        <v>0</v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>E</v>
      </c>
      <c r="EK41" s="8" t="b">
        <f t="shared" si="2"/>
        <v>0</v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>B?</v>
      </c>
      <c r="FO41" s="8" t="b">
        <f t="shared" si="3"/>
        <v>1</v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>
        <f>IF(ISERROR(MATCH(FQ$2,INPUT!C$4:Y$4,0))&lt;&gt;TRUE,MATCH(FQ$2,INPUT!C$4:Y$4,0),"")</f>
        <v>1</v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>G</v>
      </c>
      <c r="AO42" s="8" t="b">
        <f t="shared" si="0"/>
        <v>1</v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>F</v>
      </c>
      <c r="BZ42" s="8" t="b">
        <f t="shared" si="1"/>
        <v>1</v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>H?</v>
      </c>
      <c r="EK42" s="8" t="b">
        <f t="shared" si="2"/>
        <v>1</v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>F?</v>
      </c>
      <c r="FO42" s="8" t="b">
        <f t="shared" si="3"/>
        <v>0</v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>
        <f>IF(ISERROR(MATCH(FQ$2,INPUT!C$4:Y$4,0))&lt;&gt;TRUE,MATCH(FQ$2,INPUT!C$4:Y$4,0),"")</f>
        <v>1</v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>A</v>
      </c>
      <c r="BZ43" s="8" t="b">
        <f t="shared" si="1"/>
        <v>1</v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>B?</v>
      </c>
      <c r="EK43" s="8" t="b">
        <f t="shared" si="2"/>
        <v>1</v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>
        <f>IF(ISERROR(MATCH(FQ$2,INPUT!C$4:Y$4,0))&lt;&gt;TRUE,MATCH(FQ$2,INPUT!C$4:Y$4,0),"")</f>
        <v>1</v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>G</v>
      </c>
      <c r="BZ44" s="8" t="b">
        <f t="shared" si="1"/>
        <v>1</v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>J</v>
      </c>
      <c r="EK44" s="8" t="b">
        <f t="shared" si="2"/>
        <v>1</v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>
        <f>IF(ISERROR(MATCH(FQ$2,INPUT!C$4:Y$4,0))&lt;&gt;TRUE,MATCH(FQ$2,INPUT!C$4:Y$4,0),"")</f>
        <v>1</v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>D</v>
      </c>
      <c r="BZ45" s="8" t="b">
        <f t="shared" si="1"/>
        <v>1</v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>A?</v>
      </c>
      <c r="EK45" s="8" t="b">
        <f t="shared" si="2"/>
        <v>0</v>
      </c>
      <c r="FQ45" s="26">
        <v>41</v>
      </c>
      <c r="FR45" s="27">
        <v>18</v>
      </c>
      <c r="FS45" s="27">
        <v>25</v>
      </c>
      <c r="FT45" s="27"/>
      <c r="FU45" s="27"/>
      <c r="FV45" s="8">
        <f>IF(ISERROR(MATCH(FQ$2,INPUT!C$4:Y$4,0))&lt;&gt;TRUE,MATCH(FQ$2,INPUT!C$4:Y$4,0),"")</f>
        <v>1</v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>J</v>
      </c>
      <c r="BZ46" s="8" t="b">
        <f t="shared" si="1"/>
        <v>1</v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>G</v>
      </c>
      <c r="EK46" s="8" t="b">
        <f t="shared" si="2"/>
        <v>1</v>
      </c>
      <c r="FQ46" s="26">
        <v>42</v>
      </c>
      <c r="FR46" s="27">
        <v>18</v>
      </c>
      <c r="FS46" s="27">
        <v>26</v>
      </c>
      <c r="FT46" s="27"/>
      <c r="FU46" s="27"/>
      <c r="FV46" s="8">
        <f>IF(ISERROR(MATCH(FQ$2,INPUT!C$4:Y$4,0))&lt;&gt;TRUE,MATCH(FQ$2,INPUT!C$4:Y$4,0),"")</f>
        <v>1</v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>A?</v>
      </c>
      <c r="BZ47" s="8" t="b">
        <f t="shared" si="1"/>
        <v>1</v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>D?</v>
      </c>
      <c r="EK47" s="8" t="b">
        <f t="shared" si="2"/>
        <v>0</v>
      </c>
      <c r="FQ47" s="26">
        <v>43</v>
      </c>
      <c r="FR47" s="27">
        <v>19</v>
      </c>
      <c r="FS47" s="27">
        <v>26</v>
      </c>
      <c r="FT47" s="27"/>
      <c r="FU47" s="27"/>
      <c r="FV47" s="8">
        <f>IF(ISERROR(MATCH(FQ$2,INPUT!C$4:Y$4,0))&lt;&gt;TRUE,MATCH(FQ$2,INPUT!C$4:Y$4,0),"")</f>
        <v>1</v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>J?</v>
      </c>
      <c r="BZ48" s="8" t="b">
        <f t="shared" si="1"/>
        <v>1</v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>K</v>
      </c>
      <c r="EK48" s="8" t="b">
        <f t="shared" si="2"/>
        <v>1</v>
      </c>
      <c r="FQ48" s="26">
        <v>44</v>
      </c>
      <c r="FR48" s="27">
        <v>19</v>
      </c>
      <c r="FS48" s="27">
        <v>26</v>
      </c>
      <c r="FT48" s="27"/>
      <c r="FU48" s="27"/>
      <c r="FV48" s="8">
        <f>IF(ISERROR(MATCH(FQ$2,INPUT!C$4:Y$4,0))&lt;&gt;TRUE,MATCH(FQ$2,INPUT!C$4:Y$4,0),"")</f>
        <v>1</v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>C</v>
      </c>
      <c r="BZ49" s="8" t="b">
        <f t="shared" si="1"/>
        <v>1</v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>A</v>
      </c>
      <c r="EK49" s="8" t="b">
        <f t="shared" si="2"/>
        <v>1</v>
      </c>
      <c r="FQ49" s="26">
        <v>45</v>
      </c>
      <c r="FR49" s="27">
        <v>19</v>
      </c>
      <c r="FS49" s="27">
        <v>27</v>
      </c>
      <c r="FT49" s="27"/>
      <c r="FU49" s="27"/>
      <c r="FV49" s="8">
        <f>IF(ISERROR(MATCH(FQ$2,INPUT!C$4:Y$4,0))&lt;&gt;TRUE,MATCH(FQ$2,INPUT!C$4:Y$4,0),"")</f>
        <v>1</v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>G?</v>
      </c>
      <c r="BZ50" s="8" t="b">
        <f t="shared" si="1"/>
        <v>1</v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>F?</v>
      </c>
      <c r="EK50" s="8" t="b">
        <f t="shared" si="2"/>
        <v>1</v>
      </c>
      <c r="FQ50" s="26">
        <v>46</v>
      </c>
      <c r="FR50" s="27">
        <v>20</v>
      </c>
      <c r="FS50" s="27">
        <v>27</v>
      </c>
      <c r="FT50" s="27"/>
      <c r="FU50" s="27"/>
      <c r="FV50" s="8">
        <f>IF(ISERROR(MATCH(FQ$2,INPUT!C$4:Y$4,0))&lt;&gt;TRUE,MATCH(FQ$2,INPUT!C$4:Y$4,0),"")</f>
        <v>1</v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>C</v>
      </c>
      <c r="BZ51" s="8" t="b">
        <f t="shared" si="1"/>
        <v>1</v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>C</v>
      </c>
      <c r="EK51" s="8" t="b">
        <f t="shared" si="2"/>
        <v>1</v>
      </c>
      <c r="FQ51" s="26">
        <v>47</v>
      </c>
      <c r="FR51" s="27">
        <v>20</v>
      </c>
      <c r="FS51" s="27">
        <v>27</v>
      </c>
      <c r="FT51" s="27"/>
      <c r="FU51" s="27"/>
      <c r="FV51" s="8">
        <f>IF(ISERROR(MATCH(FQ$2,INPUT!C$4:Y$4,0))&lt;&gt;TRUE,MATCH(FQ$2,INPUT!C$4:Y$4,0),"")</f>
        <v>1</v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>J</v>
      </c>
      <c r="BZ52" s="8" t="b">
        <f t="shared" si="1"/>
        <v>1</v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>F?</v>
      </c>
      <c r="EK52" s="8" t="b">
        <f t="shared" si="2"/>
        <v>1</v>
      </c>
      <c r="FQ52" s="26">
        <v>48</v>
      </c>
      <c r="FR52" s="27">
        <v>20</v>
      </c>
      <c r="FS52" s="27">
        <v>28</v>
      </c>
      <c r="FT52" s="27"/>
      <c r="FU52" s="27"/>
      <c r="FV52" s="8">
        <f>IF(ISERROR(MATCH(FQ$2,INPUT!C$4:Y$4,0))&lt;&gt;TRUE,MATCH(FQ$2,INPUT!C$4:Y$4,0),"")</f>
        <v>1</v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>C</v>
      </c>
      <c r="BZ53" s="8" t="b">
        <f t="shared" si="1"/>
        <v>1</v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>D</v>
      </c>
      <c r="EK53" s="8" t="b">
        <f t="shared" si="2"/>
        <v>1</v>
      </c>
      <c r="FQ53" s="26">
        <v>49</v>
      </c>
      <c r="FR53" s="27">
        <v>21</v>
      </c>
      <c r="FS53" s="28">
        <v>28</v>
      </c>
      <c r="FT53" s="27"/>
      <c r="FU53" s="27"/>
      <c r="FV53" s="8">
        <f>IF(ISERROR(MATCH(FQ$2,INPUT!C$4:Y$4,0))&lt;&gt;TRUE,MATCH(FQ$2,INPUT!C$4:Y$4,0),"")</f>
        <v>1</v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>J</v>
      </c>
      <c r="BZ54" s="8" t="b">
        <f t="shared" si="1"/>
        <v>1</v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>F</v>
      </c>
      <c r="EK54" s="8" t="b">
        <f t="shared" si="2"/>
        <v>1</v>
      </c>
      <c r="FQ54" s="26">
        <v>50</v>
      </c>
      <c r="FR54" s="27">
        <v>21</v>
      </c>
      <c r="FS54" s="27">
        <v>29</v>
      </c>
      <c r="FT54" s="27"/>
      <c r="FU54" s="27"/>
      <c r="FV54" s="8">
        <f>IF(ISERROR(MATCH(FQ$2,INPUT!C$4:Y$4,0))&lt;&gt;TRUE,MATCH(FQ$2,INPUT!C$4:Y$4,0),"")</f>
        <v>1</v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>D</v>
      </c>
      <c r="BZ55" s="8" t="b">
        <f t="shared" si="1"/>
        <v>1</v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>D?</v>
      </c>
      <c r="EK55" s="8" t="b">
        <f t="shared" si="2"/>
        <v>1</v>
      </c>
      <c r="FQ55" s="26">
        <v>51</v>
      </c>
      <c r="FR55" s="27">
        <v>21</v>
      </c>
      <c r="FS55" s="27">
        <v>29</v>
      </c>
      <c r="FT55" s="27"/>
      <c r="FU55" s="27"/>
      <c r="FV55" s="8">
        <f>IF(ISERROR(MATCH(FQ$2,INPUT!C$4:Y$4,0))&lt;&gt;TRUE,MATCH(FQ$2,INPUT!C$4:Y$4,0),"")</f>
        <v>1</v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>F</v>
      </c>
      <c r="BZ56" s="8" t="b">
        <f t="shared" si="1"/>
        <v>1</v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>J?</v>
      </c>
      <c r="EK56" s="8" t="b">
        <f t="shared" si="2"/>
        <v>1</v>
      </c>
      <c r="FQ56" s="26">
        <v>52</v>
      </c>
      <c r="FR56" s="27">
        <v>22</v>
      </c>
      <c r="FS56" s="27">
        <v>30</v>
      </c>
      <c r="FT56" s="27"/>
      <c r="FU56" s="27"/>
      <c r="FV56" s="8">
        <f>IF(ISERROR(MATCH(FQ$2,INPUT!C$4:Y$4,0))&lt;&gt;TRUE,MATCH(FQ$2,INPUT!C$4:Y$4,0),"")</f>
        <v>1</v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>C</v>
      </c>
      <c r="BZ57" s="8" t="b">
        <f t="shared" si="1"/>
        <v>1</v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>E</v>
      </c>
      <c r="EK57" s="8" t="b">
        <f t="shared" si="2"/>
        <v>1</v>
      </c>
      <c r="FQ57" s="26">
        <v>53</v>
      </c>
      <c r="FR57" s="27">
        <v>22</v>
      </c>
      <c r="FS57" s="27">
        <v>30</v>
      </c>
      <c r="FT57" s="27"/>
      <c r="FU57" s="27"/>
      <c r="FV57" s="8">
        <f>IF(ISERROR(MATCH(FQ$2,INPUT!C$4:Y$4,0))&lt;&gt;TRUE,MATCH(FQ$2,INPUT!C$4:Y$4,0),"")</f>
        <v>1</v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>F</v>
      </c>
      <c r="BZ58" s="8" t="b">
        <f t="shared" si="1"/>
        <v>0</v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>H?</v>
      </c>
      <c r="EK58" s="8" t="b">
        <f t="shared" si="2"/>
        <v>0</v>
      </c>
      <c r="FQ58" s="26">
        <v>54</v>
      </c>
      <c r="FR58" s="27">
        <v>23</v>
      </c>
      <c r="FS58" s="28">
        <v>31</v>
      </c>
      <c r="FT58" s="27"/>
      <c r="FU58" s="27"/>
      <c r="FV58" s="8">
        <f>IF(ISERROR(MATCH(FQ$2,INPUT!C$4:Y$4,0))&lt;&gt;TRUE,MATCH(FQ$2,INPUT!C$4:Y$4,0),"")</f>
        <v>1</v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>B</v>
      </c>
      <c r="BZ59" s="8" t="b">
        <f t="shared" si="1"/>
        <v>1</v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>E</v>
      </c>
      <c r="EK59" s="8" t="b">
        <f t="shared" si="2"/>
        <v>1</v>
      </c>
      <c r="FQ59" s="26">
        <v>55</v>
      </c>
      <c r="FR59" s="27">
        <v>23</v>
      </c>
      <c r="FS59" s="27">
        <v>32</v>
      </c>
      <c r="FT59" s="27"/>
      <c r="FU59" s="27"/>
      <c r="FV59" s="8">
        <f>IF(ISERROR(MATCH(FQ$2,INPUT!C$4:Y$4,0))&lt;&gt;TRUE,MATCH(FQ$2,INPUT!C$4:Y$4,0),"")</f>
        <v>1</v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>J?</v>
      </c>
      <c r="BZ60" s="8" t="b">
        <f t="shared" si="1"/>
        <v>1</v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>G?</v>
      </c>
      <c r="EK60" s="8" t="b">
        <f t="shared" si="2"/>
        <v>0</v>
      </c>
      <c r="FQ60" s="26">
        <v>56</v>
      </c>
      <c r="FR60" s="27">
        <v>24</v>
      </c>
      <c r="FS60" s="27">
        <v>33</v>
      </c>
      <c r="FT60" s="27"/>
      <c r="FU60" s="27"/>
      <c r="FV60" s="8">
        <f>IF(ISERROR(MATCH(FQ$2,INPUT!C$4:Y$4,0))&lt;&gt;TRUE,MATCH(FQ$2,INPUT!C$4:Y$4,0),"")</f>
        <v>1</v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>B</v>
      </c>
      <c r="BZ61" s="8" t="b">
        <f t="shared" si="1"/>
        <v>1</v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>B?</v>
      </c>
      <c r="EK61" s="8" t="b">
        <f t="shared" si="2"/>
        <v>0</v>
      </c>
      <c r="FQ61" s="26">
        <v>57</v>
      </c>
      <c r="FR61" s="27">
        <v>24</v>
      </c>
      <c r="FS61" s="27">
        <v>33</v>
      </c>
      <c r="FT61" s="27"/>
      <c r="FU61" s="27"/>
      <c r="FV61" s="8">
        <f>IF(ISERROR(MATCH(FQ$2,INPUT!C$4:Y$4,0))&lt;&gt;TRUE,MATCH(FQ$2,INPUT!C$4:Y$4,0),"")</f>
        <v>1</v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>G?</v>
      </c>
      <c r="BZ62" s="8" t="b">
        <f t="shared" si="1"/>
        <v>1</v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>F?</v>
      </c>
      <c r="EK62" s="8" t="b">
        <f t="shared" si="2"/>
        <v>1</v>
      </c>
      <c r="FQ62" s="26">
        <v>58</v>
      </c>
      <c r="FR62" s="27">
        <v>25</v>
      </c>
      <c r="FS62" s="27">
        <v>34</v>
      </c>
      <c r="FT62" s="27"/>
      <c r="FU62" s="27"/>
      <c r="FV62" s="8">
        <f>IF(ISERROR(MATCH(FQ$2,INPUT!C$4:Y$4,0))&lt;&gt;TRUE,MATCH(FQ$2,INPUT!C$4:Y$4,0),"")</f>
        <v>1</v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>C</v>
      </c>
      <c r="BZ63" s="8" t="b">
        <f t="shared" si="1"/>
        <v>1</v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>
        <f>IF(ISERROR(MATCH(FQ$2,INPUT!C$4:Y$4,0))&lt;&gt;TRUE,MATCH(FQ$2,INPUT!C$4:Y$4,0),"")</f>
        <v>1</v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>J</v>
      </c>
      <c r="BZ64" s="8" t="b">
        <f t="shared" si="1"/>
        <v>1</v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>
        <f>IF(ISERROR(MATCH(FQ$2,INPUT!C$4:Y$4,0))&lt;&gt;TRUE,MATCH(FQ$2,INPUT!C$4:Y$4,0),"")</f>
        <v>1</v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>C</v>
      </c>
      <c r="BZ65" s="8" t="b">
        <f t="shared" si="1"/>
        <v>1</v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>
        <f>IF(ISERROR(MATCH(FQ$2,INPUT!C$4:Y$4,0))&lt;&gt;TRUE,MATCH(FQ$2,INPUT!C$4:Y$4,0),"")</f>
        <v>1</v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>F?</v>
      </c>
      <c r="BZ66" s="8" t="b">
        <f t="shared" si="1"/>
        <v>0</v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>
        <f>IF(ISERROR(MATCH(FQ$2,INPUT!C$4:Y$4,0))&lt;&gt;TRUE,MATCH(FQ$2,INPUT!C$4:Y$4,0),"")</f>
        <v>1</v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>B</v>
      </c>
      <c r="BZ67" s="8" t="b">
        <f t="shared" si="1"/>
        <v>1</v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>
        <f>IF(ISERROR(MATCH(FQ$2,INPUT!C$4:Y$4,0))&lt;&gt;TRUE,MATCH(FQ$2,INPUT!C$4:Y$4,0),"")</f>
        <v>1</v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>G?</v>
      </c>
      <c r="BZ68" s="8" t="b">
        <f t="shared" ref="BZ68:BZ77" si="4">IF(BY68&lt;&gt;"",IF(ISNUMBER(SEARCH(BX68,BY68)),TRUE,FALSE),"")</f>
        <v>1</v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>
        <f>IF(ISERROR(MATCH(FQ$2,INPUT!C$4:Y$4,0))&lt;&gt;TRUE,MATCH(FQ$2,INPUT!C$4:Y$4,0),"")</f>
        <v>1</v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>D</v>
      </c>
      <c r="BZ69" s="8" t="b">
        <f t="shared" si="4"/>
        <v>1</v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>
        <f>IF(ISERROR(MATCH(FQ$2,INPUT!C$4:Y$4,0))&lt;&gt;TRUE,MATCH(FQ$2,INPUT!C$4:Y$4,0),"")</f>
        <v>1</v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>J</v>
      </c>
      <c r="BZ70" s="8" t="b">
        <f t="shared" si="4"/>
        <v>1</v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>
        <f>IF(ISERROR(MATCH(FQ$2,INPUT!C$4:Y$4,0))&lt;&gt;TRUE,MATCH(FQ$2,INPUT!C$4:Y$4,0),"")</f>
        <v>1</v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>D?</v>
      </c>
      <c r="BZ71" s="8" t="b">
        <f t="shared" si="4"/>
        <v>1</v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>
        <f>IF(ISERROR(MATCH(FQ$2,INPUT!C$4:Y$4,0))&lt;&gt;TRUE,MATCH(FQ$2,INPUT!C$4:Y$4,0),"")</f>
        <v>1</v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>G?</v>
      </c>
      <c r="BZ72" s="8" t="b">
        <f t="shared" si="4"/>
        <v>1</v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>
        <f>IF(ISERROR(MATCH(FQ$2,INPUT!C$4:Y$4,0))&lt;&gt;TRUE,MATCH(FQ$2,INPUT!C$4:Y$4,0),"")</f>
        <v>1</v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>A</v>
      </c>
      <c r="BZ73" s="8" t="b">
        <f t="shared" si="4"/>
        <v>1</v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>
        <f>IF(ISERROR(MATCH(FQ$2,INPUT!C$4:Y$4,0))&lt;&gt;TRUE,MATCH(FQ$2,INPUT!C$4:Y$4,0),"")</f>
        <v>1</v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>J</v>
      </c>
      <c r="BZ74" s="8" t="b">
        <f t="shared" si="4"/>
        <v>1</v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>
        <f>IF(ISERROR(MATCH(FQ$2,INPUT!C$4:Y$4,0))&lt;&gt;TRUE,MATCH(FQ$2,INPUT!C$4:Y$4,0),"")</f>
        <v>1</v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>B?</v>
      </c>
      <c r="BZ75" s="8" t="b">
        <f t="shared" si="4"/>
        <v>0</v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>
        <f>IF(ISERROR(MATCH(FQ$2,INPUT!C$4:Y$4,0))&lt;&gt;TRUE,MATCH(FQ$2,INPUT!C$4:Y$4,0),"")</f>
        <v>1</v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>G</v>
      </c>
      <c r="BZ76" s="8" t="b">
        <f t="shared" si="4"/>
        <v>1</v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>
        <f>IF(ISERROR(MATCH(FQ$2,INPUT!C$4:Y$4,0))&lt;&gt;TRUE,MATCH(FQ$2,INPUT!C$4:Y$4,0),"")</f>
        <v>1</v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>B?</v>
      </c>
      <c r="BZ77" s="8" t="b">
        <f t="shared" si="4"/>
        <v>0</v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>
        <f>IF(ISERROR(MATCH(FQ$2,INPUT!C$4:Y$4,0))&lt;&gt;TRUE,MATCH(FQ$2,INPUT!C$4:Y$4,0),"")</f>
        <v>1</v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>
        <f>IF(ISERROR(MATCH(FQ$2,INPUT!C$4:Y$4,0))&lt;&gt;TRUE,MATCH(FQ$2,INPUT!C$4:Y$4,0),"")</f>
        <v>1</v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>
        <f>IF(ISERROR(MATCH(FQ$2,INPUT!C$4:Y$4,0))&lt;&gt;TRUE,MATCH(FQ$2,INPUT!C$4:Y$4,0),"")</f>
        <v>1</v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>
        <f>IF(ISERROR(MATCH(FQ$2,INPUT!C$4:Y$4,0))&lt;&gt;TRUE,MATCH(FQ$2,INPUT!C$4:Y$4,0),"")</f>
        <v>1</v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>
        <f>IF(ISERROR(MATCH(FQ$2,INPUT!C$4:Y$4,0))&lt;&gt;TRUE,MATCH(FQ$2,INPUT!C$4:Y$4,0),"")</f>
        <v>1</v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>
        <f>IF(ISERROR(MATCH(FQ$2,INPUT!C$4:Y$4,0))&lt;&gt;TRUE,MATCH(FQ$2,INPUT!C$4:Y$4,0),"")</f>
        <v>1</v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68"/>
      <c r="FS84" s="368"/>
      <c r="FT84" s="368"/>
      <c r="FU84" s="368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7" t="s">
        <v>205</v>
      </c>
      <c r="FR85" s="378"/>
      <c r="FS85" s="378"/>
      <c r="FT85" s="378"/>
      <c r="FU85" s="379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68"/>
      <c r="FS167" s="368"/>
      <c r="FT167" s="368"/>
      <c r="FU167" s="368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7" t="s">
        <v>213</v>
      </c>
      <c r="FR168" s="378"/>
      <c r="FS168" s="378"/>
      <c r="FT168" s="378"/>
      <c r="FU168" s="379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68"/>
      <c r="FS250" s="368"/>
      <c r="FT250" s="368"/>
      <c r="FU250" s="368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7" t="s">
        <v>215</v>
      </c>
      <c r="FR251" s="378"/>
      <c r="FS251" s="378"/>
      <c r="FT251" s="378"/>
      <c r="FU251" s="379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68"/>
      <c r="FS333" s="368"/>
      <c r="FT333" s="368"/>
      <c r="FU333" s="368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7" t="s">
        <v>218</v>
      </c>
      <c r="FR334" s="378"/>
      <c r="FS334" s="378"/>
      <c r="FT334" s="378"/>
      <c r="FU334" s="379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68"/>
      <c r="FS416" s="368"/>
      <c r="FT416" s="368"/>
      <c r="FU416" s="368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7" t="s">
        <v>219</v>
      </c>
      <c r="FR417" s="378"/>
      <c r="FS417" s="378"/>
      <c r="FT417" s="378"/>
      <c r="FU417" s="379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68"/>
      <c r="FS499" s="368"/>
      <c r="FT499" s="368"/>
      <c r="FU499" s="368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7" t="s">
        <v>220</v>
      </c>
      <c r="FR500" s="378"/>
      <c r="FS500" s="378"/>
      <c r="FT500" s="378"/>
      <c r="FU500" s="379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68"/>
      <c r="FS582" s="368"/>
      <c r="FT582" s="368"/>
      <c r="FU582" s="368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7" t="s">
        <v>221</v>
      </c>
      <c r="FR583" s="378"/>
      <c r="FS583" s="378"/>
      <c r="FT583" s="378"/>
      <c r="FU583" s="379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68"/>
      <c r="FS665" s="368"/>
      <c r="FT665" s="368"/>
      <c r="FU665" s="368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7" t="s">
        <v>222</v>
      </c>
      <c r="FR666" s="378"/>
      <c r="FS666" s="378"/>
      <c r="FT666" s="378"/>
      <c r="FU666" s="379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68"/>
      <c r="FS748" s="368"/>
      <c r="FT748" s="368"/>
      <c r="FU748" s="368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7" t="s">
        <v>201</v>
      </c>
      <c r="FR749" s="378"/>
      <c r="FS749" s="378"/>
      <c r="FT749" s="378"/>
      <c r="FU749" s="379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P10/14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34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A01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6" t="s">
        <v>284</v>
      </c>
      <c r="AA4" s="46" t="str">
        <f t="shared" ref="AA4:AX4" si="5">B4</f>
        <v>Type</v>
      </c>
      <c r="AB4" s="27" t="str">
        <f>C4</f>
        <v>A01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6" t="s">
        <v>284</v>
      </c>
      <c r="AZ4" s="46" t="str">
        <f t="shared" ref="AZ4:AZ9" si="6">AA4</f>
        <v>Type</v>
      </c>
      <c r="BA4" s="27" t="str">
        <f>C4</f>
        <v>A01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6" t="s">
        <v>284</v>
      </c>
      <c r="BY4" s="46" t="str">
        <f t="shared" ref="BY4:BY9" si="8">AZ4</f>
        <v>Type</v>
      </c>
      <c r="BZ4" s="27" t="str">
        <f>C4</f>
        <v>A01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6" t="s">
        <v>284</v>
      </c>
      <c r="CX4" s="46" t="str">
        <f t="shared" ref="CX4:CX9" si="10">BY4</f>
        <v>Type</v>
      </c>
      <c r="CY4" s="27" t="str">
        <f>C4</f>
        <v>A01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6" t="s">
        <v>284</v>
      </c>
      <c r="DW4" s="46" t="str">
        <f t="shared" ref="DW4:DW9" si="12">CX4</f>
        <v>Type</v>
      </c>
      <c r="DX4" s="27" t="str">
        <f t="shared" ref="DX4:ET4" si="13">C4</f>
        <v>A01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6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8" t="s">
        <v>247</v>
      </c>
      <c r="FF4" s="389"/>
      <c r="FG4" s="34" t="s">
        <v>259</v>
      </c>
      <c r="FI4" s="91" t="s">
        <v>351</v>
      </c>
      <c r="FJ4" s="29">
        <f>ACT!F4</f>
        <v>28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6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6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6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6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6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6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63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84%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28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89%</v>
      </c>
      <c r="FI5" s="91" t="s">
        <v>352</v>
      </c>
      <c r="FJ5" s="29">
        <f>ACT!F7</f>
        <v>28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6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6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6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6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6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6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52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87%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30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95%</v>
      </c>
      <c r="FI6" s="91" t="s">
        <v>244</v>
      </c>
      <c r="FJ6" s="29">
        <f>ACT!F5</f>
        <v>30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6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6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6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6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6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6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38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95%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34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99%</v>
      </c>
      <c r="FI7" s="76" t="s">
        <v>360</v>
      </c>
      <c r="FJ7" s="92">
        <f>ACT!F8</f>
        <v>30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6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6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6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6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6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90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34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85%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28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94%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6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187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87%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30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96%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99%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6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6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6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6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6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89%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6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6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6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6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6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6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94%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6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6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6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6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6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6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8" t="s">
        <v>247</v>
      </c>
      <c r="FF13" s="389"/>
      <c r="FG13" s="34" t="s">
        <v>259</v>
      </c>
      <c r="FI13" s="91" t="s">
        <v>244</v>
      </c>
      <c r="FJ13" s="27" t="str">
        <f>ACT!H5</f>
        <v>95%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6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6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6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6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6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6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96%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6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6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6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6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6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6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6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6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6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6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6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6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6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6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6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6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6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6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A01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6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6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6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6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6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6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P10/14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6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6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6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6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6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6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6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6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6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6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6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6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34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6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6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6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6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6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6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28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6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6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6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6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6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6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8" t="s">
        <v>247</v>
      </c>
      <c r="FF22" s="389"/>
      <c r="FG22" s="34" t="s">
        <v>259</v>
      </c>
      <c r="FJ22" s="27">
        <f>IF(FJ$17&lt;&gt;0,LOOKUP(FJ$17,$FJ$2:$GF$2,$FJ5:$GF5),0)*FJ$19</f>
        <v>28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6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6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6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6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6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6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30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6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6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6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6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6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6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30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6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6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6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6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6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6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6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6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6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6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6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6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99%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6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6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6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6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6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89%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6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6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6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6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6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6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94%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6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6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6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6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6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6"/>
      <c r="FA29" s="16" t="s">
        <v>323</v>
      </c>
      <c r="FJ29" s="45" t="str">
        <f>IF(FJ$17&lt;&gt;0,LOOKUP(FJ$17,$FJ$9:$GF$9,$FJ13:$GF13),0)</f>
        <v>95%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6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6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6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6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6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6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96%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6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6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6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6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6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6"/>
      <c r="FA31" s="34"/>
      <c r="FB31" s="365" t="s">
        <v>245</v>
      </c>
      <c r="FC31" s="366"/>
      <c r="FD31" s="367"/>
      <c r="FE31" s="388" t="s">
        <v>247</v>
      </c>
      <c r="FF31" s="389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6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6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6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6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6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6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6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6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6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6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6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6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6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6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6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6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6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6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6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6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6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6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6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6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6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6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6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6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6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6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6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6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6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6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6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6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6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6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6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6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6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6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6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6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6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6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6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6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6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6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6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6"/>
      <c r="FA40" s="34"/>
      <c r="FB40" s="365" t="s">
        <v>245</v>
      </c>
      <c r="FC40" s="366"/>
      <c r="FD40" s="367"/>
      <c r="FE40" s="388" t="s">
        <v>247</v>
      </c>
      <c r="FF40" s="389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6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6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6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6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6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6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6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6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6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6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6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6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6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6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6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6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6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6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6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6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6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6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6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34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6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6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6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6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6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6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28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6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6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6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6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6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6"/>
      <c r="FB46" s="70"/>
      <c r="FC46" s="70"/>
      <c r="FD46" s="70"/>
      <c r="FE46" s="72"/>
      <c r="FF46" s="73"/>
      <c r="FG46" s="18"/>
      <c r="FJ46" s="27">
        <f>IF(ISNUMBER(SEARCH("A*",FJ$17)),FJ22,"")</f>
        <v>28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6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6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6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6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6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6"/>
      <c r="FA47" s="16" t="s">
        <v>325</v>
      </c>
      <c r="FJ47" s="27">
        <f>IF(ISNUMBER(SEARCH("A*",FJ$17)),FJ23,"")</f>
        <v>30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6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6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6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6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6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6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6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30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6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6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6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6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6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6"/>
      <c r="FA49" s="34"/>
      <c r="FB49" s="365" t="s">
        <v>245</v>
      </c>
      <c r="FC49" s="366"/>
      <c r="FD49" s="367"/>
      <c r="FE49" s="388" t="s">
        <v>247</v>
      </c>
      <c r="FF49" s="389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6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6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6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6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6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6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6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6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6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6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6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6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6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6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6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34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99%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6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6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6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6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28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89%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6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6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6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6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6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6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62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94%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6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6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6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6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6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6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30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95%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6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6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6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6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6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6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30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96%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6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6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6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6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6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6"/>
      <c r="FA58" s="34"/>
      <c r="FB58" s="365" t="s">
        <v>245</v>
      </c>
      <c r="FC58" s="366"/>
      <c r="FD58" s="367"/>
      <c r="FE58" s="388" t="s">
        <v>247</v>
      </c>
      <c r="FF58" s="389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6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6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6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6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6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6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34</v>
      </c>
      <c r="FL59" s="27">
        <v>36</v>
      </c>
      <c r="FM59" s="102">
        <f>IF(FJ59&lt;&gt;0,FJ59*FK59/FL59,"")</f>
        <v>0.94444444444444442</v>
      </c>
      <c r="FT59" s="29">
        <f>ROUND(FM59*100,0)</f>
        <v>94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6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6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6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6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6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6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28</v>
      </c>
      <c r="FL60" s="27">
        <v>36</v>
      </c>
      <c r="FM60" s="102">
        <f>IF(FJ60&lt;&gt;0,FJ60*FK60/FL60,"")</f>
        <v>0.77777777777777779</v>
      </c>
      <c r="FT60" s="29">
        <f>ROUND(FM60*100,0)</f>
        <v>78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94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6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6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6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6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6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28</v>
      </c>
      <c r="FL61" s="27">
        <v>36</v>
      </c>
      <c r="FM61" s="102">
        <f>IF(FJ61&lt;&gt;0,FJ61*FK61/FL61,"")</f>
        <v>0.77777777777777779</v>
      </c>
      <c r="FT61" s="29">
        <f>ROUND(FM61*100,0)</f>
        <v>78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78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6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6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6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6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6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6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30</v>
      </c>
      <c r="FL62" s="27">
        <v>36</v>
      </c>
      <c r="FM62" s="102">
        <f>IF(FJ62&lt;&gt;0,FJ62*FK62/FL62,"")</f>
        <v>0.83333333333333337</v>
      </c>
      <c r="FT62" s="29">
        <f>ROUND(FM62*100,0)</f>
        <v>83</v>
      </c>
      <c r="FU62" s="103" t="e">
        <f>IF(FV62&lt;&gt;"",FT62,"")</f>
        <v>#DIV/0!</v>
      </c>
      <c r="FV62" s="27" t="e">
        <f>IF(FT62&gt;FT56,"ACT","")</f>
        <v>#DIV/0!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>
        <f>FT62</f>
        <v>83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6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6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6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6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6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6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30</v>
      </c>
      <c r="FL63" s="27">
        <v>36</v>
      </c>
      <c r="FM63" s="102">
        <f>IF(FJ63&lt;&gt;0,FJ63*FK63/FL63,"")</f>
        <v>0.83333333333333337</v>
      </c>
      <c r="FT63" s="29">
        <f>ROUND(FM63*100,0)</f>
        <v>83</v>
      </c>
      <c r="FU63" s="103">
        <f>IF(FV63&lt;&gt;"",FT63,"")</f>
        <v>83</v>
      </c>
      <c r="FV63" s="27" t="str">
        <f>IF(FT63&gt;FT57,"ACT","")</f>
        <v>ACT</v>
      </c>
      <c r="GB63" s="103" t="e">
        <f>FT55</f>
        <v>#DIV/0!</v>
      </c>
      <c r="GC63" s="27">
        <f>FT61</f>
        <v>78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6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6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6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6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6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83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6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6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6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6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6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6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6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6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6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6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6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ACT P10/14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6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6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6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6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6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6"/>
      <c r="FA67" s="34"/>
      <c r="FB67" s="365" t="s">
        <v>245</v>
      </c>
      <c r="FC67" s="366"/>
      <c r="FD67" s="367"/>
      <c r="FE67" s="388" t="s">
        <v>247</v>
      </c>
      <c r="FF67" s="389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6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6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6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6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6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6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34</v>
      </c>
      <c r="GC68" s="8" t="str">
        <f>IF(SUM($FJ$19:$GF$19)=1,"/"&amp;GC53,GC60)</f>
        <v>/36</v>
      </c>
      <c r="GD68" s="80" t="str">
        <f>IF(SUM($FJ$19:$GF$19)=1,GD53,GD60)</f>
        <v>99%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6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6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6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6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6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6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28</v>
      </c>
      <c r="GC69" s="98" t="str">
        <f>IF(SUM($FJ$19:$GF$19)=1,"/"&amp;GC54,GC61)</f>
        <v>/36</v>
      </c>
      <c r="GD69" s="80" t="str">
        <f>IF(SUM($FJ$19:$GF$19)=1,GD54,GD61)</f>
        <v>89%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6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6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6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6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6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6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62</v>
      </c>
      <c r="GC70" s="98" t="str">
        <f>IF(SUM($FJ$19:$GF$19)=1,"/"&amp;GC55,GC62)</f>
        <v>/36</v>
      </c>
      <c r="GD70" s="80" t="str">
        <f>IF(SUM($FJ$19:$GF$19)=1,GD55,GD62)</f>
        <v>94%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6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6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6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6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6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6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30</v>
      </c>
      <c r="GC71" s="98" t="str">
        <f>IF(SUM($FJ$19:$GF$19)=1,"/"&amp;GC56,GC63)</f>
        <v>/36</v>
      </c>
      <c r="GD71" s="80" t="str">
        <f>IF(SUM($FJ$19:$GF$19)=1,GD56,GD63)</f>
        <v>95%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6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6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6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6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6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6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30</v>
      </c>
      <c r="GC72" s="98" t="str">
        <f>IF(SUM($FJ$19:$GF$19)=1,"/"&amp;GC57,GC64)</f>
        <v>/36</v>
      </c>
      <c r="GD72" s="80" t="str">
        <f>IF(SUM($FJ$19:$GF$19)=1,GD57,GD64)</f>
        <v>96%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6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6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6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6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6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6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6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6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6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6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6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6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6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6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6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6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6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6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6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6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6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6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6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6"/>
      <c r="FA76" s="34"/>
      <c r="FB76" s="365" t="s">
        <v>245</v>
      </c>
      <c r="FC76" s="366"/>
      <c r="FD76" s="367"/>
      <c r="FE76" s="388" t="s">
        <v>247</v>
      </c>
      <c r="FF76" s="389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6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6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6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6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6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6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6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6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6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6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6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6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6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6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6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6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6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6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6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6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6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6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6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6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6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6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6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6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6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6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6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6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6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6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6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6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6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6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6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6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6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6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6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6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6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6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6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6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6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6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6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6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6"/>
      <c r="FA85" s="34"/>
      <c r="FB85" s="365" t="s">
        <v>245</v>
      </c>
      <c r="FC85" s="366"/>
      <c r="FD85" s="367"/>
      <c r="FE85" s="388" t="s">
        <v>247</v>
      </c>
      <c r="FF85" s="389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6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6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6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6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6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6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6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6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6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6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6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6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6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6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6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6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6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6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6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6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6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6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6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6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6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6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6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6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6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6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6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6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6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6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6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6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6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6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6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6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6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6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6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6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6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6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6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6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6"/>
      <c r="FA94" s="34"/>
      <c r="FB94" s="365" t="s">
        <v>245</v>
      </c>
      <c r="FC94" s="366"/>
      <c r="FD94" s="367"/>
      <c r="FE94" s="388" t="s">
        <v>247</v>
      </c>
      <c r="FF94" s="389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6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6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6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6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6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6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6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6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6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6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6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6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6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6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6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6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6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6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6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6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6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6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6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6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6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6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6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6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6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6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6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6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6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6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6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6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6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6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6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6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6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6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6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6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6"/>
      <c r="FA103" s="34"/>
      <c r="FB103" s="365" t="s">
        <v>245</v>
      </c>
      <c r="FC103" s="366"/>
      <c r="FD103" s="367"/>
      <c r="FE103" s="388" t="s">
        <v>247</v>
      </c>
      <c r="FF103" s="389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6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6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6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6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6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6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6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6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6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6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6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6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6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6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6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6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6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6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6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6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6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6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6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6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6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6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6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6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6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6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6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6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6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6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6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6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6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6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6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6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6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6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6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6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6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6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6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6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6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6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6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6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6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8" t="s">
        <v>247</v>
      </c>
      <c r="FF112" s="389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6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6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6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6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6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6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6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6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6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6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6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6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6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6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6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6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6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6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6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6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6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6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6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6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6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6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6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6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6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6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6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6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6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6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6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6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6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6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6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6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6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6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6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6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6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6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6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8" t="s">
        <v>247</v>
      </c>
      <c r="FF121" s="389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6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6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6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6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6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6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6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6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6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6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6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6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6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6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6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6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6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6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6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6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90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6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6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6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6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90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6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6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6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6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6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90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6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6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6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6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90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6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6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6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6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90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6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6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6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8" t="s">
        <v>247</v>
      </c>
      <c r="FF130" s="389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90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6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6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6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6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90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6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6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6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6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90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6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6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6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6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90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6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6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6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6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90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6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6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6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6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90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6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6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6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6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6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6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6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6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6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6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6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6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6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6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8" t="s">
        <v>247</v>
      </c>
      <c r="FF139" s="389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6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6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6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6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6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6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6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6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6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6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6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6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6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6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6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6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6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6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6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6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6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6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6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6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6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6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6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6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6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6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6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6"/>
      <c r="FA148" s="34"/>
      <c r="FB148" s="365" t="s">
        <v>245</v>
      </c>
      <c r="FC148" s="366"/>
      <c r="FD148" s="367"/>
      <c r="FE148" s="388" t="s">
        <v>247</v>
      </c>
      <c r="FF148" s="389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6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6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6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6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6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6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6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6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6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6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6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6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6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6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6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6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6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6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6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6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6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6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6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6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6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6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6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6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6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6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6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6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87" t="s">
        <v>267</v>
      </c>
      <c r="EF156" s="387"/>
      <c r="EG156" s="387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6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6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6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6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8" t="s">
        <v>247</v>
      </c>
      <c r="FF157" s="389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6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6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6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6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6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6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6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6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6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6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6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6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6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6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6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6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6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6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6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6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6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6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6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6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6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6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6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6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6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6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6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6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6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6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6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6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8" t="s">
        <v>247</v>
      </c>
      <c r="FF166" s="389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6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6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6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6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6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6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6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6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6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6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6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6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6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6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6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6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6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6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6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6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6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6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6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6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6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6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6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6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6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6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6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6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6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6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8" t="s">
        <v>247</v>
      </c>
      <c r="FF175" s="389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6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6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6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6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6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6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6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6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6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6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6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6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6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6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6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6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6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6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6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6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6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6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8" t="s">
        <v>247</v>
      </c>
      <c r="FF184" s="389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6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6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6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6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6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6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6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6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6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6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6"/>
      <c r="DW189" s="115" t="s">
        <v>348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6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6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6"/>
      <c r="DW190" s="115" t="s">
        <v>401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6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6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6"/>
      <c r="DW191" s="115" t="s">
        <v>402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6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6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6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6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6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6"/>
      <c r="FA193" s="34"/>
      <c r="FB193" s="365" t="s">
        <v>245</v>
      </c>
      <c r="FC193" s="366"/>
      <c r="FD193" s="367"/>
      <c r="FE193" s="388" t="s">
        <v>247</v>
      </c>
      <c r="FF193" s="389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6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6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6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6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6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6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6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6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6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6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6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6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6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6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6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6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6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6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6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6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6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6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6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6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6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6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6"/>
      <c r="FA202" s="34"/>
      <c r="FB202" s="365" t="s">
        <v>245</v>
      </c>
      <c r="FC202" s="366"/>
      <c r="FD202" s="367"/>
      <c r="FE202" s="388" t="s">
        <v>247</v>
      </c>
      <c r="FF202" s="389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6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6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6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6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6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6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6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6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6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6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6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6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6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6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6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6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6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6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6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6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6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87" t="s">
        <v>267</v>
      </c>
      <c r="K210" s="387"/>
      <c r="L210" s="387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6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6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6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6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6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6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6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6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6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6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6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6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6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6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87" t="s">
        <v>267</v>
      </c>
      <c r="AJ215" s="387"/>
      <c r="AK215" s="387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6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6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6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6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6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6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6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6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6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6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6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6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6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6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6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6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6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6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6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6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6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6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6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6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6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6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6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6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6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6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6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6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6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6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6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6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6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6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6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6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6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6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6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6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6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6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6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6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6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6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6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6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6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6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6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6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6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6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6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6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6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6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6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6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6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6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6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6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6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6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6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6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6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6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6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6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6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6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6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6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6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6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6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6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6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6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6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6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6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6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6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6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6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6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6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6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6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6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6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6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6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6</v>
      </c>
      <c r="D253" s="29">
        <f>E253-C253</f>
        <v>4</v>
      </c>
      <c r="E253" s="29">
        <f>SUM(C168:Y168)</f>
        <v>10</v>
      </c>
      <c r="F253" s="29" t="str">
        <f t="shared" si="673"/>
        <v>4 / 10</v>
      </c>
      <c r="G253" s="112">
        <f t="shared" si="674"/>
        <v>0.4</v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6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6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6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6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6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6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6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6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6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6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6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6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6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6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6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6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6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6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6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6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6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6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6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6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6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6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6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6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6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6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6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6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6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6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87" t="s">
        <v>267</v>
      </c>
      <c r="BF381" s="387"/>
      <c r="BG381" s="387"/>
      <c r="CD381" s="387" t="s">
        <v>267</v>
      </c>
      <c r="CE381" s="387"/>
      <c r="CF381" s="387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87" t="s">
        <v>267</v>
      </c>
      <c r="DG381" s="387"/>
      <c r="DH381" s="387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ACT P10/14</v>
      </c>
      <c r="O1" s="166" t="str">
        <f>IF(V15&lt;&gt;"",V15,"Test 2")</f>
        <v>Test 2</v>
      </c>
      <c r="P1" s="166" t="str">
        <f>N1</f>
        <v>ACT P10/14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401" t="s">
        <v>675</v>
      </c>
      <c r="AE4" s="401"/>
      <c r="AF4" s="401"/>
      <c r="AG4" s="401"/>
      <c r="AH4" s="401"/>
      <c r="AI4" s="401"/>
      <c r="AJ4" s="401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ACT P10/14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8" t="str">
        <f>META!FE4</f>
        <v>Score</v>
      </c>
      <c r="AA7" s="389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8" t="s">
        <v>247</v>
      </c>
      <c r="AI7" s="389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English</v>
      </c>
      <c r="W8" s="218" t="str">
        <f>META!FB5</f>
        <v>63</v>
      </c>
      <c r="X8" s="218" t="str">
        <f>META!FC5</f>
        <v>75</v>
      </c>
      <c r="Y8" s="219" t="str">
        <f>META!FD5</f>
        <v>84%</v>
      </c>
      <c r="Z8" s="220" t="str">
        <f>META!FE5</f>
        <v>28</v>
      </c>
      <c r="AA8" s="221" t="str">
        <f>META!FF5</f>
        <v>36</v>
      </c>
      <c r="AB8" s="222" t="str">
        <f>META!FG5</f>
        <v>89%</v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Math</v>
      </c>
      <c r="W9" s="129" t="str">
        <f>META!FB6</f>
        <v>52</v>
      </c>
      <c r="X9" s="129" t="str">
        <f>META!FC6</f>
        <v>60</v>
      </c>
      <c r="Y9" s="131" t="str">
        <f>META!FD6</f>
        <v>87%</v>
      </c>
      <c r="Z9" s="105" t="str">
        <f>META!FE6</f>
        <v>30</v>
      </c>
      <c r="AA9" s="98" t="str">
        <f>META!FF6</f>
        <v>36</v>
      </c>
      <c r="AB9" s="80" t="str">
        <f>META!FG6</f>
        <v>95%</v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38</v>
      </c>
      <c r="X10" s="218" t="str">
        <f>META!FC7</f>
        <v>40</v>
      </c>
      <c r="Y10" s="224" t="str">
        <f>META!FD7</f>
        <v>95%</v>
      </c>
      <c r="Z10" s="220" t="str">
        <f>META!FE7</f>
        <v>34</v>
      </c>
      <c r="AA10" s="221" t="str">
        <f>META!FF7</f>
        <v>36</v>
      </c>
      <c r="AB10" s="222" t="str">
        <f>META!FG7</f>
        <v>99%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34</v>
      </c>
      <c r="X11" s="132" t="str">
        <f>META!FC8</f>
        <v>40</v>
      </c>
      <c r="Y11" s="133" t="str">
        <f>META!FD8</f>
        <v>85%</v>
      </c>
      <c r="Z11" s="134" t="str">
        <f>META!FE8</f>
        <v>28</v>
      </c>
      <c r="AA11" s="135" t="str">
        <f>META!FF8</f>
        <v>36</v>
      </c>
      <c r="AB11" s="83" t="str">
        <f>META!FG8</f>
        <v>94%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187</v>
      </c>
      <c r="X12" s="227" t="str">
        <f>META!FC9</f>
        <v>215</v>
      </c>
      <c r="Y12" s="228" t="str">
        <f>META!FD9</f>
        <v>87%</v>
      </c>
      <c r="Z12" s="229" t="str">
        <f>META!FE9</f>
        <v>30</v>
      </c>
      <c r="AA12" s="230" t="str">
        <f>META!FF9</f>
        <v>36</v>
      </c>
      <c r="AB12" s="231" t="str">
        <f>META!FG9</f>
        <v>96%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  <c r="AD16" s="234">
        <v>0</v>
      </c>
      <c r="AE16" s="396" t="s">
        <v>245</v>
      </c>
      <c r="AF16" s="397">
        <v>0</v>
      </c>
      <c r="AG16" s="398">
        <v>0</v>
      </c>
      <c r="AH16" s="399" t="s">
        <v>247</v>
      </c>
      <c r="AI16" s="400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8" t="str">
        <f>META!FE22</f>
        <v>Score</v>
      </c>
      <c r="AA25" s="389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8" t="s">
        <v>247</v>
      </c>
      <c r="AI25" s="389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  <c r="AD34" s="234">
        <v>0</v>
      </c>
      <c r="AE34" s="396" t="s">
        <v>245</v>
      </c>
      <c r="AF34" s="397">
        <v>0</v>
      </c>
      <c r="AG34" s="398">
        <v>0</v>
      </c>
      <c r="AH34" s="399" t="s">
        <v>247</v>
      </c>
      <c r="AI34" s="400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  <c r="AD48" s="234">
        <v>0</v>
      </c>
      <c r="AE48" s="396" t="s">
        <v>245</v>
      </c>
      <c r="AF48" s="397">
        <v>0</v>
      </c>
      <c r="AG48" s="398">
        <v>0</v>
      </c>
      <c r="AH48" s="399" t="s">
        <v>247</v>
      </c>
      <c r="AI48" s="400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>
        <f t="shared" si="2"/>
        <v>0.4</v>
      </c>
      <c r="F52" s="211" t="s">
        <v>401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6 / 10</v>
      </c>
      <c r="J52" s="212" t="str">
        <f>META!F253</f>
        <v>4 / 10</v>
      </c>
      <c r="K52" s="248">
        <f>META!G253</f>
        <v>0.4</v>
      </c>
      <c r="L52" s="213">
        <f>IF(META!K$212&lt;&gt;0,META!C253/META!K$212,"")</f>
        <v>1</v>
      </c>
      <c r="M52" s="322" t="str">
        <f>META!H253</f>
        <v>-</v>
      </c>
      <c r="N52" s="212" t="str">
        <f>IF(META!C168&lt;&gt;0,META!C128&amp;" / "&amp;META!C168,"")</f>
        <v>6 / 10</v>
      </c>
      <c r="O52" s="212" t="str">
        <f>IF(META!D168&lt;&gt;0,META!D128&amp;" / "&amp;META!D168,"")</f>
        <v/>
      </c>
      <c r="P52" s="213">
        <f>IF(META!C168&lt;&gt;0,META!C128/META!C168,"")</f>
        <v>0.6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>
        <f t="shared" si="2"/>
        <v>1</v>
      </c>
      <c r="F53" s="286" t="s">
        <v>607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  <c r="AD58" s="234">
        <v>0</v>
      </c>
      <c r="AE58" s="396" t="s">
        <v>245</v>
      </c>
      <c r="AF58" s="397">
        <v>0</v>
      </c>
      <c r="AG58" s="398">
        <v>0</v>
      </c>
      <c r="AH58" s="399" t="s">
        <v>247</v>
      </c>
      <c r="AI58" s="400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401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>
        <f>IF(META!K$212&lt;&gt;0,META!C261/META!K$212,"")</f>
        <v>0</v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607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  <c r="AD67" s="234">
        <v>0</v>
      </c>
      <c r="AE67" s="396" t="s">
        <v>245</v>
      </c>
      <c r="AF67" s="397">
        <v>0</v>
      </c>
      <c r="AG67" s="398">
        <v>0</v>
      </c>
      <c r="AH67" s="399" t="s">
        <v>247</v>
      </c>
      <c r="AI67" s="400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8" t="str">
        <f>META!FE67</f>
        <v>Score</v>
      </c>
      <c r="AA76" s="389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8" t="s">
        <v>247</v>
      </c>
      <c r="AI76" s="389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  <c r="AD85" s="234">
        <v>0</v>
      </c>
      <c r="AE85" s="396" t="s">
        <v>245</v>
      </c>
      <c r="AF85" s="397">
        <v>0</v>
      </c>
      <c r="AG85" s="398">
        <v>0</v>
      </c>
      <c r="AH85" s="399" t="s">
        <v>247</v>
      </c>
      <c r="AI85" s="400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8" t="str">
        <f>META!FE85</f>
        <v>Score</v>
      </c>
      <c r="AA94" s="389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8" t="s">
        <v>247</v>
      </c>
      <c r="AI94" s="389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8" t="str">
        <f>META!FE94</f>
        <v>Score</v>
      </c>
      <c r="AA103" s="389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8" t="s">
        <v>247</v>
      </c>
      <c r="AI103" s="389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8" t="str">
        <f>META!FE103</f>
        <v>Score</v>
      </c>
      <c r="AA112" s="389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8" t="s">
        <v>247</v>
      </c>
      <c r="AI112" s="389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  <c r="AD121" s="234">
        <v>0</v>
      </c>
      <c r="AE121" s="396" t="s">
        <v>245</v>
      </c>
      <c r="AF121" s="397">
        <v>0</v>
      </c>
      <c r="AG121" s="398">
        <v>0</v>
      </c>
      <c r="AH121" s="399" t="s">
        <v>247</v>
      </c>
      <c r="AI121" s="400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8" t="str">
        <f>META!FE121</f>
        <v>Score</v>
      </c>
      <c r="AA130" s="389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8" t="s">
        <v>247</v>
      </c>
      <c r="AI130" s="389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401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  <c r="AD139" s="234">
        <v>0</v>
      </c>
      <c r="AE139" s="396" t="s">
        <v>245</v>
      </c>
      <c r="AF139" s="397">
        <v>0</v>
      </c>
      <c r="AG139" s="398">
        <v>0</v>
      </c>
      <c r="AH139" s="399" t="s">
        <v>247</v>
      </c>
      <c r="AI139" s="400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607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401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607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8" t="str">
        <f>META!FE139</f>
        <v>Score</v>
      </c>
      <c r="AA148" s="389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8" t="s">
        <v>247</v>
      </c>
      <c r="AI148" s="389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8" t="str">
        <f>META!FE148</f>
        <v>Score</v>
      </c>
      <c r="AA157" s="389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8" t="s">
        <v>247</v>
      </c>
      <c r="AI157" s="389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  <c r="AD166" s="234">
        <v>0</v>
      </c>
      <c r="AE166" s="396" t="s">
        <v>245</v>
      </c>
      <c r="AF166" s="397">
        <v>0</v>
      </c>
      <c r="AG166" s="398">
        <v>0</v>
      </c>
      <c r="AH166" s="399" t="s">
        <v>247</v>
      </c>
      <c r="AI166" s="400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8" t="str">
        <f>META!FE166</f>
        <v>Score</v>
      </c>
      <c r="AA175" s="389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8" t="s">
        <v>247</v>
      </c>
      <c r="AI175" s="389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  <c r="AD184" s="234">
        <v>0</v>
      </c>
      <c r="AE184" s="396" t="s">
        <v>245</v>
      </c>
      <c r="AF184" s="397">
        <v>0</v>
      </c>
      <c r="AG184" s="398">
        <v>0</v>
      </c>
      <c r="AH184" s="399" t="s">
        <v>247</v>
      </c>
      <c r="AI184" s="400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8" t="str">
        <f>META!FE184</f>
        <v>Score</v>
      </c>
      <c r="AA193" s="389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8" t="s">
        <v>247</v>
      </c>
      <c r="AI193" s="389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  <c r="AD202" s="234">
        <v>0</v>
      </c>
      <c r="AE202" s="396" t="s">
        <v>245</v>
      </c>
      <c r="AF202" s="397">
        <v>0</v>
      </c>
      <c r="AG202" s="398">
        <v>0</v>
      </c>
      <c r="AH202" s="399" t="s">
        <v>247</v>
      </c>
      <c r="AI202" s="400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8" t="str">
        <f>META!FE202</f>
        <v>Score</v>
      </c>
      <c r="AA211" s="389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8" t="s">
        <v>247</v>
      </c>
      <c r="AI211" s="389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453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454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455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459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457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460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401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607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401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607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0.95199999999999996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0.95199999999999996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2019-06-15T01:19:05Z</dcterms:modified>
</cp:coreProperties>
</file>