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182019\"/>
    </mc:Choice>
  </mc:AlternateContent>
  <xr:revisionPtr revIDLastSave="8" documentId="13_ncr:1_{9D5A219D-124D-4F78-8A79-04B51111A376}" xr6:coauthVersionLast="43" xr6:coauthVersionMax="43" xr10:uidLastSave="{7EB391DD-601A-4391-BE9A-DD8C93777FE4}"/>
  <bookViews>
    <workbookView xWindow="-98" yWindow="-98" windowWidth="24496" windowHeight="15796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EJ371" i="15"/>
  <c r="EK371" i="15" s="1"/>
  <c r="FN600" i="16"/>
  <c r="FO600" i="16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BY376" i="15"/>
  <c r="BZ376" i="15" s="1"/>
  <c r="AO367" i="15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BY559" i="16"/>
  <c r="BZ559" i="16" s="1"/>
  <c r="BY505" i="16"/>
  <c r="BZ505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505" i="16"/>
  <c r="AO505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BY358" i="10"/>
  <c r="BZ358" i="10" s="1"/>
  <c r="FN291" i="16"/>
  <c r="FO291" i="16" s="1"/>
  <c r="AN184" i="15"/>
  <c r="AO184" i="15" s="1"/>
  <c r="AN597" i="10"/>
  <c r="AO597" i="10" s="1"/>
  <c r="EJ454" i="10"/>
  <c r="EK454" i="10" s="1"/>
  <c r="AN454" i="10"/>
  <c r="AO454" i="10" s="1"/>
  <c r="EJ220" i="15"/>
  <c r="EK220" i="15" s="1"/>
  <c r="AN220" i="15"/>
  <c r="AO220" i="15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366" i="16"/>
  <c r="AO366" i="16" s="1"/>
  <c r="BY526" i="16"/>
  <c r="BZ526" i="16" s="1"/>
  <c r="FN526" i="16"/>
  <c r="FO526" i="16" s="1"/>
  <c r="AN584" i="16"/>
  <c r="AO584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EJ362" i="15" l="1"/>
  <c r="EK362" i="15" s="1"/>
  <c r="BY512" i="16"/>
  <c r="BZ512" i="16" s="1"/>
  <c r="EJ544" i="16"/>
  <c r="EK544" i="16" s="1"/>
  <c r="EJ512" i="16"/>
  <c r="EK512" i="16" s="1"/>
  <c r="BY212" i="16"/>
  <c r="BZ212" i="16" s="1"/>
  <c r="BY343" i="10"/>
  <c r="BZ343" i="10" s="1"/>
  <c r="AN15" i="15"/>
  <c r="AO15" i="15" s="1"/>
  <c r="AN343" i="10"/>
  <c r="AO343" i="10" s="1"/>
  <c r="EJ7" i="15"/>
  <c r="EK7" i="15" s="1"/>
  <c r="EJ17" i="10"/>
  <c r="EK17" i="10" s="1"/>
  <c r="BY23" i="15"/>
  <c r="BZ23" i="15" s="1"/>
  <c r="EJ383" i="10"/>
  <c r="EK383" i="10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CY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150" i="8" l="1"/>
  <c r="BZ302" i="8" s="1"/>
  <c r="P26" i="22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FE8" i="8" s="1"/>
  <c r="Z11" i="22" s="1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338" i="15"/>
  <c r="H338" i="15" s="1"/>
  <c r="FX12" i="8" s="1"/>
  <c r="F89" i="16"/>
  <c r="CY177" i="8" l="1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CY302" i="8"/>
  <c r="P226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 s="1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FJ20" i="8" l="1"/>
  <c r="FJ44" i="8" s="1"/>
  <c r="FD8" i="8"/>
  <c r="Y11" i="22" s="1"/>
  <c r="FJ22" i="8"/>
  <c r="FJ46" i="8" s="1"/>
  <c r="FJ21" i="8"/>
  <c r="FJ45" i="8" s="1"/>
  <c r="N226" i="22"/>
  <c r="FJ27" i="8"/>
  <c r="P230" i="22"/>
  <c r="N238" i="22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GB54" i="8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FD9" i="8" l="1"/>
  <c r="Y12" i="22" s="1"/>
  <c r="FM26" i="8"/>
  <c r="FJ26" i="8"/>
  <c r="FJ29" i="8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<sst xmlns="http://schemas.openxmlformats.org/spreadsheetml/2006/main" count="25365" uniqueCount="684">
  <si>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</si>
  <si>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</si>
  <si>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</si>
  <si>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</si>
  <si>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</si>
  <si>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</si>
  <si>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</si>
  <si>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</si>
  <si>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</si>
  <si>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</si>
  <si>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</si>
  <si>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</si>
  <si>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</si>
  <si>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</si>
  <si>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</si>
  <si>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</si>
  <si>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</si>
  <si>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</si>
  <si>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</si>
  <si>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</si>
  <si>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</si>
  <si>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</si>
  <si>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</si>
  <si>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</si>
  <si>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</si>
  <si>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</si>
  <si>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</si>
  <si>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</si>
  <si>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</si>
  <si>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</si>
  <si>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</si>
  <si>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</si>
  <si>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</si>
  <si>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</si>
  <si>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</si>
  <si>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</si>
  <si>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</si>
  <si>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</si>
  <si>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</si>
  <si>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</si>
  <si>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</si>
  <si>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</si>
  <si>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</si>
  <si>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</si>
  <si>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</si>
  <si>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</si>
  <si>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</si>
  <si>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</si>
  <si>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</si>
  <si>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</si>
  <si>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</si>
  <si>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</si>
  <si>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</si>
  <si>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</si>
  <si>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</si>
  <si>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</si>
  <si>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</si>
  <si>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</si>
  <si>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</si>
  <si>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</si>
  <si>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</si>
  <si>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</si>
  <si>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</si>
  <si>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</si>
  <si>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</si>
  <si>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</si>
  <si>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</si>
  <si>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</si>
  <si>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</si>
  <si>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</si>
  <si>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</si>
  <si>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</si>
  <si>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</si>
  <si>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</si>
  <si>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</si>
  <si>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</si>
  <si>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</si>
  <si>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</si>
  <si>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</si>
  <si>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</si>
  <si>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</si>
  <si>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</si>
  <si>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</si>
  <si>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</si>
  <si>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</si>
  <si>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</si>
  <si>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</si>
  <si>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</si>
  <si>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</si>
  <si>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</si>
  <si>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</si>
  <si>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</si>
  <si>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</si>
  <si>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</si>
  <si>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</si>
  <si>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</si>
  <si>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</si>
  <si>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</si>
  <si>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</si>
  <si>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</si>
  <si>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</si>
  <si>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</si>
  <si>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</si>
  <si>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</si>
  <si>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</si>
  <si>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</si>
  <si>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</si>
  <si>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</si>
  <si>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</si>
  <si>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</si>
  <si>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</si>
  <si>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</si>
  <si>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</si>
  <si>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</si>
  <si>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</si>
  <si>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</si>
  <si>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</si>
  <si>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</si>
  <si>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</si>
  <si>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</si>
  <si>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</si>
  <si>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</si>
  <si>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</si>
  <si>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</si>
  <si>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</si>
  <si>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</si>
  <si>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</si>
  <si>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</si>
  <si>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</si>
  <si>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</si>
  <si>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</si>
  <si>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</si>
  <si>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</si>
  <si>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</si>
  <si>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</si>
  <si>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</si>
  <si>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</si>
  <si>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</si>
  <si>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</si>
  <si>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</si>
  <si>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</si>
  <si>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</si>
  <si>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</si>
  <si>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</si>
  <si>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</si>
  <si>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</si>
  <si>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</si>
  <si>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</si>
  <si>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</si>
  <si>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</si>
  <si>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</si>
  <si>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</si>
  <si>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</si>
  <si>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</si>
  <si>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</si>
  <si>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</si>
  <si>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</si>
  <si>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</si>
  <si>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</si>
  <si>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</si>
  <si>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</si>
  <si>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</si>
  <si>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</si>
  <si>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</si>
  <si>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</si>
  <si>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</si>
  <si>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</si>
  <si>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</si>
  <si>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</si>
  <si>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</si>
  <si>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</si>
  <si>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</si>
  <si>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</si>
  <si>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</si>
  <si>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</si>
  <si>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</si>
  <si>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</si>
  <si>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</si>
  <si>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</si>
  <si>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</si>
  <si>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</si>
  <si>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</si>
  <si>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</si>
  <si>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</si>
  <si>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</si>
  <si>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</si>
  <si>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</si>
  <si>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</si>
  <si>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</si>
  <si>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</si>
  <si>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</si>
  <si>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</si>
  <si>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</si>
  <si>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</si>
  <si>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</si>
  <si>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</si>
  <si>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</si>
  <si>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</si>
  <si>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</si>
  <si>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</si>
  <si>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</si>
  <si>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</si>
  <si>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</si>
  <si>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</si>
  <si>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</si>
  <si>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</si>
  <si>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</si>
  <si>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</si>
  <si>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</si>
  <si>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</si>
  <si>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</si>
  <si>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</si>
  <si>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</si>
  <si>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</si>
  <si>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</si>
  <si>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</si>
  <si>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</si>
  <si>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</si>
  <si>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</si>
  <si>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</si>
  <si>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</si>
  <si>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</si>
  <si>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</si>
  <si>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</si>
  <si>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</si>
  <si>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</si>
  <si>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</si>
  <si>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</si>
  <si>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</si>
  <si>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</si>
  <si>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</si>
  <si>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</si>
  <si>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</si>
  <si>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</si>
  <si>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</si>
  <si>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</si>
  <si>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</si>
  <si>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</si>
  <si>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</si>
  <si>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</si>
  <si>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</si>
  <si>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</si>
  <si>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</si>
  <si>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</si>
  <si>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</si>
  <si>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</si>
  <si>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</si>
  <si>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</si>
  <si>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</si>
  <si>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</si>
  <si>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</si>
  <si>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</si>
  <si>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</si>
  <si>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</si>
  <si>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</si>
  <si>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</si>
  <si>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</si>
  <si>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</si>
  <si>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</si>
  <si>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</si>
  <si>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</si>
  <si>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</si>
  <si>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</si>
  <si>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</si>
  <si>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</si>
  <si>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</si>
  <si>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</si>
  <si>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</si>
  <si>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</si>
  <si>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</si>
  <si>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</si>
  <si>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</si>
  <si>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</si>
  <si>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</si>
  <si>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</si>
  <si>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</si>
  <si>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</si>
  <si>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</si>
  <si>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</si>
  <si>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</si>
  <si>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</si>
  <si>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</si>
  <si>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</si>
  <si>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</si>
  <si>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</si>
  <si>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</si>
  <si>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</si>
  <si>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</si>
  <si>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</si>
  <si>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</si>
  <si>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</si>
  <si>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</si>
  <si>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</si>
  <si>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</si>
  <si>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</si>
  <si>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</si>
  <si>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</si>
  <si>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</si>
  <si>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</si>
  <si>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</si>
  <si>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</si>
  <si>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</si>
  <si>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</si>
  <si>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</si>
  <si>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</si>
  <si>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</si>
  <si>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</si>
  <si>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</si>
  <si>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</si>
  <si>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</si>
  <si>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</si>
  <si>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</si>
  <si>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</si>
  <si>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</si>
  <si>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</si>
  <si>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</si>
  <si>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</si>
  <si>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</si>
  <si>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</si>
  <si>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</si>
  <si>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</si>
  <si>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</si>
  <si>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</si>
  <si>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</si>
  <si>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</si>
  <si>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</si>
  <si>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</si>
  <si>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</si>
  <si>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</si>
  <si>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</si>
  <si>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</si>
  <si>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</si>
  <si>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</si>
  <si>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</si>
  <si>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</si>
  <si>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</si>
  <si>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</si>
  <si>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</si>
  <si>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</si>
  <si>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</si>
  <si>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</si>
  <si>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</si>
  <si>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</si>
  <si>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</si>
  <si>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</si>
  <si>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</si>
  <si>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</si>
  <si>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</si>
  <si>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</si>
  <si>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</si>
  <si>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</si>
  <si>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</si>
  <si>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</si>
  <si>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</si>
  <si>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</si>
  <si>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</si>
  <si>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</si>
  <si>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</si>
  <si>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</si>
  <si>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</si>
  <si>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</si>
  <si>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</si>
  <si>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</si>
  <si>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</si>
  <si>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</si>
  <si>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</si>
  <si>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</si>
  <si>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</si>
  <si>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</si>
  <si>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</si>
  <si>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</si>
  <si>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</si>
  <si>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</si>
  <si>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</si>
  <si>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</si>
  <si>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</si>
  <si>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</si>
  <si>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</si>
  <si>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</si>
  <si>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</si>
  <si>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</si>
  <si>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</si>
  <si>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</si>
  <si>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</si>
  <si>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</si>
  <si>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</si>
  <si>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</si>
  <si>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</si>
  <si>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</si>
  <si>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</si>
  <si>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</si>
  <si>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</si>
  <si>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</si>
  <si>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</si>
  <si>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</si>
  <si>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</si>
  <si>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</si>
  <si>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</si>
  <si>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</si>
  <si>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</si>
  <si>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</si>
  <si>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</si>
  <si>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</si>
  <si>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</si>
  <si>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</si>
  <si>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</si>
  <si>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</si>
  <si>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</si>
  <si>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</si>
  <si>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</si>
  <si>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</si>
  <si>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</si>
  <si>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</si>
  <si>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</si>
  <si>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</si>
  <si>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</si>
  <si>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</si>
  <si>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</si>
  <si>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</si>
  <si>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</si>
  <si>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</si>
  <si>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</si>
  <si>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</si>
  <si>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</si>
  <si>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</si>
  <si>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</si>
  <si>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</si>
  <si>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</si>
  <si>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</si>
  <si>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</si>
  <si>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</si>
  <si>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</si>
  <si>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</si>
  <si>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</si>
  <si>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</si>
  <si>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</si>
  <si>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</si>
  <si>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</si>
  <si>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</si>
  <si>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</si>
  <si>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</si>
  <si>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</si>
  <si>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</si>
  <si>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</si>
  <si>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</si>
  <si>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</si>
  <si>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</si>
  <si>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</si>
  <si>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</si>
  <si>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</si>
  <si>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</si>
  <si>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</si>
  <si>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</si>
  <si>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</si>
  <si>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</si>
  <si>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</si>
  <si>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</si>
  <si>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</si>
  <si>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</si>
  <si>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</si>
  <si>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</si>
  <si>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</si>
  <si>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</si>
  <si>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</si>
  <si>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</si>
  <si>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</si>
  <si>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</si>
  <si>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</si>
  <si>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</si>
  <si>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</si>
  <si>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</si>
  <si>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</si>
  <si>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</si>
  <si>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</si>
  <si>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</si>
  <si>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</si>
  <si>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</si>
  <si>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</si>
  <si>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</si>
  <si>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</si>
  <si>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</si>
  <si>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</si>
  <si>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</si>
  <si>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</si>
  <si>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</si>
  <si>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</si>
  <si>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</si>
  <si>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</si>
  <si>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</si>
  <si>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</si>
  <si>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</si>
  <si>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</si>
  <si>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</si>
  <si>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</si>
  <si>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</si>
  <si>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</si>
  <si>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</si>
  <si>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</si>
  <si>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</si>
  <si>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</si>
  <si>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</si>
  <si>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</si>
  <si>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</si>
  <si>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</si>
  <si>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</si>
  <si>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</si>
  <si>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</si>
  <si>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</si>
  <si>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</si>
  <si>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</si>
  <si>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</si>
  <si>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</si>
  <si>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</si>
  <si>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</si>
  <si>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</si>
  <si>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</si>
  <si>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</si>
  <si>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</si>
  <si>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</si>
  <si>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</si>
  <si>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</si>
  <si>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</si>
  <si>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</si>
  <si>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</si>
  <si>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</si>
  <si>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</si>
  <si>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</si>
  <si>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</si>
  <si>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</si>
  <si>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</si>
  <si>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</si>
  <si>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</si>
  <si>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</si>
  <si>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</si>
  <si>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</si>
  <si>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</si>
  <si>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</si>
  <si>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</si>
  <si>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</si>
  <si>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</si>
  <si>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</si>
  <si>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</si>
  <si>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</si>
  <si>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</si>
  <si>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</si>
  <si>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</si>
  <si>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</si>
  <si>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</si>
  <si>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</si>
  <si>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</si>
  <si>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</si>
  <si>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</si>
  <si>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</si>
  <si>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</si>
  <si>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</si>
  <si>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</si>
  <si>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</si>
  <si>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</si>
  <si>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</si>
  <si>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</si>
  <si>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</si>
  <si>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</si>
  <si>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</si>
  <si>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</si>
  <si>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</si>
  <si>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</si>
  <si>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</si>
  <si>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</si>
  <si>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</si>
  <si>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</si>
  <si>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</si>
  <si>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</si>
  <si>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</si>
  <si>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</si>
  <si>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</si>
  <si>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</si>
  <si>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</si>
  <si>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</si>
  <si>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</si>
  <si>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</si>
  <si>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</si>
  <si>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</si>
  <si>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</si>
  <si>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</si>
  <si>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</si>
  <si>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</si>
  <si>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</si>
  <si>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</si>
  <si>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</si>
  <si>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</si>
  <si>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</si>
  <si>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</si>
  <si>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</si>
  <si>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</si>
  <si>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</si>
  <si>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</si>
  <si>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</si>
  <si>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</si>
  <si>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</si>
  <si>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</si>
  <si>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</si>
  <si>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</si>
  <si>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</si>
  <si>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</si>
  <si>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</si>
  <si>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</si>
  <si>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</si>
  <si>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</si>
  <si>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</si>
  <si>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</si>
  <si>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</si>
  <si>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</si>
  <si>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</si>
  <si>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</si>
  <si>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</si>
  <si>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</si>
  <si>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</si>
  <si>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</si>
  <si>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</si>
  <si>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</si>
  <si>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</si>
  <si>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</si>
  <si>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</si>
  <si>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</si>
  <si>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</si>
  <si>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</si>
  <si>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</si>
  <si>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</si>
  <si>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</si>
  <si>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</si>
  <si>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</si>
  <si>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</si>
  <si>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</si>
  <si>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</si>
  <si>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</si>
  <si>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</si>
  <si>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</si>
  <si>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</si>
  <si>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</si>
  <si>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</si>
  <si>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</si>
  <si>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</si>
  <si>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</si>
  <si>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</si>
  <si>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</si>
  <si>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</si>
  <si>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</si>
  <si>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</si>
  <si>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</si>
  <si>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</si>
  <si>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</si>
  <si>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</si>
  <si>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</si>
  <si>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</si>
  <si>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</si>
  <si>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</si>
  <si>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</si>
  <si>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</si>
  <si>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</si>
  <si>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</si>
  <si>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</si>
  <si>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</si>
  <si>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</si>
  <si>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</si>
  <si>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</si>
  <si>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</si>
  <si>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</si>
  <si>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</si>
  <si>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</si>
  <si>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</si>
  <si>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</si>
  <si>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</si>
  <si>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</si>
  <si>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</si>
  <si>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</si>
  <si>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</si>
  <si>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B?</t>
  </si>
  <si>
    <t>G?</t>
  </si>
  <si>
    <t>F?</t>
  </si>
  <si>
    <t>K?</t>
  </si>
  <si>
    <t>D?</t>
  </si>
  <si>
    <t>J?</t>
  </si>
  <si>
    <t>C?</t>
  </si>
  <si>
    <t>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</si>
</sst>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03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205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43634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164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165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166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159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165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159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163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166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162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165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165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159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164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165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159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165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160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164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163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161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166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164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166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159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165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160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160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166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163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161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164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164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159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162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163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676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677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159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166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166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163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164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164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165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161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166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166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162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164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159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166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162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165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677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163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162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165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165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161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166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159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159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166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163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159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165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160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165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161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163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160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678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159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165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588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162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164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162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161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170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166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161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170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161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163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169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164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160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164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162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163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166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160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163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164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159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162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679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680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164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161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163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160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169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164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161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166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160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164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164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680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163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160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163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162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681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161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681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588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679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161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677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162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163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682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677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165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163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164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166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165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162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166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159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160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162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164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160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165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160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166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162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162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160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163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162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163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161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165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160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678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682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683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682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683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68" t="s">
        <v>270</v>
      </c>
      <c r="ET2" s="369"/>
      <c r="EU2" s="370"/>
      <c r="EW2" s="368" t="s">
        <v>271</v>
      </c>
      <c r="EX2" s="369"/>
      <c r="EY2" s="369"/>
      <c r="EZ2" s="369"/>
      <c r="FA2" s="370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1" t="s">
        <v>202</v>
      </c>
      <c r="EN85" s="372"/>
      <c r="EO85" s="372"/>
      <c r="EP85" s="373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1" t="s">
        <v>203</v>
      </c>
      <c r="EN168" s="372"/>
      <c r="EO168" s="372"/>
      <c r="EP168" s="373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1" t="s">
        <v>204</v>
      </c>
      <c r="EN251" s="372"/>
      <c r="EO251" s="372"/>
      <c r="EP251" s="373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1" t="s">
        <v>211</v>
      </c>
      <c r="EN334" s="372"/>
      <c r="EO334" s="372"/>
      <c r="EP334" s="373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4"/>
      <c r="EN416" s="374"/>
      <c r="EO416" s="374"/>
      <c r="EP416" s="374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1" t="s">
        <v>212</v>
      </c>
      <c r="EN417" s="372"/>
      <c r="EO417" s="372"/>
      <c r="EP417" s="373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4"/>
      <c r="EN499" s="374"/>
      <c r="EO499" s="374"/>
      <c r="EP499" s="374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1" t="s">
        <v>214</v>
      </c>
      <c r="EN500" s="372"/>
      <c r="EO500" s="372"/>
      <c r="EP500" s="373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4"/>
      <c r="EN582" s="374"/>
      <c r="EO582" s="374"/>
      <c r="EP582" s="374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1" t="s">
        <v>207</v>
      </c>
      <c r="EN583" s="372"/>
      <c r="EO583" s="372"/>
      <c r="EP583" s="373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9" t="s">
        <v>268</v>
      </c>
      <c r="ET2" s="379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4"/>
      <c r="FS84" s="374"/>
      <c r="FT84" s="374"/>
      <c r="FU84" s="374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B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B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</v>
      </c>
      <c r="FO86" s="8" t="b">
        <f>IF(FN86&lt;&gt;"",IF(ISNUMBER(SEARCH(FM86,FN86)),TRUE,FALSE),"")</f>
        <v>0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13</v>
      </c>
      <c r="D87" s="59">
        <v>75</v>
      </c>
      <c r="E87" s="45" t="str">
        <f>ROUND(C87/D87*100,0)&amp;"%"</f>
        <v>17%</v>
      </c>
      <c r="F87" s="27">
        <f>LOOKUP(COUNTIF(BZ86:BZ160,TRUE),FQ87:FQ162,FR87:FR162)</f>
        <v>7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J</v>
      </c>
      <c r="AO87" s="8" t="b">
        <f t="shared" ref="AO87:AO125" si="5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G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K</v>
      </c>
      <c r="EK87" s="8" t="b">
        <f t="shared" ref="EK87:EK150" si="7">IF(EJ87&lt;&gt;"",IF(ISNUMBER(SEARCH(EI87,EJ87)),TRUE,FALSE),"")</f>
        <v>0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H</v>
      </c>
      <c r="FO87" s="8" t="b">
        <f t="shared" ref="FO87:FO125" si="8">IF(FN87&lt;&gt;"",IF(ISNUMBER(SEARCH(FM87,FN87)),TRUE,FALSE),"")</f>
        <v>0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15</v>
      </c>
      <c r="D88" s="59">
        <v>60</v>
      </c>
      <c r="E88" s="45" t="str">
        <f>ROUND(C88/D88*100,0)&amp;"%"</f>
        <v>25%</v>
      </c>
      <c r="F88" s="27">
        <f>LOOKUP(COUNTIF(EK86:EK145,TRUE),FQ87:FQ147,FS87:FS147)</f>
        <v>15</v>
      </c>
      <c r="G88" s="27">
        <v>36</v>
      </c>
      <c r="H88" s="29" t="str">
        <f>LOOKUP(F88,FX$4:FX$39,FZ$4:FZ$39) &amp; "%"</f>
        <v>13%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B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A</v>
      </c>
      <c r="BZ88" s="8" t="b">
        <f t="shared" si="6"/>
        <v>0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C</v>
      </c>
      <c r="EK88" s="8" t="b">
        <f t="shared" si="7"/>
        <v>0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13</v>
      </c>
      <c r="D89" s="59">
        <v>40</v>
      </c>
      <c r="E89" s="45" t="str">
        <f>ROUND(C89/D89*100,0)&amp;"%"</f>
        <v>33%</v>
      </c>
      <c r="F89" s="27">
        <f>LOOKUP(COUNTIF(AO86:AO125,TRUE),FQ87:FQ127,FT87:FT127)</f>
        <v>14</v>
      </c>
      <c r="G89" s="27">
        <v>36</v>
      </c>
      <c r="H89" s="29" t="str">
        <f>LOOKUP(F89,FX$4:FX$39,GA$4:GA$39) &amp; "%"</f>
        <v>14%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F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F</v>
      </c>
      <c r="FO89" s="8" t="b">
        <f t="shared" si="8"/>
        <v>0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6</v>
      </c>
      <c r="D90" s="60">
        <v>40</v>
      </c>
      <c r="E90" s="45" t="str">
        <f>ROUND(C90/D90*100,0)&amp;"%"</f>
        <v>15%</v>
      </c>
      <c r="F90" s="61">
        <f>LOOKUP(COUNTIF(FO86:FO125,TRUE),FQ87:FQ127,FU87:FU127)</f>
        <v>9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C</v>
      </c>
      <c r="BZ90" s="8" t="b">
        <f t="shared" si="6"/>
        <v>0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A</v>
      </c>
      <c r="FO90" s="8" t="b">
        <f t="shared" si="8"/>
        <v>0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47</v>
      </c>
      <c r="D91" s="40">
        <f>SUM(D87:D90)</f>
        <v>215</v>
      </c>
      <c r="E91" s="45" t="str">
        <f>ROUND(C91/D91*100,0)&amp;"%"</f>
        <v>22%</v>
      </c>
      <c r="F91" s="41">
        <f>ROUND(AVERAGE(F87:F90),0)</f>
        <v>11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G</v>
      </c>
      <c r="AO91" s="8" t="b">
        <f t="shared" si="5"/>
        <v>0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J</v>
      </c>
      <c r="BZ91" s="8" t="b">
        <f t="shared" si="6"/>
        <v>1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G</v>
      </c>
      <c r="EK91" s="8" t="b">
        <f t="shared" si="7"/>
        <v>0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J</v>
      </c>
      <c r="FO91" s="8" t="b">
        <f t="shared" si="8"/>
        <v>0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G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G</v>
      </c>
      <c r="FO93" s="8" t="b">
        <f t="shared" si="8"/>
        <v>0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A</v>
      </c>
      <c r="AO94" s="8" t="b">
        <f t="shared" si="5"/>
        <v>0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A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C</v>
      </c>
      <c r="EK94" s="8" t="b">
        <f t="shared" si="7"/>
        <v>0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F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H</v>
      </c>
      <c r="FO95" s="8" t="b">
        <f t="shared" si="8"/>
        <v>0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A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D</v>
      </c>
      <c r="FO96" s="8" t="b">
        <f t="shared" si="8"/>
        <v>0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F</v>
      </c>
      <c r="BZ97" s="8" t="b">
        <f t="shared" si="6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G</v>
      </c>
      <c r="FO97" s="8" t="b">
        <f t="shared" si="8"/>
        <v>0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B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A</v>
      </c>
      <c r="FO98" s="8" t="b">
        <f t="shared" si="8"/>
        <v>0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G</v>
      </c>
      <c r="AO99" s="8" t="b">
        <f t="shared" si="5"/>
        <v>0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F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H</v>
      </c>
      <c r="EK99" s="8" t="b">
        <f t="shared" si="7"/>
        <v>1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H</v>
      </c>
      <c r="FO99" s="8" t="b">
        <f t="shared" si="8"/>
        <v>0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D</v>
      </c>
      <c r="AO100" s="8" t="b">
        <f t="shared" si="5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B?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E</v>
      </c>
      <c r="EK100" s="8" t="b">
        <f t="shared" si="7"/>
        <v>0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B</v>
      </c>
      <c r="FO100" s="8" t="b">
        <f t="shared" si="8"/>
        <v>0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G?</v>
      </c>
      <c r="BZ101" s="8" t="b">
        <f t="shared" si="6"/>
        <v>0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J</v>
      </c>
      <c r="EK101" s="8" t="b">
        <f t="shared" si="7"/>
        <v>0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A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</v>
      </c>
      <c r="EK102" s="8" t="b">
        <f t="shared" si="7"/>
        <v>0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D</v>
      </c>
      <c r="FO102" s="8" t="b">
        <f t="shared" si="8"/>
        <v>0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H</v>
      </c>
      <c r="AO103" s="8" t="b">
        <f t="shared" si="5"/>
        <v>0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J</v>
      </c>
      <c r="EK103" s="8" t="b">
        <f t="shared" si="7"/>
        <v>0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J</v>
      </c>
      <c r="FO103" s="8" t="b">
        <f t="shared" si="8"/>
        <v>0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A</v>
      </c>
      <c r="AO104" s="8" t="b">
        <f t="shared" si="5"/>
        <v>0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B</v>
      </c>
      <c r="BZ104" s="8" t="b">
        <f t="shared" si="6"/>
        <v>0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B</v>
      </c>
      <c r="FO104" s="8" t="b">
        <f t="shared" si="8"/>
        <v>1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J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G</v>
      </c>
      <c r="FO105" s="8" t="b">
        <f t="shared" si="8"/>
        <v>0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B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A</v>
      </c>
      <c r="EK106" s="8" t="b">
        <f t="shared" si="7"/>
        <v>0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C</v>
      </c>
      <c r="FO106" s="8" t="b">
        <f t="shared" si="8"/>
        <v>0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H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G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G</v>
      </c>
      <c r="EK107" s="8" t="b">
        <f t="shared" si="7"/>
        <v>0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H</v>
      </c>
      <c r="FO107" s="8" t="b">
        <f t="shared" si="8"/>
        <v>0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A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B</v>
      </c>
      <c r="BZ108" s="8" t="b">
        <f t="shared" si="6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B</v>
      </c>
      <c r="EK108" s="8" t="b">
        <f t="shared" si="7"/>
        <v>0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B</v>
      </c>
      <c r="FO108" s="8" t="b">
        <f t="shared" si="8"/>
        <v>1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H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F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F</v>
      </c>
      <c r="EK109" s="8" t="b">
        <f t="shared" si="7"/>
        <v>0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G</v>
      </c>
      <c r="FO109" s="8" t="b">
        <f t="shared" si="8"/>
        <v>0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B</v>
      </c>
      <c r="AO110" s="8" t="b">
        <f t="shared" si="5"/>
        <v>0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D</v>
      </c>
      <c r="FO110" s="8" t="b">
        <f t="shared" si="8"/>
        <v>0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J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J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J</v>
      </c>
      <c r="EK111" s="8" t="b">
        <f t="shared" si="7"/>
        <v>0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G</v>
      </c>
      <c r="FO111" s="8" t="b">
        <f t="shared" si="8"/>
        <v>0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A</v>
      </c>
      <c r="EK112" s="8" t="b">
        <f t="shared" si="7"/>
        <v>0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D</v>
      </c>
      <c r="FO112" s="8" t="b">
        <f t="shared" si="8"/>
        <v>0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F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J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F</v>
      </c>
      <c r="FO113" s="8" t="b">
        <f t="shared" si="8"/>
        <v>0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C</v>
      </c>
      <c r="AO114" s="8" t="b">
        <f t="shared" si="5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D</v>
      </c>
      <c r="EK114" s="8" t="b">
        <f t="shared" si="7"/>
        <v>0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B</v>
      </c>
      <c r="FO114" s="8" t="b">
        <f t="shared" si="8"/>
        <v>0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K?</v>
      </c>
      <c r="EK115" s="8" t="b">
        <f t="shared" si="7"/>
        <v>0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</v>
      </c>
      <c r="FO115" s="8" t="b">
        <f t="shared" si="8"/>
        <v>1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D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C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D?</v>
      </c>
      <c r="EK116" s="8" t="b">
        <f t="shared" si="7"/>
        <v>1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D</v>
      </c>
      <c r="FO116" s="8" t="b">
        <f t="shared" si="8"/>
        <v>0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J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G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J</v>
      </c>
      <c r="EK117" s="8" t="b">
        <f t="shared" si="7"/>
        <v>0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F</v>
      </c>
      <c r="FO117" s="8" t="b">
        <f t="shared" si="8"/>
        <v>0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D</v>
      </c>
      <c r="AO118" s="8" t="b">
        <f t="shared" si="5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C</v>
      </c>
      <c r="EK118" s="8" t="b">
        <f t="shared" si="7"/>
        <v>0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C</v>
      </c>
      <c r="FO118" s="8" t="b">
        <f t="shared" si="8"/>
        <v>0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G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G</v>
      </c>
      <c r="BZ119" s="8" t="b">
        <f t="shared" si="6"/>
        <v>0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F</v>
      </c>
      <c r="EK119" s="8" t="b">
        <f t="shared" si="7"/>
        <v>0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H</v>
      </c>
      <c r="FO119" s="8" t="b">
        <f t="shared" si="8"/>
        <v>0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A</v>
      </c>
      <c r="AO120" s="8" t="b">
        <f t="shared" si="5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D</v>
      </c>
      <c r="BZ120" s="8" t="b">
        <f t="shared" si="6"/>
        <v>0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B</v>
      </c>
      <c r="EK120" s="8" t="b">
        <f t="shared" si="7"/>
        <v>0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B</v>
      </c>
      <c r="FO120" s="8" t="b">
        <f t="shared" si="8"/>
        <v>0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H</v>
      </c>
      <c r="AO121" s="8" t="b">
        <f t="shared" si="5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J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F</v>
      </c>
      <c r="EK121" s="8" t="b">
        <f t="shared" si="7"/>
        <v>0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F?</v>
      </c>
      <c r="FO121" s="8" t="b">
        <f t="shared" si="8"/>
        <v>0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B</v>
      </c>
      <c r="AO122" s="8" t="b">
        <f t="shared" si="5"/>
        <v>1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A</v>
      </c>
      <c r="BZ122" s="8" t="b">
        <f t="shared" si="6"/>
        <v>1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E</v>
      </c>
      <c r="EK122" s="8" t="b">
        <f t="shared" si="7"/>
        <v>0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C?</v>
      </c>
      <c r="FO122" s="8" t="b">
        <f t="shared" si="8"/>
        <v>0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G</v>
      </c>
      <c r="BZ123" s="8" t="b">
        <f t="shared" si="6"/>
        <v>0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J</v>
      </c>
      <c r="EK123" s="8" t="b">
        <f t="shared" si="7"/>
        <v>0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H?</v>
      </c>
      <c r="FO123" s="8" t="b">
        <f t="shared" si="8"/>
        <v>0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C</v>
      </c>
      <c r="AO124" s="8" t="b">
        <f t="shared" si="5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D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C</v>
      </c>
      <c r="EK124" s="8" t="b">
        <f t="shared" si="7"/>
        <v>0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C?</v>
      </c>
      <c r="FO124" s="8" t="b">
        <f t="shared" si="8"/>
        <v>0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G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G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G</v>
      </c>
      <c r="EK125" s="8" t="b">
        <f t="shared" si="7"/>
        <v>0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H?</v>
      </c>
      <c r="FO125" s="8" t="b">
        <f t="shared" si="8"/>
        <v>0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D</v>
      </c>
      <c r="BZ126" s="8" t="b">
        <f t="shared" si="6"/>
        <v>0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B</v>
      </c>
      <c r="EK126" s="8" t="b">
        <f t="shared" si="7"/>
        <v>0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H</v>
      </c>
      <c r="BZ127" s="8" t="b">
        <f t="shared" si="6"/>
        <v>0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J</v>
      </c>
      <c r="EK127" s="8" t="b">
        <f t="shared" si="7"/>
        <v>0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D</v>
      </c>
      <c r="BZ128" s="8" t="b">
        <f t="shared" si="6"/>
        <v>1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B</v>
      </c>
      <c r="EK128" s="8" t="b">
        <f t="shared" si="7"/>
        <v>0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G?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J</v>
      </c>
      <c r="EK129" s="8" t="b">
        <f t="shared" si="7"/>
        <v>0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D?</v>
      </c>
      <c r="EK130" s="8" t="b">
        <f t="shared" si="7"/>
        <v>1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F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F</v>
      </c>
      <c r="EK131" s="8" t="b">
        <f t="shared" si="7"/>
        <v>0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B</v>
      </c>
      <c r="EK132" s="8" t="b">
        <f t="shared" si="7"/>
        <v>1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F</v>
      </c>
      <c r="BZ133" s="8" t="b">
        <f t="shared" si="6"/>
        <v>0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F</v>
      </c>
      <c r="EK133" s="8" t="b">
        <f t="shared" si="7"/>
        <v>0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D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D</v>
      </c>
      <c r="EK134" s="8" t="b">
        <f t="shared" si="7"/>
        <v>0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J?</v>
      </c>
      <c r="EK135" s="8" t="b">
        <f t="shared" si="7"/>
        <v>0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A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C</v>
      </c>
      <c r="EK136" s="8" t="b">
        <f t="shared" si="7"/>
        <v>0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H</v>
      </c>
      <c r="BZ137" s="8" t="b">
        <f t="shared" si="6"/>
        <v>0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J?</v>
      </c>
      <c r="EK137" s="8" t="b">
        <f t="shared" si="7"/>
        <v>0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C</v>
      </c>
      <c r="BZ138" s="8" t="b">
        <f t="shared" si="6"/>
        <v>0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A?</v>
      </c>
      <c r="EK138" s="8" t="b">
        <f t="shared" si="7"/>
        <v>0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G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K?</v>
      </c>
      <c r="EK139" s="8" t="b">
        <f t="shared" si="7"/>
        <v>1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A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C</v>
      </c>
      <c r="EK140" s="8" t="b">
        <f t="shared" si="7"/>
        <v>0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F</v>
      </c>
      <c r="BZ141" s="8" t="b">
        <f t="shared" si="6"/>
        <v>0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G?</v>
      </c>
      <c r="EK141" s="8" t="b">
        <f t="shared" si="7"/>
        <v>0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A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D</v>
      </c>
      <c r="EK142" s="8" t="b">
        <f t="shared" si="7"/>
        <v>0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G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F</v>
      </c>
      <c r="EK143" s="8" t="b">
        <f t="shared" si="7"/>
        <v>0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A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C?</v>
      </c>
      <c r="EK144" s="8" t="b">
        <f t="shared" si="7"/>
        <v>0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F</v>
      </c>
      <c r="BZ145" s="8" t="b">
        <f t="shared" si="6"/>
        <v>0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G?</v>
      </c>
      <c r="EK145" s="8" t="b">
        <f t="shared" si="7"/>
        <v>0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A</v>
      </c>
      <c r="BZ146" s="8" t="b">
        <f t="shared" si="6"/>
        <v>0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H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B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H</v>
      </c>
      <c r="BZ149" s="8" t="b">
        <f t="shared" si="6"/>
        <v>0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C</v>
      </c>
      <c r="BZ150" s="8" t="b">
        <f t="shared" si="6"/>
        <v>1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F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B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F?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A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H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A?</v>
      </c>
      <c r="BZ156" s="8" t="b">
        <f t="shared" si="9"/>
        <v>1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D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J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D</v>
      </c>
      <c r="BZ160" s="8" t="b">
        <f t="shared" si="9"/>
        <v>1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4"/>
      <c r="FS167" s="374"/>
      <c r="FT167" s="374"/>
      <c r="FU167" s="374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4"/>
      <c r="FS250" s="374"/>
      <c r="FT250" s="374"/>
      <c r="FU250" s="374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4"/>
      <c r="FS333" s="374"/>
      <c r="FT333" s="374"/>
      <c r="FU333" s="374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4"/>
      <c r="FS416" s="374"/>
      <c r="FT416" s="374"/>
      <c r="FU416" s="374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4"/>
      <c r="FS499" s="374"/>
      <c r="FT499" s="374"/>
      <c r="FU499" s="374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4"/>
      <c r="FS582" s="374"/>
      <c r="FT582" s="374"/>
      <c r="FU582" s="374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4"/>
      <c r="FS665" s="374"/>
      <c r="FT665" s="374"/>
      <c r="FU665" s="374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4"/>
      <c r="FS748" s="374"/>
      <c r="FT748" s="374"/>
      <c r="FU748" s="374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P16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14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A02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A02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A02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A02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6" t="s">
        <v>247</v>
      </c>
      <c r="FF4" s="387"/>
      <c r="FG4" s="34" t="s">
        <v>259</v>
      </c>
      <c r="FI4" s="91" t="s">
        <v>351</v>
      </c>
      <c r="FJ4" s="29">
        <f>ACT!F4</f>
        <v>1</v>
      </c>
      <c r="FK4" s="29">
        <f>ACT!F87</f>
        <v>7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13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17%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7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1%</v>
      </c>
      <c r="FI5" s="91" t="s">
        <v>352</v>
      </c>
      <c r="FJ5" s="29">
        <f>ACT!F7</f>
        <v>1</v>
      </c>
      <c r="FK5" s="29">
        <f>ACT!F90</f>
        <v>9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15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25%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15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13%</v>
      </c>
      <c r="FI6" s="91" t="s">
        <v>244</v>
      </c>
      <c r="FJ6" s="29">
        <f>ACT!F5</f>
        <v>1</v>
      </c>
      <c r="FK6" s="29">
        <f>ACT!F88</f>
        <v>15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13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33%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14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14%</v>
      </c>
      <c r="FI7" s="76" t="s">
        <v>360</v>
      </c>
      <c r="FJ7" s="92">
        <f>ACT!F8</f>
        <v>1</v>
      </c>
      <c r="FK7" s="92">
        <f>ACT!F91</f>
        <v>11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6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15%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9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1%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47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22%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11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1%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14%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13%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14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7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6" t="s">
        <v>247</v>
      </c>
      <c r="FF22" s="387"/>
      <c r="FG22" s="34" t="s">
        <v>259</v>
      </c>
      <c r="FJ22" s="27">
        <f>IF(FJ$17&lt;&gt;0,LOOKUP(FJ$17,$FJ$2:$GF$2,$FJ5:$GF5),0)*FJ$19</f>
        <v>9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15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11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14%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1%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1%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323</v>
      </c>
      <c r="FJ29" s="45" t="str">
        <f>IF(FJ$17&lt;&gt;0,LOOKUP(FJ$17,$FJ$9:$GF$9,$FJ13:$GF13),0)</f>
        <v>13%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1%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5" t="s">
        <v>245</v>
      </c>
      <c r="FC31" s="366"/>
      <c r="FD31" s="367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5" t="s">
        <v>245</v>
      </c>
      <c r="FC40" s="366"/>
      <c r="FD40" s="367"/>
      <c r="FE40" s="386" t="s">
        <v>247</v>
      </c>
      <c r="FF40" s="387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14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7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9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325</v>
      </c>
      <c r="FJ47" s="27">
        <f>IF(ISNUMBER(SEARCH("A*",FJ$17)),FJ23,"")</f>
        <v>15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11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5" t="s">
        <v>245</v>
      </c>
      <c r="FC49" s="366"/>
      <c r="FD49" s="367"/>
      <c r="FE49" s="386" t="s">
        <v>247</v>
      </c>
      <c r="FF49" s="387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14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14%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7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1%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21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1%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15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13%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11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1%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5" t="s">
        <v>245</v>
      </c>
      <c r="FC58" s="366"/>
      <c r="FD58" s="367"/>
      <c r="FE58" s="386" t="s">
        <v>247</v>
      </c>
      <c r="FF58" s="387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14</v>
      </c>
      <c r="FL59" s="27">
        <v>36</v>
      </c>
      <c r="FM59" s="102">
        <f>IF(FJ59&lt;&gt;0,FJ59*FK59/FL59,"")</f>
        <v>0.3888888888888889</v>
      </c>
      <c r="FT59" s="29">
        <f>ROUND(FM59*100,0)</f>
        <v>39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7</v>
      </c>
      <c r="FL60" s="27">
        <v>36</v>
      </c>
      <c r="FM60" s="102">
        <f>IF(FJ60&lt;&gt;0,FJ60*FK60/FL60,"")</f>
        <v>0.19444444444444445</v>
      </c>
      <c r="FT60" s="29">
        <f>ROUND(FM60*100,0)</f>
        <v>19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39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9</v>
      </c>
      <c r="FL61" s="27">
        <v>36</v>
      </c>
      <c r="FM61" s="102">
        <f>IF(FJ61&lt;&gt;0,FJ61*FK61/FL61,"")</f>
        <v>0.25</v>
      </c>
      <c r="FT61" s="29">
        <f>ROUND(FM61*100,0)</f>
        <v>25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19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15</v>
      </c>
      <c r="FL62" s="27">
        <v>36</v>
      </c>
      <c r="FM62" s="102">
        <f>IF(FJ62&lt;&gt;0,FJ62*FK62/FL62,"")</f>
        <v>0.41666666666666669</v>
      </c>
      <c r="FT62" s="29">
        <f>ROUND(FM62*100,0)</f>
        <v>42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42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11</v>
      </c>
      <c r="FL63" s="27">
        <v>36</v>
      </c>
      <c r="FM63" s="102">
        <f>IF(FJ63&lt;&gt;0,FJ63*FK63/FL63,"")</f>
        <v>0.30555555555555558</v>
      </c>
      <c r="FT63" s="29">
        <f>ROUND(FM63*100,0)</f>
        <v>31</v>
      </c>
      <c r="FU63" s="103">
        <f>IF(FV63&lt;&gt;"",FT63,"")</f>
        <v>31</v>
      </c>
      <c r="FV63" s="27" t="str">
        <f>IF(FT63&gt;FT57,"ACT","")</f>
        <v>ACT</v>
      </c>
      <c r="GB63" s="103" t="e">
        <f>FT55</f>
        <v>#DIV/0!</v>
      </c>
      <c r="GC63" s="27">
        <f>FT61</f>
        <v>25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31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P16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5" t="s">
        <v>245</v>
      </c>
      <c r="FC67" s="366"/>
      <c r="FD67" s="367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14</v>
      </c>
      <c r="GC68" s="8" t="str">
        <f>IF(SUM($FJ$19:$GF$19)=1,"/"&amp;GC53,GC60)</f>
        <v>/36</v>
      </c>
      <c r="GD68" s="80" t="str">
        <f>IF(SUM($FJ$19:$GF$19)=1,GD53,GD60)</f>
        <v>14%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7</v>
      </c>
      <c r="GC69" s="98" t="str">
        <f>IF(SUM($FJ$19:$GF$19)=1,"/"&amp;GC54,GC61)</f>
        <v>/36</v>
      </c>
      <c r="GD69" s="80" t="str">
        <f>IF(SUM($FJ$19:$GF$19)=1,GD54,GD61)</f>
        <v>1%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21</v>
      </c>
      <c r="GC70" s="98" t="str">
        <f>IF(SUM($FJ$19:$GF$19)=1,"/"&amp;GC55,GC62)</f>
        <v>/36</v>
      </c>
      <c r="GD70" s="80" t="str">
        <f>IF(SUM($FJ$19:$GF$19)=1,GD55,GD62)</f>
        <v>1%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15</v>
      </c>
      <c r="GC71" s="98" t="str">
        <f>IF(SUM($FJ$19:$GF$19)=1,"/"&amp;GC56,GC63)</f>
        <v>/36</v>
      </c>
      <c r="GD71" s="80" t="str">
        <f>IF(SUM($FJ$19:$GF$19)=1,GD56,GD63)</f>
        <v>13%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11</v>
      </c>
      <c r="GC72" s="98" t="str">
        <f>IF(SUM($FJ$19:$GF$19)=1,"/"&amp;GC57,GC64)</f>
        <v>/36</v>
      </c>
      <c r="GD72" s="80" t="str">
        <f>IF(SUM($FJ$19:$GF$19)=1,GD57,GD64)</f>
        <v>1%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5" t="s">
        <v>245</v>
      </c>
      <c r="FC76" s="366"/>
      <c r="FD76" s="367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5" t="s">
        <v>245</v>
      </c>
      <c r="FC85" s="366"/>
      <c r="FD85" s="367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5" t="s">
        <v>245</v>
      </c>
      <c r="FC94" s="366"/>
      <c r="FD94" s="367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5" t="s">
        <v>245</v>
      </c>
      <c r="FC103" s="366"/>
      <c r="FD103" s="367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5" t="s">
        <v>245</v>
      </c>
      <c r="FC148" s="366"/>
      <c r="FD148" s="367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5" t="s">
        <v>245</v>
      </c>
      <c r="FC193" s="366"/>
      <c r="FD193" s="367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5" t="s">
        <v>245</v>
      </c>
      <c r="FC202" s="366"/>
      <c r="FD202" s="367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P16</v>
      </c>
      <c r="O1" s="166" t="str">
        <f>IF(V15&lt;&gt;"",V15,"Test 2")</f>
        <v>Test 2</v>
      </c>
      <c r="P1" s="166" t="str">
        <f>N1</f>
        <v>ACT P16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6" t="s">
        <v>675</v>
      </c>
      <c r="AE4" s="396"/>
      <c r="AF4" s="396"/>
      <c r="AG4" s="396"/>
      <c r="AH4" s="396"/>
      <c r="AI4" s="396"/>
      <c r="AJ4" s="396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6" t="s">
        <v>247</v>
      </c>
      <c r="AI7" s="387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13</v>
      </c>
      <c r="X8" s="218" t="str">
        <f>META!FC5</f>
        <v>75</v>
      </c>
      <c r="Y8" s="219" t="str">
        <f>META!FD5</f>
        <v>17%</v>
      </c>
      <c r="Z8" s="220" t="str">
        <f>META!FE5</f>
        <v>7</v>
      </c>
      <c r="AA8" s="221" t="str">
        <f>META!FF5</f>
        <v>36</v>
      </c>
      <c r="AB8" s="222" t="str">
        <f>META!FG5</f>
        <v>1%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15</v>
      </c>
      <c r="X9" s="129" t="str">
        <f>META!FC6</f>
        <v>60</v>
      </c>
      <c r="Y9" s="131" t="str">
        <f>META!FD6</f>
        <v>25%</v>
      </c>
      <c r="Z9" s="105" t="str">
        <f>META!FE6</f>
        <v>15</v>
      </c>
      <c r="AA9" s="98" t="str">
        <f>META!FF6</f>
        <v>36</v>
      </c>
      <c r="AB9" s="80" t="str">
        <f>META!FG6</f>
        <v>13%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13</v>
      </c>
      <c r="X10" s="218" t="str">
        <f>META!FC7</f>
        <v>40</v>
      </c>
      <c r="Y10" s="224" t="str">
        <f>META!FD7</f>
        <v>33%</v>
      </c>
      <c r="Z10" s="220" t="str">
        <f>META!FE7</f>
        <v>14</v>
      </c>
      <c r="AA10" s="221" t="str">
        <f>META!FF7</f>
        <v>36</v>
      </c>
      <c r="AB10" s="222" t="str">
        <f>META!FG7</f>
        <v>14%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6</v>
      </c>
      <c r="X11" s="132" t="str">
        <f>META!FC8</f>
        <v>40</v>
      </c>
      <c r="Y11" s="133" t="str">
        <f>META!FD8</f>
        <v>15%</v>
      </c>
      <c r="Z11" s="134" t="str">
        <f>META!FE8</f>
        <v>9</v>
      </c>
      <c r="AA11" s="135" t="str">
        <f>META!FF8</f>
        <v>36</v>
      </c>
      <c r="AB11" s="83" t="str">
        <f>META!FG8</f>
        <v>1%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47</v>
      </c>
      <c r="X12" s="227" t="str">
        <f>META!FC9</f>
        <v>215</v>
      </c>
      <c r="Y12" s="228" t="str">
        <f>META!FD9</f>
        <v>22%</v>
      </c>
      <c r="Z12" s="229" t="str">
        <f>META!FE9</f>
        <v>11</v>
      </c>
      <c r="AA12" s="230" t="str">
        <f>META!FF9</f>
        <v>36</v>
      </c>
      <c r="AB12" s="231" t="str">
        <f>META!FG9</f>
        <v>1%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7" t="str">
        <f>META!FB13</f>
        <v>Raw Performance</v>
      </c>
      <c r="X16" s="398">
        <f>META!FC13</f>
        <v>0</v>
      </c>
      <c r="Y16" s="399">
        <f>META!FD13</f>
        <v>0</v>
      </c>
      <c r="Z16" s="400" t="str">
        <f>META!FE13</f>
        <v>Score</v>
      </c>
      <c r="AA16" s="401">
        <f>META!FF13</f>
        <v>0</v>
      </c>
      <c r="AB16" s="234" t="str">
        <f>META!FG13</f>
        <v>Perc.</v>
      </c>
      <c r="AD16" s="234">
        <v>0</v>
      </c>
      <c r="AE16" s="397" t="s">
        <v>245</v>
      </c>
      <c r="AF16" s="398">
        <v>0</v>
      </c>
      <c r="AG16" s="399">
        <v>0</v>
      </c>
      <c r="AH16" s="400" t="s">
        <v>247</v>
      </c>
      <c r="AI16" s="401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6" t="s">
        <v>247</v>
      </c>
      <c r="AI25" s="387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7" t="str">
        <f>META!FB31</f>
        <v>Raw Performance</v>
      </c>
      <c r="X34" s="398">
        <f>META!FC31</f>
        <v>0</v>
      </c>
      <c r="Y34" s="399">
        <f>META!FD31</f>
        <v>0</v>
      </c>
      <c r="Z34" s="400" t="str">
        <f>META!FE31</f>
        <v>Score</v>
      </c>
      <c r="AA34" s="401">
        <f>META!FF31</f>
        <v>0</v>
      </c>
      <c r="AB34" s="234" t="str">
        <f>META!FG31</f>
        <v>Perc.</v>
      </c>
      <c r="AD34" s="234">
        <v>0</v>
      </c>
      <c r="AE34" s="397" t="s">
        <v>245</v>
      </c>
      <c r="AF34" s="398">
        <v>0</v>
      </c>
      <c r="AG34" s="399">
        <v>0</v>
      </c>
      <c r="AH34" s="400" t="s">
        <v>247</v>
      </c>
      <c r="AI34" s="401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7" t="str">
        <f>META!FB40</f>
        <v>Raw Performance</v>
      </c>
      <c r="X48" s="398">
        <f>META!FC40</f>
        <v>0</v>
      </c>
      <c r="Y48" s="399">
        <f>META!FD40</f>
        <v>0</v>
      </c>
      <c r="Z48" s="400" t="str">
        <f>META!FE40</f>
        <v>Score</v>
      </c>
      <c r="AA48" s="401">
        <f>META!FF40</f>
        <v>0</v>
      </c>
      <c r="AB48" s="234" t="str">
        <f>META!FG40</f>
        <v>Perc.</v>
      </c>
      <c r="AD48" s="234">
        <v>0</v>
      </c>
      <c r="AE48" s="397" t="s">
        <v>245</v>
      </c>
      <c r="AF48" s="398">
        <v>0</v>
      </c>
      <c r="AG48" s="399">
        <v>0</v>
      </c>
      <c r="AH48" s="400" t="s">
        <v>247</v>
      </c>
      <c r="AI48" s="401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7" t="str">
        <f>META!FB49</f>
        <v>Raw Performance</v>
      </c>
      <c r="X58" s="398">
        <f>META!FC49</f>
        <v>0</v>
      </c>
      <c r="Y58" s="399">
        <f>META!FD49</f>
        <v>0</v>
      </c>
      <c r="Z58" s="400" t="str">
        <f>META!FE49</f>
        <v>Score</v>
      </c>
      <c r="AA58" s="401">
        <f>META!FF49</f>
        <v>0</v>
      </c>
      <c r="AB58" s="234" t="str">
        <f>META!FG49</f>
        <v>Perc.</v>
      </c>
      <c r="AD58" s="234">
        <v>0</v>
      </c>
      <c r="AE58" s="397" t="s">
        <v>245</v>
      </c>
      <c r="AF58" s="398">
        <v>0</v>
      </c>
      <c r="AG58" s="399">
        <v>0</v>
      </c>
      <c r="AH58" s="400" t="s">
        <v>247</v>
      </c>
      <c r="AI58" s="401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7" t="str">
        <f>META!FB58</f>
        <v>Raw Performance</v>
      </c>
      <c r="X67" s="398">
        <f>META!FC58</f>
        <v>0</v>
      </c>
      <c r="Y67" s="399">
        <f>META!FD58</f>
        <v>0</v>
      </c>
      <c r="Z67" s="400" t="str">
        <f>META!FE58</f>
        <v>Score</v>
      </c>
      <c r="AA67" s="401">
        <f>META!FF58</f>
        <v>0</v>
      </c>
      <c r="AB67" s="234" t="str">
        <f>META!FG58</f>
        <v>Perc.</v>
      </c>
      <c r="AD67" s="234">
        <v>0</v>
      </c>
      <c r="AE67" s="397" t="s">
        <v>245</v>
      </c>
      <c r="AF67" s="398">
        <v>0</v>
      </c>
      <c r="AG67" s="399">
        <v>0</v>
      </c>
      <c r="AH67" s="400" t="s">
        <v>247</v>
      </c>
      <c r="AI67" s="401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6" t="s">
        <v>247</v>
      </c>
      <c r="AI76" s="387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7" t="str">
        <f>META!FB76</f>
        <v>Raw Performance</v>
      </c>
      <c r="X85" s="398">
        <f>META!FC76</f>
        <v>0</v>
      </c>
      <c r="Y85" s="399">
        <f>META!FD76</f>
        <v>0</v>
      </c>
      <c r="Z85" s="400" t="str">
        <f>META!FE76</f>
        <v>Score</v>
      </c>
      <c r="AA85" s="401">
        <f>META!FF76</f>
        <v>0</v>
      </c>
      <c r="AB85" s="234" t="str">
        <f>META!FG76</f>
        <v>Perc.</v>
      </c>
      <c r="AD85" s="234">
        <v>0</v>
      </c>
      <c r="AE85" s="397" t="s">
        <v>245</v>
      </c>
      <c r="AF85" s="398">
        <v>0</v>
      </c>
      <c r="AG85" s="399">
        <v>0</v>
      </c>
      <c r="AH85" s="400" t="s">
        <v>247</v>
      </c>
      <c r="AI85" s="401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6" t="s">
        <v>247</v>
      </c>
      <c r="AI94" s="387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6" t="s">
        <v>247</v>
      </c>
      <c r="AI103" s="387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6" t="s">
        <v>247</v>
      </c>
      <c r="AI112" s="387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7" t="str">
        <f>META!FB112</f>
        <v>Raw Performance</v>
      </c>
      <c r="X121" s="398">
        <f>META!FC112</f>
        <v>0</v>
      </c>
      <c r="Y121" s="399">
        <f>META!FD112</f>
        <v>0</v>
      </c>
      <c r="Z121" s="400" t="str">
        <f>META!FE112</f>
        <v>Score</v>
      </c>
      <c r="AA121" s="401">
        <f>META!FF112</f>
        <v>0</v>
      </c>
      <c r="AB121" s="234" t="str">
        <f>META!FG112</f>
        <v>Perc.</v>
      </c>
      <c r="AD121" s="234">
        <v>0</v>
      </c>
      <c r="AE121" s="397" t="s">
        <v>245</v>
      </c>
      <c r="AF121" s="398">
        <v>0</v>
      </c>
      <c r="AG121" s="399">
        <v>0</v>
      </c>
      <c r="AH121" s="400" t="s">
        <v>247</v>
      </c>
      <c r="AI121" s="401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6" t="s">
        <v>247</v>
      </c>
      <c r="AI130" s="387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7" t="str">
        <f>META!FB130</f>
        <v>Raw Performance</v>
      </c>
      <c r="X139" s="398">
        <f>META!FC130</f>
        <v>0</v>
      </c>
      <c r="Y139" s="399">
        <f>META!FD130</f>
        <v>0</v>
      </c>
      <c r="Z139" s="400" t="str">
        <f>META!FE130</f>
        <v>Score</v>
      </c>
      <c r="AA139" s="401">
        <f>META!FF130</f>
        <v>0</v>
      </c>
      <c r="AB139" s="234" t="str">
        <f>META!FG130</f>
        <v>Perc.</v>
      </c>
      <c r="AD139" s="234">
        <v>0</v>
      </c>
      <c r="AE139" s="397" t="s">
        <v>245</v>
      </c>
      <c r="AF139" s="398">
        <v>0</v>
      </c>
      <c r="AG139" s="399">
        <v>0</v>
      </c>
      <c r="AH139" s="400" t="s">
        <v>247</v>
      </c>
      <c r="AI139" s="401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6" t="s">
        <v>247</v>
      </c>
      <c r="AI148" s="387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6" t="s">
        <v>247</v>
      </c>
      <c r="AI157" s="387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7" t="str">
        <f>META!FB157</f>
        <v>Raw Performance</v>
      </c>
      <c r="X166" s="398">
        <f>META!FC157</f>
        <v>0</v>
      </c>
      <c r="Y166" s="399">
        <f>META!FD157</f>
        <v>0</v>
      </c>
      <c r="Z166" s="400" t="str">
        <f>META!FE157</f>
        <v>Score</v>
      </c>
      <c r="AA166" s="401">
        <f>META!FF157</f>
        <v>0</v>
      </c>
      <c r="AB166" s="234" t="str">
        <f>META!FG157</f>
        <v>Perc.</v>
      </c>
      <c r="AD166" s="234">
        <v>0</v>
      </c>
      <c r="AE166" s="397" t="s">
        <v>245</v>
      </c>
      <c r="AF166" s="398">
        <v>0</v>
      </c>
      <c r="AG166" s="399">
        <v>0</v>
      </c>
      <c r="AH166" s="400" t="s">
        <v>247</v>
      </c>
      <c r="AI166" s="401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6" t="s">
        <v>247</v>
      </c>
      <c r="AI175" s="387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7" t="str">
        <f>META!FB175</f>
        <v>Raw Performance</v>
      </c>
      <c r="X184" s="398">
        <f>META!FC175</f>
        <v>0</v>
      </c>
      <c r="Y184" s="399">
        <f>META!FD175</f>
        <v>0</v>
      </c>
      <c r="Z184" s="400" t="str">
        <f>META!FE175</f>
        <v>Score</v>
      </c>
      <c r="AA184" s="401">
        <f>META!FF175</f>
        <v>0</v>
      </c>
      <c r="AB184" s="234" t="str">
        <f>META!FG175</f>
        <v>Perc.</v>
      </c>
      <c r="AD184" s="234">
        <v>0</v>
      </c>
      <c r="AE184" s="397" t="s">
        <v>245</v>
      </c>
      <c r="AF184" s="398">
        <v>0</v>
      </c>
      <c r="AG184" s="399">
        <v>0</v>
      </c>
      <c r="AH184" s="400" t="s">
        <v>247</v>
      </c>
      <c r="AI184" s="401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6" t="s">
        <v>247</v>
      </c>
      <c r="AI193" s="387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7" t="str">
        <f>META!FB193</f>
        <v>Raw Performance</v>
      </c>
      <c r="X202" s="398">
        <f>META!FC193</f>
        <v>0</v>
      </c>
      <c r="Y202" s="399">
        <f>META!FD193</f>
        <v>0</v>
      </c>
      <c r="Z202" s="400" t="str">
        <f>META!FE193</f>
        <v>Score</v>
      </c>
      <c r="AA202" s="401">
        <f>META!FF193</f>
        <v>0</v>
      </c>
      <c r="AB202" s="234" t="str">
        <f>META!FG193</f>
        <v>Perc.</v>
      </c>
      <c r="AD202" s="234">
        <v>0</v>
      </c>
      <c r="AE202" s="397" t="s">
        <v>245</v>
      </c>
      <c r="AF202" s="398">
        <v>0</v>
      </c>
      <c r="AG202" s="399">
        <v>0</v>
      </c>
      <c r="AH202" s="400" t="s">
        <v>247</v>
      </c>
      <c r="AI202" s="401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6" t="s">
        <v>247</v>
      </c>
      <c r="AI211" s="387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2019-06-19T04:50:30Z</dcterms:modified>
</cp:coreProperties>
</file>