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"/>
    </mc:Choice>
  </mc:AlternateContent>
  <xr:revisionPtr revIDLastSave="5" documentId="13_ncr:1_{580A540B-F050-4FB1-8E91-DEEA56E85ABF}" xr6:coauthVersionLast="44" xr6:coauthVersionMax="44" xr10:uidLastSave="{0276AA1F-6CF3-4F38-B8C4-61A40123007B}"/>
  <bookViews>
    <workbookView xWindow="14063" yWindow="1140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FN419" i="16"/>
  <c r="FO419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AN584" i="16" l="1"/>
  <c r="AO584" i="16" s="1"/>
  <c r="FN361" i="16"/>
  <c r="FO361" i="16" s="1"/>
  <c r="FN616" i="16"/>
  <c r="FO616" i="16" s="1"/>
  <c r="BY640" i="16"/>
  <c r="BZ640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G5" i="8" l="1"/>
  <c r="AB8" i="22" s="1"/>
  <c r="AC217" i="8"/>
  <c r="AF217" i="8" s="1"/>
  <c r="K105" i="22" s="1"/>
  <c r="E105" i="22" s="1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AE253" i="8" l="1"/>
  <c r="J140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<sst xmlns="http://schemas.openxmlformats.org/spreadsheetml/2006/main" count="27333" uniqueCount="683">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</sst>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210" zoomScale="40" zoomScaleNormal="40" workbookViewId="0">
      <selection activeCell="C214" sqref="C214:C253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214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43730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160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166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160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165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162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166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159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159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163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160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164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162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165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166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164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160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165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159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165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160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164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166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161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166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162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164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162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166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159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165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161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164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161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166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162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166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163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161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165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159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166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159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159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166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166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160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166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159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163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159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166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166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164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165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164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165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161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164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165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160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163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165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159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166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161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165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166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160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163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164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162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165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159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161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166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159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163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159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166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159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163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160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165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160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163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163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159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166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162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163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161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166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159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163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162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168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166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161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169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163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165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168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164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160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166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160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166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160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163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163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161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161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169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168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163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161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166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160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163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168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164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161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164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159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164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160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164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159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163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160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163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160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163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161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165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159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166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168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165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160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169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160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163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160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165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165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159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164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159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166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161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165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162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163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160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165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160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164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162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164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162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161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162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166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162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163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161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163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160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163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161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165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161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165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160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164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159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164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159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164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A06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A06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5" t="s">
        <v>265</v>
      </c>
      <c r="ET2" s="466"/>
      <c r="EU2" s="467"/>
      <c r="EW2" s="465" t="s">
        <v>266</v>
      </c>
      <c r="EX2" s="466"/>
      <c r="EY2" s="466"/>
      <c r="EZ2" s="466"/>
      <c r="FA2" s="467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2" t="s">
        <v>197</v>
      </c>
      <c r="EN85" s="463"/>
      <c r="EO85" s="463"/>
      <c r="EP85" s="464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2" t="s">
        <v>198</v>
      </c>
      <c r="EN168" s="463"/>
      <c r="EO168" s="463"/>
      <c r="EP168" s="464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2" t="s">
        <v>199</v>
      </c>
      <c r="EN251" s="463"/>
      <c r="EO251" s="463"/>
      <c r="EP251" s="464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2" t="s">
        <v>206</v>
      </c>
      <c r="EN334" s="463"/>
      <c r="EO334" s="463"/>
      <c r="EP334" s="464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1"/>
      <c r="EN416" s="461"/>
      <c r="EO416" s="461"/>
      <c r="EP416" s="461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2" t="s">
        <v>207</v>
      </c>
      <c r="EN417" s="463"/>
      <c r="EO417" s="463"/>
      <c r="EP417" s="464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1"/>
      <c r="EN499" s="461"/>
      <c r="EO499" s="461"/>
      <c r="EP499" s="461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2" t="s">
        <v>209</v>
      </c>
      <c r="EN500" s="463"/>
      <c r="EO500" s="463"/>
      <c r="EP500" s="464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1"/>
      <c r="EN582" s="461"/>
      <c r="EO582" s="461"/>
      <c r="EP582" s="461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2" t="s">
        <v>202</v>
      </c>
      <c r="EN583" s="463"/>
      <c r="EO583" s="463"/>
      <c r="EP583" s="464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69" t="s">
        <v>263</v>
      </c>
      <c r="ET2" s="469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70" t="s">
        <v>203</v>
      </c>
      <c r="EN85" s="471"/>
      <c r="EO85" s="471"/>
      <c r="EP85" s="472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70" t="s">
        <v>211</v>
      </c>
      <c r="EN168" s="471"/>
      <c r="EO168" s="471"/>
      <c r="EP168" s="472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70" t="s">
        <v>212</v>
      </c>
      <c r="EN251" s="471"/>
      <c r="EO251" s="471"/>
      <c r="EP251" s="472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70" t="s">
        <v>218</v>
      </c>
      <c r="EN334" s="471"/>
      <c r="EO334" s="471"/>
      <c r="EP334" s="472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70" t="s">
        <v>201</v>
      </c>
      <c r="FR2" s="471"/>
      <c r="FS2" s="471"/>
      <c r="FT2" s="471"/>
      <c r="FU2" s="472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1"/>
      <c r="FS84" s="461"/>
      <c r="FT84" s="461"/>
      <c r="FU84" s="461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70" t="s">
        <v>200</v>
      </c>
      <c r="FR85" s="471"/>
      <c r="FS85" s="471"/>
      <c r="FT85" s="471"/>
      <c r="FU85" s="472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1"/>
      <c r="FS167" s="461"/>
      <c r="FT167" s="461"/>
      <c r="FU167" s="461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70" t="s">
        <v>208</v>
      </c>
      <c r="FR168" s="471"/>
      <c r="FS168" s="471"/>
      <c r="FT168" s="471"/>
      <c r="FU168" s="472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1"/>
      <c r="FS250" s="461"/>
      <c r="FT250" s="461"/>
      <c r="FU250" s="461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70" t="s">
        <v>210</v>
      </c>
      <c r="FR251" s="471"/>
      <c r="FS251" s="471"/>
      <c r="FT251" s="471"/>
      <c r="FU251" s="472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1"/>
      <c r="FS333" s="461"/>
      <c r="FT333" s="461"/>
      <c r="FU333" s="461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70" t="s">
        <v>213</v>
      </c>
      <c r="FR334" s="471"/>
      <c r="FS334" s="471"/>
      <c r="FT334" s="471"/>
      <c r="FU334" s="472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1"/>
      <c r="FS416" s="461"/>
      <c r="FT416" s="461"/>
      <c r="FU416" s="461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70" t="s">
        <v>214</v>
      </c>
      <c r="FR417" s="471"/>
      <c r="FS417" s="471"/>
      <c r="FT417" s="471"/>
      <c r="FU417" s="472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>B</v>
      </c>
      <c r="AO418" s="8" t="b">
        <f>IF(AN418&lt;&gt;"",IF(ISNUMBER(SEARCH(AM418,AN418)),TRUE,FALSE),"")</f>
        <v>1</v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>D</v>
      </c>
      <c r="BZ418" s="8" t="b">
        <f>IF(BY418&lt;&gt;"",IF(ISNUMBER(SEARCH(BX418,BY418)),TRUE,FALSE),"")</f>
        <v>0</v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>C</v>
      </c>
      <c r="EK418" s="8" t="b">
        <f>IF(EJ418&lt;&gt;"",IF(ISNUMBER(SEARCH(EI418,EJ418)),TRUE,FALSE),"")</f>
        <v>1</v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>B</v>
      </c>
      <c r="FO418" s="8" t="b">
        <f>IF(FN418&lt;&gt;"",IF(ISNUMBER(SEARCH(FM418,FN418)),TRUE,FALSE),"")</f>
        <v>1</v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>
        <f>IF(ISERROR(MATCH(FQ$417,INPUT!C$4:Y$4,0))&lt;&gt;TRUE,MATCH(FQ$417,INPUT!C$4:Y$4,0),"")</f>
        <v>1</v>
      </c>
    </row>
    <row r="419" spans="2:178" x14ac:dyDescent="0.45">
      <c r="B419" s="31" t="s">
        <v>255</v>
      </c>
      <c r="C419" s="55">
        <f>COUNTIF(BZ418:BZ492,"=TRUE")</f>
        <v>57</v>
      </c>
      <c r="D419" s="55">
        <v>75</v>
      </c>
      <c r="E419" s="41" t="str">
        <f>ROUND(C419/D419*100,0)&amp;"%"</f>
        <v>76%</v>
      </c>
      <c r="F419" s="23">
        <f>LOOKUP(COUNTIF(BZ418:BZ492,TRUE),FQ419:FQ494,FR419:FR494)</f>
        <v>24</v>
      </c>
      <c r="G419" s="23">
        <v>36</v>
      </c>
      <c r="H419" s="25" t="str">
        <f>LOOKUP(F419,FX$4:FX$39,FY$4:FY$39) &amp; "%"</f>
        <v>74%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>G</v>
      </c>
      <c r="AO419" s="8" t="b">
        <f t="shared" ref="AO419:AO457" si="26">IF(AN419&lt;&gt;"",IF(ISNUMBER(SEARCH(AM419,AN419)),TRUE,FALSE),"")</f>
        <v>0</v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>G</v>
      </c>
      <c r="BZ419" s="8" t="b">
        <f t="shared" ref="BZ419:BZ482" si="27">IF(BY419&lt;&gt;"",IF(ISNUMBER(SEARCH(BX419,BY419)),TRUE,FALSE),"")</f>
        <v>1</v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>K</v>
      </c>
      <c r="EK419" s="8" t="b">
        <f t="shared" ref="EK419:EK477" si="28">IF(EJ419&lt;&gt;"",IF(ISNUMBER(SEARCH(EI419,EJ419)),TRUE,FALSE),"")</f>
        <v>1</v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>H</v>
      </c>
      <c r="FO419" s="8" t="b">
        <f t="shared" ref="FO419:FO457" si="29">IF(FN419&lt;&gt;"",IF(ISNUMBER(SEARCH(FM419,FN419)),TRUE,FALSE),"")</f>
        <v>1</v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>
        <f>IF(ISERROR(MATCH(FQ$417,INPUT!C$4:Y$4,0))&lt;&gt;TRUE,MATCH(FQ$417,INPUT!C$4:Y$4,0),"")</f>
        <v>1</v>
      </c>
    </row>
    <row r="420" spans="2:178" x14ac:dyDescent="0.45">
      <c r="B420" s="32" t="s">
        <v>180</v>
      </c>
      <c r="C420" s="55">
        <f>COUNTIF(EK418:EK477,"=TRUE")</f>
        <v>41</v>
      </c>
      <c r="D420" s="55">
        <v>60</v>
      </c>
      <c r="E420" s="41" t="str">
        <f>ROUND(C420/D420*100,0)&amp;"%"</f>
        <v>68%</v>
      </c>
      <c r="F420" s="23">
        <f>LOOKUP(COUNTIF(EK418:EK477,TRUE),FQ419:FQ479,FS419:FS479)</f>
        <v>26</v>
      </c>
      <c r="G420" s="23">
        <v>36</v>
      </c>
      <c r="H420" s="25" t="str">
        <f>LOOKUP(F420,FX$4:FX$39,FZ$4:FZ$39) &amp; "%"</f>
        <v>84%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>B</v>
      </c>
      <c r="AO420" s="8" t="b">
        <f t="shared" si="26"/>
        <v>1</v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>A</v>
      </c>
      <c r="BZ420" s="8" t="b">
        <f t="shared" si="27"/>
        <v>1</v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>C</v>
      </c>
      <c r="EK420" s="8" t="b">
        <f t="shared" si="28"/>
        <v>1</v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>D</v>
      </c>
      <c r="FO420" s="8" t="b">
        <f t="shared" si="29"/>
        <v>1</v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>
        <f>IF(ISERROR(MATCH(FQ$417,INPUT!C$4:Y$4,0))&lt;&gt;TRUE,MATCH(FQ$417,INPUT!C$4:Y$4,0),"")</f>
        <v>1</v>
      </c>
    </row>
    <row r="421" spans="2:178" x14ac:dyDescent="0.45">
      <c r="B421" s="32" t="s">
        <v>181</v>
      </c>
      <c r="C421" s="55">
        <f>COUNTIF(AO418:AO457,"=TRUE")</f>
        <v>34</v>
      </c>
      <c r="D421" s="55">
        <v>40</v>
      </c>
      <c r="E421" s="41" t="str">
        <f>ROUND(C421/D421*100,0)&amp;"%"</f>
        <v>85%</v>
      </c>
      <c r="F421" s="23">
        <f>LOOKUP(COUNTIF(AO418:AO457,TRUE),FQ419:FQ459,FT419:FT459)</f>
        <v>31</v>
      </c>
      <c r="G421" s="23">
        <v>36</v>
      </c>
      <c r="H421" s="25" t="str">
        <f>LOOKUP(F421,FX$4:FX$39,GA$4:GA$39) &amp; "%"</f>
        <v>94%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>H</v>
      </c>
      <c r="AO421" s="8" t="b">
        <f t="shared" si="26"/>
        <v>1</v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>F</v>
      </c>
      <c r="BZ421" s="8" t="b">
        <f t="shared" si="27"/>
        <v>1</v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>J</v>
      </c>
      <c r="EK421" s="8" t="b">
        <f t="shared" si="28"/>
        <v>1</v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>H</v>
      </c>
      <c r="FO421" s="8" t="b">
        <f t="shared" si="29"/>
        <v>0</v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>
        <f>IF(ISERROR(MATCH(FQ$417,INPUT!C$4:Y$4,0))&lt;&gt;TRUE,MATCH(FQ$417,INPUT!C$4:Y$4,0),"")</f>
        <v>1</v>
      </c>
    </row>
    <row r="422" spans="2:178" ht="14.65" thickBot="1" x14ac:dyDescent="0.5">
      <c r="B422" s="33" t="s">
        <v>256</v>
      </c>
      <c r="C422" s="56">
        <f>COUNTIF(FO418:FO457,"=TRUE")</f>
        <v>27</v>
      </c>
      <c r="D422" s="56">
        <v>40</v>
      </c>
      <c r="E422" s="41" t="str">
        <f>ROUND(C422/D422*100,0)&amp;"%"</f>
        <v>68%</v>
      </c>
      <c r="F422" s="57">
        <f>LOOKUP(COUNTIF(FO418:FO457,TRUE),FQ419:FQ459,FU419:FU459)</f>
        <v>24</v>
      </c>
      <c r="G422" s="57">
        <v>36</v>
      </c>
      <c r="H422" s="25" t="str">
        <f>LOOKUP(F422,FX$4:FX$39,GB$4:GB$39) &amp; "%"</f>
        <v>79%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>D</v>
      </c>
      <c r="AO422" s="8" t="b">
        <f t="shared" si="26"/>
        <v>1</v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>C</v>
      </c>
      <c r="BZ422" s="8" t="b">
        <f t="shared" si="27"/>
        <v>1</v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>E</v>
      </c>
      <c r="EK422" s="8" t="b">
        <f t="shared" si="28"/>
        <v>1</v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>A</v>
      </c>
      <c r="FO422" s="8" t="b">
        <f t="shared" si="29"/>
        <v>1</v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>
        <f>IF(ISERROR(MATCH(FQ$417,INPUT!C$4:Y$4,0))&lt;&gt;TRUE,MATCH(FQ$417,INPUT!C$4:Y$4,0),"")</f>
        <v>1</v>
      </c>
    </row>
    <row r="423" spans="2:178" ht="15" thickTop="1" thickBot="1" x14ac:dyDescent="0.5">
      <c r="B423" s="35" t="s">
        <v>257</v>
      </c>
      <c r="C423" s="36">
        <f>SUM(C419:C422)</f>
        <v>159</v>
      </c>
      <c r="D423" s="36">
        <f>SUM(D419:D422)</f>
        <v>215</v>
      </c>
      <c r="E423" s="41" t="str">
        <f>ROUND(C423/D423*100,0)&amp;"%"</f>
        <v>74%</v>
      </c>
      <c r="F423" s="37">
        <f>ROUND(AVERAGE(F419:F422),0)</f>
        <v>26</v>
      </c>
      <c r="G423" s="54">
        <v>36</v>
      </c>
      <c r="H423" s="38" t="str">
        <f>LOOKUP(F423,FX$4:FX$39,GC$4:GC$39) &amp; "%"</f>
        <v>85%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>G</v>
      </c>
      <c r="AO423" s="8" t="b">
        <f t="shared" si="26"/>
        <v>0</v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>H</v>
      </c>
      <c r="BZ423" s="8" t="b">
        <f t="shared" si="27"/>
        <v>1</v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>G</v>
      </c>
      <c r="EK423" s="8" t="b">
        <f t="shared" si="28"/>
        <v>1</v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>J</v>
      </c>
      <c r="FO423" s="8" t="b">
        <f t="shared" si="29"/>
        <v>1</v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>
        <f>IF(ISERROR(MATCH(FQ$417,INPUT!C$4:Y$4,0))&lt;&gt;TRUE,MATCH(FQ$417,INPUT!C$4:Y$4,0),"")</f>
        <v>1</v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>A</v>
      </c>
      <c r="AO424" s="8" t="b">
        <f t="shared" si="26"/>
        <v>1</v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>A</v>
      </c>
      <c r="BZ424" s="8" t="b">
        <f t="shared" si="27"/>
        <v>0</v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>E</v>
      </c>
      <c r="EK424" s="8" t="b">
        <f t="shared" si="28"/>
        <v>1</v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>A</v>
      </c>
      <c r="FO424" s="8" t="b">
        <f t="shared" si="29"/>
        <v>1</v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>
        <f>IF(ISERROR(MATCH(FQ$417,INPUT!C$4:Y$4,0))&lt;&gt;TRUE,MATCH(FQ$417,INPUT!C$4:Y$4,0),"")</f>
        <v>1</v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>H</v>
      </c>
      <c r="AO425" s="8" t="b">
        <f t="shared" si="26"/>
        <v>1</v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>G</v>
      </c>
      <c r="BZ425" s="8" t="b">
        <f t="shared" si="27"/>
        <v>1</v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>H</v>
      </c>
      <c r="EK425" s="8" t="b">
        <f t="shared" si="28"/>
        <v>1</v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>G</v>
      </c>
      <c r="FO425" s="8" t="b">
        <f t="shared" si="29"/>
        <v>1</v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>
        <f>IF(ISERROR(MATCH(FQ$417,INPUT!C$4:Y$4,0))&lt;&gt;TRUE,MATCH(FQ$417,INPUT!C$4:Y$4,0),"")</f>
        <v>1</v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>A</v>
      </c>
      <c r="AO426" s="8" t="b">
        <f t="shared" si="26"/>
        <v>1</v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>A</v>
      </c>
      <c r="BZ426" s="8" t="b">
        <f t="shared" si="27"/>
        <v>1</v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>C</v>
      </c>
      <c r="EK426" s="8" t="b">
        <f t="shared" si="28"/>
        <v>1</v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>C</v>
      </c>
      <c r="FO426" s="8" t="b">
        <f t="shared" si="29"/>
        <v>0</v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>
        <f>IF(ISERROR(MATCH(FQ$417,INPUT!C$4:Y$4,0))&lt;&gt;TRUE,MATCH(FQ$417,INPUT!C$4:Y$4,0),"")</f>
        <v>1</v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>F</v>
      </c>
      <c r="AO427" s="8" t="b">
        <f t="shared" si="26"/>
        <v>1</v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>J</v>
      </c>
      <c r="BZ427" s="8" t="b">
        <f t="shared" si="27"/>
        <v>1</v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>K</v>
      </c>
      <c r="EK427" s="8" t="b">
        <f t="shared" si="28"/>
        <v>1</v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>H</v>
      </c>
      <c r="FO427" s="8" t="b">
        <f t="shared" si="29"/>
        <v>1</v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>
        <f>IF(ISERROR(MATCH(FQ$417,INPUT!C$4:Y$4,0))&lt;&gt;TRUE,MATCH(FQ$417,INPUT!C$4:Y$4,0),"")</f>
        <v>1</v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>A</v>
      </c>
      <c r="AO428" s="8" t="b">
        <f t="shared" si="26"/>
        <v>1</v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>A</v>
      </c>
      <c r="BZ428" s="8" t="b">
        <f t="shared" si="27"/>
        <v>1</v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>C</v>
      </c>
      <c r="EK428" s="8" t="b">
        <f t="shared" si="28"/>
        <v>1</v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>D</v>
      </c>
      <c r="FO428" s="8" t="b">
        <f t="shared" si="29"/>
        <v>1</v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>
        <f>IF(ISERROR(MATCH(FQ$417,INPUT!C$4:Y$4,0))&lt;&gt;TRUE,MATCH(FQ$417,INPUT!C$4:Y$4,0),"")</f>
        <v>1</v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>H</v>
      </c>
      <c r="AO429" s="8" t="b">
        <f t="shared" si="26"/>
        <v>1</v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>G</v>
      </c>
      <c r="BZ429" s="8" t="b">
        <f t="shared" si="27"/>
        <v>0</v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>F</v>
      </c>
      <c r="EK429" s="8" t="b">
        <f t="shared" si="28"/>
        <v>1</v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>F</v>
      </c>
      <c r="FO429" s="8" t="b">
        <f t="shared" si="29"/>
        <v>0</v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>
        <f>IF(ISERROR(MATCH(FQ$417,INPUT!C$4:Y$4,0))&lt;&gt;TRUE,MATCH(FQ$417,INPUT!C$4:Y$4,0),"")</f>
        <v>1</v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>B</v>
      </c>
      <c r="AO430" s="8" t="b">
        <f t="shared" si="26"/>
        <v>1</v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>D</v>
      </c>
      <c r="BZ430" s="8" t="b">
        <f t="shared" si="27"/>
        <v>1</v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>B</v>
      </c>
      <c r="EK430" s="8" t="b">
        <f t="shared" si="28"/>
        <v>1</v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>B</v>
      </c>
      <c r="FO430" s="8" t="b">
        <f t="shared" si="29"/>
        <v>0</v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>
        <f>IF(ISERROR(MATCH(FQ$417,INPUT!C$4:Y$4,0))&lt;&gt;TRUE,MATCH(FQ$417,INPUT!C$4:Y$4,0),"")</f>
        <v>1</v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>J</v>
      </c>
      <c r="AO431" s="8" t="b">
        <f t="shared" si="26"/>
        <v>0</v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>G</v>
      </c>
      <c r="BZ431" s="8" t="b">
        <f t="shared" si="27"/>
        <v>0</v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>H</v>
      </c>
      <c r="EK431" s="8" t="b">
        <f t="shared" si="28"/>
        <v>1</v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>H</v>
      </c>
      <c r="FO431" s="8" t="b">
        <f t="shared" si="29"/>
        <v>1</v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>
        <f>IF(ISERROR(MATCH(FQ$417,INPUT!C$4:Y$4,0))&lt;&gt;TRUE,MATCH(FQ$417,INPUT!C$4:Y$4,0),"")</f>
        <v>1</v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>D</v>
      </c>
      <c r="AO432" s="8" t="b">
        <f t="shared" si="26"/>
        <v>1</v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>B</v>
      </c>
      <c r="BZ432" s="8" t="b">
        <f t="shared" si="27"/>
        <v>1</v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>E</v>
      </c>
      <c r="EK432" s="8" t="b">
        <f t="shared" si="28"/>
        <v>1</v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>B</v>
      </c>
      <c r="FO432" s="8" t="b">
        <f t="shared" si="29"/>
        <v>1</v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>
        <f>IF(ISERROR(MATCH(FQ$417,INPUT!C$4:Y$4,0))&lt;&gt;TRUE,MATCH(FQ$417,INPUT!C$4:Y$4,0),"")</f>
        <v>1</v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>H</v>
      </c>
      <c r="AO433" s="8" t="b">
        <f t="shared" si="26"/>
        <v>1</v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>G</v>
      </c>
      <c r="BZ433" s="8" t="b">
        <f t="shared" si="27"/>
        <v>1</v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>J</v>
      </c>
      <c r="EK433" s="8" t="b">
        <f t="shared" si="28"/>
        <v>1</v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>J</v>
      </c>
      <c r="FO433" s="8" t="b">
        <f t="shared" si="29"/>
        <v>1</v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>
        <f>IF(ISERROR(MATCH(FQ$417,INPUT!C$4:Y$4,0))&lt;&gt;TRUE,MATCH(FQ$417,INPUT!C$4:Y$4,0),"")</f>
        <v>1</v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>B</v>
      </c>
      <c r="AO434" s="8" t="b">
        <f t="shared" si="26"/>
        <v>1</v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>A</v>
      </c>
      <c r="BZ434" s="8" t="b">
        <f t="shared" si="27"/>
        <v>0</v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>B</v>
      </c>
      <c r="EK434" s="8" t="b">
        <f t="shared" si="28"/>
        <v>1</v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>D</v>
      </c>
      <c r="FO434" s="8" t="b">
        <f t="shared" si="29"/>
        <v>1</v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>
        <f>IF(ISERROR(MATCH(FQ$417,INPUT!C$4:Y$4,0))&lt;&gt;TRUE,MATCH(FQ$417,INPUT!C$4:Y$4,0),"")</f>
        <v>1</v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>G</v>
      </c>
      <c r="AO435" s="8" t="b">
        <f t="shared" si="26"/>
        <v>1</v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>F</v>
      </c>
      <c r="BZ435" s="8" t="b">
        <f t="shared" si="27"/>
        <v>1</v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>G</v>
      </c>
      <c r="EK435" s="8" t="b">
        <f t="shared" si="28"/>
        <v>1</v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>J</v>
      </c>
      <c r="FO435" s="8" t="b">
        <f t="shared" si="29"/>
        <v>1</v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>
        <f>IF(ISERROR(MATCH(FQ$417,INPUT!C$4:Y$4,0))&lt;&gt;TRUE,MATCH(FQ$417,INPUT!C$4:Y$4,0),"")</f>
        <v>1</v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>A</v>
      </c>
      <c r="AO436" s="8" t="b">
        <f t="shared" si="26"/>
        <v>1</v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>A</v>
      </c>
      <c r="BZ436" s="8" t="b">
        <f t="shared" si="27"/>
        <v>0</v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>D</v>
      </c>
      <c r="EK436" s="8" t="b">
        <f t="shared" si="28"/>
        <v>1</v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>D</v>
      </c>
      <c r="FO436" s="8" t="b">
        <f t="shared" si="29"/>
        <v>0</v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>
        <f>IF(ISERROR(MATCH(FQ$417,INPUT!C$4:Y$4,0))&lt;&gt;TRUE,MATCH(FQ$417,INPUT!C$4:Y$4,0),"")</f>
        <v>1</v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>J</v>
      </c>
      <c r="AO437" s="8" t="b">
        <f t="shared" si="26"/>
        <v>1</v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>G</v>
      </c>
      <c r="BZ437" s="8" t="b">
        <f t="shared" si="27"/>
        <v>1</v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>F</v>
      </c>
      <c r="EK437" s="8" t="b">
        <f t="shared" si="28"/>
        <v>1</v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>G</v>
      </c>
      <c r="FO437" s="8" t="b">
        <f t="shared" si="29"/>
        <v>0</v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>
        <f>IF(ISERROR(MATCH(FQ$417,INPUT!C$4:Y$4,0))&lt;&gt;TRUE,MATCH(FQ$417,INPUT!C$4:Y$4,0),"")</f>
        <v>1</v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>B</v>
      </c>
      <c r="AO438" s="8" t="b">
        <f t="shared" si="26"/>
        <v>1</v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>A</v>
      </c>
      <c r="BZ438" s="8" t="b">
        <f t="shared" si="27"/>
        <v>1</v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>B</v>
      </c>
      <c r="EK438" s="8" t="b">
        <f t="shared" si="28"/>
        <v>0</v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>C</v>
      </c>
      <c r="FO438" s="8" t="b">
        <f t="shared" si="29"/>
        <v>1</v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>
        <f>IF(ISERROR(MATCH(FQ$417,INPUT!C$4:Y$4,0))&lt;&gt;TRUE,MATCH(FQ$417,INPUT!C$4:Y$4,0),"")</f>
        <v>1</v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>H</v>
      </c>
      <c r="AO439" s="8" t="b">
        <f t="shared" si="26"/>
        <v>0</v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>G</v>
      </c>
      <c r="BZ439" s="8" t="b">
        <f t="shared" si="27"/>
        <v>1</v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>G</v>
      </c>
      <c r="EK439" s="8" t="b">
        <f t="shared" si="28"/>
        <v>1</v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>F</v>
      </c>
      <c r="FO439" s="8" t="b">
        <f t="shared" si="29"/>
        <v>1</v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>
        <f>IF(ISERROR(MATCH(FQ$417,INPUT!C$4:Y$4,0))&lt;&gt;TRUE,MATCH(FQ$417,INPUT!C$4:Y$4,0),"")</f>
        <v>1</v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>A</v>
      </c>
      <c r="AO440" s="8" t="b">
        <f t="shared" si="26"/>
        <v>1</v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>C</v>
      </c>
      <c r="BZ440" s="8" t="b">
        <f t="shared" si="27"/>
        <v>1</v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>B</v>
      </c>
      <c r="EK440" s="8" t="b">
        <f t="shared" si="28"/>
        <v>1</v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>D</v>
      </c>
      <c r="FO440" s="8" t="b">
        <f t="shared" si="29"/>
        <v>0</v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>
        <f>IF(ISERROR(MATCH(FQ$417,INPUT!C$4:Y$4,0))&lt;&gt;TRUE,MATCH(FQ$417,INPUT!C$4:Y$4,0),"")</f>
        <v>1</v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>H</v>
      </c>
      <c r="AO441" s="8" t="b">
        <f t="shared" si="26"/>
        <v>1</v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>J</v>
      </c>
      <c r="BZ441" s="8" t="b">
        <f t="shared" si="27"/>
        <v>0</v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>F</v>
      </c>
      <c r="EK441" s="8" t="b">
        <f t="shared" si="28"/>
        <v>1</v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>G</v>
      </c>
      <c r="FO441" s="8" t="b">
        <f t="shared" si="29"/>
        <v>1</v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>
        <f>IF(ISERROR(MATCH(FQ$417,INPUT!C$4:Y$4,0))&lt;&gt;TRUE,MATCH(FQ$417,INPUT!C$4:Y$4,0),"")</f>
        <v>1</v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>B</v>
      </c>
      <c r="AO442" s="8" t="b">
        <f t="shared" si="26"/>
        <v>0</v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>B</v>
      </c>
      <c r="BZ442" s="8" t="b">
        <f t="shared" si="27"/>
        <v>1</v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>B</v>
      </c>
      <c r="EK442" s="8" t="b">
        <f t="shared" si="28"/>
        <v>1</v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>D</v>
      </c>
      <c r="FO442" s="8" t="b">
        <f t="shared" si="29"/>
        <v>1</v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>
        <f>IF(ISERROR(MATCH(FQ$417,INPUT!C$4:Y$4,0))&lt;&gt;TRUE,MATCH(FQ$417,INPUT!C$4:Y$4,0),"")</f>
        <v>1</v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>J</v>
      </c>
      <c r="AO443" s="8" t="b">
        <f t="shared" si="26"/>
        <v>1</v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>H</v>
      </c>
      <c r="BZ443" s="8" t="b">
        <f t="shared" si="27"/>
        <v>0</v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>F</v>
      </c>
      <c r="EK443" s="8" t="b">
        <f t="shared" si="28"/>
        <v>0</v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>F</v>
      </c>
      <c r="FO443" s="8" t="b">
        <f t="shared" si="29"/>
        <v>0</v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>
        <f>IF(ISERROR(MATCH(FQ$417,INPUT!C$4:Y$4,0))&lt;&gt;TRUE,MATCH(FQ$417,INPUT!C$4:Y$4,0),"")</f>
        <v>1</v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>C</v>
      </c>
      <c r="AO444" s="8" t="b">
        <f t="shared" si="26"/>
        <v>1</v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>D</v>
      </c>
      <c r="BZ444" s="8" t="b">
        <f t="shared" si="27"/>
        <v>1</v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>C</v>
      </c>
      <c r="EK444" s="8" t="b">
        <f t="shared" si="28"/>
        <v>0</v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>C</v>
      </c>
      <c r="FO444" s="8" t="b">
        <f t="shared" si="29"/>
        <v>0</v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>
        <f>IF(ISERROR(MATCH(FQ$417,INPUT!C$4:Y$4,0))&lt;&gt;TRUE,MATCH(FQ$417,INPUT!C$4:Y$4,0),"")</f>
        <v>1</v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>G</v>
      </c>
      <c r="AO445" s="8" t="b">
        <f t="shared" si="26"/>
        <v>0</v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>J</v>
      </c>
      <c r="BZ445" s="8" t="b">
        <f t="shared" si="27"/>
        <v>1</v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>H</v>
      </c>
      <c r="EK445" s="8" t="b">
        <f t="shared" si="28"/>
        <v>1</v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>F</v>
      </c>
      <c r="FO445" s="8" t="b">
        <f t="shared" si="29"/>
        <v>1</v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>
        <f>IF(ISERROR(MATCH(FQ$417,INPUT!C$4:Y$4,0))&lt;&gt;TRUE,MATCH(FQ$417,INPUT!C$4:Y$4,0),"")</f>
        <v>1</v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>C</v>
      </c>
      <c r="AO446" s="8" t="b">
        <f t="shared" si="26"/>
        <v>1</v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>A</v>
      </c>
      <c r="BZ446" s="8" t="b">
        <f t="shared" si="27"/>
        <v>1</v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>C</v>
      </c>
      <c r="EK446" s="8" t="b">
        <f t="shared" si="28"/>
        <v>0</v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>B</v>
      </c>
      <c r="FO446" s="8" t="b">
        <f t="shared" si="29"/>
        <v>1</v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>
        <f>IF(ISERROR(MATCH(FQ$417,INPUT!C$4:Y$4,0))&lt;&gt;TRUE,MATCH(FQ$417,INPUT!C$4:Y$4,0),"")</f>
        <v>1</v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>G</v>
      </c>
      <c r="AO447" s="8" t="b">
        <f t="shared" si="26"/>
        <v>1</v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>H</v>
      </c>
      <c r="BZ447" s="8" t="b">
        <f t="shared" si="27"/>
        <v>1</v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>K</v>
      </c>
      <c r="EK447" s="8" t="b">
        <f t="shared" si="28"/>
        <v>1</v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>F</v>
      </c>
      <c r="FO447" s="8" t="b">
        <f t="shared" si="29"/>
        <v>1</v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>
        <f>IF(ISERROR(MATCH(FQ$417,INPUT!C$4:Y$4,0))&lt;&gt;TRUE,MATCH(FQ$417,INPUT!C$4:Y$4,0),"")</f>
        <v>1</v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>D</v>
      </c>
      <c r="AO448" s="8" t="b">
        <f t="shared" si="26"/>
        <v>1</v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>C</v>
      </c>
      <c r="BZ448" s="8" t="b">
        <f t="shared" si="27"/>
        <v>1</v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>E</v>
      </c>
      <c r="EK448" s="8" t="b">
        <f t="shared" si="28"/>
        <v>1</v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>C</v>
      </c>
      <c r="FO448" s="8" t="b">
        <f t="shared" si="29"/>
        <v>1</v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>
        <f>IF(ISERROR(MATCH(FQ$417,INPUT!C$4:Y$4,0))&lt;&gt;TRUE,MATCH(FQ$417,INPUT!C$4:Y$4,0),"")</f>
        <v>1</v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>J</v>
      </c>
      <c r="AO449" s="8" t="b">
        <f t="shared" si="26"/>
        <v>1</v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>J</v>
      </c>
      <c r="BZ449" s="8" t="b">
        <f t="shared" si="27"/>
        <v>1</v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>F</v>
      </c>
      <c r="EK449" s="8" t="b">
        <f t="shared" si="28"/>
        <v>1</v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>H</v>
      </c>
      <c r="FO449" s="8" t="b">
        <f t="shared" si="29"/>
        <v>0</v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>
        <f>IF(ISERROR(MATCH(FQ$417,INPUT!C$4:Y$4,0))&lt;&gt;TRUE,MATCH(FQ$417,INPUT!C$4:Y$4,0),"")</f>
        <v>1</v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>D</v>
      </c>
      <c r="AO450" s="8" t="b">
        <f t="shared" si="26"/>
        <v>1</v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>B</v>
      </c>
      <c r="BZ450" s="8" t="b">
        <f t="shared" si="27"/>
        <v>1</v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>C</v>
      </c>
      <c r="EK450" s="8" t="b">
        <f t="shared" si="28"/>
        <v>0</v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>C</v>
      </c>
      <c r="FO450" s="8" t="b">
        <f t="shared" si="29"/>
        <v>1</v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>
        <f>IF(ISERROR(MATCH(FQ$417,INPUT!C$4:Y$4,0))&lt;&gt;TRUE,MATCH(FQ$417,INPUT!C$4:Y$4,0),"")</f>
        <v>1</v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>G</v>
      </c>
      <c r="AO451" s="8" t="b">
        <f t="shared" si="26"/>
        <v>1</v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>H</v>
      </c>
      <c r="BZ451" s="8" t="b">
        <f t="shared" si="27"/>
        <v>1</v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>G</v>
      </c>
      <c r="EK451" s="8" t="b">
        <f t="shared" si="28"/>
        <v>0</v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>H</v>
      </c>
      <c r="FO451" s="8" t="b">
        <f t="shared" si="29"/>
        <v>1</v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>
        <f>IF(ISERROR(MATCH(FQ$417,INPUT!C$4:Y$4,0))&lt;&gt;TRUE,MATCH(FQ$417,INPUT!C$4:Y$4,0),"")</f>
        <v>1</v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>A</v>
      </c>
      <c r="AO452" s="8" t="b">
        <f t="shared" si="26"/>
        <v>1</v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>B</v>
      </c>
      <c r="BZ452" s="8" t="b">
        <f t="shared" si="27"/>
        <v>1</v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>B</v>
      </c>
      <c r="EK452" s="8" t="b">
        <f t="shared" si="28"/>
        <v>1</v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>B</v>
      </c>
      <c r="FO452" s="8" t="b">
        <f t="shared" si="29"/>
        <v>1</v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>
        <f>IF(ISERROR(MATCH(FQ$417,INPUT!C$4:Y$4,0))&lt;&gt;TRUE,MATCH(FQ$417,INPUT!C$4:Y$4,0),"")</f>
        <v>1</v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>H</v>
      </c>
      <c r="AO453" s="8" t="b">
        <f t="shared" si="26"/>
        <v>1</v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>F</v>
      </c>
      <c r="BZ453" s="8" t="b">
        <f t="shared" si="27"/>
        <v>0</v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>F</v>
      </c>
      <c r="EK453" s="8" t="b">
        <f t="shared" si="28"/>
        <v>1</v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>J</v>
      </c>
      <c r="FO453" s="8" t="b">
        <f t="shared" si="29"/>
        <v>0</v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>
        <f>IF(ISERROR(MATCH(FQ$417,INPUT!C$4:Y$4,0))&lt;&gt;TRUE,MATCH(FQ$417,INPUT!C$4:Y$4,0),"")</f>
        <v>1</v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>C</v>
      </c>
      <c r="AO454" s="8" t="b">
        <f t="shared" si="26"/>
        <v>1</v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>C</v>
      </c>
      <c r="BZ454" s="8" t="b">
        <f t="shared" si="27"/>
        <v>1</v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>E</v>
      </c>
      <c r="EK454" s="8" t="b">
        <f t="shared" si="28"/>
        <v>1</v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>A</v>
      </c>
      <c r="FO454" s="8" t="b">
        <f t="shared" si="29"/>
        <v>1</v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>
        <f>IF(ISERROR(MATCH(FQ$417,INPUT!C$4:Y$4,0))&lt;&gt;TRUE,MATCH(FQ$417,INPUT!C$4:Y$4,0),"")</f>
        <v>1</v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>J</v>
      </c>
      <c r="AO455" s="8" t="b">
        <f t="shared" si="26"/>
        <v>1</v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>H</v>
      </c>
      <c r="BZ455" s="8" t="b">
        <f t="shared" si="27"/>
        <v>1</v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>J</v>
      </c>
      <c r="EK455" s="8" t="b">
        <f t="shared" si="28"/>
        <v>1</v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>J</v>
      </c>
      <c r="FO455" s="8" t="b">
        <f t="shared" si="29"/>
        <v>1</v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>
        <f>IF(ISERROR(MATCH(FQ$417,INPUT!C$4:Y$4,0))&lt;&gt;TRUE,MATCH(FQ$417,INPUT!C$4:Y$4,0),"")</f>
        <v>1</v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>C</v>
      </c>
      <c r="AO456" s="8" t="b">
        <f t="shared" si="26"/>
        <v>1</v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>A</v>
      </c>
      <c r="BZ456" s="8" t="b">
        <f t="shared" si="27"/>
        <v>1</v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>C</v>
      </c>
      <c r="EK456" s="8" t="b">
        <f t="shared" si="28"/>
        <v>1</v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>A</v>
      </c>
      <c r="FO456" s="8" t="b">
        <f t="shared" si="29"/>
        <v>0</v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>
        <f>IF(ISERROR(MATCH(FQ$417,INPUT!C$4:Y$4,0))&lt;&gt;TRUE,MATCH(FQ$417,INPUT!C$4:Y$4,0),"")</f>
        <v>1</v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>G</v>
      </c>
      <c r="AO457" s="8" t="b">
        <f t="shared" si="26"/>
        <v>1</v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>G</v>
      </c>
      <c r="BZ457" s="8" t="b">
        <f t="shared" si="27"/>
        <v>1</v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>J</v>
      </c>
      <c r="EK457" s="8" t="b">
        <f t="shared" si="28"/>
        <v>0</v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>J</v>
      </c>
      <c r="FO457" s="8" t="b">
        <f t="shared" si="29"/>
        <v>0</v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>
        <f>IF(ISERROR(MATCH(FQ$417,INPUT!C$4:Y$4,0))&lt;&gt;TRUE,MATCH(FQ$417,INPUT!C$4:Y$4,0),"")</f>
        <v>1</v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>C</v>
      </c>
      <c r="BZ458" s="8" t="b">
        <f t="shared" si="27"/>
        <v>0</v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>A</v>
      </c>
      <c r="EK458" s="8" t="b">
        <f t="shared" si="28"/>
        <v>0</v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>
        <f>IF(ISERROR(MATCH(FQ$417,INPUT!C$4:Y$4,0))&lt;&gt;TRUE,MATCH(FQ$417,INPUT!C$4:Y$4,0),"")</f>
        <v>1</v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>H</v>
      </c>
      <c r="BZ459" s="8" t="b">
        <f t="shared" si="27"/>
        <v>1</v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>J</v>
      </c>
      <c r="EK459" s="8" t="b">
        <f t="shared" si="28"/>
        <v>1</v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>
        <f>IF(ISERROR(MATCH(FQ$417,INPUT!C$4:Y$4,0))&lt;&gt;TRUE,MATCH(FQ$417,INPUT!C$4:Y$4,0),"")</f>
        <v>1</v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>D</v>
      </c>
      <c r="BZ460" s="8" t="b">
        <f t="shared" si="27"/>
        <v>1</v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>B</v>
      </c>
      <c r="EK460" s="8" t="b">
        <f t="shared" si="28"/>
        <v>1</v>
      </c>
      <c r="FQ460" s="22">
        <v>41</v>
      </c>
      <c r="FR460" s="23">
        <v>18</v>
      </c>
      <c r="FS460" s="23">
        <v>26</v>
      </c>
      <c r="FT460" s="23"/>
      <c r="FU460" s="23"/>
      <c r="FV460" s="8">
        <f>IF(ISERROR(MATCH(FQ$417,INPUT!C$4:Y$4,0))&lt;&gt;TRUE,MATCH(FQ$417,INPUT!C$4:Y$4,0),"")</f>
        <v>1</v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>G</v>
      </c>
      <c r="BZ461" s="8" t="b">
        <f t="shared" si="27"/>
        <v>1</v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>J</v>
      </c>
      <c r="EK461" s="8" t="b">
        <f t="shared" si="28"/>
        <v>1</v>
      </c>
      <c r="FQ461" s="22">
        <v>42</v>
      </c>
      <c r="FR461" s="23">
        <v>18</v>
      </c>
      <c r="FS461" s="23">
        <v>26</v>
      </c>
      <c r="FT461" s="23"/>
      <c r="FU461" s="23"/>
      <c r="FV461" s="8">
        <f>IF(ISERROR(MATCH(FQ$417,INPUT!C$4:Y$4,0))&lt;&gt;TRUE,MATCH(FQ$417,INPUT!C$4:Y$4,0),"")</f>
        <v>1</v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>B</v>
      </c>
      <c r="BZ462" s="8" t="b">
        <f t="shared" si="27"/>
        <v>1</v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>A</v>
      </c>
      <c r="EK462" s="8" t="b">
        <f t="shared" si="28"/>
        <v>0</v>
      </c>
      <c r="FQ462" s="22">
        <v>43</v>
      </c>
      <c r="FR462" s="23">
        <v>19</v>
      </c>
      <c r="FS462" s="23">
        <v>27</v>
      </c>
      <c r="FT462" s="23"/>
      <c r="FU462" s="23"/>
      <c r="FV462" s="8">
        <f>IF(ISERROR(MATCH(FQ$417,INPUT!C$4:Y$4,0))&lt;&gt;TRUE,MATCH(FQ$417,INPUT!C$4:Y$4,0),"")</f>
        <v>1</v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>F</v>
      </c>
      <c r="BZ463" s="8" t="b">
        <f t="shared" si="27"/>
        <v>1</v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>F</v>
      </c>
      <c r="EK463" s="8" t="b">
        <f t="shared" si="28"/>
        <v>1</v>
      </c>
      <c r="FQ463" s="22">
        <v>44</v>
      </c>
      <c r="FR463" s="23">
        <v>19</v>
      </c>
      <c r="FS463" s="23">
        <v>27</v>
      </c>
      <c r="FT463" s="23"/>
      <c r="FU463" s="23"/>
      <c r="FV463" s="8">
        <f>IF(ISERROR(MATCH(FQ$417,INPUT!C$4:Y$4,0))&lt;&gt;TRUE,MATCH(FQ$417,INPUT!C$4:Y$4,0),"")</f>
        <v>1</v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>C</v>
      </c>
      <c r="BZ464" s="8" t="b">
        <f t="shared" si="27"/>
        <v>1</v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>B</v>
      </c>
      <c r="EK464" s="8" t="b">
        <f t="shared" si="28"/>
        <v>1</v>
      </c>
      <c r="FQ464" s="22">
        <v>45</v>
      </c>
      <c r="FR464" s="23">
        <v>20</v>
      </c>
      <c r="FS464" s="23">
        <v>28</v>
      </c>
      <c r="FT464" s="23"/>
      <c r="FU464" s="23"/>
      <c r="FV464" s="8">
        <f>IF(ISERROR(MATCH(FQ$417,INPUT!C$4:Y$4,0))&lt;&gt;TRUE,MATCH(FQ$417,INPUT!C$4:Y$4,0),"")</f>
        <v>1</v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>J</v>
      </c>
      <c r="BZ465" s="8" t="b">
        <f t="shared" si="27"/>
        <v>1</v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>F</v>
      </c>
      <c r="EK465" s="8" t="b">
        <f t="shared" si="28"/>
        <v>1</v>
      </c>
      <c r="FQ465" s="22">
        <v>46</v>
      </c>
      <c r="FR465" s="23">
        <v>20</v>
      </c>
      <c r="FS465" s="23">
        <v>28</v>
      </c>
      <c r="FT465" s="23"/>
      <c r="FU465" s="23"/>
      <c r="FV465" s="8">
        <f>IF(ISERROR(MATCH(FQ$417,INPUT!C$4:Y$4,0))&lt;&gt;TRUE,MATCH(FQ$417,INPUT!C$4:Y$4,0),"")</f>
        <v>1</v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>D</v>
      </c>
      <c r="BZ466" s="8" t="b">
        <f t="shared" si="27"/>
        <v>1</v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>B</v>
      </c>
      <c r="EK466" s="8" t="b">
        <f t="shared" si="28"/>
        <v>0</v>
      </c>
      <c r="FQ466" s="22">
        <v>47</v>
      </c>
      <c r="FR466" s="23">
        <v>20</v>
      </c>
      <c r="FS466" s="23">
        <v>28</v>
      </c>
      <c r="FT466" s="23"/>
      <c r="FU466" s="23"/>
      <c r="FV466" s="8">
        <f>IF(ISERROR(MATCH(FQ$417,INPUT!C$4:Y$4,0))&lt;&gt;TRUE,MATCH(FQ$417,INPUT!C$4:Y$4,0),"")</f>
        <v>1</v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>H</v>
      </c>
      <c r="BZ467" s="8" t="b">
        <f t="shared" si="27"/>
        <v>1</v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>F</v>
      </c>
      <c r="EK467" s="8" t="b">
        <f t="shared" si="28"/>
        <v>1</v>
      </c>
      <c r="FQ467" s="22">
        <v>48</v>
      </c>
      <c r="FR467" s="23">
        <v>21</v>
      </c>
      <c r="FS467" s="23">
        <v>29</v>
      </c>
      <c r="FT467" s="23"/>
      <c r="FU467" s="23"/>
      <c r="FV467" s="8">
        <f>IF(ISERROR(MATCH(FQ$417,INPUT!C$4:Y$4,0))&lt;&gt;TRUE,MATCH(FQ$417,INPUT!C$4:Y$4,0),"")</f>
        <v>1</v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>A</v>
      </c>
      <c r="BZ468" s="8" t="b">
        <f t="shared" si="27"/>
        <v>1</v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>C</v>
      </c>
      <c r="EK468" s="8" t="b">
        <f t="shared" si="28"/>
        <v>1</v>
      </c>
      <c r="FQ468" s="22">
        <v>49</v>
      </c>
      <c r="FR468" s="23">
        <v>21</v>
      </c>
      <c r="FS468" s="24">
        <v>29</v>
      </c>
      <c r="FT468" s="23"/>
      <c r="FU468" s="23"/>
      <c r="FV468" s="8">
        <f>IF(ISERROR(MATCH(FQ$417,INPUT!C$4:Y$4,0))&lt;&gt;TRUE,MATCH(FQ$417,INPUT!C$4:Y$4,0),"")</f>
        <v>1</v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>J</v>
      </c>
      <c r="BZ469" s="8" t="b">
        <f t="shared" si="27"/>
        <v>1</v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>H</v>
      </c>
      <c r="EK469" s="8" t="b">
        <f t="shared" si="28"/>
        <v>0</v>
      </c>
      <c r="FQ469" s="22">
        <v>50</v>
      </c>
      <c r="FR469" s="23">
        <v>21</v>
      </c>
      <c r="FS469" s="23">
        <v>30</v>
      </c>
      <c r="FT469" s="23"/>
      <c r="FU469" s="23"/>
      <c r="FV469" s="8">
        <f>IF(ISERROR(MATCH(FQ$417,INPUT!C$4:Y$4,0))&lt;&gt;TRUE,MATCH(FQ$417,INPUT!C$4:Y$4,0),"")</f>
        <v>1</v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>C</v>
      </c>
      <c r="BZ470" s="8" t="b">
        <f t="shared" si="27"/>
        <v>1</v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>A</v>
      </c>
      <c r="EK470" s="8" t="b">
        <f t="shared" si="28"/>
        <v>0</v>
      </c>
      <c r="FQ470" s="22">
        <v>51</v>
      </c>
      <c r="FR470" s="23">
        <v>22</v>
      </c>
      <c r="FS470" s="23">
        <v>30</v>
      </c>
      <c r="FT470" s="23"/>
      <c r="FU470" s="23"/>
      <c r="FV470" s="8">
        <f>IF(ISERROR(MATCH(FQ$417,INPUT!C$4:Y$4,0))&lt;&gt;TRUE,MATCH(FQ$417,INPUT!C$4:Y$4,0),"")</f>
        <v>1</v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>G</v>
      </c>
      <c r="BZ471" s="8" t="b">
        <f t="shared" si="27"/>
        <v>1</v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>G</v>
      </c>
      <c r="EK471" s="8" t="b">
        <f t="shared" si="28"/>
        <v>0</v>
      </c>
      <c r="FQ471" s="22">
        <v>52</v>
      </c>
      <c r="FR471" s="23">
        <v>22</v>
      </c>
      <c r="FS471" s="23">
        <v>31</v>
      </c>
      <c r="FT471" s="23"/>
      <c r="FU471" s="23"/>
      <c r="FV471" s="8">
        <f>IF(ISERROR(MATCH(FQ$417,INPUT!C$4:Y$4,0))&lt;&gt;TRUE,MATCH(FQ$417,INPUT!C$4:Y$4,0),"")</f>
        <v>1</v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>A</v>
      </c>
      <c r="BZ472" s="8" t="b">
        <f t="shared" si="27"/>
        <v>0</v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>E</v>
      </c>
      <c r="EK472" s="8" t="b">
        <f t="shared" si="28"/>
        <v>0</v>
      </c>
      <c r="FQ472" s="22">
        <v>53</v>
      </c>
      <c r="FR472" s="23">
        <v>23</v>
      </c>
      <c r="FS472" s="23">
        <v>31</v>
      </c>
      <c r="FT472" s="23"/>
      <c r="FU472" s="23"/>
      <c r="FV472" s="8">
        <f>IF(ISERROR(MATCH(FQ$417,INPUT!C$4:Y$4,0))&lt;&gt;TRUE,MATCH(FQ$417,INPUT!C$4:Y$4,0),"")</f>
        <v>1</v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>F</v>
      </c>
      <c r="BZ473" s="8" t="b">
        <f t="shared" si="27"/>
        <v>1</v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>H</v>
      </c>
      <c r="EK473" s="8" t="b">
        <f t="shared" si="28"/>
        <v>0</v>
      </c>
      <c r="FQ473" s="22">
        <v>54</v>
      </c>
      <c r="FR473" s="23">
        <v>23</v>
      </c>
      <c r="FS473" s="24">
        <v>32</v>
      </c>
      <c r="FT473" s="23"/>
      <c r="FU473" s="23"/>
      <c r="FV473" s="8">
        <f>IF(ISERROR(MATCH(FQ$417,INPUT!C$4:Y$4,0))&lt;&gt;TRUE,MATCH(FQ$417,INPUT!C$4:Y$4,0),"")</f>
        <v>1</v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>A</v>
      </c>
      <c r="BZ474" s="8" t="b">
        <f t="shared" si="27"/>
        <v>1</v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>B</v>
      </c>
      <c r="EK474" s="8" t="b">
        <f t="shared" si="28"/>
        <v>0</v>
      </c>
      <c r="FQ474" s="22">
        <v>55</v>
      </c>
      <c r="FR474" s="23">
        <v>23</v>
      </c>
      <c r="FS474" s="23">
        <v>33</v>
      </c>
      <c r="FT474" s="23"/>
      <c r="FU474" s="23"/>
      <c r="FV474" s="8">
        <f>IF(ISERROR(MATCH(FQ$417,INPUT!C$4:Y$4,0))&lt;&gt;TRUE,MATCH(FQ$417,INPUT!C$4:Y$4,0),"")</f>
        <v>1</v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>G</v>
      </c>
      <c r="BZ475" s="8" t="b">
        <f t="shared" si="27"/>
        <v>0</v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>K</v>
      </c>
      <c r="EK475" s="8" t="b">
        <f t="shared" si="28"/>
        <v>0</v>
      </c>
      <c r="FQ475" s="22">
        <v>56</v>
      </c>
      <c r="FR475" s="23">
        <v>24</v>
      </c>
      <c r="FS475" s="23">
        <v>33</v>
      </c>
      <c r="FT475" s="23"/>
      <c r="FU475" s="23"/>
      <c r="FV475" s="8">
        <f>IF(ISERROR(MATCH(FQ$417,INPUT!C$4:Y$4,0))&lt;&gt;TRUE,MATCH(FQ$417,INPUT!C$4:Y$4,0),"")</f>
        <v>1</v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>A</v>
      </c>
      <c r="BZ476" s="8" t="b">
        <f t="shared" si="27"/>
        <v>1</v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>B</v>
      </c>
      <c r="EK476" s="8" t="b">
        <f t="shared" si="28"/>
        <v>0</v>
      </c>
      <c r="FQ476" s="22">
        <v>57</v>
      </c>
      <c r="FR476" s="23">
        <v>24</v>
      </c>
      <c r="FS476" s="23">
        <v>34</v>
      </c>
      <c r="FT476" s="23"/>
      <c r="FU476" s="23"/>
      <c r="FV476" s="8">
        <f>IF(ISERROR(MATCH(FQ$417,INPUT!C$4:Y$4,0))&lt;&gt;TRUE,MATCH(FQ$417,INPUT!C$4:Y$4,0),"")</f>
        <v>1</v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>F</v>
      </c>
      <c r="BZ477" s="8" t="b">
        <f t="shared" si="27"/>
        <v>0</v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>F</v>
      </c>
      <c r="EK477" s="8" t="b">
        <f t="shared" si="28"/>
        <v>0</v>
      </c>
      <c r="FQ477" s="22">
        <v>58</v>
      </c>
      <c r="FR477" s="23">
        <v>25</v>
      </c>
      <c r="FS477" s="23">
        <v>35</v>
      </c>
      <c r="FT477" s="23"/>
      <c r="FU477" s="23"/>
      <c r="FV477" s="8">
        <f>IF(ISERROR(MATCH(FQ$417,INPUT!C$4:Y$4,0))&lt;&gt;TRUE,MATCH(FQ$417,INPUT!C$4:Y$4,0),"")</f>
        <v>1</v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>B</v>
      </c>
      <c r="BZ478" s="8" t="b">
        <f t="shared" si="27"/>
        <v>0</v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>
        <f>IF(ISERROR(MATCH(FQ$417,INPUT!C$4:Y$4,0))&lt;&gt;TRUE,MATCH(FQ$417,INPUT!C$4:Y$4,0),"")</f>
        <v>1</v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>H</v>
      </c>
      <c r="BZ479" s="8" t="b">
        <f t="shared" si="27"/>
        <v>0</v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>
        <f>IF(ISERROR(MATCH(FQ$417,INPUT!C$4:Y$4,0))&lt;&gt;TRUE,MATCH(FQ$417,INPUT!C$4:Y$4,0),"")</f>
        <v>1</v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>B</v>
      </c>
      <c r="BZ480" s="8" t="b">
        <f t="shared" si="27"/>
        <v>1</v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>
        <f>IF(ISERROR(MATCH(FQ$417,INPUT!C$4:Y$4,0))&lt;&gt;TRUE,MATCH(FQ$417,INPUT!C$4:Y$4,0),"")</f>
        <v>1</v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>F</v>
      </c>
      <c r="BZ481" s="8" t="b">
        <f t="shared" si="27"/>
        <v>0</v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>
        <f>IF(ISERROR(MATCH(FQ$417,INPUT!C$4:Y$4,0))&lt;&gt;TRUE,MATCH(FQ$417,INPUT!C$4:Y$4,0),"")</f>
        <v>1</v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>B</v>
      </c>
      <c r="BZ482" s="8" t="b">
        <f t="shared" si="27"/>
        <v>1</v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>
        <f>IF(ISERROR(MATCH(FQ$417,INPUT!C$4:Y$4,0))&lt;&gt;TRUE,MATCH(FQ$417,INPUT!C$4:Y$4,0),"")</f>
        <v>1</v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>F</v>
      </c>
      <c r="BZ483" s="8" t="b">
        <f t="shared" ref="BZ483:BZ492" si="30">IF(BY483&lt;&gt;"",IF(ISNUMBER(SEARCH(BX483,BY483)),TRUE,FALSE),"")</f>
        <v>1</v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>
        <f>IF(ISERROR(MATCH(FQ$417,INPUT!C$4:Y$4,0))&lt;&gt;TRUE,MATCH(FQ$417,INPUT!C$4:Y$4,0),"")</f>
        <v>1</v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>A</v>
      </c>
      <c r="BZ484" s="8" t="b">
        <f t="shared" si="30"/>
        <v>1</v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>
        <f>IF(ISERROR(MATCH(FQ$417,INPUT!C$4:Y$4,0))&lt;&gt;TRUE,MATCH(FQ$417,INPUT!C$4:Y$4,0),"")</f>
        <v>1</v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>G</v>
      </c>
      <c r="BZ485" s="8" t="b">
        <f t="shared" si="30"/>
        <v>0</v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>
        <f>IF(ISERROR(MATCH(FQ$417,INPUT!C$4:Y$4,0))&lt;&gt;TRUE,MATCH(FQ$417,INPUT!C$4:Y$4,0),"")</f>
        <v>1</v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>D</v>
      </c>
      <c r="BZ486" s="8" t="b">
        <f t="shared" si="30"/>
        <v>1</v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>
        <f>IF(ISERROR(MATCH(FQ$417,INPUT!C$4:Y$4,0))&lt;&gt;TRUE,MATCH(FQ$417,INPUT!C$4:Y$4,0),"")</f>
        <v>1</v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>F</v>
      </c>
      <c r="BZ487" s="8" t="b">
        <f t="shared" si="30"/>
        <v>0</v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>
        <f>IF(ISERROR(MATCH(FQ$417,INPUT!C$4:Y$4,0))&lt;&gt;TRUE,MATCH(FQ$417,INPUT!C$4:Y$4,0),"")</f>
        <v>1</v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>C</v>
      </c>
      <c r="BZ488" s="8" t="b">
        <f t="shared" si="30"/>
        <v>1</v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>
        <f>IF(ISERROR(MATCH(FQ$417,INPUT!C$4:Y$4,0))&lt;&gt;TRUE,MATCH(FQ$417,INPUT!C$4:Y$4,0),"")</f>
        <v>1</v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>G</v>
      </c>
      <c r="BZ489" s="8" t="b">
        <f t="shared" si="30"/>
        <v>1</v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>
        <f>IF(ISERROR(MATCH(FQ$417,INPUT!C$4:Y$4,0))&lt;&gt;TRUE,MATCH(FQ$417,INPUT!C$4:Y$4,0),"")</f>
        <v>1</v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>A</v>
      </c>
      <c r="BZ490" s="8" t="b">
        <f t="shared" si="30"/>
        <v>1</v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>
        <f>IF(ISERROR(MATCH(FQ$417,INPUT!C$4:Y$4,0))&lt;&gt;TRUE,MATCH(FQ$417,INPUT!C$4:Y$4,0),"")</f>
        <v>1</v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>F</v>
      </c>
      <c r="BZ491" s="8" t="b">
        <f t="shared" si="30"/>
        <v>1</v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>
        <f>IF(ISERROR(MATCH(FQ$417,INPUT!C$4:Y$4,0))&lt;&gt;TRUE,MATCH(FQ$417,INPUT!C$4:Y$4,0),"")</f>
        <v>1</v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>D</v>
      </c>
      <c r="BZ492" s="8" t="b">
        <f t="shared" si="30"/>
        <v>1</v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>
        <f>IF(ISERROR(MATCH(FQ$417,INPUT!C$4:Y$4,0))&lt;&gt;TRUE,MATCH(FQ$417,INPUT!C$4:Y$4,0),"")</f>
        <v>1</v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>
        <f>IF(ISERROR(MATCH(FQ$417,INPUT!C$4:Y$4,0))&lt;&gt;TRUE,MATCH(FQ$417,INPUT!C$4:Y$4,0),"")</f>
        <v>1</v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>
        <f>IF(ISERROR(MATCH(FQ$417,INPUT!C$4:Y$4,0))&lt;&gt;TRUE,MATCH(FQ$417,INPUT!C$4:Y$4,0),"")</f>
        <v>1</v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>
        <f>IF(ISERROR(MATCH(FQ$417,INPUT!C$4:Y$4,0))&lt;&gt;TRUE,MATCH(FQ$417,INPUT!C$4:Y$4,0),"")</f>
        <v>1</v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>
        <f>IF(ISERROR(MATCH(FQ$417,INPUT!C$4:Y$4,0))&lt;&gt;TRUE,MATCH(FQ$417,INPUT!C$4:Y$4,0),"")</f>
        <v>1</v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>
        <f>IF(ISERROR(MATCH(FQ$417,INPUT!C$4:Y$4,0))&lt;&gt;TRUE,MATCH(FQ$417,INPUT!C$4:Y$4,0),"")</f>
        <v>1</v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1"/>
      <c r="FS499" s="461"/>
      <c r="FT499" s="461"/>
      <c r="FU499" s="461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70" t="s">
        <v>215</v>
      </c>
      <c r="FR500" s="471"/>
      <c r="FS500" s="471"/>
      <c r="FT500" s="471"/>
      <c r="FU500" s="472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1"/>
      <c r="FS582" s="461"/>
      <c r="FT582" s="461"/>
      <c r="FU582" s="461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70" t="s">
        <v>216</v>
      </c>
      <c r="FR583" s="471"/>
      <c r="FS583" s="471"/>
      <c r="FT583" s="471"/>
      <c r="FU583" s="472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1"/>
      <c r="FS665" s="461"/>
      <c r="FT665" s="461"/>
      <c r="FU665" s="461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70" t="s">
        <v>217</v>
      </c>
      <c r="FR666" s="471"/>
      <c r="FS666" s="471"/>
      <c r="FT666" s="471"/>
      <c r="FU666" s="472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1"/>
      <c r="FS748" s="461"/>
      <c r="FT748" s="461"/>
      <c r="FU748" s="461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70" t="s">
        <v>196</v>
      </c>
      <c r="FR749" s="471"/>
      <c r="FS749" s="471"/>
      <c r="FT749" s="471"/>
      <c r="FU749" s="472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Dec 2016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31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A06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0" t="s">
        <v>279</v>
      </c>
      <c r="AA4" s="42" t="str">
        <f t="shared" ref="AA4:AX4" si="5">B4</f>
        <v>Type</v>
      </c>
      <c r="AB4" s="23" t="str">
        <f>C4</f>
        <v>A06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0" t="s">
        <v>279</v>
      </c>
      <c r="AZ4" s="42" t="str">
        <f t="shared" ref="AZ4:AZ9" si="6">AA4</f>
        <v>Type</v>
      </c>
      <c r="BA4" s="23" t="str">
        <f>C4</f>
        <v>A06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0" t="s">
        <v>279</v>
      </c>
      <c r="BY4" s="42" t="str">
        <f t="shared" ref="BY4:BY9" si="8">AZ4</f>
        <v>Type</v>
      </c>
      <c r="BZ4" s="23" t="str">
        <f>C4</f>
        <v>A06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0" t="s">
        <v>279</v>
      </c>
      <c r="CX4" s="42" t="str">
        <f t="shared" ref="CX4:CX9" si="10">BY4</f>
        <v>Type</v>
      </c>
      <c r="CY4" s="23" t="str">
        <f>C4</f>
        <v>A06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0" t="s">
        <v>279</v>
      </c>
      <c r="DW4" s="42" t="str">
        <f t="shared" ref="DW4:DW9" si="12">CX4</f>
        <v>Type</v>
      </c>
      <c r="DX4" s="23" t="str">
        <f t="shared" ref="DX4:ET4" si="13">C4</f>
        <v>A06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0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2" t="s">
        <v>242</v>
      </c>
      <c r="FF4" s="483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24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0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0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0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0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0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0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57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76%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24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74%</v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24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0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0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0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0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0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0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41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68%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26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84%</v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26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0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0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0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0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0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0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34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85%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31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94%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26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0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0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0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0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0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4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27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68%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24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79%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0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159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74%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26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85%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94%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0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0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0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0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0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74%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0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0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0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0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0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0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79%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0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0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0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0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0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0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2" t="s">
        <v>242</v>
      </c>
      <c r="FF13" s="483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84%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0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0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0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0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0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0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85%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0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0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0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0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0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0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0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0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0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0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0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0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0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0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0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0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0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0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A06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0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0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0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0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0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0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Dec 2016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0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0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0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0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0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0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0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0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0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0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0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0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31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0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0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0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0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0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0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24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0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0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0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0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0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0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2" t="s">
        <v>242</v>
      </c>
      <c r="FF22" s="483"/>
      <c r="FG22" s="30" t="s">
        <v>254</v>
      </c>
      <c r="FJ22" s="23">
        <f>IF(FJ$17&lt;&gt;0,LOOKUP(FJ$17,$FJ$2:$GF$2,$FJ5:$GF5),0)*FJ$19</f>
        <v>24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0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0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0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0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0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0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26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0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0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0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0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0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0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26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0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0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0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0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0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0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0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0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0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0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0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0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94%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0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0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0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0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0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74%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0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0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0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0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0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0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79%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0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0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0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0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0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0"/>
      <c r="FA29" s="16" t="s">
        <v>317</v>
      </c>
      <c r="FJ29" s="41" t="str">
        <f>IF(FJ$17&lt;&gt;0,LOOKUP(FJ$17,$FJ$9:$GF$9,$FJ13:$GF13),0)</f>
        <v>84%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0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0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0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0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0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0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85%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0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0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0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0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0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0"/>
      <c r="FA31" s="30"/>
      <c r="FB31" s="458" t="s">
        <v>240</v>
      </c>
      <c r="FC31" s="459"/>
      <c r="FD31" s="460"/>
      <c r="FE31" s="482" t="s">
        <v>242</v>
      </c>
      <c r="FF31" s="483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0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0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0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0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0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0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0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0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0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0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0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0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0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0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0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0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0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0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0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0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0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0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0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0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0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0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0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0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0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0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0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0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0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0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0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0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0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0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0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0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0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0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0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0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0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0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0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0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0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0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0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0"/>
      <c r="FA40" s="30"/>
      <c r="FB40" s="458" t="s">
        <v>240</v>
      </c>
      <c r="FC40" s="459"/>
      <c r="FD40" s="460"/>
      <c r="FE40" s="482" t="s">
        <v>242</v>
      </c>
      <c r="FF40" s="483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0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0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0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0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0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0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0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0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0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0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0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0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0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0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0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0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0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0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0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0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0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0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0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31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0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0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0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0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0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0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24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0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0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0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0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0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0"/>
      <c r="FB46" s="66"/>
      <c r="FC46" s="66"/>
      <c r="FD46" s="66"/>
      <c r="FE46" s="68"/>
      <c r="FF46" s="69"/>
      <c r="FG46" s="18"/>
      <c r="FJ46" s="23">
        <f>IF(ISNUMBER(SEARCH("A*",FJ$17)),FJ22,"")</f>
        <v>24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0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0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0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0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0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0"/>
      <c r="FA47" s="16" t="s">
        <v>319</v>
      </c>
      <c r="FJ47" s="23">
        <f>IF(ISNUMBER(SEARCH("A*",FJ$17)),FJ23,"")</f>
        <v>26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0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0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0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0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0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0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26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0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0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0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0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0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0"/>
      <c r="FA49" s="30"/>
      <c r="FB49" s="458" t="s">
        <v>240</v>
      </c>
      <c r="FC49" s="459"/>
      <c r="FD49" s="460"/>
      <c r="FE49" s="482" t="s">
        <v>242</v>
      </c>
      <c r="FF49" s="483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0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0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0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0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0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0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0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0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0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0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0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0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0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0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0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31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94%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0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0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0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0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24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74%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0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0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0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0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0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0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55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79%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0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0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0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0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0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0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26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84%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0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0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0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0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0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0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26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85%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0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0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0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0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0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0"/>
      <c r="FA58" s="30"/>
      <c r="FB58" s="458" t="s">
        <v>240</v>
      </c>
      <c r="FC58" s="459"/>
      <c r="FD58" s="460"/>
      <c r="FE58" s="482" t="s">
        <v>242</v>
      </c>
      <c r="FF58" s="483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0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0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0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0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0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0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31</v>
      </c>
      <c r="FL59" s="23">
        <v>36</v>
      </c>
      <c r="FM59" s="98">
        <f>IF(FJ59&lt;&gt;0,FJ59*FK59/FL59,"")</f>
        <v>0.86111111111111116</v>
      </c>
      <c r="FT59" s="25">
        <f>ROUND(FM59*100,0)</f>
        <v>86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0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0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0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0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0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0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24</v>
      </c>
      <c r="FL60" s="23">
        <v>36</v>
      </c>
      <c r="FM60" s="98">
        <f>IF(FJ60&lt;&gt;0,FJ60*FK60/FL60,"")</f>
        <v>0.66666666666666663</v>
      </c>
      <c r="FT60" s="25">
        <f>ROUND(FM60*100,0)</f>
        <v>67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86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0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0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0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0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0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24</v>
      </c>
      <c r="FL61" s="23">
        <v>36</v>
      </c>
      <c r="FM61" s="98">
        <f>IF(FJ61&lt;&gt;0,FJ61*FK61/FL61,"")</f>
        <v>0.66666666666666663</v>
      </c>
      <c r="FT61" s="25">
        <f>ROUND(FM61*100,0)</f>
        <v>67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67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0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0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0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0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0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0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26</v>
      </c>
      <c r="FL62" s="23">
        <v>36</v>
      </c>
      <c r="FM62" s="98">
        <f>IF(FJ62&lt;&gt;0,FJ62*FK62/FL62,"")</f>
        <v>0.72222222222222221</v>
      </c>
      <c r="FT62" s="25">
        <f>ROUND(FM62*100,0)</f>
        <v>72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72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0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0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0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0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0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0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26</v>
      </c>
      <c r="FL63" s="23">
        <v>36</v>
      </c>
      <c r="FM63" s="98">
        <f>IF(FJ63&lt;&gt;0,FJ63*FK63/FL63,"")</f>
        <v>0.72222222222222221</v>
      </c>
      <c r="FT63" s="25">
        <f>ROUND(FM63*100,0)</f>
        <v>72</v>
      </c>
      <c r="FU63" s="99">
        <f>IF(FV63&lt;&gt;"",FT63,"")</f>
        <v>72</v>
      </c>
      <c r="FV63" s="23" t="str">
        <f>IF(FT63&gt;FT57,"ACT","")</f>
        <v>ACT</v>
      </c>
      <c r="GB63" s="99" t="e">
        <f>FT55</f>
        <v>#DIV/0!</v>
      </c>
      <c r="GC63" s="23">
        <f>FT61</f>
        <v>67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0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0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0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0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0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72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0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0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0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0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0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0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0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0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0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0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0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Dec 2016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0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0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0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0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0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0"/>
      <c r="FA67" s="30"/>
      <c r="FB67" s="458" t="s">
        <v>240</v>
      </c>
      <c r="FC67" s="459"/>
      <c r="FD67" s="460"/>
      <c r="FE67" s="482" t="s">
        <v>242</v>
      </c>
      <c r="FF67" s="483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0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0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0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0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0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0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31</v>
      </c>
      <c r="GC68" s="8" t="str">
        <f>IF(SUM($FJ$19:$GF$19)=1,"/"&amp;GC53,GC60)</f>
        <v>/36</v>
      </c>
      <c r="GD68" s="76" t="str">
        <f>IF(SUM($FJ$19:$GF$19)=1,GD53,GD60)</f>
        <v>94%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0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0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0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0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0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0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24</v>
      </c>
      <c r="GC69" s="94" t="str">
        <f>IF(SUM($FJ$19:$GF$19)=1,"/"&amp;GC54,GC61)</f>
        <v>/36</v>
      </c>
      <c r="GD69" s="76" t="str">
        <f>IF(SUM($FJ$19:$GF$19)=1,GD54,GD61)</f>
        <v>74%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0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0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0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0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0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0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55</v>
      </c>
      <c r="GC70" s="94" t="str">
        <f>IF(SUM($FJ$19:$GF$19)=1,"/"&amp;GC55,GC62)</f>
        <v>/36</v>
      </c>
      <c r="GD70" s="76" t="str">
        <f>IF(SUM($FJ$19:$GF$19)=1,GD55,GD62)</f>
        <v>79%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0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0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0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0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0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0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26</v>
      </c>
      <c r="GC71" s="94" t="str">
        <f>IF(SUM($FJ$19:$GF$19)=1,"/"&amp;GC56,GC63)</f>
        <v>/36</v>
      </c>
      <c r="GD71" s="76" t="str">
        <f>IF(SUM($FJ$19:$GF$19)=1,GD56,GD63)</f>
        <v>84%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0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0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0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0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0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0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26</v>
      </c>
      <c r="GC72" s="94" t="str">
        <f>IF(SUM($FJ$19:$GF$19)=1,"/"&amp;GC57,GC64)</f>
        <v>/36</v>
      </c>
      <c r="GD72" s="76" t="str">
        <f>IF(SUM($FJ$19:$GF$19)=1,GD57,GD64)</f>
        <v>85%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0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0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0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0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0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0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0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0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0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0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0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0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0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0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0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0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0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0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0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0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0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0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0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0"/>
      <c r="FA76" s="30"/>
      <c r="FB76" s="458" t="s">
        <v>240</v>
      </c>
      <c r="FC76" s="459"/>
      <c r="FD76" s="460"/>
      <c r="FE76" s="482" t="s">
        <v>242</v>
      </c>
      <c r="FF76" s="483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0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0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0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0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0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0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0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0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0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0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0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0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0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0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0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0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0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0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0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0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0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0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0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0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0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0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0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0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0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0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0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0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0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0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0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0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0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0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0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0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0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0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0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0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0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0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0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0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0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0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0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0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0"/>
      <c r="FA85" s="30"/>
      <c r="FB85" s="458" t="s">
        <v>240</v>
      </c>
      <c r="FC85" s="459"/>
      <c r="FD85" s="460"/>
      <c r="FE85" s="482" t="s">
        <v>242</v>
      </c>
      <c r="FF85" s="483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0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0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0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0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0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0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0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0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0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0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0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0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0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0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0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0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0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0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0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0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0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0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0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0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0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0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0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0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0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0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0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0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0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0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0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0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0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0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0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0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0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0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0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0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0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0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0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0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0"/>
      <c r="FA94" s="30"/>
      <c r="FB94" s="458" t="s">
        <v>240</v>
      </c>
      <c r="FC94" s="459"/>
      <c r="FD94" s="460"/>
      <c r="FE94" s="482" t="s">
        <v>242</v>
      </c>
      <c r="FF94" s="483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0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0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0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0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0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0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0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0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0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0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0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0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0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0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0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0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0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0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0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0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0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0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0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0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0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0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0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0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0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0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0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0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0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0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0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0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0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0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0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0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0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0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0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0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0"/>
      <c r="FA103" s="30"/>
      <c r="FB103" s="458" t="s">
        <v>240</v>
      </c>
      <c r="FC103" s="459"/>
      <c r="FD103" s="460"/>
      <c r="FE103" s="482" t="s">
        <v>242</v>
      </c>
      <c r="FF103" s="483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0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0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0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0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0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0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0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0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0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0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0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0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0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0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0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0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0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0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0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0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0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0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0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0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0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0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0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0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0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0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0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0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0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0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0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0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0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0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0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0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0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0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0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0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0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0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0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0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0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0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0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0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0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2" t="s">
        <v>242</v>
      </c>
      <c r="FF112" s="483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0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0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0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0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0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0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0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0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0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0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0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0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0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0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0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0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0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0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0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0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0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0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0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0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0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0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0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0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0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0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0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0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0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0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0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0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0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0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0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0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0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0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0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0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0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0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0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2" t="s">
        <v>242</v>
      </c>
      <c r="FF121" s="483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0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0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0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0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0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0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0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0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0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0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0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0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0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0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0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0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0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0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0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0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4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0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0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0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0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4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0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0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0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0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4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0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0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0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0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4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0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0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0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0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4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0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0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0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2" t="s">
        <v>242</v>
      </c>
      <c r="FF130" s="483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4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0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0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0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0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4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0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0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0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0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4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0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0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0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0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4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0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0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0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0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4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0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0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0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0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4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0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0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0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0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0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0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0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0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0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0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0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0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0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0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2" t="s">
        <v>242</v>
      </c>
      <c r="FF139" s="483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0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0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0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0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0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0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0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0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0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0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0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0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0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0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0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0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0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0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0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0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0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0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0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0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0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0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0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0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0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0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0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0"/>
      <c r="FA148" s="30"/>
      <c r="FB148" s="458" t="s">
        <v>240</v>
      </c>
      <c r="FC148" s="459"/>
      <c r="FD148" s="460"/>
      <c r="FE148" s="482" t="s">
        <v>242</v>
      </c>
      <c r="FF148" s="483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0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0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0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0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0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0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0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0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0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0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0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0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0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0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0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0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0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0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0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0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0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0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0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0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0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0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0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0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0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0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0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0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1" t="s">
        <v>262</v>
      </c>
      <c r="EF156" s="481"/>
      <c r="EG156" s="481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0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0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0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0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2" t="s">
        <v>242</v>
      </c>
      <c r="FF157" s="483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0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0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0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0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0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0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0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0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0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0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0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0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0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0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0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0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0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0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0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0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0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0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0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0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0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0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0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0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0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0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0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0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0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0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0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0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2" t="s">
        <v>242</v>
      </c>
      <c r="FF166" s="483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0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0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0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0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0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0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0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0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0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0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0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0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0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0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0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0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0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0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0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0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0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0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0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0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0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0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0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0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0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0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0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0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0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0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2" t="s">
        <v>242</v>
      </c>
      <c r="FF175" s="483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0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0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0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0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0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0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0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0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0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0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0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0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0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0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0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0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0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0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0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0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0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0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2" t="s">
        <v>242</v>
      </c>
      <c r="FF184" s="483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0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0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0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0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0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0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0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0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0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0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0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0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0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0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0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0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0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0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0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0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0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0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0"/>
      <c r="FA193" s="30"/>
      <c r="FB193" s="458" t="s">
        <v>240</v>
      </c>
      <c r="FC193" s="459"/>
      <c r="FD193" s="460"/>
      <c r="FE193" s="482" t="s">
        <v>242</v>
      </c>
      <c r="FF193" s="483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0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0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0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0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0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0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0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0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0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0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0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0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0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0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0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0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0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0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0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0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0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0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0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0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0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0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0"/>
      <c r="FA202" s="30"/>
      <c r="FB202" s="458" t="s">
        <v>240</v>
      </c>
      <c r="FC202" s="459"/>
      <c r="FD202" s="460"/>
      <c r="FE202" s="482" t="s">
        <v>242</v>
      </c>
      <c r="FF202" s="483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0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0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0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0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0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0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0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0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0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0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0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0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0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0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0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0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0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0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0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0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0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0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0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0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0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0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0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0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0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0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0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0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0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0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0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1" t="s">
        <v>262</v>
      </c>
      <c r="AJ215" s="481"/>
      <c r="AK215" s="481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0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0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0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0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0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0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0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0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0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0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0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0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0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0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0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1" t="s">
        <v>262</v>
      </c>
      <c r="K220" s="481"/>
      <c r="L220" s="481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0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0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0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0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0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0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0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0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0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0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0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0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0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0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0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0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0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0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0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0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0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0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0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0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0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0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0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0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0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0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0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0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0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0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0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0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0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0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0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0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0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0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0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0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0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0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0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0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0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0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0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0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0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0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0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0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0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0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0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0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0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0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0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0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0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0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0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0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0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0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0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0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0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0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0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0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0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0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0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0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0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0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0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0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0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0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0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0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0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0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0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0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0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0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0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0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0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0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0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0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0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0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0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0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0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0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0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0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0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0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0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0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0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0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0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0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0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0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0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0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1" t="s">
        <v>262</v>
      </c>
      <c r="BF381" s="481"/>
      <c r="BG381" s="481"/>
      <c r="CD381" s="481" t="s">
        <v>262</v>
      </c>
      <c r="CE381" s="481"/>
      <c r="CF381" s="481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1" t="s">
        <v>262</v>
      </c>
      <c r="DG381" s="481"/>
      <c r="DH381" s="481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Dec 2016</v>
      </c>
      <c r="O1" s="162" t="str">
        <f>IF(V15&lt;&gt;"",V15,"Test 2")</f>
        <v>Test 2</v>
      </c>
      <c r="P1" s="162" t="str">
        <f>N1</f>
        <v>Dec 2016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Dec 2016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2" t="str">
        <f>META!FE4</f>
        <v>Score</v>
      </c>
      <c r="AA7" s="483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57</v>
      </c>
      <c r="X8" s="212" t="str">
        <f>META!FC5</f>
        <v>75</v>
      </c>
      <c r="Y8" s="213" t="str">
        <f>META!FD5</f>
        <v>76%</v>
      </c>
      <c r="Z8" s="214" t="str">
        <f>META!FE5</f>
        <v>24</v>
      </c>
      <c r="AA8" s="215" t="str">
        <f>META!FF5</f>
        <v>36</v>
      </c>
      <c r="AB8" s="216" t="str">
        <f>META!FG5</f>
        <v>74%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41</v>
      </c>
      <c r="X9" s="125" t="str">
        <f>META!FC6</f>
        <v>60</v>
      </c>
      <c r="Y9" s="127" t="str">
        <f>META!FD6</f>
        <v>68%</v>
      </c>
      <c r="Z9" s="101" t="str">
        <f>META!FE6</f>
        <v>26</v>
      </c>
      <c r="AA9" s="94" t="str">
        <f>META!FF6</f>
        <v>36</v>
      </c>
      <c r="AB9" s="76" t="str">
        <f>META!FG6</f>
        <v>84%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34</v>
      </c>
      <c r="X10" s="212" t="str">
        <f>META!FC7</f>
        <v>40</v>
      </c>
      <c r="Y10" s="218" t="str">
        <f>META!FD7</f>
        <v>85%</v>
      </c>
      <c r="Z10" s="214" t="str">
        <f>META!FE7</f>
        <v>31</v>
      </c>
      <c r="AA10" s="215" t="str">
        <f>META!FF7</f>
        <v>36</v>
      </c>
      <c r="AB10" s="216" t="str">
        <f>META!FG7</f>
        <v>94%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27</v>
      </c>
      <c r="X11" s="128" t="str">
        <f>META!FC8</f>
        <v>40</v>
      </c>
      <c r="Y11" s="129" t="str">
        <f>META!FD8</f>
        <v>68%</v>
      </c>
      <c r="Z11" s="130" t="str">
        <f>META!FE8</f>
        <v>24</v>
      </c>
      <c r="AA11" s="131" t="str">
        <f>META!FF8</f>
        <v>36</v>
      </c>
      <c r="AB11" s="79" t="str">
        <f>META!FG8</f>
        <v>79%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159</v>
      </c>
      <c r="X12" s="221" t="str">
        <f>META!FC9</f>
        <v>215</v>
      </c>
      <c r="Y12" s="222" t="str">
        <f>META!FD9</f>
        <v>74%</v>
      </c>
      <c r="Z12" s="223" t="str">
        <f>META!FE9</f>
        <v>26</v>
      </c>
      <c r="AA12" s="224" t="str">
        <f>META!FF9</f>
        <v>36</v>
      </c>
      <c r="AB12" s="225" t="str">
        <f>META!FG9</f>
        <v>85%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2" t="str">
        <f>META!FE22</f>
        <v>Score</v>
      </c>
      <c r="AA25" s="483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2" t="str">
        <f>META!FE67</f>
        <v>Score</v>
      </c>
      <c r="AA76" s="483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2" t="str">
        <f>META!FE85</f>
        <v>Score</v>
      </c>
      <c r="AA94" s="483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2" t="str">
        <f>META!FE94</f>
        <v>Score</v>
      </c>
      <c r="AA103" s="483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2" t="str">
        <f>META!FE103</f>
        <v>Score</v>
      </c>
      <c r="AA112" s="483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2" t="str">
        <f>META!FE121</f>
        <v>Score</v>
      </c>
      <c r="AA130" s="483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2" t="str">
        <f>META!FE139</f>
        <v>Score</v>
      </c>
      <c r="AA148" s="483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2" t="str">
        <f>META!FE148</f>
        <v>Score</v>
      </c>
      <c r="AA157" s="483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2" t="str">
        <f>META!FE166</f>
        <v>Score</v>
      </c>
      <c r="AA175" s="483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2" t="str">
        <f>META!FE184</f>
        <v>Score</v>
      </c>
      <c r="AA193" s="483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2" t="str">
        <f>META!FE202</f>
        <v>Score</v>
      </c>
      <c r="AA211" s="483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2019-09-23T20:13:16Z</dcterms:modified>
</cp:coreProperties>
</file>