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coin" sheetId="1" r:id="rId4"/>
    <sheet state="visible" name="Ethereum" sheetId="2" r:id="rId5"/>
    <sheet state="visible" name="LiteCoin" sheetId="3" r:id="rId6"/>
  </sheets>
  <definedNames/>
  <calcPr/>
</workbook>
</file>

<file path=xl/sharedStrings.xml><?xml version="1.0" encoding="utf-8"?>
<sst xmlns="http://schemas.openxmlformats.org/spreadsheetml/2006/main" count="345" uniqueCount="58">
  <si>
    <t xml:space="preserve">                                        Formula To Compute Mining Profitability</t>
  </si>
  <si>
    <t>((Hashing Power / Network Hashrate) * (Block Reward * Block Time) * Coin Price) - (Price per kWh * Rig kWh Consumption) = Net Profit</t>
  </si>
  <si>
    <t>Analysis for Russia</t>
  </si>
  <si>
    <t>Ethereum</t>
  </si>
  <si>
    <t>Litecoin</t>
  </si>
  <si>
    <t>Hardware</t>
  </si>
  <si>
    <t>Hardware Price ($)</t>
  </si>
  <si>
    <t>Power consumption (w)</t>
  </si>
  <si>
    <t>Cost per KWh ($)</t>
  </si>
  <si>
    <t>Hashing Power (MH/s)</t>
  </si>
  <si>
    <t>Network Hash Rate (TH/s)</t>
  </si>
  <si>
    <t>Ethereum Price</t>
  </si>
  <si>
    <t>Block Reward</t>
  </si>
  <si>
    <t>Block time</t>
  </si>
  <si>
    <t>Difficulty</t>
  </si>
  <si>
    <t>Daily Net Profit</t>
  </si>
  <si>
    <t>Weekly Net Profit</t>
  </si>
  <si>
    <t>Monthly Net Profit</t>
  </si>
  <si>
    <t>Annual Net Profit</t>
  </si>
  <si>
    <t>ROI (days)</t>
  </si>
  <si>
    <t>Innosilicon A10 ETHMaster 500Mh</t>
  </si>
  <si>
    <t>LiteCoin Price ($)</t>
  </si>
  <si>
    <t>Innosilicon A6+ LTC Master</t>
  </si>
  <si>
    <t>2m 30s</t>
  </si>
  <si>
    <t>Bitmain Antminer L3++</t>
  </si>
  <si>
    <t>Innosilicon A10 ETHMaster 485Mh</t>
  </si>
  <si>
    <t>-</t>
  </si>
  <si>
    <t>Analysis for Different World Countries</t>
  </si>
  <si>
    <t>Hardware = Innosilicon A6+ LTC Master</t>
  </si>
  <si>
    <t>Countries</t>
  </si>
  <si>
    <t>Hashing Power</t>
  </si>
  <si>
    <t>Hardware = Innosilicon A10 ETHMaster 500Mh</t>
  </si>
  <si>
    <t>Kuwait</t>
  </si>
  <si>
    <t>Venezuela</t>
  </si>
  <si>
    <t>Myanmar</t>
  </si>
  <si>
    <t>China</t>
  </si>
  <si>
    <t>South Korea</t>
  </si>
  <si>
    <t>Germany</t>
  </si>
  <si>
    <t>Solomon Islands</t>
  </si>
  <si>
    <t>GRAPHICS</t>
  </si>
  <si>
    <t xml:space="preserve">                                     Formula To Compute Mining Profitability</t>
  </si>
  <si>
    <t>Bitcoin</t>
  </si>
  <si>
    <t>Network Hash Rate (EH/s)</t>
  </si>
  <si>
    <t>Bitcoin Price</t>
  </si>
  <si>
    <t>AntMiner U3</t>
  </si>
  <si>
    <t>1 BTC = $ 7,147.24</t>
  </si>
  <si>
    <t>600s = 10 min</t>
  </si>
  <si>
    <t>Ebit E9+</t>
  </si>
  <si>
    <t>Avalon741</t>
  </si>
  <si>
    <t>Avalon761</t>
  </si>
  <si>
    <t>AntMiner S9</t>
  </si>
  <si>
    <t>Ebit E9++</t>
  </si>
  <si>
    <t>Ebit E10</t>
  </si>
  <si>
    <t>Bitcoin Cash</t>
  </si>
  <si>
    <t>0.02583751 BTC = 1 BCH</t>
  </si>
  <si>
    <t>Bitcoin SV</t>
  </si>
  <si>
    <t>0.01164800 BTC = 1 BCH</t>
  </si>
  <si>
    <t>Hardware = AntMiner S9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</si>
</sst>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5">
    <font>
      <sz val="10.0"/>
      <color rgb="FF000000"/>
      <name val="Arial"/>
    </font>
    <font>
      <sz val="18.0"/>
      <color theme="1"/>
      <name val="Arial"/>
    </font>
    <font/>
    <font>
      <sz val="12.0"/>
      <color theme="1"/>
      <name val="Arial"/>
    </font>
    <font>
      <b/>
      <sz val="18.0"/>
      <color theme="1"/>
      <name val="Arial"/>
    </font>
    <font>
      <sz val="18.0"/>
    </font>
    <font>
      <b/>
      <sz val="12.0"/>
      <color theme="1"/>
      <name val="Arial"/>
    </font>
    <font>
      <b/>
      <sz val="12.0"/>
      <name val="Arial"/>
    </font>
    <font>
      <b/>
      <sz val="12.0"/>
    </font>
    <font>
      <sz val="12.0"/>
      <color rgb="FF000000"/>
      <name val="Arial"/>
    </font>
    <font>
      <sz val="12.0"/>
      <name val="Arial"/>
    </font>
    <font>
      <sz val="12.0"/>
      <color rgb="FF212529"/>
      <name val="Arial"/>
    </font>
    <font>
      <sz val="12.0"/>
      <color rgb="FF212529"/>
      <name val="-apple-system"/>
    </font>
    <font>
      <sz val="11.0"/>
      <color rgb="FF000000"/>
      <name val="Arial"/>
    </font>
    <font>
      <sz val="11.0"/>
      <color rgb="FF212529"/>
      <name val="Arial"/>
    </font>
    <font>
      <sz val="11.0"/>
      <color rgb="FF212529"/>
      <name val="SFMono-Regular"/>
    </font>
    <font>
      <color theme="1"/>
      <name val="Arial"/>
    </font>
    <font>
      <b/>
      <sz val="12.0"/>
      <color rgb="FF000000"/>
      <name val="Arial"/>
    </font>
    <font>
      <sz val="11.0"/>
    </font>
    <font>
      <sz val="12.0"/>
      <color rgb="FF000000"/>
      <name val="Open Sans"/>
    </font>
    <font>
      <name val="Arial"/>
    </font>
    <font>
      <sz val="12.0"/>
      <color rgb="FF222222"/>
      <name val="Arial"/>
    </font>
    <font>
      <sz val="36.0"/>
      <color theme="1"/>
      <name val="Arial"/>
    </font>
    <font>
      <sz val="12.0"/>
      <color rgb="FF000000"/>
    </font>
    <font>
      <u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ck">
        <color rgb="FF434343"/>
      </left>
      <top style="thick">
        <color rgb="FF434343"/>
      </top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ck">
        <color rgb="FF434343"/>
      </right>
      <top style="thick">
        <color rgb="FF434343"/>
      </top>
      <bottom style="thick">
        <color rgb="FF434343"/>
      </bottom>
    </border>
    <border>
      <left style="thin">
        <color rgb="FF434343"/>
      </left>
    </border>
    <border>
      <right/>
    </border>
    <border>
      <bottom style="thin">
        <color rgb="FF000000"/>
      </bottom>
    </border>
    <border>
      <top style="thin">
        <color rgb="FF434343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0" fontId="3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0" fontId="5" numFmtId="0" xfId="0" applyAlignment="1" applyBorder="1" applyFont="1">
      <alignment readingOrder="0"/>
    </xf>
    <xf borderId="11" fillId="0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12" fillId="0" fontId="7" numFmtId="0" xfId="0" applyAlignment="1" applyBorder="1" applyFont="1">
      <alignment readingOrder="0" vertical="bottom"/>
    </xf>
    <xf borderId="11" fillId="0" fontId="6" numFmtId="0" xfId="0" applyAlignment="1" applyBorder="1" applyFont="1">
      <alignment readingOrder="0"/>
    </xf>
    <xf borderId="11" fillId="0" fontId="8" numFmtId="0" xfId="0" applyAlignment="1" applyBorder="1" applyFont="1">
      <alignment readingOrder="0"/>
    </xf>
    <xf borderId="13" fillId="0" fontId="9" numFmtId="0" xfId="0" applyAlignment="1" applyBorder="1" applyFont="1">
      <alignment readingOrder="0" vertical="bottom"/>
    </xf>
    <xf borderId="12" fillId="0" fontId="6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right" vertical="bottom"/>
    </xf>
    <xf borderId="14" fillId="0" fontId="3" numFmtId="0" xfId="0" applyAlignment="1" applyBorder="1" applyFont="1">
      <alignment vertical="bottom"/>
    </xf>
    <xf borderId="14" fillId="0" fontId="10" numFmtId="0" xfId="0" applyAlignment="1" applyBorder="1" applyFont="1">
      <alignment horizontal="right" readingOrder="0" vertical="bottom"/>
    </xf>
    <xf borderId="14" fillId="0" fontId="10" numFmtId="0" xfId="0" applyAlignment="1" applyBorder="1" applyFont="1">
      <alignment readingOrder="0" vertical="bottom"/>
    </xf>
    <xf borderId="14" fillId="2" fontId="11" numFmtId="0" xfId="0" applyAlignment="1" applyBorder="1" applyFill="1" applyFont="1">
      <alignment horizontal="right" vertical="bottom"/>
    </xf>
    <xf borderId="14" fillId="2" fontId="11" numFmtId="0" xfId="0" applyAlignment="1" applyBorder="1" applyFont="1">
      <alignment horizontal="right" readingOrder="0" vertical="bottom"/>
    </xf>
    <xf borderId="14" fillId="2" fontId="12" numFmtId="0" xfId="0" applyAlignment="1" applyBorder="1" applyFont="1">
      <alignment horizontal="right" vertical="bottom"/>
    </xf>
    <xf borderId="11" fillId="0" fontId="2" numFmtId="164" xfId="0" applyAlignment="1" applyBorder="1" applyFont="1" applyNumberFormat="1">
      <alignment readingOrder="0"/>
    </xf>
    <xf borderId="15" fillId="0" fontId="2" numFmtId="164" xfId="0" applyAlignment="1" applyBorder="1" applyFont="1" applyNumberFormat="1">
      <alignment readingOrder="0"/>
    </xf>
    <xf borderId="11" fillId="0" fontId="2" numFmtId="164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11" fillId="0" fontId="13" numFmtId="0" xfId="0" applyAlignment="1" applyBorder="1" applyFont="1">
      <alignment readingOrder="0"/>
    </xf>
    <xf borderId="16" fillId="0" fontId="2" numFmtId="164" xfId="0" applyAlignment="1" applyBorder="1" applyFont="1" applyNumberFormat="1">
      <alignment readingOrder="0"/>
    </xf>
    <xf borderId="17" fillId="2" fontId="14" numFmtId="164" xfId="0" applyAlignment="1" applyBorder="1" applyFont="1" applyNumberFormat="1">
      <alignment horizontal="right" readingOrder="0"/>
    </xf>
    <xf borderId="0" fillId="2" fontId="15" numFmtId="164" xfId="0" applyAlignment="1" applyFont="1" applyNumberFormat="1">
      <alignment horizontal="right" readingOrder="0"/>
    </xf>
    <xf borderId="12" fillId="0" fontId="2" numFmtId="164" xfId="0" applyAlignment="1" applyBorder="1" applyFont="1" applyNumberFormat="1">
      <alignment readingOrder="0"/>
    </xf>
    <xf borderId="0" fillId="0" fontId="16" numFmtId="0" xfId="0" applyAlignment="1" applyFont="1">
      <alignment vertical="bottom"/>
    </xf>
    <xf borderId="18" fillId="0" fontId="4" numFmtId="0" xfId="0" applyAlignment="1" applyBorder="1" applyFont="1">
      <alignment horizontal="center" shrinkToFit="0" vertical="bottom" wrapText="0"/>
    </xf>
    <xf borderId="19" fillId="0" fontId="2" numFmtId="0" xfId="0" applyBorder="1" applyFont="1"/>
    <xf borderId="20" fillId="0" fontId="2" numFmtId="0" xfId="0" applyBorder="1" applyFont="1"/>
    <xf borderId="21" fillId="2" fontId="15" numFmtId="164" xfId="0" applyAlignment="1" applyBorder="1" applyFont="1" applyNumberFormat="1">
      <alignment horizontal="right" readingOrder="0"/>
    </xf>
    <xf borderId="22" fillId="0" fontId="17" numFmtId="0" xfId="0" applyAlignment="1" applyBorder="1" applyFont="1">
      <alignment readingOrder="0" shrinkToFit="0" vertical="bottom" wrapText="0"/>
    </xf>
    <xf borderId="11" fillId="0" fontId="18" numFmtId="0" xfId="0" applyAlignment="1" applyBorder="1" applyFont="1">
      <alignment readingOrder="0"/>
    </xf>
    <xf borderId="23" fillId="0" fontId="16" numFmtId="0" xfId="0" applyAlignment="1" applyBorder="1" applyFont="1">
      <alignment vertical="bottom"/>
    </xf>
    <xf borderId="13" fillId="0" fontId="19" numFmtId="0" xfId="0" applyAlignment="1" applyBorder="1" applyFont="1">
      <alignment vertical="bottom"/>
    </xf>
    <xf borderId="14" fillId="0" fontId="3" numFmtId="0" xfId="0" applyAlignment="1" applyBorder="1" applyFont="1">
      <alignment horizontal="right" vertical="bottom"/>
    </xf>
    <xf borderId="13" fillId="0" fontId="6" numFmtId="0" xfId="0" applyAlignment="1" applyBorder="1" applyFont="1">
      <alignment vertical="bottom"/>
    </xf>
    <xf borderId="24" fillId="0" fontId="2" numFmtId="164" xfId="0" applyAlignment="1" applyBorder="1" applyFont="1" applyNumberFormat="1">
      <alignment readingOrder="0"/>
    </xf>
    <xf borderId="14" fillId="0" fontId="6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14" fillId="0" fontId="7" numFmtId="0" xfId="0" applyAlignment="1" applyBorder="1" applyFont="1">
      <alignment readingOrder="0" vertical="bottom"/>
    </xf>
    <xf borderId="23" fillId="0" fontId="6" numFmtId="0" xfId="0" applyAlignment="1" applyBorder="1" applyFont="1">
      <alignment vertical="bottom"/>
    </xf>
    <xf borderId="22" fillId="0" fontId="17" numFmtId="0" xfId="0" applyAlignment="1" applyBorder="1" applyFont="1">
      <alignment shrinkToFit="0" vertical="bottom" wrapText="0"/>
    </xf>
    <xf borderId="17" fillId="0" fontId="6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14" fillId="0" fontId="7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23" fillId="0" fontId="7" numFmtId="0" xfId="0" applyAlignment="1" applyBorder="1" applyFont="1">
      <alignment vertical="bottom"/>
    </xf>
    <xf borderId="17" fillId="0" fontId="7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4" fillId="2" fontId="21" numFmtId="0" xfId="0" applyAlignment="1" applyBorder="1" applyFont="1">
      <alignment horizontal="right" vertical="bottom"/>
    </xf>
    <xf borderId="7" fillId="0" fontId="22" numFmtId="0" xfId="0" applyAlignment="1" applyBorder="1" applyFont="1">
      <alignment horizontal="center" readingOrder="0"/>
    </xf>
    <xf borderId="10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1" fillId="0" fontId="23" numFmtId="0" xfId="0" applyBorder="1" applyFont="1"/>
    <xf borderId="11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left" readingOrder="0"/>
    </xf>
    <xf borderId="11" fillId="0" fontId="16" numFmtId="164" xfId="0" applyAlignment="1" applyBorder="1" applyFont="1" applyNumberFormat="1">
      <alignment readingOrder="0"/>
    </xf>
    <xf borderId="11" fillId="0" fontId="16" numFmtId="164" xfId="0" applyAlignment="1" applyBorder="1" applyFont="1" applyNumberFormat="1">
      <alignment readingOrder="0"/>
    </xf>
    <xf borderId="0" fillId="0" fontId="16" numFmtId="0" xfId="0" applyFont="1"/>
    <xf borderId="11" fillId="0" fontId="9" numFmtId="0" xfId="0" applyBorder="1" applyFont="1"/>
    <xf borderId="13" fillId="0" fontId="16" numFmtId="164" xfId="0" applyAlignment="1" applyBorder="1" applyFont="1" applyNumberFormat="1">
      <alignment readingOrder="0" vertical="bottom"/>
    </xf>
    <xf borderId="14" fillId="0" fontId="16" numFmtId="164" xfId="0" applyAlignment="1" applyBorder="1" applyFont="1" applyNumberFormat="1">
      <alignment readingOrder="0" vertical="bottom"/>
    </xf>
    <xf borderId="10" fillId="0" fontId="1" numFmtId="0" xfId="0" applyAlignment="1" applyBorder="1" applyFont="1">
      <alignment readingOrder="0" vertical="bottom"/>
    </xf>
    <xf borderId="14" fillId="0" fontId="6" numFmtId="0" xfId="0" applyAlignment="1" applyBorder="1" applyFont="1">
      <alignment readingOrder="0" vertical="bottom"/>
    </xf>
    <xf borderId="13" fillId="0" fontId="24" numFmtId="0" xfId="0" applyAlignment="1" applyBorder="1" applyFont="1">
      <alignment vertical="bottom"/>
    </xf>
    <xf borderId="14" fillId="0" fontId="3" numFmtId="0" xfId="0" applyAlignment="1" applyBorder="1" applyFont="1">
      <alignment readingOrder="0" vertical="bottom"/>
    </xf>
    <xf borderId="11" fillId="0" fontId="16" numFmtId="164" xfId="0" applyBorder="1" applyFont="1" applyNumberFormat="1"/>
    <xf borderId="11" fillId="0" fontId="16" numFmtId="164" xfId="0" applyAlignment="1" applyBorder="1" applyFont="1" applyNumberFormat="1">
      <alignment readingOrder="0" vertical="bottom"/>
    </xf>
    <xf borderId="10" fillId="0" fontId="17" numFmtId="0" xfId="0" applyAlignment="1" applyBorder="1" applyFont="1">
      <alignment readingOrder="0"/>
    </xf>
    <xf borderId="0" fillId="2" fontId="2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Comic Sans MS"/>
              </a:defRPr>
            </a:pPr>
            <a:r>
              <a:t>BITCOIN vs POPULAR HARDWARE FOR MINING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Bitcoin!$A$13:$A$19</c:f>
            </c:strRef>
          </c:cat>
          <c:val>
            <c:numRef>
              <c:f>Bitcoin!$O$13:$O$19</c:f>
            </c:numRef>
          </c:val>
        </c:ser>
        <c:axId val="44968919"/>
        <c:axId val="420063281"/>
      </c:bar3DChart>
      <c:catAx>
        <c:axId val="44968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420063281"/>
      </c:catAx>
      <c:valAx>
        <c:axId val="42006328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t>ANNUAL PROFIT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44968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Comic Sans MS"/>
              </a:defRPr>
            </a:pPr>
            <a:r>
              <a:t>BITCOIN CASH VS POPULAR HARDWARE FOR MINING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Bitcoin!$A$27:$A$33</c:f>
            </c:strRef>
          </c:cat>
          <c:val>
            <c:numRef>
              <c:f>Bitcoin!$G$116</c:f>
            </c:numRef>
          </c:val>
        </c:ser>
        <c:ser>
          <c:idx val="1"/>
          <c:order val="1"/>
          <c:cat>
            <c:strRef>
              <c:f>Bitcoin!$A$27:$A$33</c:f>
            </c:strRef>
          </c:cat>
          <c:val>
            <c:numRef>
              <c:f>Bitcoin!$O$27:$O$33</c:f>
            </c:numRef>
          </c:val>
        </c:ser>
        <c:axId val="1926694259"/>
        <c:axId val="558607873"/>
      </c:bar3DChart>
      <c:catAx>
        <c:axId val="1926694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607873"/>
      </c:catAx>
      <c:valAx>
        <c:axId val="55860787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ANNUAL PROFIT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694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Comic Sans MS"/>
              </a:defRPr>
            </a:pPr>
            <a:r>
              <a:t>BITCOIN SV vs POPULAR HARDWARE FOR MINING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Bitcoin!$A$41:$A$47</c:f>
            </c:strRef>
          </c:cat>
          <c:val>
            <c:numRef>
              <c:f>Bitcoin!$G$116</c:f>
            </c:numRef>
          </c:val>
        </c:ser>
        <c:ser>
          <c:idx val="1"/>
          <c:order val="1"/>
          <c:cat>
            <c:strRef>
              <c:f>Bitcoin!$A$41:$A$47</c:f>
            </c:strRef>
          </c:cat>
          <c:val>
            <c:numRef>
              <c:f>Bitcoin!$O$41:$O$47</c:f>
            </c:numRef>
          </c:val>
        </c:ser>
        <c:axId val="440931579"/>
        <c:axId val="223703807"/>
      </c:bar3DChart>
      <c:catAx>
        <c:axId val="440931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703807"/>
      </c:catAx>
      <c:valAx>
        <c:axId val="223703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ANNUAL PROFIT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931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t>ETHEREUM vs POPULAR HARDWARE FOR MINING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Ethereum!$A$18:$A$22</c:f>
            </c:strRef>
          </c:cat>
          <c:val>
            <c:numRef>
              <c:f>Ethereum!$O$18:$O$21</c:f>
            </c:numRef>
          </c:val>
        </c:ser>
        <c:axId val="781568185"/>
        <c:axId val="840019703"/>
      </c:bar3DChart>
      <c:catAx>
        <c:axId val="78156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019703"/>
      </c:catAx>
      <c:valAx>
        <c:axId val="840019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ANNUAL PROFIT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568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t>CRITICAL COUNTRIES vs ANNUAL PROFIT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Ethereum!$A$32:$A$38</c:f>
            </c:strRef>
          </c:cat>
          <c:val>
            <c:numRef>
              <c:f>Ethereum!$O$32:$O$38</c:f>
            </c:numRef>
          </c:val>
          <c:smooth val="0"/>
        </c:ser>
        <c:axId val="97659201"/>
        <c:axId val="2112586810"/>
      </c:lineChart>
      <c:catAx>
        <c:axId val="97659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586810"/>
      </c:catAx>
      <c:valAx>
        <c:axId val="2112586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USD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59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t>LITECOIN vs POPULAR HARDWARE FOR MINING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</c:spPr>
          <c:cat>
            <c:strRef>
              <c:f>LiteCoin!$A$18:$A$19</c:f>
            </c:strRef>
          </c:cat>
          <c:val>
            <c:numRef>
              <c:f>LiteCoin!$O$18:$O$19</c:f>
            </c:numRef>
          </c:val>
        </c:ser>
        <c:axId val="474423413"/>
        <c:axId val="663453579"/>
      </c:bar3DChart>
      <c:catAx>
        <c:axId val="474423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453579"/>
      </c:catAx>
      <c:valAx>
        <c:axId val="663453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ANNUAL PROFIT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423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FF"/>
                </a:solidFill>
                <a:latin typeface="+mn-lt"/>
              </a:defRPr>
            </a:pPr>
            <a:r>
              <a:t>CRITICAL COUNTRIES vs ANNUAL PROFIT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LiteCoin!$A$30:$A$36</c:f>
            </c:strRef>
          </c:cat>
          <c:val>
            <c:numRef>
              <c:f>LiteCoin!$O$30:$O$36</c:f>
            </c:numRef>
          </c:val>
          <c:smooth val="0"/>
        </c:ser>
        <c:axId val="1888491496"/>
        <c:axId val="2046055734"/>
      </c:lineChart>
      <c:catAx>
        <c:axId val="18884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Comic Sans MS"/>
                  </a:defRPr>
                </a:pPr>
                <a:r>
                  <a:t>Fig.# 10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055734"/>
      </c:catAx>
      <c:valAx>
        <c:axId val="204605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USD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491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107</xdr:row>
      <xdr:rowOff>9525</xdr:rowOff>
    </xdr:from>
    <xdr:ext cx="5867400" cy="3571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107</xdr:row>
      <xdr:rowOff>9525</xdr:rowOff>
    </xdr:from>
    <xdr:ext cx="5715000" cy="35718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</xdr:colOff>
      <xdr:row>107</xdr:row>
      <xdr:rowOff>19050</xdr:rowOff>
    </xdr:from>
    <xdr:ext cx="5867400" cy="35718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45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1409700</xdr:colOff>
      <xdr:row>45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1276350</xdr:colOff>
      <xdr:row>43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n.bitcoin.it/wiki/AntMiner" TargetMode="External"/><Relationship Id="rId10" Type="http://schemas.openxmlformats.org/officeDocument/2006/relationships/hyperlink" Target="https://en.bitcoin.it/wiki/Ebit" TargetMode="External"/><Relationship Id="rId13" Type="http://schemas.openxmlformats.org/officeDocument/2006/relationships/hyperlink" Target="https://en.bitcoin.it/wiki/AntMiner" TargetMode="External"/><Relationship Id="rId12" Type="http://schemas.openxmlformats.org/officeDocument/2006/relationships/hyperlink" Target="https://en.bitcoin.it/wiki/Ebit" TargetMode="External"/><Relationship Id="rId1" Type="http://schemas.openxmlformats.org/officeDocument/2006/relationships/hyperlink" Target="https://en.bitcoin.it/wiki/AntMiner" TargetMode="External"/><Relationship Id="rId2" Type="http://schemas.openxmlformats.org/officeDocument/2006/relationships/hyperlink" Target="https://en.bitcoin.it/wiki/Ebit" TargetMode="External"/><Relationship Id="rId3" Type="http://schemas.openxmlformats.org/officeDocument/2006/relationships/hyperlink" Target="https://en.bitcoin.it/wiki/AntMiner" TargetMode="External"/><Relationship Id="rId4" Type="http://schemas.openxmlformats.org/officeDocument/2006/relationships/hyperlink" Target="https://en.bitcoin.it/wiki/Ebit" TargetMode="External"/><Relationship Id="rId9" Type="http://schemas.openxmlformats.org/officeDocument/2006/relationships/hyperlink" Target="https://en.bitcoin.it/wiki/Ebit" TargetMode="External"/><Relationship Id="rId15" Type="http://schemas.openxmlformats.org/officeDocument/2006/relationships/hyperlink" Target="https://en.bitcoin.it/wiki/Ebit" TargetMode="External"/><Relationship Id="rId14" Type="http://schemas.openxmlformats.org/officeDocument/2006/relationships/hyperlink" Target="https://en.bitcoin.it/wiki/Ebit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en.bitcoin.it/wiki/Ebit" TargetMode="External"/><Relationship Id="rId6" Type="http://schemas.openxmlformats.org/officeDocument/2006/relationships/hyperlink" Target="https://en.bitcoin.it/wiki/AntMiner" TargetMode="External"/><Relationship Id="rId7" Type="http://schemas.openxmlformats.org/officeDocument/2006/relationships/hyperlink" Target="https://en.bitcoin.it/wiki/Ebit" TargetMode="External"/><Relationship Id="rId8" Type="http://schemas.openxmlformats.org/officeDocument/2006/relationships/hyperlink" Target="https://en.bitcoin.it/wiki/AntMin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2.0"/>
    <col customWidth="1" min="3" max="3" width="27.57"/>
    <col customWidth="1" min="4" max="4" width="19.57"/>
    <col customWidth="1" min="5" max="5" width="21.29"/>
    <col customWidth="1" min="6" max="6" width="30.57"/>
    <col customWidth="1" min="7" max="7" width="21.0"/>
    <col customWidth="1" min="8" max="8" width="17.57"/>
    <col customWidth="1" min="9" max="9" width="16.57"/>
    <col customWidth="1" min="10" max="10" width="20.29"/>
    <col customWidth="1" min="11" max="11" width="10.14"/>
    <col customWidth="1" min="12" max="12" width="21.57"/>
    <col customWidth="1" min="13" max="13" width="22.57"/>
    <col customWidth="1" min="14" max="14" width="23.14"/>
    <col customWidth="1" min="15" max="15" width="21.14"/>
  </cols>
  <sheetData>
    <row r="2">
      <c r="E2" s="1" t="s">
        <v>40</v>
      </c>
      <c r="F2" s="2"/>
      <c r="G2" s="2"/>
      <c r="H2" s="2"/>
      <c r="I2" s="2"/>
      <c r="J2" s="2"/>
      <c r="K2" s="3"/>
    </row>
    <row r="3">
      <c r="E3" s="4"/>
      <c r="F3" s="5"/>
      <c r="G3" s="5"/>
      <c r="H3" s="5"/>
      <c r="I3" s="5"/>
      <c r="J3" s="5"/>
      <c r="K3" s="6"/>
    </row>
    <row r="5">
      <c r="E5" s="7" t="s">
        <v>1</v>
      </c>
      <c r="F5" s="2"/>
      <c r="G5" s="2"/>
      <c r="H5" s="2"/>
      <c r="I5" s="2"/>
      <c r="J5" s="2"/>
      <c r="K5" s="3"/>
    </row>
    <row r="6">
      <c r="E6" s="4"/>
      <c r="F6" s="5"/>
      <c r="G6" s="5"/>
      <c r="H6" s="5"/>
      <c r="I6" s="5"/>
      <c r="J6" s="5"/>
      <c r="K6" s="6"/>
    </row>
    <row r="10">
      <c r="A10" s="61" t="s">
        <v>41</v>
      </c>
      <c r="B10" s="62"/>
      <c r="C10" s="62"/>
      <c r="F10" s="8" t="s">
        <v>2</v>
      </c>
      <c r="G10" s="9"/>
      <c r="H10" s="10"/>
    </row>
    <row r="11">
      <c r="A11" s="62"/>
      <c r="B11" s="62"/>
      <c r="C11" s="62"/>
    </row>
    <row r="12" ht="25.5" customHeight="1">
      <c r="A12" s="15" t="s">
        <v>5</v>
      </c>
      <c r="B12" s="15" t="s">
        <v>6</v>
      </c>
      <c r="C12" s="15" t="s">
        <v>7</v>
      </c>
      <c r="D12" s="15" t="s">
        <v>8</v>
      </c>
      <c r="E12" s="15" t="s">
        <v>30</v>
      </c>
      <c r="F12" s="15" t="s">
        <v>42</v>
      </c>
      <c r="G12" s="15" t="s">
        <v>43</v>
      </c>
      <c r="H12" s="15" t="s">
        <v>12</v>
      </c>
      <c r="I12" s="15" t="s">
        <v>13</v>
      </c>
      <c r="J12" s="15" t="s">
        <v>14</v>
      </c>
      <c r="L12" s="15" t="s">
        <v>15</v>
      </c>
      <c r="M12" s="15" t="s">
        <v>16</v>
      </c>
      <c r="N12" s="15" t="s">
        <v>17</v>
      </c>
      <c r="O12" s="15" t="s">
        <v>18</v>
      </c>
    </row>
    <row r="13">
      <c r="A13" s="63" t="s">
        <v>44</v>
      </c>
      <c r="B13" s="64">
        <v>38.0</v>
      </c>
      <c r="C13" s="64">
        <v>63.0</v>
      </c>
      <c r="D13" s="65">
        <v>0.069</v>
      </c>
      <c r="E13" s="64">
        <v>63000.0</v>
      </c>
      <c r="F13" s="65">
        <v>92.17</v>
      </c>
      <c r="G13" s="64" t="s">
        <v>45</v>
      </c>
      <c r="H13" s="65">
        <v>12.69</v>
      </c>
      <c r="I13" s="64" t="s">
        <v>46</v>
      </c>
      <c r="J13" s="64">
        <v>1.2876842089682E13</v>
      </c>
      <c r="L13" s="66">
        <v>-0.1</v>
      </c>
      <c r="M13" s="66">
        <v>-0.67</v>
      </c>
      <c r="N13" s="66">
        <v>-2.86</v>
      </c>
      <c r="O13" s="67">
        <f t="shared" ref="O13:O19" si="1">MULTIPLY(N13,12)</f>
        <v>-34.32</v>
      </c>
      <c r="S13" s="68"/>
      <c r="T13" s="68"/>
      <c r="U13" s="68"/>
      <c r="V13" s="68"/>
      <c r="W13" s="68"/>
      <c r="X13" s="68"/>
      <c r="Y13" s="68"/>
    </row>
    <row r="14">
      <c r="A14" s="63" t="s">
        <v>47</v>
      </c>
      <c r="B14" s="64">
        <v>1400.0</v>
      </c>
      <c r="C14" s="64">
        <v>1300.0</v>
      </c>
      <c r="D14" s="65">
        <v>0.069</v>
      </c>
      <c r="E14" s="64">
        <v>9000000.0</v>
      </c>
      <c r="F14" s="65">
        <v>92.17</v>
      </c>
      <c r="G14" s="65" t="s">
        <v>45</v>
      </c>
      <c r="H14" s="65">
        <v>12.69</v>
      </c>
      <c r="I14" s="64" t="s">
        <v>46</v>
      </c>
      <c r="J14" s="64">
        <v>1.2876842089682E13</v>
      </c>
      <c r="L14" s="67">
        <v>-0.88</v>
      </c>
      <c r="M14" s="67">
        <v>-6.16</v>
      </c>
      <c r="N14" s="67">
        <v>-26.41</v>
      </c>
      <c r="O14" s="67">
        <f t="shared" si="1"/>
        <v>-316.92</v>
      </c>
    </row>
    <row r="15">
      <c r="A15" s="69" t="s">
        <v>48</v>
      </c>
      <c r="B15" s="64">
        <v>1450.0</v>
      </c>
      <c r="C15" s="64">
        <v>1150.0</v>
      </c>
      <c r="D15" s="65">
        <v>0.069</v>
      </c>
      <c r="E15" s="64">
        <v>7300000.0</v>
      </c>
      <c r="F15" s="65">
        <v>92.17</v>
      </c>
      <c r="G15" s="65" t="s">
        <v>45</v>
      </c>
      <c r="H15" s="65">
        <v>12.69</v>
      </c>
      <c r="I15" s="64" t="s">
        <v>46</v>
      </c>
      <c r="J15" s="64">
        <v>1.2876842089682E13</v>
      </c>
      <c r="L15" s="67">
        <v>-0.88</v>
      </c>
      <c r="M15" s="67">
        <v>-6.17</v>
      </c>
      <c r="N15" s="67">
        <v>-26.46</v>
      </c>
      <c r="O15" s="67">
        <f t="shared" si="1"/>
        <v>-317.52</v>
      </c>
    </row>
    <row r="16">
      <c r="A16" s="69" t="s">
        <v>49</v>
      </c>
      <c r="B16" s="64">
        <v>1860.0</v>
      </c>
      <c r="C16" s="64">
        <v>1320.0</v>
      </c>
      <c r="D16" s="65">
        <v>0.069</v>
      </c>
      <c r="E16" s="64">
        <v>8800000.0</v>
      </c>
      <c r="F16" s="65">
        <v>92.17</v>
      </c>
      <c r="G16" s="65" t="s">
        <v>45</v>
      </c>
      <c r="H16" s="65">
        <v>12.69</v>
      </c>
      <c r="I16" s="64" t="s">
        <v>46</v>
      </c>
      <c r="J16" s="64">
        <v>1.2876842089682E13</v>
      </c>
      <c r="L16" s="70">
        <v>-0.95</v>
      </c>
      <c r="M16" s="71">
        <v>-6.68</v>
      </c>
      <c r="N16" s="71">
        <v>-28.65</v>
      </c>
      <c r="O16" s="67">
        <f t="shared" si="1"/>
        <v>-343.8</v>
      </c>
    </row>
    <row r="17">
      <c r="A17" s="63" t="s">
        <v>50</v>
      </c>
      <c r="B17" s="64">
        <v>2400.0</v>
      </c>
      <c r="C17" s="64">
        <v>1375.0</v>
      </c>
      <c r="D17" s="65">
        <v>0.069</v>
      </c>
      <c r="E17" s="64">
        <v>1.4E7</v>
      </c>
      <c r="F17" s="65">
        <v>92.17</v>
      </c>
      <c r="G17" s="65" t="s">
        <v>45</v>
      </c>
      <c r="H17" s="65">
        <v>12.69</v>
      </c>
      <c r="I17" s="64" t="s">
        <v>46</v>
      </c>
      <c r="J17" s="64">
        <v>1.2876842089682E13</v>
      </c>
      <c r="L17" s="67">
        <v>-0.3</v>
      </c>
      <c r="M17" s="67">
        <v>-2.09</v>
      </c>
      <c r="N17" s="67">
        <v>-8.96</v>
      </c>
      <c r="O17" s="67">
        <f t="shared" si="1"/>
        <v>-107.52</v>
      </c>
    </row>
    <row r="18">
      <c r="A18" s="63" t="s">
        <v>51</v>
      </c>
      <c r="B18" s="64">
        <v>3880.0</v>
      </c>
      <c r="C18" s="64">
        <v>1330.0</v>
      </c>
      <c r="D18" s="65">
        <v>0.069</v>
      </c>
      <c r="E18" s="64">
        <v>1.4E7</v>
      </c>
      <c r="F18" s="65">
        <v>92.17</v>
      </c>
      <c r="G18" s="65" t="s">
        <v>45</v>
      </c>
      <c r="H18" s="65">
        <v>12.69</v>
      </c>
      <c r="I18" s="64" t="s">
        <v>46</v>
      </c>
      <c r="J18" s="64">
        <v>1.2876842089682E13</v>
      </c>
      <c r="L18" s="67">
        <v>-0.24</v>
      </c>
      <c r="M18" s="67">
        <v>-1.69</v>
      </c>
      <c r="N18" s="67">
        <v>-7.24</v>
      </c>
      <c r="O18" s="67">
        <f t="shared" si="1"/>
        <v>-86.88</v>
      </c>
    </row>
    <row r="19">
      <c r="A19" s="63" t="s">
        <v>52</v>
      </c>
      <c r="B19" s="64">
        <v>5230.0</v>
      </c>
      <c r="C19" s="64">
        <v>1620.0</v>
      </c>
      <c r="D19" s="65">
        <v>0.069</v>
      </c>
      <c r="E19" s="64">
        <v>1.8E7</v>
      </c>
      <c r="F19" s="65">
        <v>92.17</v>
      </c>
      <c r="G19" s="65" t="s">
        <v>45</v>
      </c>
      <c r="H19" s="65">
        <v>12.69</v>
      </c>
      <c r="I19" s="64" t="s">
        <v>46</v>
      </c>
      <c r="J19" s="64">
        <v>1.2876842089682E13</v>
      </c>
      <c r="L19" s="67">
        <v>-0.16</v>
      </c>
      <c r="M19" s="67">
        <v>-1.1</v>
      </c>
      <c r="N19" s="67">
        <v>-4.71</v>
      </c>
      <c r="O19" s="67">
        <f t="shared" si="1"/>
        <v>-56.52</v>
      </c>
    </row>
    <row r="24">
      <c r="A24" s="72" t="s">
        <v>53</v>
      </c>
      <c r="B24" s="35"/>
      <c r="C24" s="35"/>
      <c r="D24" s="35"/>
      <c r="E24" s="35"/>
      <c r="F24" s="35"/>
      <c r="G24" s="35"/>
      <c r="H24" s="35"/>
      <c r="I24" s="35"/>
      <c r="L24" s="35"/>
      <c r="M24" s="35"/>
      <c r="N24" s="35"/>
      <c r="S24" s="35"/>
      <c r="T24" s="35"/>
      <c r="U24" s="35"/>
      <c r="V24" s="35"/>
      <c r="W24" s="35"/>
      <c r="X24" s="35"/>
      <c r="Y24" s="35"/>
    </row>
    <row r="25">
      <c r="A25" s="42"/>
      <c r="B25" s="42"/>
      <c r="C25" s="42"/>
      <c r="D25" s="42"/>
      <c r="E25" s="42"/>
      <c r="F25" s="42"/>
      <c r="G25" s="42"/>
      <c r="H25" s="42"/>
      <c r="I25" s="42"/>
      <c r="L25" s="42"/>
      <c r="M25" s="42"/>
      <c r="N25" s="42"/>
      <c r="S25" s="35"/>
      <c r="T25" s="35"/>
      <c r="U25" s="35"/>
      <c r="V25" s="35"/>
      <c r="W25" s="35"/>
      <c r="X25" s="35"/>
      <c r="Y25" s="35"/>
    </row>
    <row r="26" ht="24.0" customHeight="1">
      <c r="A26" s="45" t="s">
        <v>5</v>
      </c>
      <c r="B26" s="47" t="s">
        <v>6</v>
      </c>
      <c r="C26" s="47" t="s">
        <v>7</v>
      </c>
      <c r="D26" s="47" t="s">
        <v>8</v>
      </c>
      <c r="E26" s="47" t="s">
        <v>30</v>
      </c>
      <c r="F26" s="73" t="s">
        <v>42</v>
      </c>
      <c r="G26" s="47" t="s">
        <v>43</v>
      </c>
      <c r="H26" s="47" t="s">
        <v>12</v>
      </c>
      <c r="I26" s="47" t="s">
        <v>13</v>
      </c>
      <c r="J26" s="15" t="s">
        <v>14</v>
      </c>
      <c r="L26" s="45" t="s">
        <v>15</v>
      </c>
      <c r="M26" s="47" t="s">
        <v>16</v>
      </c>
      <c r="N26" s="47" t="s">
        <v>17</v>
      </c>
      <c r="O26" s="15" t="s">
        <v>18</v>
      </c>
      <c r="S26" s="35"/>
      <c r="T26" s="35"/>
      <c r="U26" s="35"/>
      <c r="V26" s="35"/>
      <c r="W26" s="35"/>
      <c r="X26" s="35"/>
      <c r="Y26" s="35"/>
    </row>
    <row r="27">
      <c r="A27" s="74" t="s">
        <v>44</v>
      </c>
      <c r="B27" s="65">
        <v>38.0</v>
      </c>
      <c r="C27" s="65">
        <v>63.0</v>
      </c>
      <c r="D27" s="65">
        <v>0.069</v>
      </c>
      <c r="E27" s="65">
        <v>63000.0</v>
      </c>
      <c r="F27" s="65">
        <v>2.4604</v>
      </c>
      <c r="G27" s="75" t="s">
        <v>54</v>
      </c>
      <c r="H27" s="65">
        <v>12.5</v>
      </c>
      <c r="I27" s="20" t="s">
        <v>46</v>
      </c>
      <c r="J27" s="65">
        <v>3.56354527853E11</v>
      </c>
      <c r="L27" s="70">
        <v>-0.1</v>
      </c>
      <c r="M27" s="71">
        <v>-0.67</v>
      </c>
      <c r="N27" s="71">
        <v>-2.89</v>
      </c>
      <c r="O27" s="76">
        <f t="shared" ref="O27:O33" si="2">MULTIPLY(N27,12)</f>
        <v>-34.68</v>
      </c>
      <c r="S27" s="35"/>
      <c r="T27" s="35"/>
      <c r="U27" s="35"/>
      <c r="V27" s="35"/>
      <c r="W27" s="35"/>
      <c r="X27" s="35"/>
      <c r="Y27" s="35"/>
    </row>
    <row r="28">
      <c r="A28" s="74" t="s">
        <v>47</v>
      </c>
      <c r="B28" s="65">
        <v>1400.0</v>
      </c>
      <c r="C28" s="65">
        <v>1300.0</v>
      </c>
      <c r="D28" s="65">
        <v>0.069</v>
      </c>
      <c r="E28" s="65">
        <v>9000000.0</v>
      </c>
      <c r="F28" s="65">
        <v>2.4604</v>
      </c>
      <c r="G28" s="75" t="s">
        <v>54</v>
      </c>
      <c r="H28" s="65">
        <v>12.5</v>
      </c>
      <c r="I28" s="20" t="s">
        <v>46</v>
      </c>
      <c r="J28" s="65">
        <v>3.56354527853E11</v>
      </c>
      <c r="L28" s="67">
        <v>-0.99</v>
      </c>
      <c r="M28" s="67">
        <v>-6.92</v>
      </c>
      <c r="N28" s="67">
        <v>-29.65</v>
      </c>
      <c r="O28" s="76">
        <f t="shared" si="2"/>
        <v>-355.8</v>
      </c>
      <c r="S28" s="35"/>
      <c r="T28" s="35"/>
      <c r="U28" s="35"/>
      <c r="V28" s="35"/>
      <c r="W28" s="35"/>
      <c r="X28" s="35"/>
      <c r="Y28" s="35"/>
    </row>
    <row r="29">
      <c r="A29" s="55" t="s">
        <v>48</v>
      </c>
      <c r="B29" s="65">
        <v>1450.0</v>
      </c>
      <c r="C29" s="65">
        <v>1150.0</v>
      </c>
      <c r="D29" s="65">
        <v>0.069</v>
      </c>
      <c r="E29" s="65">
        <v>7300000.0</v>
      </c>
      <c r="F29" s="65">
        <v>2.4604</v>
      </c>
      <c r="G29" s="75" t="s">
        <v>54</v>
      </c>
      <c r="H29" s="65">
        <v>12.5</v>
      </c>
      <c r="I29" s="20" t="s">
        <v>46</v>
      </c>
      <c r="J29" s="65">
        <v>3.56354527853E11</v>
      </c>
      <c r="L29" s="70">
        <v>-0.97</v>
      </c>
      <c r="M29" s="71">
        <v>-6.77</v>
      </c>
      <c r="N29" s="71">
        <v>-28.99</v>
      </c>
      <c r="O29" s="76">
        <f t="shared" si="2"/>
        <v>-347.88</v>
      </c>
      <c r="S29" s="35"/>
      <c r="T29" s="35"/>
      <c r="U29" s="35"/>
      <c r="V29" s="35"/>
      <c r="W29" s="35"/>
      <c r="X29" s="35"/>
      <c r="Y29" s="35"/>
    </row>
    <row r="30">
      <c r="A30" s="55" t="s">
        <v>49</v>
      </c>
      <c r="B30" s="65">
        <v>1860.0</v>
      </c>
      <c r="C30" s="65">
        <v>1320.0</v>
      </c>
      <c r="D30" s="65">
        <v>0.069</v>
      </c>
      <c r="E30" s="65">
        <v>8800000.0</v>
      </c>
      <c r="F30" s="65">
        <v>2.4604</v>
      </c>
      <c r="G30" s="75" t="s">
        <v>54</v>
      </c>
      <c r="H30" s="65">
        <v>12.5</v>
      </c>
      <c r="I30" s="20" t="s">
        <v>46</v>
      </c>
      <c r="J30" s="65">
        <v>3.56354527853E11</v>
      </c>
      <c r="L30" s="70">
        <v>-1.06</v>
      </c>
      <c r="M30" s="71">
        <v>-7.42</v>
      </c>
      <c r="N30" s="71">
        <v>-31.82</v>
      </c>
      <c r="O30" s="76">
        <f t="shared" si="2"/>
        <v>-381.84</v>
      </c>
      <c r="S30" s="35"/>
      <c r="T30" s="35"/>
      <c r="U30" s="35"/>
      <c r="V30" s="35"/>
      <c r="W30" s="35"/>
      <c r="X30" s="35"/>
      <c r="Y30" s="35"/>
    </row>
    <row r="31">
      <c r="A31" s="74" t="s">
        <v>50</v>
      </c>
      <c r="B31" s="65">
        <v>2400.0</v>
      </c>
      <c r="C31" s="65">
        <v>1375.0</v>
      </c>
      <c r="D31" s="65">
        <v>0.069</v>
      </c>
      <c r="E31" s="65">
        <v>1.4E7</v>
      </c>
      <c r="F31" s="65">
        <v>2.4604</v>
      </c>
      <c r="G31" s="75" t="s">
        <v>54</v>
      </c>
      <c r="H31" s="65">
        <v>12.5</v>
      </c>
      <c r="I31" s="20" t="s">
        <v>46</v>
      </c>
      <c r="J31" s="65">
        <v>3.56354527853E11</v>
      </c>
      <c r="L31" s="67">
        <v>-0.46</v>
      </c>
      <c r="M31" s="67">
        <v>-3.24</v>
      </c>
      <c r="N31" s="67">
        <v>-13.91</v>
      </c>
      <c r="O31" s="76">
        <f t="shared" si="2"/>
        <v>-166.92</v>
      </c>
      <c r="S31" s="35"/>
      <c r="T31" s="35"/>
      <c r="U31" s="35"/>
      <c r="V31" s="35"/>
      <c r="W31" s="35"/>
      <c r="X31" s="35"/>
      <c r="Y31" s="35"/>
    </row>
    <row r="32">
      <c r="A32" s="74" t="s">
        <v>51</v>
      </c>
      <c r="B32" s="65">
        <v>3880.0</v>
      </c>
      <c r="C32" s="65">
        <v>1330.0</v>
      </c>
      <c r="D32" s="65">
        <v>0.069</v>
      </c>
      <c r="E32" s="65">
        <v>1.4E7</v>
      </c>
      <c r="F32" s="65">
        <v>2.4604</v>
      </c>
      <c r="G32" s="75" t="s">
        <v>54</v>
      </c>
      <c r="H32" s="65">
        <v>12.5</v>
      </c>
      <c r="I32" s="20" t="s">
        <v>46</v>
      </c>
      <c r="J32" s="65">
        <v>3.56354527853E11</v>
      </c>
      <c r="L32" s="70">
        <v>-0.41</v>
      </c>
      <c r="M32" s="71">
        <v>-2.87</v>
      </c>
      <c r="N32" s="71">
        <v>-12.3</v>
      </c>
      <c r="O32" s="76">
        <f t="shared" si="2"/>
        <v>-147.6</v>
      </c>
      <c r="S32" s="35"/>
      <c r="T32" s="35"/>
      <c r="U32" s="35"/>
      <c r="V32" s="35"/>
      <c r="W32" s="35"/>
      <c r="X32" s="35"/>
      <c r="Y32" s="35"/>
    </row>
    <row r="33">
      <c r="A33" s="74" t="s">
        <v>52</v>
      </c>
      <c r="B33" s="65">
        <v>5230.0</v>
      </c>
      <c r="C33" s="65">
        <v>1620.0</v>
      </c>
      <c r="D33" s="65">
        <v>0.069</v>
      </c>
      <c r="E33" s="65">
        <v>1.8E7</v>
      </c>
      <c r="F33" s="65">
        <v>2.4604</v>
      </c>
      <c r="G33" s="75" t="s">
        <v>54</v>
      </c>
      <c r="H33" s="65">
        <v>12.5</v>
      </c>
      <c r="I33" s="20" t="s">
        <v>46</v>
      </c>
      <c r="J33" s="65">
        <v>3.56354527853E11</v>
      </c>
      <c r="L33" s="70">
        <v>-0.37</v>
      </c>
      <c r="M33" s="71">
        <v>-2.61</v>
      </c>
      <c r="N33" s="71">
        <v>-11.18</v>
      </c>
      <c r="O33" s="76">
        <f t="shared" si="2"/>
        <v>-134.16</v>
      </c>
      <c r="S33" s="35"/>
      <c r="T33" s="35"/>
      <c r="U33" s="35"/>
      <c r="V33" s="35"/>
      <c r="W33" s="35"/>
      <c r="X33" s="35"/>
      <c r="Y33" s="35"/>
    </row>
    <row r="38">
      <c r="A38" s="72" t="s">
        <v>55</v>
      </c>
      <c r="B38" s="35"/>
      <c r="C38" s="35"/>
      <c r="D38" s="35"/>
      <c r="E38" s="35"/>
      <c r="F38" s="35"/>
      <c r="G38" s="35"/>
      <c r="H38" s="35"/>
      <c r="I38" s="35"/>
      <c r="L38" s="35"/>
      <c r="M38" s="35"/>
      <c r="N38" s="35"/>
      <c r="S38" s="35"/>
      <c r="T38" s="35"/>
      <c r="U38" s="35"/>
      <c r="V38" s="35"/>
      <c r="W38" s="35"/>
      <c r="X38" s="35"/>
      <c r="Y38" s="35"/>
    </row>
    <row r="39">
      <c r="A39" s="42"/>
      <c r="B39" s="42"/>
      <c r="C39" s="42"/>
      <c r="D39" s="42"/>
      <c r="E39" s="42"/>
      <c r="F39" s="42"/>
      <c r="G39" s="42"/>
      <c r="H39" s="42"/>
      <c r="I39" s="42"/>
      <c r="L39" s="42"/>
      <c r="M39" s="42"/>
      <c r="N39" s="42"/>
      <c r="S39" s="35"/>
      <c r="T39" s="35"/>
      <c r="U39" s="35"/>
      <c r="V39" s="35"/>
      <c r="W39" s="35"/>
      <c r="X39" s="35"/>
      <c r="Y39" s="35"/>
    </row>
    <row r="40" ht="26.25" customHeight="1">
      <c r="A40" s="45" t="s">
        <v>5</v>
      </c>
      <c r="B40" s="47" t="s">
        <v>6</v>
      </c>
      <c r="C40" s="47" t="s">
        <v>7</v>
      </c>
      <c r="D40" s="47" t="s">
        <v>8</v>
      </c>
      <c r="E40" s="47" t="s">
        <v>30</v>
      </c>
      <c r="F40" s="73" t="s">
        <v>42</v>
      </c>
      <c r="G40" s="47" t="s">
        <v>43</v>
      </c>
      <c r="H40" s="47" t="s">
        <v>12</v>
      </c>
      <c r="I40" s="47" t="s">
        <v>13</v>
      </c>
      <c r="J40" s="15" t="s">
        <v>14</v>
      </c>
      <c r="L40" s="45" t="s">
        <v>15</v>
      </c>
      <c r="M40" s="47" t="s">
        <v>16</v>
      </c>
      <c r="N40" s="47" t="s">
        <v>17</v>
      </c>
      <c r="O40" s="15" t="s">
        <v>18</v>
      </c>
      <c r="S40" s="35"/>
      <c r="T40" s="35"/>
      <c r="U40" s="35"/>
      <c r="V40" s="35"/>
      <c r="W40" s="35"/>
      <c r="X40" s="35"/>
      <c r="Y40" s="35"/>
    </row>
    <row r="41">
      <c r="A41" s="74" t="s">
        <v>44</v>
      </c>
      <c r="B41" s="65">
        <v>38.0</v>
      </c>
      <c r="C41" s="65">
        <v>63.0</v>
      </c>
      <c r="D41" s="65">
        <v>0.069</v>
      </c>
      <c r="E41" s="65">
        <v>63000.0</v>
      </c>
      <c r="F41" s="65">
        <v>1.1411</v>
      </c>
      <c r="G41" s="75" t="s">
        <v>56</v>
      </c>
      <c r="H41" s="65">
        <v>12.5</v>
      </c>
      <c r="I41" s="20" t="s">
        <v>46</v>
      </c>
      <c r="J41" s="65">
        <v>1.64395768558783E11</v>
      </c>
      <c r="L41" s="70">
        <v>-0.1</v>
      </c>
      <c r="M41" s="71">
        <v>-0.67</v>
      </c>
      <c r="N41" s="71">
        <v>-2.89</v>
      </c>
      <c r="O41" s="76">
        <f t="shared" ref="O41:O47" si="3">MULTIPLY(N41,12)</f>
        <v>-34.68</v>
      </c>
      <c r="S41" s="35"/>
      <c r="T41" s="35"/>
      <c r="U41" s="35"/>
      <c r="V41" s="35"/>
      <c r="W41" s="35"/>
      <c r="X41" s="35"/>
      <c r="Y41" s="35"/>
    </row>
    <row r="42">
      <c r="A42" s="74" t="s">
        <v>47</v>
      </c>
      <c r="B42" s="65">
        <v>1400.0</v>
      </c>
      <c r="C42" s="65">
        <v>1300.0</v>
      </c>
      <c r="D42" s="65">
        <v>0.069</v>
      </c>
      <c r="E42" s="65">
        <v>9000000.0</v>
      </c>
      <c r="F42" s="65">
        <v>1.1411</v>
      </c>
      <c r="G42" s="75" t="s">
        <v>56</v>
      </c>
      <c r="H42" s="65">
        <v>12.5</v>
      </c>
      <c r="I42" s="20" t="s">
        <v>46</v>
      </c>
      <c r="J42" s="65">
        <v>1.64395768558783E11</v>
      </c>
      <c r="L42" s="70">
        <v>-1.02</v>
      </c>
      <c r="M42" s="71">
        <v>-7.12</v>
      </c>
      <c r="N42" s="71">
        <v>-30.5</v>
      </c>
      <c r="O42" s="76">
        <f t="shared" si="3"/>
        <v>-366</v>
      </c>
      <c r="S42" s="35"/>
      <c r="T42" s="35"/>
      <c r="U42" s="35"/>
      <c r="V42" s="35"/>
      <c r="W42" s="35"/>
      <c r="X42" s="35"/>
      <c r="Y42" s="35"/>
    </row>
    <row r="43">
      <c r="A43" s="55" t="s">
        <v>48</v>
      </c>
      <c r="B43" s="65">
        <v>1450.0</v>
      </c>
      <c r="C43" s="65">
        <v>1150.0</v>
      </c>
      <c r="D43" s="65">
        <v>0.069</v>
      </c>
      <c r="E43" s="65">
        <v>7300000.0</v>
      </c>
      <c r="F43" s="65">
        <v>1.1411</v>
      </c>
      <c r="G43" s="75" t="s">
        <v>56</v>
      </c>
      <c r="H43" s="65">
        <v>12.5</v>
      </c>
      <c r="I43" s="20" t="s">
        <v>46</v>
      </c>
      <c r="J43" s="65">
        <v>1.64395768558783E11</v>
      </c>
      <c r="L43" s="70">
        <v>-0.99</v>
      </c>
      <c r="M43" s="71">
        <v>-6.93</v>
      </c>
      <c r="N43" s="71">
        <v>-29.72</v>
      </c>
      <c r="O43" s="76">
        <f t="shared" si="3"/>
        <v>-356.64</v>
      </c>
      <c r="S43" s="35"/>
      <c r="T43" s="35"/>
      <c r="U43" s="35"/>
      <c r="V43" s="35"/>
      <c r="W43" s="35"/>
      <c r="X43" s="35"/>
      <c r="Y43" s="35"/>
    </row>
    <row r="44">
      <c r="A44" s="55" t="s">
        <v>49</v>
      </c>
      <c r="B44" s="65">
        <v>1860.0</v>
      </c>
      <c r="C44" s="65">
        <v>1320.0</v>
      </c>
      <c r="D44" s="65">
        <v>0.069</v>
      </c>
      <c r="E44" s="65">
        <v>8800000.0</v>
      </c>
      <c r="F44" s="65">
        <v>1.1411</v>
      </c>
      <c r="G44" s="75" t="s">
        <v>56</v>
      </c>
      <c r="H44" s="65">
        <v>12.5</v>
      </c>
      <c r="I44" s="20" t="s">
        <v>46</v>
      </c>
      <c r="J44" s="65">
        <v>1.64395768558783E11</v>
      </c>
      <c r="L44" s="67">
        <v>-1.09</v>
      </c>
      <c r="M44" s="67">
        <v>-7.61</v>
      </c>
      <c r="N44" s="77">
        <v>-32.6</v>
      </c>
      <c r="O44" s="76">
        <f t="shared" si="3"/>
        <v>-391.2</v>
      </c>
      <c r="S44" s="35"/>
      <c r="T44" s="35"/>
      <c r="U44" s="35"/>
      <c r="V44" s="35"/>
      <c r="W44" s="35"/>
      <c r="X44" s="35"/>
      <c r="Y44" s="35"/>
    </row>
    <row r="45">
      <c r="A45" s="74" t="s">
        <v>50</v>
      </c>
      <c r="B45" s="65">
        <v>2400.0</v>
      </c>
      <c r="C45" s="65">
        <v>1375.0</v>
      </c>
      <c r="D45" s="65">
        <v>0.069</v>
      </c>
      <c r="E45" s="65">
        <v>1.4E7</v>
      </c>
      <c r="F45" s="65">
        <v>1.1411</v>
      </c>
      <c r="G45" s="75" t="s">
        <v>56</v>
      </c>
      <c r="H45" s="65">
        <v>12.5</v>
      </c>
      <c r="I45" s="20" t="s">
        <v>46</v>
      </c>
      <c r="J45" s="65">
        <v>1.64395768558783E11</v>
      </c>
      <c r="L45" s="70">
        <v>-0.48</v>
      </c>
      <c r="M45" s="71">
        <v>-3.37</v>
      </c>
      <c r="N45" s="71">
        <v>-8.96</v>
      </c>
      <c r="O45" s="76">
        <f t="shared" si="3"/>
        <v>-107.52</v>
      </c>
      <c r="S45" s="35"/>
      <c r="T45" s="35"/>
      <c r="U45" s="35"/>
      <c r="V45" s="35"/>
      <c r="W45" s="35"/>
      <c r="X45" s="35"/>
      <c r="Y45" s="35"/>
    </row>
    <row r="46">
      <c r="A46" s="74" t="s">
        <v>51</v>
      </c>
      <c r="B46" s="65">
        <v>3880.0</v>
      </c>
      <c r="C46" s="65">
        <v>1330.0</v>
      </c>
      <c r="D46" s="65">
        <v>0.069</v>
      </c>
      <c r="E46" s="65">
        <v>1.4E7</v>
      </c>
      <c r="F46" s="65">
        <v>1.1411</v>
      </c>
      <c r="G46" s="75" t="s">
        <v>56</v>
      </c>
      <c r="H46" s="65">
        <v>12.5</v>
      </c>
      <c r="I46" s="20" t="s">
        <v>46</v>
      </c>
      <c r="J46" s="65">
        <v>1.64395768558783E11</v>
      </c>
      <c r="L46" s="70">
        <v>-0.45</v>
      </c>
      <c r="M46" s="71">
        <v>-3.13</v>
      </c>
      <c r="N46" s="71">
        <v>-13.43</v>
      </c>
      <c r="O46" s="76">
        <f t="shared" si="3"/>
        <v>-161.16</v>
      </c>
      <c r="S46" s="35"/>
      <c r="T46" s="35"/>
      <c r="U46" s="35"/>
      <c r="V46" s="35"/>
      <c r="W46" s="35"/>
      <c r="X46" s="35"/>
      <c r="Y46" s="35"/>
    </row>
    <row r="47">
      <c r="A47" s="74" t="s">
        <v>52</v>
      </c>
      <c r="B47" s="65">
        <v>5230.0</v>
      </c>
      <c r="C47" s="65">
        <v>1620.0</v>
      </c>
      <c r="D47" s="65">
        <v>0.069</v>
      </c>
      <c r="E47" s="65">
        <v>1.8E7</v>
      </c>
      <c r="F47" s="65">
        <v>1.1411</v>
      </c>
      <c r="G47" s="75" t="s">
        <v>56</v>
      </c>
      <c r="H47" s="65">
        <v>12.5</v>
      </c>
      <c r="I47" s="20" t="s">
        <v>46</v>
      </c>
      <c r="J47" s="65">
        <v>1.64395768558783E11</v>
      </c>
      <c r="L47" s="70">
        <v>-0.42</v>
      </c>
      <c r="M47" s="71">
        <v>-2.92</v>
      </c>
      <c r="N47" s="71">
        <v>-12.53</v>
      </c>
      <c r="O47" s="76">
        <f t="shared" si="3"/>
        <v>-150.36</v>
      </c>
      <c r="S47" s="35"/>
      <c r="T47" s="35"/>
      <c r="U47" s="35"/>
      <c r="V47" s="35"/>
      <c r="W47" s="35"/>
      <c r="X47" s="35"/>
      <c r="Y47" s="35"/>
    </row>
    <row r="55">
      <c r="E55" s="8" t="s">
        <v>27</v>
      </c>
      <c r="F55" s="9"/>
      <c r="G55" s="10"/>
    </row>
    <row r="57">
      <c r="A57" s="61" t="s">
        <v>41</v>
      </c>
      <c r="B57" s="62"/>
      <c r="C57" s="78" t="s">
        <v>57</v>
      </c>
    </row>
    <row r="58">
      <c r="A58" s="62"/>
      <c r="B58" s="62"/>
      <c r="C58" s="62"/>
    </row>
    <row r="59" ht="25.5" customHeight="1">
      <c r="A59" s="15" t="s">
        <v>29</v>
      </c>
      <c r="B59" s="15" t="s">
        <v>6</v>
      </c>
      <c r="C59" s="15" t="s">
        <v>7</v>
      </c>
      <c r="D59" s="15" t="s">
        <v>8</v>
      </c>
      <c r="E59" s="15" t="s">
        <v>30</v>
      </c>
      <c r="F59" s="15" t="s">
        <v>42</v>
      </c>
      <c r="G59" s="15" t="s">
        <v>43</v>
      </c>
      <c r="H59" s="15" t="s">
        <v>12</v>
      </c>
      <c r="I59" s="15" t="s">
        <v>13</v>
      </c>
      <c r="J59" s="15" t="s">
        <v>14</v>
      </c>
      <c r="L59" s="15" t="s">
        <v>15</v>
      </c>
      <c r="M59" s="15" t="s">
        <v>16</v>
      </c>
      <c r="N59" s="15" t="s">
        <v>17</v>
      </c>
      <c r="O59" s="15" t="s">
        <v>18</v>
      </c>
      <c r="Q59" s="16" t="s">
        <v>19</v>
      </c>
    </row>
    <row r="60">
      <c r="A60" s="55" t="s">
        <v>32</v>
      </c>
      <c r="B60" s="64">
        <v>2400.0</v>
      </c>
      <c r="C60" s="64">
        <v>1375.0</v>
      </c>
      <c r="D60" s="65">
        <v>0.017</v>
      </c>
      <c r="E60" s="64">
        <v>1.4E7</v>
      </c>
      <c r="F60" s="65">
        <v>92.17</v>
      </c>
      <c r="G60" s="64" t="s">
        <v>45</v>
      </c>
      <c r="H60" s="65">
        <v>12.69</v>
      </c>
      <c r="I60" s="64" t="s">
        <v>46</v>
      </c>
      <c r="J60" s="64">
        <v>1.2876842089682E13</v>
      </c>
      <c r="L60" s="66">
        <v>1.42</v>
      </c>
      <c r="M60" s="66">
        <v>9.94</v>
      </c>
      <c r="N60" s="66">
        <v>42.61</v>
      </c>
      <c r="O60" s="76">
        <f t="shared" ref="O60:O66" si="4">MULTIPLY(N60,12)</f>
        <v>511.32</v>
      </c>
      <c r="Q60" s="29">
        <v>1690.0</v>
      </c>
      <c r="S60" s="68"/>
      <c r="T60" s="68"/>
      <c r="U60" s="68"/>
      <c r="V60" s="68"/>
      <c r="W60" s="68"/>
      <c r="X60" s="68"/>
      <c r="Y60" s="68"/>
    </row>
    <row r="61">
      <c r="A61" s="17" t="s">
        <v>33</v>
      </c>
      <c r="B61" s="64">
        <v>2400.0</v>
      </c>
      <c r="C61" s="64">
        <v>1375.0</v>
      </c>
      <c r="D61" s="65">
        <v>0.019</v>
      </c>
      <c r="E61" s="64">
        <v>1.4E7</v>
      </c>
      <c r="F61" s="65">
        <v>92.17</v>
      </c>
      <c r="G61" s="65" t="s">
        <v>45</v>
      </c>
      <c r="H61" s="65">
        <v>12.69</v>
      </c>
      <c r="I61" s="64" t="s">
        <v>46</v>
      </c>
      <c r="J61" s="64">
        <v>1.2876842089682E13</v>
      </c>
      <c r="L61" s="67">
        <v>1.35</v>
      </c>
      <c r="M61" s="67">
        <v>9.48</v>
      </c>
      <c r="N61" s="67">
        <v>40.61</v>
      </c>
      <c r="O61" s="76">
        <f t="shared" si="4"/>
        <v>487.32</v>
      </c>
      <c r="Q61" s="29">
        <v>1777.0</v>
      </c>
    </row>
    <row r="62">
      <c r="A62" s="17" t="s">
        <v>34</v>
      </c>
      <c r="B62" s="64">
        <v>2400.0</v>
      </c>
      <c r="C62" s="64">
        <v>1375.0</v>
      </c>
      <c r="D62" s="65">
        <v>0.03</v>
      </c>
      <c r="E62" s="64">
        <v>1.4E7</v>
      </c>
      <c r="F62" s="65">
        <v>92.17</v>
      </c>
      <c r="G62" s="65" t="s">
        <v>45</v>
      </c>
      <c r="H62" s="65">
        <v>12.69</v>
      </c>
      <c r="I62" s="64" t="s">
        <v>46</v>
      </c>
      <c r="J62" s="64">
        <v>1.2876842089682E13</v>
      </c>
      <c r="L62" s="67">
        <v>0.99</v>
      </c>
      <c r="M62" s="67">
        <v>6.96</v>
      </c>
      <c r="N62" s="67">
        <v>29.81</v>
      </c>
      <c r="O62" s="76">
        <f t="shared" si="4"/>
        <v>357.72</v>
      </c>
      <c r="Q62" s="29">
        <v>2424.0</v>
      </c>
    </row>
    <row r="63">
      <c r="A63" s="17" t="s">
        <v>35</v>
      </c>
      <c r="B63" s="64">
        <v>2400.0</v>
      </c>
      <c r="C63" s="64">
        <v>1375.0</v>
      </c>
      <c r="D63" s="65">
        <v>0.078</v>
      </c>
      <c r="E63" s="64">
        <v>1.4E7</v>
      </c>
      <c r="F63" s="65">
        <v>92.17</v>
      </c>
      <c r="G63" s="65" t="s">
        <v>45</v>
      </c>
      <c r="H63" s="65">
        <v>12.69</v>
      </c>
      <c r="I63" s="64" t="s">
        <v>46</v>
      </c>
      <c r="J63" s="64">
        <v>1.2876842089682E13</v>
      </c>
      <c r="L63" s="67">
        <v>-0.59</v>
      </c>
      <c r="M63" s="67">
        <v>-4.1</v>
      </c>
      <c r="N63" s="67">
        <v>-17.57</v>
      </c>
      <c r="O63" s="76">
        <f t="shared" si="4"/>
        <v>-210.84</v>
      </c>
      <c r="Q63" s="29" t="s">
        <v>26</v>
      </c>
    </row>
    <row r="64">
      <c r="A64" s="17" t="s">
        <v>36</v>
      </c>
      <c r="B64" s="64">
        <v>2400.0</v>
      </c>
      <c r="C64" s="64">
        <v>1375.0</v>
      </c>
      <c r="D64" s="79">
        <v>0.108</v>
      </c>
      <c r="E64" s="64">
        <v>1.4E7</v>
      </c>
      <c r="F64" s="65">
        <v>92.17</v>
      </c>
      <c r="G64" s="65" t="s">
        <v>45</v>
      </c>
      <c r="H64" s="65">
        <v>12.69</v>
      </c>
      <c r="I64" s="64" t="s">
        <v>46</v>
      </c>
      <c r="J64" s="64">
        <v>1.2876842089682E13</v>
      </c>
      <c r="L64" s="67">
        <v>-1.58</v>
      </c>
      <c r="M64" s="67">
        <v>-11.03</v>
      </c>
      <c r="N64" s="67">
        <v>-47.28</v>
      </c>
      <c r="O64" s="76">
        <f t="shared" si="4"/>
        <v>-567.36</v>
      </c>
      <c r="Q64" s="29" t="s">
        <v>26</v>
      </c>
    </row>
    <row r="65">
      <c r="A65" s="17" t="s">
        <v>37</v>
      </c>
      <c r="B65" s="64">
        <v>2400.0</v>
      </c>
      <c r="C65" s="64">
        <v>1375.0</v>
      </c>
      <c r="D65" s="65">
        <v>0.33</v>
      </c>
      <c r="E65" s="64">
        <v>1.4E7</v>
      </c>
      <c r="F65" s="65">
        <v>92.17</v>
      </c>
      <c r="G65" s="65" t="s">
        <v>45</v>
      </c>
      <c r="H65" s="65">
        <v>12.69</v>
      </c>
      <c r="I65" s="64" t="s">
        <v>46</v>
      </c>
      <c r="J65" s="64">
        <v>1.2876842089682E13</v>
      </c>
      <c r="L65" s="67">
        <v>-8.9</v>
      </c>
      <c r="M65" s="67">
        <v>-62.33</v>
      </c>
      <c r="N65" s="67">
        <v>-267.11</v>
      </c>
      <c r="O65" s="76">
        <f t="shared" si="4"/>
        <v>-3205.32</v>
      </c>
      <c r="Q65" s="29" t="s">
        <v>26</v>
      </c>
    </row>
    <row r="66">
      <c r="A66" s="17" t="s">
        <v>38</v>
      </c>
      <c r="B66" s="64">
        <v>2400.0</v>
      </c>
      <c r="C66" s="64">
        <v>1375.0</v>
      </c>
      <c r="D66" s="65">
        <v>0.833</v>
      </c>
      <c r="E66" s="64">
        <v>1.4E7</v>
      </c>
      <c r="F66" s="65">
        <v>92.17</v>
      </c>
      <c r="G66" s="65" t="s">
        <v>45</v>
      </c>
      <c r="H66" s="65">
        <v>12.69</v>
      </c>
      <c r="I66" s="64" t="s">
        <v>46</v>
      </c>
      <c r="J66" s="64">
        <v>1.2876842089682E13</v>
      </c>
      <c r="L66" s="70">
        <v>-25.5</v>
      </c>
      <c r="M66" s="71">
        <v>-178.51</v>
      </c>
      <c r="N66" s="71">
        <v>-765.03</v>
      </c>
      <c r="O66" s="76">
        <f t="shared" si="4"/>
        <v>-9180.36</v>
      </c>
      <c r="Q66" s="29" t="s">
        <v>26</v>
      </c>
    </row>
    <row r="71">
      <c r="A71" s="72" t="s">
        <v>53</v>
      </c>
      <c r="B71" s="35"/>
      <c r="C71" s="35"/>
      <c r="D71" s="35"/>
      <c r="E71" s="35"/>
      <c r="F71" s="35"/>
      <c r="G71" s="35"/>
      <c r="H71" s="35"/>
      <c r="I71" s="35"/>
      <c r="L71" s="35"/>
      <c r="M71" s="35"/>
      <c r="N71" s="35"/>
      <c r="S71" s="35"/>
      <c r="T71" s="35"/>
      <c r="U71" s="35"/>
      <c r="V71" s="35"/>
      <c r="W71" s="35"/>
      <c r="X71" s="35"/>
      <c r="Y71" s="35"/>
    </row>
    <row r="72">
      <c r="A72" s="42"/>
      <c r="B72" s="42"/>
      <c r="C72" s="42"/>
      <c r="D72" s="42"/>
      <c r="E72" s="42"/>
      <c r="F72" s="42"/>
      <c r="G72" s="42"/>
      <c r="H72" s="42"/>
      <c r="I72" s="42"/>
      <c r="L72" s="42"/>
      <c r="M72" s="42"/>
      <c r="N72" s="42"/>
      <c r="S72" s="35"/>
      <c r="T72" s="35"/>
      <c r="U72" s="35"/>
      <c r="V72" s="35"/>
      <c r="W72" s="35"/>
      <c r="X72" s="35"/>
      <c r="Y72" s="35"/>
    </row>
    <row r="73" ht="26.25" customHeight="1">
      <c r="A73" s="15" t="s">
        <v>29</v>
      </c>
      <c r="B73" s="47" t="s">
        <v>6</v>
      </c>
      <c r="C73" s="47" t="s">
        <v>7</v>
      </c>
      <c r="D73" s="47" t="s">
        <v>8</v>
      </c>
      <c r="E73" s="47" t="s">
        <v>30</v>
      </c>
      <c r="F73" s="73" t="s">
        <v>42</v>
      </c>
      <c r="G73" s="47" t="s">
        <v>43</v>
      </c>
      <c r="H73" s="47" t="s">
        <v>12</v>
      </c>
      <c r="I73" s="47" t="s">
        <v>13</v>
      </c>
      <c r="J73" s="15" t="s">
        <v>14</v>
      </c>
      <c r="L73" s="45" t="s">
        <v>15</v>
      </c>
      <c r="M73" s="47" t="s">
        <v>16</v>
      </c>
      <c r="N73" s="47" t="s">
        <v>17</v>
      </c>
      <c r="O73" s="15" t="s">
        <v>18</v>
      </c>
      <c r="Q73" s="16" t="s">
        <v>19</v>
      </c>
      <c r="S73" s="35"/>
      <c r="T73" s="35"/>
      <c r="U73" s="35"/>
      <c r="V73" s="35"/>
      <c r="W73" s="35"/>
      <c r="X73" s="35"/>
      <c r="Y73" s="35"/>
    </row>
    <row r="74">
      <c r="A74" s="55" t="s">
        <v>32</v>
      </c>
      <c r="B74" s="64">
        <v>2400.0</v>
      </c>
      <c r="C74" s="64">
        <v>1375.0</v>
      </c>
      <c r="D74" s="65">
        <v>0.017</v>
      </c>
      <c r="E74" s="64">
        <v>1.4E7</v>
      </c>
      <c r="F74" s="65">
        <v>2.4604</v>
      </c>
      <c r="G74" s="75" t="s">
        <v>54</v>
      </c>
      <c r="H74" s="65">
        <v>12.5</v>
      </c>
      <c r="I74" s="20" t="s">
        <v>46</v>
      </c>
      <c r="J74" s="65">
        <v>3.56354527853E11</v>
      </c>
      <c r="L74" s="70">
        <v>1.25</v>
      </c>
      <c r="M74" s="71">
        <v>8.77</v>
      </c>
      <c r="N74" s="71">
        <v>37.88</v>
      </c>
      <c r="O74" s="76">
        <f t="shared" ref="O74:O80" si="5">MULTIPLY(N74,12)</f>
        <v>454.56</v>
      </c>
      <c r="Q74" s="29">
        <v>1920.0</v>
      </c>
      <c r="S74" s="35"/>
      <c r="T74" s="35"/>
      <c r="U74" s="35"/>
      <c r="V74" s="35"/>
      <c r="W74" s="35"/>
      <c r="X74" s="35"/>
      <c r="Y74" s="35"/>
    </row>
    <row r="75">
      <c r="A75" s="17" t="s">
        <v>33</v>
      </c>
      <c r="B75" s="64">
        <v>2400.0</v>
      </c>
      <c r="C75" s="64">
        <v>1375.0</v>
      </c>
      <c r="D75" s="65">
        <v>0.019</v>
      </c>
      <c r="E75" s="64">
        <v>1.4E7</v>
      </c>
      <c r="F75" s="65">
        <v>2.4604</v>
      </c>
      <c r="G75" s="75" t="s">
        <v>54</v>
      </c>
      <c r="H75" s="65">
        <v>12.5</v>
      </c>
      <c r="I75" s="20" t="s">
        <v>46</v>
      </c>
      <c r="J75" s="65">
        <v>3.56354527853E11</v>
      </c>
      <c r="L75" s="70">
        <v>1.19</v>
      </c>
      <c r="M75" s="71">
        <v>8.3</v>
      </c>
      <c r="N75" s="71">
        <v>35.55</v>
      </c>
      <c r="O75" s="76">
        <f t="shared" si="5"/>
        <v>426.6</v>
      </c>
      <c r="Q75" s="29">
        <v>2016.0</v>
      </c>
      <c r="S75" s="35"/>
      <c r="T75" s="35"/>
      <c r="U75" s="35"/>
      <c r="V75" s="35"/>
      <c r="W75" s="35"/>
      <c r="X75" s="35"/>
      <c r="Y75" s="35"/>
    </row>
    <row r="76">
      <c r="A76" s="17" t="s">
        <v>34</v>
      </c>
      <c r="B76" s="64">
        <v>2400.0</v>
      </c>
      <c r="C76" s="64">
        <v>1375.0</v>
      </c>
      <c r="D76" s="65">
        <v>0.03</v>
      </c>
      <c r="E76" s="64">
        <v>1.4E7</v>
      </c>
      <c r="F76" s="65">
        <v>2.4604</v>
      </c>
      <c r="G76" s="75" t="s">
        <v>54</v>
      </c>
      <c r="H76" s="65">
        <v>12.5</v>
      </c>
      <c r="I76" s="20" t="s">
        <v>46</v>
      </c>
      <c r="J76" s="65">
        <v>3.56354527853E11</v>
      </c>
      <c r="L76" s="70">
        <v>0.82</v>
      </c>
      <c r="M76" s="71">
        <v>5.77</v>
      </c>
      <c r="N76" s="71">
        <v>24.73</v>
      </c>
      <c r="O76" s="76">
        <f t="shared" si="5"/>
        <v>296.76</v>
      </c>
      <c r="Q76" s="29">
        <v>2926.0</v>
      </c>
      <c r="S76" s="35"/>
      <c r="T76" s="35"/>
      <c r="U76" s="35"/>
      <c r="V76" s="35"/>
      <c r="W76" s="35"/>
      <c r="X76" s="35"/>
      <c r="Y76" s="35"/>
    </row>
    <row r="77">
      <c r="A77" s="17" t="s">
        <v>35</v>
      </c>
      <c r="B77" s="64">
        <v>2400.0</v>
      </c>
      <c r="C77" s="64">
        <v>1375.0</v>
      </c>
      <c r="D77" s="65">
        <v>0.078</v>
      </c>
      <c r="E77" s="64">
        <v>1.4E7</v>
      </c>
      <c r="F77" s="65">
        <v>2.4604</v>
      </c>
      <c r="G77" s="75" t="s">
        <v>54</v>
      </c>
      <c r="H77" s="65">
        <v>12.5</v>
      </c>
      <c r="I77" s="20" t="s">
        <v>46</v>
      </c>
      <c r="J77" s="65">
        <v>3.56354527853E11</v>
      </c>
      <c r="L77" s="70">
        <v>-0.75</v>
      </c>
      <c r="M77" s="71">
        <v>-5.28</v>
      </c>
      <c r="N77" s="71">
        <v>-22.62</v>
      </c>
      <c r="O77" s="76">
        <f t="shared" si="5"/>
        <v>-271.44</v>
      </c>
      <c r="Q77" s="29" t="s">
        <v>26</v>
      </c>
      <c r="S77" s="35"/>
      <c r="T77" s="35"/>
      <c r="U77" s="35"/>
      <c r="V77" s="35"/>
      <c r="W77" s="35"/>
      <c r="X77" s="35"/>
      <c r="Y77" s="35"/>
    </row>
    <row r="78">
      <c r="A78" s="17" t="s">
        <v>36</v>
      </c>
      <c r="B78" s="64">
        <v>2400.0</v>
      </c>
      <c r="C78" s="64">
        <v>1375.0</v>
      </c>
      <c r="D78" s="79">
        <v>0.108</v>
      </c>
      <c r="E78" s="64">
        <v>1.4E7</v>
      </c>
      <c r="F78" s="65">
        <v>2.4604</v>
      </c>
      <c r="G78" s="75" t="s">
        <v>54</v>
      </c>
      <c r="H78" s="65">
        <v>12.5</v>
      </c>
      <c r="I78" s="20" t="s">
        <v>46</v>
      </c>
      <c r="J78" s="65">
        <v>3.56354527853E11</v>
      </c>
      <c r="L78" s="70">
        <v>-1.75</v>
      </c>
      <c r="M78" s="71">
        <v>-12.22</v>
      </c>
      <c r="N78" s="71">
        <v>-52.38</v>
      </c>
      <c r="O78" s="76">
        <f t="shared" si="5"/>
        <v>-628.56</v>
      </c>
      <c r="Q78" s="29" t="s">
        <v>26</v>
      </c>
      <c r="S78" s="35"/>
      <c r="T78" s="35"/>
      <c r="U78" s="35"/>
      <c r="V78" s="35"/>
      <c r="W78" s="35"/>
      <c r="X78" s="35"/>
      <c r="Y78" s="35"/>
    </row>
    <row r="79">
      <c r="A79" s="17" t="s">
        <v>37</v>
      </c>
      <c r="B79" s="64">
        <v>2400.0</v>
      </c>
      <c r="C79" s="64">
        <v>1375.0</v>
      </c>
      <c r="D79" s="65">
        <v>0.33</v>
      </c>
      <c r="E79" s="64">
        <v>1.4E7</v>
      </c>
      <c r="F79" s="65">
        <v>2.4604</v>
      </c>
      <c r="G79" s="75" t="s">
        <v>54</v>
      </c>
      <c r="H79" s="65">
        <v>12.5</v>
      </c>
      <c r="I79" s="20" t="s">
        <v>46</v>
      </c>
      <c r="J79" s="65">
        <v>3.56354527853E11</v>
      </c>
      <c r="L79" s="70">
        <v>-9.07</v>
      </c>
      <c r="M79" s="71">
        <v>-63.51</v>
      </c>
      <c r="N79" s="71">
        <v>-272.21</v>
      </c>
      <c r="O79" s="76">
        <f t="shared" si="5"/>
        <v>-3266.52</v>
      </c>
      <c r="Q79" s="29" t="s">
        <v>26</v>
      </c>
      <c r="S79" s="35"/>
      <c r="T79" s="35"/>
      <c r="U79" s="35"/>
      <c r="V79" s="35"/>
      <c r="W79" s="35"/>
      <c r="X79" s="35"/>
      <c r="Y79" s="35"/>
    </row>
    <row r="80">
      <c r="A80" s="17" t="s">
        <v>38</v>
      </c>
      <c r="B80" s="64">
        <v>2400.0</v>
      </c>
      <c r="C80" s="64">
        <v>1375.0</v>
      </c>
      <c r="D80" s="65">
        <v>0.833</v>
      </c>
      <c r="E80" s="64">
        <v>1.4E7</v>
      </c>
      <c r="F80" s="65">
        <v>2.4604</v>
      </c>
      <c r="G80" s="75" t="s">
        <v>54</v>
      </c>
      <c r="H80" s="65">
        <v>12.5</v>
      </c>
      <c r="I80" s="20" t="s">
        <v>46</v>
      </c>
      <c r="J80" s="65">
        <v>3.56354527853E11</v>
      </c>
      <c r="L80" s="67">
        <v>-25.67</v>
      </c>
      <c r="M80" s="67">
        <v>-179.7</v>
      </c>
      <c r="N80" s="67">
        <v>-770.16</v>
      </c>
      <c r="O80" s="76">
        <f t="shared" si="5"/>
        <v>-9241.92</v>
      </c>
      <c r="Q80" s="29" t="s">
        <v>26</v>
      </c>
      <c r="S80" s="35"/>
      <c r="T80" s="35"/>
      <c r="U80" s="35"/>
      <c r="V80" s="35"/>
      <c r="W80" s="35"/>
      <c r="X80" s="35"/>
      <c r="Y80" s="35"/>
    </row>
    <row r="85">
      <c r="A85" s="72" t="s">
        <v>55</v>
      </c>
      <c r="B85" s="35"/>
      <c r="C85" s="35"/>
      <c r="D85" s="35"/>
      <c r="E85" s="35"/>
      <c r="F85" s="35"/>
      <c r="G85" s="35"/>
      <c r="H85" s="35"/>
      <c r="I85" s="35"/>
      <c r="L85" s="35"/>
      <c r="M85" s="35"/>
      <c r="N85" s="35"/>
      <c r="S85" s="35"/>
      <c r="T85" s="35"/>
      <c r="U85" s="35"/>
      <c r="V85" s="35"/>
      <c r="W85" s="35"/>
      <c r="X85" s="35"/>
      <c r="Y85" s="35"/>
    </row>
    <row r="86">
      <c r="A86" s="42"/>
      <c r="B86" s="42"/>
      <c r="C86" s="42"/>
      <c r="D86" s="42"/>
      <c r="E86" s="42"/>
      <c r="F86" s="42"/>
      <c r="G86" s="42"/>
      <c r="H86" s="42"/>
      <c r="I86" s="42"/>
      <c r="L86" s="42"/>
      <c r="M86" s="42"/>
      <c r="N86" s="42"/>
      <c r="S86" s="35"/>
      <c r="T86" s="35"/>
      <c r="U86" s="35"/>
      <c r="V86" s="35"/>
      <c r="W86" s="35"/>
      <c r="X86" s="35"/>
      <c r="Y86" s="35"/>
    </row>
    <row r="87" ht="24.75" customHeight="1">
      <c r="A87" s="15" t="s">
        <v>29</v>
      </c>
      <c r="B87" s="47" t="s">
        <v>6</v>
      </c>
      <c r="C87" s="47" t="s">
        <v>7</v>
      </c>
      <c r="D87" s="47" t="s">
        <v>8</v>
      </c>
      <c r="E87" s="47" t="s">
        <v>30</v>
      </c>
      <c r="F87" s="73" t="s">
        <v>42</v>
      </c>
      <c r="G87" s="47" t="s">
        <v>43</v>
      </c>
      <c r="H87" s="47" t="s">
        <v>12</v>
      </c>
      <c r="I87" s="47" t="s">
        <v>13</v>
      </c>
      <c r="J87" s="15" t="s">
        <v>14</v>
      </c>
      <c r="L87" s="45" t="s">
        <v>15</v>
      </c>
      <c r="M87" s="47" t="s">
        <v>16</v>
      </c>
      <c r="N87" s="47" t="s">
        <v>17</v>
      </c>
      <c r="O87" s="15" t="s">
        <v>18</v>
      </c>
      <c r="Q87" s="16" t="s">
        <v>19</v>
      </c>
      <c r="S87" s="35"/>
      <c r="T87" s="35"/>
      <c r="U87" s="35"/>
      <c r="V87" s="35"/>
      <c r="W87" s="35"/>
      <c r="X87" s="35"/>
      <c r="Y87" s="35"/>
    </row>
    <row r="88">
      <c r="A88" s="55" t="s">
        <v>32</v>
      </c>
      <c r="B88" s="64">
        <v>2400.0</v>
      </c>
      <c r="C88" s="64">
        <v>1375.0</v>
      </c>
      <c r="D88" s="65">
        <v>0.017</v>
      </c>
      <c r="E88" s="64">
        <v>1.4E7</v>
      </c>
      <c r="F88" s="65">
        <v>1.1411</v>
      </c>
      <c r="G88" s="75" t="s">
        <v>56</v>
      </c>
      <c r="H88" s="65">
        <v>12.5</v>
      </c>
      <c r="I88" s="20" t="s">
        <v>46</v>
      </c>
      <c r="J88" s="65">
        <v>1.64395768558783E11</v>
      </c>
      <c r="L88" s="70">
        <v>1.23</v>
      </c>
      <c r="M88" s="71">
        <v>8.59</v>
      </c>
      <c r="N88" s="71">
        <v>36.82</v>
      </c>
      <c r="O88" s="76">
        <f t="shared" ref="O88:O94" si="6">MULTIPLY(N88,12)</f>
        <v>441.84</v>
      </c>
      <c r="Q88" s="29">
        <v>1951.0</v>
      </c>
      <c r="S88" s="35"/>
      <c r="T88" s="35"/>
      <c r="U88" s="35"/>
      <c r="V88" s="35"/>
      <c r="W88" s="35"/>
      <c r="X88" s="35"/>
      <c r="Y88" s="35"/>
    </row>
    <row r="89">
      <c r="A89" s="17" t="s">
        <v>33</v>
      </c>
      <c r="B89" s="64">
        <v>2400.0</v>
      </c>
      <c r="C89" s="64">
        <v>1375.0</v>
      </c>
      <c r="D89" s="65">
        <v>0.019</v>
      </c>
      <c r="E89" s="64">
        <v>1.4E7</v>
      </c>
      <c r="F89" s="65">
        <v>1.1411</v>
      </c>
      <c r="G89" s="75" t="s">
        <v>56</v>
      </c>
      <c r="H89" s="65">
        <v>12.5</v>
      </c>
      <c r="I89" s="20" t="s">
        <v>46</v>
      </c>
      <c r="J89" s="65">
        <v>1.64395768558783E11</v>
      </c>
      <c r="L89" s="70">
        <v>1.16</v>
      </c>
      <c r="M89" s="71">
        <v>8.13</v>
      </c>
      <c r="N89" s="71">
        <v>34.84</v>
      </c>
      <c r="O89" s="76">
        <f t="shared" si="6"/>
        <v>418.08</v>
      </c>
      <c r="Q89" s="29">
        <v>2068.0</v>
      </c>
      <c r="S89" s="35"/>
      <c r="T89" s="35"/>
      <c r="U89" s="35"/>
      <c r="V89" s="35"/>
      <c r="W89" s="35"/>
      <c r="X89" s="35"/>
      <c r="Y89" s="35"/>
    </row>
    <row r="90">
      <c r="A90" s="17" t="s">
        <v>34</v>
      </c>
      <c r="B90" s="64">
        <v>2400.0</v>
      </c>
      <c r="C90" s="64">
        <v>1375.0</v>
      </c>
      <c r="D90" s="65">
        <v>0.03</v>
      </c>
      <c r="E90" s="64">
        <v>1.4E7</v>
      </c>
      <c r="F90" s="65">
        <v>1.1411</v>
      </c>
      <c r="G90" s="75" t="s">
        <v>56</v>
      </c>
      <c r="H90" s="65">
        <v>12.5</v>
      </c>
      <c r="I90" s="20" t="s">
        <v>46</v>
      </c>
      <c r="J90" s="65">
        <v>1.64395768558783E11</v>
      </c>
      <c r="L90" s="70">
        <v>0.8</v>
      </c>
      <c r="M90" s="71">
        <v>5.62</v>
      </c>
      <c r="N90" s="71">
        <v>24.08</v>
      </c>
      <c r="O90" s="76">
        <f t="shared" si="6"/>
        <v>288.96</v>
      </c>
      <c r="Q90" s="29">
        <v>3000.0</v>
      </c>
      <c r="S90" s="35"/>
      <c r="T90" s="35"/>
      <c r="U90" s="35"/>
      <c r="V90" s="35"/>
      <c r="W90" s="35"/>
      <c r="X90" s="35"/>
      <c r="Y90" s="35"/>
    </row>
    <row r="91">
      <c r="A91" s="17" t="s">
        <v>35</v>
      </c>
      <c r="B91" s="64">
        <v>2400.0</v>
      </c>
      <c r="C91" s="64">
        <v>1375.0</v>
      </c>
      <c r="D91" s="65">
        <v>0.078</v>
      </c>
      <c r="E91" s="64">
        <v>1.4E7</v>
      </c>
      <c r="F91" s="65">
        <v>1.1411</v>
      </c>
      <c r="G91" s="75" t="s">
        <v>56</v>
      </c>
      <c r="H91" s="65">
        <v>12.5</v>
      </c>
      <c r="I91" s="20" t="s">
        <v>46</v>
      </c>
      <c r="J91" s="65">
        <v>1.64395768558783E11</v>
      </c>
      <c r="L91" s="70">
        <v>-0.78</v>
      </c>
      <c r="M91" s="71">
        <v>-5.46</v>
      </c>
      <c r="N91" s="71">
        <v>-23.39</v>
      </c>
      <c r="O91" s="76">
        <f t="shared" si="6"/>
        <v>-280.68</v>
      </c>
      <c r="Q91" s="29" t="s">
        <v>26</v>
      </c>
      <c r="S91" s="35"/>
      <c r="T91" s="35"/>
      <c r="U91" s="35"/>
      <c r="V91" s="35"/>
      <c r="W91" s="35"/>
      <c r="X91" s="35"/>
      <c r="Y91" s="35"/>
    </row>
    <row r="92">
      <c r="A92" s="17" t="s">
        <v>36</v>
      </c>
      <c r="B92" s="64">
        <v>2400.0</v>
      </c>
      <c r="C92" s="64">
        <v>1375.0</v>
      </c>
      <c r="D92" s="79">
        <v>0.108</v>
      </c>
      <c r="E92" s="64">
        <v>1.4E7</v>
      </c>
      <c r="F92" s="65">
        <v>1.1411</v>
      </c>
      <c r="G92" s="75" t="s">
        <v>56</v>
      </c>
      <c r="H92" s="65">
        <v>12.5</v>
      </c>
      <c r="I92" s="20" t="s">
        <v>46</v>
      </c>
      <c r="J92" s="65">
        <v>1.64395768558783E11</v>
      </c>
      <c r="L92" s="70">
        <v>-1.77</v>
      </c>
      <c r="M92" s="71">
        <v>-12.37</v>
      </c>
      <c r="N92" s="71">
        <v>-53.01</v>
      </c>
      <c r="O92" s="76">
        <f t="shared" si="6"/>
        <v>-636.12</v>
      </c>
      <c r="Q92" s="29" t="s">
        <v>26</v>
      </c>
      <c r="S92" s="35"/>
      <c r="T92" s="35"/>
      <c r="U92" s="35"/>
      <c r="V92" s="35"/>
      <c r="W92" s="35"/>
      <c r="X92" s="35"/>
      <c r="Y92" s="35"/>
    </row>
    <row r="93">
      <c r="A93" s="17" t="s">
        <v>37</v>
      </c>
      <c r="B93" s="64">
        <v>2400.0</v>
      </c>
      <c r="C93" s="64">
        <v>1375.0</v>
      </c>
      <c r="D93" s="65">
        <v>0.33</v>
      </c>
      <c r="E93" s="64">
        <v>1.4E7</v>
      </c>
      <c r="F93" s="65">
        <v>1.1411</v>
      </c>
      <c r="G93" s="75" t="s">
        <v>56</v>
      </c>
      <c r="H93" s="65">
        <v>12.5</v>
      </c>
      <c r="I93" s="20" t="s">
        <v>46</v>
      </c>
      <c r="J93" s="65">
        <v>1.64395768558783E11</v>
      </c>
      <c r="L93" s="70">
        <v>-9.1</v>
      </c>
      <c r="M93" s="71">
        <v>-63.67</v>
      </c>
      <c r="N93" s="71">
        <v>-272.87</v>
      </c>
      <c r="O93" s="76">
        <f t="shared" si="6"/>
        <v>-3274.44</v>
      </c>
      <c r="Q93" s="29" t="s">
        <v>26</v>
      </c>
      <c r="S93" s="35"/>
      <c r="T93" s="35"/>
      <c r="U93" s="35"/>
      <c r="V93" s="35"/>
      <c r="W93" s="35"/>
      <c r="X93" s="35"/>
      <c r="Y93" s="35"/>
    </row>
    <row r="94">
      <c r="A94" s="17" t="s">
        <v>38</v>
      </c>
      <c r="B94" s="64">
        <v>2400.0</v>
      </c>
      <c r="C94" s="64">
        <v>1375.0</v>
      </c>
      <c r="D94" s="65">
        <v>0.833</v>
      </c>
      <c r="E94" s="64">
        <v>1.4E7</v>
      </c>
      <c r="F94" s="65">
        <v>1.1411</v>
      </c>
      <c r="G94" s="75" t="s">
        <v>56</v>
      </c>
      <c r="H94" s="65">
        <v>12.5</v>
      </c>
      <c r="I94" s="20" t="s">
        <v>46</v>
      </c>
      <c r="J94" s="65">
        <v>1.64395768558783E11</v>
      </c>
      <c r="L94" s="70">
        <v>-25.69</v>
      </c>
      <c r="M94" s="71">
        <v>-179.86</v>
      </c>
      <c r="N94" s="71">
        <v>-770.84</v>
      </c>
      <c r="O94" s="76">
        <f t="shared" si="6"/>
        <v>-9250.08</v>
      </c>
      <c r="Q94" s="29" t="s">
        <v>26</v>
      </c>
      <c r="S94" s="35"/>
      <c r="T94" s="35"/>
      <c r="U94" s="35"/>
      <c r="V94" s="35"/>
      <c r="W94" s="35"/>
      <c r="X94" s="35"/>
      <c r="Y94" s="35"/>
    </row>
    <row r="103" ht="47.25" customHeight="1">
      <c r="A103" s="60" t="s">
        <v>39</v>
      </c>
      <c r="B103" s="9"/>
      <c r="C103" s="10"/>
    </row>
  </sheetData>
  <mergeCells count="5">
    <mergeCell ref="E2:K3"/>
    <mergeCell ref="E5:K6"/>
    <mergeCell ref="F10:H10"/>
    <mergeCell ref="E55:G55"/>
    <mergeCell ref="A103:C103"/>
  </mergeCells>
  <hyperlinks>
    <hyperlink r:id="rId1" ref="A13"/>
    <hyperlink r:id="rId2" ref="A14"/>
    <hyperlink r:id="rId3" ref="A17"/>
    <hyperlink r:id="rId4" ref="A18"/>
    <hyperlink r:id="rId5" ref="A19"/>
    <hyperlink r:id="rId6" ref="A27"/>
    <hyperlink r:id="rId7" ref="A28"/>
    <hyperlink r:id="rId8" ref="A31"/>
    <hyperlink r:id="rId9" ref="A32"/>
    <hyperlink r:id="rId10" ref="A33"/>
    <hyperlink r:id="rId11" ref="A41"/>
    <hyperlink r:id="rId12" ref="A42"/>
    <hyperlink r:id="rId13" ref="A45"/>
    <hyperlink r:id="rId14" ref="A46"/>
    <hyperlink r:id="rId15" ref="A47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21.57"/>
    <col customWidth="1" min="3" max="3" width="26.14"/>
    <col customWidth="1" min="4" max="4" width="21.43"/>
    <col customWidth="1" min="5" max="5" width="25.57"/>
    <col customWidth="1" min="6" max="6" width="0.43"/>
    <col customWidth="1" min="7" max="7" width="17.86"/>
    <col customWidth="1" min="8" max="8" width="16.29"/>
    <col customWidth="1" min="10" max="10" width="20.43"/>
    <col customWidth="1" min="11" max="11" width="25.14"/>
    <col customWidth="1" min="12" max="12" width="24.86"/>
    <col customWidth="1" min="13" max="13" width="20.71"/>
    <col customWidth="1" min="14" max="14" width="21.29"/>
    <col customWidth="1" min="15" max="15" width="21.14"/>
    <col customWidth="1" min="16" max="16" width="21.57"/>
  </cols>
  <sheetData>
    <row r="1">
      <c r="D1" s="1" t="s">
        <v>0</v>
      </c>
      <c r="E1" s="2"/>
      <c r="F1" s="2"/>
      <c r="G1" s="2"/>
      <c r="H1" s="2"/>
      <c r="I1" s="2"/>
      <c r="J1" s="2"/>
      <c r="K1" s="3"/>
    </row>
    <row r="2">
      <c r="D2" s="4"/>
      <c r="E2" s="5"/>
      <c r="F2" s="5"/>
      <c r="G2" s="5"/>
      <c r="H2" s="5"/>
      <c r="I2" s="5"/>
      <c r="J2" s="5"/>
      <c r="K2" s="6"/>
    </row>
    <row r="4">
      <c r="D4" s="7" t="s">
        <v>1</v>
      </c>
      <c r="E4" s="2"/>
      <c r="F4" s="2"/>
      <c r="G4" s="2"/>
      <c r="H4" s="2"/>
      <c r="I4" s="2"/>
      <c r="J4" s="2"/>
      <c r="K4" s="3"/>
    </row>
    <row r="5">
      <c r="D5" s="4"/>
      <c r="E5" s="5"/>
      <c r="F5" s="5"/>
      <c r="G5" s="5"/>
      <c r="H5" s="5"/>
      <c r="I5" s="5"/>
      <c r="J5" s="5"/>
      <c r="K5" s="6"/>
    </row>
    <row r="9">
      <c r="E9" s="8" t="s">
        <v>2</v>
      </c>
      <c r="F9" s="9"/>
      <c r="G9" s="9"/>
      <c r="H9" s="10"/>
    </row>
    <row r="13">
      <c r="A13" s="11" t="s">
        <v>3</v>
      </c>
    </row>
    <row r="17">
      <c r="A17" s="12" t="s">
        <v>5</v>
      </c>
      <c r="B17" s="13" t="s">
        <v>6</v>
      </c>
      <c r="C17" s="13" t="s">
        <v>7</v>
      </c>
      <c r="D17" s="13" t="s">
        <v>8</v>
      </c>
      <c r="E17" s="14" t="s">
        <v>9</v>
      </c>
      <c r="F17" s="13" t="s">
        <v>10</v>
      </c>
      <c r="G17" s="13" t="s">
        <v>11</v>
      </c>
      <c r="H17" s="13" t="s">
        <v>12</v>
      </c>
      <c r="I17" s="13" t="s">
        <v>13</v>
      </c>
      <c r="J17" s="13" t="s">
        <v>14</v>
      </c>
      <c r="L17" s="15" t="s">
        <v>15</v>
      </c>
      <c r="M17" s="15" t="s">
        <v>16</v>
      </c>
      <c r="N17" s="15" t="s">
        <v>17</v>
      </c>
      <c r="O17" s="15" t="s">
        <v>18</v>
      </c>
      <c r="Q17" s="16" t="s">
        <v>19</v>
      </c>
    </row>
    <row r="18" ht="19.5" customHeight="1">
      <c r="A18" s="17" t="s">
        <v>20</v>
      </c>
      <c r="B18" s="19">
        <v>2895.0</v>
      </c>
      <c r="C18" s="19">
        <v>750.0</v>
      </c>
      <c r="D18" s="20">
        <v>0.069</v>
      </c>
      <c r="E18" s="21">
        <v>500.0</v>
      </c>
      <c r="F18" s="23">
        <v>151.89</v>
      </c>
      <c r="G18" s="19">
        <v>127.0</v>
      </c>
      <c r="H18" s="25">
        <v>2.0</v>
      </c>
      <c r="I18" s="23">
        <v>17.25</v>
      </c>
      <c r="J18" s="23">
        <v>2.60480820434227E15</v>
      </c>
      <c r="L18" s="26">
        <v>3.12</v>
      </c>
      <c r="M18" s="26">
        <v>21.86</v>
      </c>
      <c r="N18" s="26">
        <v>93.69</v>
      </c>
      <c r="O18" s="28">
        <v>1139.89</v>
      </c>
      <c r="Q18" s="30">
        <v>927.0</v>
      </c>
    </row>
    <row r="19">
      <c r="A19" s="17" t="s">
        <v>25</v>
      </c>
      <c r="B19" s="19">
        <v>5650.0</v>
      </c>
      <c r="C19" s="19">
        <v>850.0</v>
      </c>
      <c r="D19" s="20">
        <v>0.069</v>
      </c>
      <c r="E19" s="21">
        <v>485.0</v>
      </c>
      <c r="F19" s="23">
        <v>151.89</v>
      </c>
      <c r="G19" s="19">
        <v>127.0</v>
      </c>
      <c r="H19" s="25">
        <v>2.0</v>
      </c>
      <c r="I19" s="23">
        <v>17.25</v>
      </c>
      <c r="J19" s="23">
        <v>2.60480820434227E15</v>
      </c>
      <c r="L19" s="28">
        <v>2.83</v>
      </c>
      <c r="M19" s="33">
        <v>19.8</v>
      </c>
      <c r="N19" s="39">
        <v>84.84</v>
      </c>
      <c r="O19" s="28">
        <v>1032.17</v>
      </c>
      <c r="Q19" s="41">
        <v>1996.0</v>
      </c>
    </row>
    <row r="20">
      <c r="A20" s="43" t="str">
        <f>HYPERLINK("https://www.asicminervalue.com/miners/bitmain/antminer-e3-180mh","Antminer E3 (180Mh)")</f>
        <v>Antminer E3 (180Mh)</v>
      </c>
      <c r="B20" s="44">
        <v>272.0</v>
      </c>
      <c r="C20" s="19">
        <v>800.0</v>
      </c>
      <c r="D20" s="20">
        <v>0.069</v>
      </c>
      <c r="E20" s="21">
        <v>180.0</v>
      </c>
      <c r="F20" s="23">
        <v>151.89</v>
      </c>
      <c r="G20" s="19">
        <v>127.0</v>
      </c>
      <c r="H20" s="25">
        <v>2.0</v>
      </c>
      <c r="I20" s="23">
        <v>17.25</v>
      </c>
      <c r="J20" s="23">
        <v>2.60480820434227E15</v>
      </c>
      <c r="L20" s="28">
        <v>0.25</v>
      </c>
      <c r="M20" s="46">
        <v>1.73</v>
      </c>
      <c r="N20" s="28">
        <v>7.43</v>
      </c>
      <c r="O20" s="28">
        <v>90.39</v>
      </c>
      <c r="Q20" s="41">
        <v>1088.0</v>
      </c>
    </row>
    <row r="21">
      <c r="A21" s="48" t="str">
        <f>HYPERLINK("https://www.antminer-russia.com/bitmain-g2","Bitmain Antminer G2")</f>
        <v>Bitmain Antminer G2</v>
      </c>
      <c r="B21" s="44">
        <v>460.0</v>
      </c>
      <c r="C21" s="19">
        <v>1350.0</v>
      </c>
      <c r="D21" s="20">
        <v>0.069</v>
      </c>
      <c r="E21" s="21">
        <v>220.0</v>
      </c>
      <c r="F21" s="23">
        <v>151.89</v>
      </c>
      <c r="G21" s="19">
        <v>127.0</v>
      </c>
      <c r="H21" s="25">
        <v>2.0</v>
      </c>
      <c r="I21" s="23">
        <v>17.25</v>
      </c>
      <c r="J21" s="23">
        <v>2.60480820434227E15</v>
      </c>
      <c r="L21" s="28">
        <v>-0.31</v>
      </c>
      <c r="M21" s="28">
        <v>-2.2</v>
      </c>
      <c r="N21" s="28">
        <v>-9.41</v>
      </c>
      <c r="O21" s="28">
        <v>-114.48</v>
      </c>
      <c r="Q21" s="41" t="s">
        <v>26</v>
      </c>
    </row>
    <row r="25">
      <c r="A25" s="35"/>
      <c r="B25" s="35"/>
      <c r="D25" s="36" t="s">
        <v>27</v>
      </c>
      <c r="E25" s="37"/>
      <c r="F25" s="37"/>
      <c r="G25" s="37"/>
      <c r="H25" s="37"/>
      <c r="I25" s="38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>
      <c r="A27" s="35"/>
      <c r="B27" s="51" t="s">
        <v>31</v>
      </c>
      <c r="C27" s="35"/>
      <c r="D27" s="35"/>
      <c r="E27" s="35"/>
      <c r="F27" s="35"/>
      <c r="G27" s="35"/>
      <c r="H27" s="35"/>
      <c r="I27" s="35"/>
      <c r="J27" s="35"/>
      <c r="K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53"/>
      <c r="K30" s="53"/>
    </row>
    <row r="31">
      <c r="A31" s="45" t="s">
        <v>29</v>
      </c>
      <c r="B31" s="54" t="s">
        <v>6</v>
      </c>
      <c r="C31" s="54" t="s">
        <v>7</v>
      </c>
      <c r="D31" s="54" t="s">
        <v>8</v>
      </c>
      <c r="E31" s="54" t="s">
        <v>30</v>
      </c>
      <c r="F31" s="54" t="s">
        <v>10</v>
      </c>
      <c r="G31" s="54" t="s">
        <v>11</v>
      </c>
      <c r="H31" s="54" t="s">
        <v>12</v>
      </c>
      <c r="I31" s="56" t="s">
        <v>13</v>
      </c>
      <c r="J31" s="57" t="s">
        <v>14</v>
      </c>
      <c r="L31" s="15" t="s">
        <v>15</v>
      </c>
      <c r="M31" s="15" t="s">
        <v>16</v>
      </c>
      <c r="N31" s="15" t="s">
        <v>17</v>
      </c>
      <c r="O31" s="15" t="s">
        <v>18</v>
      </c>
      <c r="Q31" s="16" t="s">
        <v>19</v>
      </c>
    </row>
    <row r="32">
      <c r="A32" s="55" t="s">
        <v>32</v>
      </c>
      <c r="B32" s="58">
        <v>2895.0</v>
      </c>
      <c r="C32" s="58">
        <v>750.0</v>
      </c>
      <c r="D32" s="58">
        <v>0.017</v>
      </c>
      <c r="E32" s="58">
        <v>500000.0</v>
      </c>
      <c r="F32" s="23">
        <v>151.89</v>
      </c>
      <c r="G32" s="58">
        <v>127.0</v>
      </c>
      <c r="H32" s="25">
        <v>2.0</v>
      </c>
      <c r="I32" s="23">
        <v>17.25</v>
      </c>
      <c r="J32" s="23">
        <v>2.619739319E9</v>
      </c>
      <c r="L32" s="26">
        <v>4.06</v>
      </c>
      <c r="M32" s="26">
        <v>28.43</v>
      </c>
      <c r="N32" s="26">
        <v>121.85</v>
      </c>
      <c r="O32" s="28">
        <v>1482.5</v>
      </c>
      <c r="Q32" s="29">
        <v>713.0</v>
      </c>
    </row>
    <row r="33">
      <c r="A33" s="55" t="s">
        <v>33</v>
      </c>
      <c r="B33" s="58">
        <v>2895.0</v>
      </c>
      <c r="C33" s="58">
        <v>750.0</v>
      </c>
      <c r="D33" s="58">
        <v>0.019</v>
      </c>
      <c r="E33" s="58">
        <v>500000.0</v>
      </c>
      <c r="F33" s="23">
        <v>151.89</v>
      </c>
      <c r="G33" s="58">
        <v>127.0</v>
      </c>
      <c r="H33" s="25">
        <v>2.0</v>
      </c>
      <c r="I33" s="23">
        <v>17.25</v>
      </c>
      <c r="J33" s="23">
        <v>2.619739319E9</v>
      </c>
      <c r="L33" s="28">
        <v>4.02</v>
      </c>
      <c r="M33" s="28">
        <v>28.17</v>
      </c>
      <c r="N33" s="28">
        <v>120.74</v>
      </c>
      <c r="O33" s="28">
        <v>1469.01</v>
      </c>
      <c r="Q33" s="29">
        <v>720.0</v>
      </c>
    </row>
    <row r="34">
      <c r="A34" s="55" t="s">
        <v>34</v>
      </c>
      <c r="B34" s="58">
        <v>2895.0</v>
      </c>
      <c r="C34" s="58">
        <v>750.0</v>
      </c>
      <c r="D34" s="58">
        <v>0.03</v>
      </c>
      <c r="E34" s="58">
        <v>500000.0</v>
      </c>
      <c r="F34" s="23">
        <v>151.89</v>
      </c>
      <c r="G34" s="58">
        <v>127.0</v>
      </c>
      <c r="H34" s="25">
        <v>2.0</v>
      </c>
      <c r="I34" s="23">
        <v>17.25</v>
      </c>
      <c r="J34" s="23">
        <v>2.619739319E9</v>
      </c>
      <c r="L34" s="28">
        <v>3.83</v>
      </c>
      <c r="M34" s="28">
        <v>26.79</v>
      </c>
      <c r="N34" s="28">
        <v>114.8</v>
      </c>
      <c r="O34" s="28">
        <v>1396.74</v>
      </c>
      <c r="Q34" s="29">
        <v>755.0</v>
      </c>
    </row>
    <row r="35">
      <c r="A35" s="55" t="s">
        <v>35</v>
      </c>
      <c r="B35" s="58">
        <v>2895.0</v>
      </c>
      <c r="C35" s="58">
        <v>750.0</v>
      </c>
      <c r="D35" s="58">
        <v>0.078</v>
      </c>
      <c r="E35" s="58">
        <v>500000.0</v>
      </c>
      <c r="F35" s="23">
        <v>151.89</v>
      </c>
      <c r="G35" s="58">
        <v>127.0</v>
      </c>
      <c r="H35" s="25">
        <v>2.0</v>
      </c>
      <c r="I35" s="23">
        <v>17.25</v>
      </c>
      <c r="J35" s="23">
        <v>2.619739319E9</v>
      </c>
      <c r="L35" s="28">
        <v>2.96</v>
      </c>
      <c r="M35" s="28">
        <v>20.75</v>
      </c>
      <c r="N35" s="28">
        <v>88.92</v>
      </c>
      <c r="O35" s="28">
        <v>1081.82</v>
      </c>
      <c r="Q35" s="29">
        <v>978.0</v>
      </c>
    </row>
    <row r="36">
      <c r="A36" s="55" t="s">
        <v>36</v>
      </c>
      <c r="B36" s="58">
        <v>2895.0</v>
      </c>
      <c r="C36" s="58">
        <v>750.0</v>
      </c>
      <c r="D36" s="59">
        <v>0.108</v>
      </c>
      <c r="E36" s="58">
        <v>500000.0</v>
      </c>
      <c r="F36" s="23">
        <v>151.89</v>
      </c>
      <c r="G36" s="58">
        <v>127.0</v>
      </c>
      <c r="H36" s="25">
        <v>2.0</v>
      </c>
      <c r="I36" s="23">
        <v>17.25</v>
      </c>
      <c r="J36" s="23">
        <v>2.619739319E9</v>
      </c>
      <c r="L36" s="28">
        <v>2.42</v>
      </c>
      <c r="M36" s="28">
        <v>16.97</v>
      </c>
      <c r="N36" s="28">
        <v>72.72</v>
      </c>
      <c r="O36" s="28">
        <v>884.72</v>
      </c>
      <c r="Q36" s="29">
        <v>1196.0</v>
      </c>
    </row>
    <row r="37">
      <c r="A37" s="55" t="s">
        <v>37</v>
      </c>
      <c r="B37" s="58">
        <v>2895.0</v>
      </c>
      <c r="C37" s="58">
        <v>750.0</v>
      </c>
      <c r="D37" s="58">
        <v>0.33</v>
      </c>
      <c r="E37" s="58">
        <v>500000.0</v>
      </c>
      <c r="F37" s="23">
        <v>151.89</v>
      </c>
      <c r="G37" s="58">
        <v>127.0</v>
      </c>
      <c r="H37" s="25">
        <v>2.0</v>
      </c>
      <c r="I37" s="23">
        <v>17.25</v>
      </c>
      <c r="J37" s="23">
        <v>2.619739319E9</v>
      </c>
      <c r="L37" s="28">
        <v>-1.57</v>
      </c>
      <c r="M37" s="28">
        <v>-11.0</v>
      </c>
      <c r="N37" s="28">
        <v>-47.16</v>
      </c>
      <c r="O37" s="28">
        <v>-573.82</v>
      </c>
      <c r="Q37" s="29" t="s">
        <v>26</v>
      </c>
    </row>
    <row r="38">
      <c r="A38" s="55" t="s">
        <v>38</v>
      </c>
      <c r="B38" s="58">
        <v>2895.0</v>
      </c>
      <c r="C38" s="58">
        <v>750.0</v>
      </c>
      <c r="D38" s="58">
        <v>0.833</v>
      </c>
      <c r="E38" s="58">
        <v>500000.0</v>
      </c>
      <c r="F38" s="23">
        <v>151.89</v>
      </c>
      <c r="G38" s="58">
        <v>127.0</v>
      </c>
      <c r="H38" s="25">
        <v>2.0</v>
      </c>
      <c r="I38" s="23">
        <v>17.25</v>
      </c>
      <c r="J38" s="23">
        <v>2.619739319E9</v>
      </c>
      <c r="L38" s="28">
        <v>-10.63</v>
      </c>
      <c r="M38" s="28">
        <v>-74.38</v>
      </c>
      <c r="N38" s="28">
        <v>-318.78</v>
      </c>
      <c r="O38" s="28">
        <v>-3878.53</v>
      </c>
      <c r="Q38" s="29" t="s">
        <v>26</v>
      </c>
    </row>
    <row r="43">
      <c r="A43" s="60" t="s">
        <v>39</v>
      </c>
      <c r="B43" s="9"/>
      <c r="C43" s="10"/>
    </row>
  </sheetData>
  <mergeCells count="5">
    <mergeCell ref="D4:K5"/>
    <mergeCell ref="D1:K2"/>
    <mergeCell ref="D25:I25"/>
    <mergeCell ref="E9:H9"/>
    <mergeCell ref="A43:C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21.86"/>
    <col customWidth="1" min="3" max="3" width="26.86"/>
    <col customWidth="1" min="4" max="4" width="19.43"/>
    <col customWidth="1" min="5" max="5" width="25.29"/>
    <col customWidth="1" min="6" max="6" width="28.57"/>
    <col customWidth="1" min="7" max="7" width="19.43"/>
    <col customWidth="1" min="8" max="8" width="16.86"/>
    <col customWidth="1" min="10" max="10" width="17.29"/>
    <col customWidth="1" min="12" max="12" width="17.57"/>
    <col customWidth="1" min="13" max="13" width="20.14"/>
    <col customWidth="1" min="14" max="14" width="21.29"/>
    <col customWidth="1" min="15" max="15" width="20.71"/>
  </cols>
  <sheetData>
    <row r="1">
      <c r="D1" s="1" t="s">
        <v>0</v>
      </c>
      <c r="E1" s="2"/>
      <c r="F1" s="2"/>
      <c r="G1" s="2"/>
      <c r="H1" s="2"/>
      <c r="I1" s="2"/>
      <c r="J1" s="2"/>
      <c r="K1" s="3"/>
    </row>
    <row r="2">
      <c r="D2" s="4"/>
      <c r="E2" s="5"/>
      <c r="F2" s="5"/>
      <c r="G2" s="5"/>
      <c r="H2" s="5"/>
      <c r="I2" s="5"/>
      <c r="J2" s="5"/>
      <c r="K2" s="6"/>
    </row>
    <row r="4">
      <c r="D4" s="7" t="s">
        <v>1</v>
      </c>
      <c r="E4" s="2"/>
      <c r="F4" s="2"/>
      <c r="G4" s="2"/>
      <c r="H4" s="2"/>
      <c r="I4" s="2"/>
      <c r="J4" s="2"/>
      <c r="K4" s="3"/>
    </row>
    <row r="5">
      <c r="D5" s="4"/>
      <c r="E5" s="5"/>
      <c r="F5" s="5"/>
      <c r="G5" s="5"/>
      <c r="H5" s="5"/>
      <c r="I5" s="5"/>
      <c r="J5" s="5"/>
      <c r="K5" s="6"/>
    </row>
    <row r="9">
      <c r="E9" s="8" t="s">
        <v>2</v>
      </c>
      <c r="F9" s="9"/>
      <c r="G9" s="9"/>
      <c r="H9" s="10"/>
    </row>
    <row r="13">
      <c r="A13" s="11" t="s">
        <v>4</v>
      </c>
    </row>
    <row r="17">
      <c r="A17" s="12" t="s">
        <v>5</v>
      </c>
      <c r="B17" s="13" t="s">
        <v>6</v>
      </c>
      <c r="C17" s="13" t="s">
        <v>7</v>
      </c>
      <c r="D17" s="13" t="s">
        <v>8</v>
      </c>
      <c r="E17" s="18" t="s">
        <v>9</v>
      </c>
      <c r="F17" s="13" t="s">
        <v>10</v>
      </c>
      <c r="G17" s="14" t="s">
        <v>21</v>
      </c>
      <c r="H17" s="13" t="s">
        <v>12</v>
      </c>
      <c r="I17" s="13" t="s">
        <v>13</v>
      </c>
      <c r="J17" s="13" t="s">
        <v>14</v>
      </c>
      <c r="L17" s="15" t="s">
        <v>15</v>
      </c>
      <c r="M17" s="15" t="s">
        <v>16</v>
      </c>
      <c r="N17" s="15" t="s">
        <v>17</v>
      </c>
      <c r="O17" s="15" t="s">
        <v>18</v>
      </c>
      <c r="Q17" s="16" t="s">
        <v>19</v>
      </c>
    </row>
    <row r="18">
      <c r="A18" s="17" t="s">
        <v>22</v>
      </c>
      <c r="B18" s="21">
        <v>3000.0</v>
      </c>
      <c r="C18" s="21">
        <v>2100.0</v>
      </c>
      <c r="D18" s="22">
        <v>0.069</v>
      </c>
      <c r="E18" s="21">
        <v>2200.0</v>
      </c>
      <c r="F18" s="24">
        <v>135.36</v>
      </c>
      <c r="G18" s="21">
        <v>39.95</v>
      </c>
      <c r="H18" s="24">
        <v>12.5</v>
      </c>
      <c r="I18" s="24" t="s">
        <v>23</v>
      </c>
      <c r="J18" s="24">
        <v>4727313.339</v>
      </c>
      <c r="L18" s="26">
        <v>1.18</v>
      </c>
      <c r="M18" s="27">
        <v>8.26</v>
      </c>
      <c r="N18" s="27">
        <v>35.4</v>
      </c>
      <c r="O18" s="28">
        <v>430.69</v>
      </c>
      <c r="Q18" s="29">
        <v>2542.0</v>
      </c>
    </row>
    <row r="19">
      <c r="A19" s="17" t="s">
        <v>24</v>
      </c>
      <c r="B19" s="21">
        <v>265.0</v>
      </c>
      <c r="C19" s="21">
        <v>1050.0</v>
      </c>
      <c r="D19" s="22">
        <v>0.069</v>
      </c>
      <c r="E19" s="21">
        <v>596.0</v>
      </c>
      <c r="F19" s="24">
        <v>135.36</v>
      </c>
      <c r="G19" s="21">
        <v>39.95</v>
      </c>
      <c r="H19" s="24">
        <v>12.5</v>
      </c>
      <c r="I19" s="24" t="s">
        <v>23</v>
      </c>
      <c r="J19" s="24">
        <v>4727313.339</v>
      </c>
      <c r="L19" s="31">
        <v>-0.48</v>
      </c>
      <c r="M19" s="32">
        <v>-3.35</v>
      </c>
      <c r="N19" s="32">
        <v>-14.37</v>
      </c>
      <c r="O19" s="34">
        <v>-174.81</v>
      </c>
      <c r="Q19" s="29" t="s">
        <v>26</v>
      </c>
    </row>
    <row r="23">
      <c r="A23" s="35"/>
      <c r="B23" s="35"/>
      <c r="D23" s="36" t="s">
        <v>27</v>
      </c>
      <c r="E23" s="37"/>
      <c r="F23" s="37"/>
      <c r="G23" s="37"/>
      <c r="H23" s="37"/>
      <c r="I23" s="38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>
      <c r="A25" s="35"/>
      <c r="B25" s="40" t="s">
        <v>28</v>
      </c>
      <c r="C25" s="35"/>
      <c r="D25" s="35"/>
      <c r="E25" s="35"/>
      <c r="F25" s="35"/>
      <c r="G25" s="35"/>
      <c r="H25" s="35"/>
      <c r="I25" s="35"/>
      <c r="J25" s="35"/>
      <c r="K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35"/>
      <c r="K28" s="35"/>
    </row>
    <row r="29">
      <c r="A29" s="45" t="s">
        <v>29</v>
      </c>
      <c r="B29" s="47" t="s">
        <v>6</v>
      </c>
      <c r="C29" s="47" t="s">
        <v>7</v>
      </c>
      <c r="D29" s="47" t="s">
        <v>8</v>
      </c>
      <c r="E29" s="47" t="s">
        <v>30</v>
      </c>
      <c r="F29" s="47" t="s">
        <v>10</v>
      </c>
      <c r="G29" s="49" t="s">
        <v>21</v>
      </c>
      <c r="H29" s="47" t="s">
        <v>12</v>
      </c>
      <c r="I29" s="50" t="s">
        <v>13</v>
      </c>
      <c r="J29" s="52" t="s">
        <v>14</v>
      </c>
      <c r="L29" s="15" t="s">
        <v>15</v>
      </c>
      <c r="M29" s="15" t="s">
        <v>16</v>
      </c>
      <c r="N29" s="15" t="s">
        <v>17</v>
      </c>
      <c r="O29" s="15" t="s">
        <v>18</v>
      </c>
      <c r="Q29" s="16" t="s">
        <v>19</v>
      </c>
    </row>
    <row r="30">
      <c r="A30" s="55" t="s">
        <v>32</v>
      </c>
      <c r="B30" s="21">
        <v>3000.0</v>
      </c>
      <c r="C30" s="21">
        <v>2100.0</v>
      </c>
      <c r="D30" s="19">
        <v>0.017</v>
      </c>
      <c r="E30" s="21">
        <v>2200.0</v>
      </c>
      <c r="F30" s="24">
        <v>135.36</v>
      </c>
      <c r="G30" s="21">
        <v>39.95</v>
      </c>
      <c r="H30" s="24">
        <v>12.5</v>
      </c>
      <c r="I30" s="24" t="s">
        <v>23</v>
      </c>
      <c r="J30" s="24">
        <v>4727313.339</v>
      </c>
      <c r="L30" s="26">
        <v>3.78</v>
      </c>
      <c r="M30" s="26">
        <v>26.47</v>
      </c>
      <c r="N30" s="26">
        <v>113.45</v>
      </c>
      <c r="O30" s="28">
        <v>1380.36</v>
      </c>
      <c r="Q30" s="29">
        <v>794.0</v>
      </c>
    </row>
    <row r="31">
      <c r="A31" s="55" t="s">
        <v>33</v>
      </c>
      <c r="B31" s="21">
        <v>3000.0</v>
      </c>
      <c r="C31" s="21">
        <v>2100.0</v>
      </c>
      <c r="D31" s="19">
        <v>0.019</v>
      </c>
      <c r="E31" s="21">
        <v>2200.0</v>
      </c>
      <c r="F31" s="24">
        <v>135.36</v>
      </c>
      <c r="G31" s="21">
        <v>39.95</v>
      </c>
      <c r="H31" s="24">
        <v>12.5</v>
      </c>
      <c r="I31" s="24" t="s">
        <v>23</v>
      </c>
      <c r="J31" s="24">
        <v>4727313.339</v>
      </c>
      <c r="L31" s="28">
        <v>3.68</v>
      </c>
      <c r="M31" s="28">
        <v>25.77</v>
      </c>
      <c r="N31" s="28">
        <v>110.43</v>
      </c>
      <c r="O31" s="28">
        <v>1343.57</v>
      </c>
      <c r="Q31" s="29">
        <v>815.0</v>
      </c>
    </row>
    <row r="32">
      <c r="A32" s="55" t="s">
        <v>34</v>
      </c>
      <c r="B32" s="21">
        <v>3000.0</v>
      </c>
      <c r="C32" s="21">
        <v>2100.0</v>
      </c>
      <c r="D32" s="19">
        <v>0.03</v>
      </c>
      <c r="E32" s="21">
        <v>2200.0</v>
      </c>
      <c r="F32" s="24">
        <v>135.36</v>
      </c>
      <c r="G32" s="21">
        <v>39.95</v>
      </c>
      <c r="H32" s="24">
        <v>12.5</v>
      </c>
      <c r="I32" s="24" t="s">
        <v>23</v>
      </c>
      <c r="J32" s="24">
        <v>4727313.339</v>
      </c>
      <c r="L32" s="28">
        <v>3.13</v>
      </c>
      <c r="M32" s="28">
        <v>21.88</v>
      </c>
      <c r="N32" s="28">
        <v>93.78</v>
      </c>
      <c r="O32" s="28">
        <v>1140.95</v>
      </c>
      <c r="Q32" s="29">
        <v>958.0</v>
      </c>
    </row>
    <row r="33">
      <c r="A33" s="55" t="s">
        <v>35</v>
      </c>
      <c r="B33" s="21">
        <v>3000.0</v>
      </c>
      <c r="C33" s="21">
        <v>2100.0</v>
      </c>
      <c r="D33" s="19">
        <v>0.078</v>
      </c>
      <c r="E33" s="21">
        <v>2200.0</v>
      </c>
      <c r="F33" s="24">
        <v>135.36</v>
      </c>
      <c r="G33" s="21">
        <v>39.95</v>
      </c>
      <c r="H33" s="24">
        <v>12.5</v>
      </c>
      <c r="I33" s="24" t="s">
        <v>23</v>
      </c>
      <c r="J33" s="24">
        <v>4727313.339</v>
      </c>
      <c r="L33" s="28">
        <v>0.71</v>
      </c>
      <c r="M33" s="28">
        <v>4.95</v>
      </c>
      <c r="N33" s="28">
        <v>21.2</v>
      </c>
      <c r="O33" s="28">
        <v>257.99</v>
      </c>
      <c r="Q33" s="29">
        <v>4225.0</v>
      </c>
    </row>
    <row r="34">
      <c r="A34" s="55" t="s">
        <v>36</v>
      </c>
      <c r="B34" s="21">
        <v>3000.0</v>
      </c>
      <c r="C34" s="21">
        <v>2100.0</v>
      </c>
      <c r="D34" s="59">
        <v>0.108</v>
      </c>
      <c r="E34" s="21">
        <v>2200.0</v>
      </c>
      <c r="F34" s="24">
        <v>135.36</v>
      </c>
      <c r="G34" s="21">
        <v>39.95</v>
      </c>
      <c r="H34" s="24">
        <v>12.5</v>
      </c>
      <c r="I34" s="24" t="s">
        <v>23</v>
      </c>
      <c r="J34" s="24">
        <v>4727313.339</v>
      </c>
      <c r="L34" s="28">
        <v>-0.8</v>
      </c>
      <c r="M34" s="28">
        <v>-5.63</v>
      </c>
      <c r="N34" s="28">
        <v>-24.12</v>
      </c>
      <c r="O34" s="28">
        <v>-293.41</v>
      </c>
      <c r="Q34" s="29" t="s">
        <v>26</v>
      </c>
    </row>
    <row r="35">
      <c r="A35" s="55" t="s">
        <v>37</v>
      </c>
      <c r="B35" s="21">
        <v>3000.0</v>
      </c>
      <c r="C35" s="21">
        <v>2100.0</v>
      </c>
      <c r="D35" s="19">
        <v>0.33</v>
      </c>
      <c r="E35" s="21">
        <v>2200.0</v>
      </c>
      <c r="F35" s="24">
        <v>135.36</v>
      </c>
      <c r="G35" s="21">
        <v>39.95</v>
      </c>
      <c r="H35" s="24">
        <v>12.5</v>
      </c>
      <c r="I35" s="24" t="s">
        <v>23</v>
      </c>
      <c r="J35" s="24">
        <v>4727313.339</v>
      </c>
      <c r="L35" s="28">
        <v>-11.99</v>
      </c>
      <c r="M35" s="28">
        <v>-83.95</v>
      </c>
      <c r="N35" s="28">
        <v>-359.78</v>
      </c>
      <c r="O35" s="28">
        <v>-4377.33</v>
      </c>
      <c r="Q35" s="29" t="s">
        <v>26</v>
      </c>
    </row>
    <row r="36">
      <c r="A36" s="55" t="s">
        <v>38</v>
      </c>
      <c r="B36" s="21">
        <v>3000.0</v>
      </c>
      <c r="C36" s="21">
        <v>2100.0</v>
      </c>
      <c r="D36" s="19">
        <v>0.833</v>
      </c>
      <c r="E36" s="21">
        <v>2200.0</v>
      </c>
      <c r="F36" s="24">
        <v>135.36</v>
      </c>
      <c r="G36" s="21">
        <v>39.95</v>
      </c>
      <c r="H36" s="24">
        <v>12.5</v>
      </c>
      <c r="I36" s="24" t="s">
        <v>23</v>
      </c>
      <c r="J36" s="24">
        <v>4727313.339</v>
      </c>
      <c r="L36" s="28">
        <v>-37.34</v>
      </c>
      <c r="M36" s="28">
        <v>-261.41</v>
      </c>
      <c r="N36" s="28">
        <v>-1120.32</v>
      </c>
      <c r="O36" s="28">
        <v>-13630.51</v>
      </c>
      <c r="Q36" s="29" t="s">
        <v>26</v>
      </c>
    </row>
    <row r="41">
      <c r="A41" s="60" t="s">
        <v>39</v>
      </c>
      <c r="B41" s="9"/>
      <c r="C41" s="10"/>
    </row>
  </sheetData>
  <mergeCells count="5">
    <mergeCell ref="D4:K5"/>
    <mergeCell ref="D1:K2"/>
    <mergeCell ref="D23:I23"/>
    <mergeCell ref="E9:H9"/>
    <mergeCell ref="A41:C41"/>
  </mergeCells>
  <drawing r:id="rId1"/>
</worksheet>
</file>