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itas" sheetId="1" r:id="rId4"/>
    <sheet state="visible" name="Reliabilitas" sheetId="2" r:id="rId5"/>
    <sheet state="visible" name="Tabel R" sheetId="3" r:id="rId6"/>
  </sheets>
  <definedNames/>
  <calcPr/>
</workbook>
</file>

<file path=xl/sharedStrings.xml><?xml version="1.0" encoding="utf-8"?>
<sst xmlns="http://schemas.openxmlformats.org/spreadsheetml/2006/main" count="162" uniqueCount="83">
  <si>
    <t xml:space="preserve">DATA HASIL ANGKET </t>
  </si>
  <si>
    <t>No. Responden</t>
  </si>
  <si>
    <t>Nomor Butir Angket</t>
  </si>
  <si>
    <t>Total</t>
  </si>
  <si>
    <t>Rumus Korelasi Pearson (Product Moment) yang digunakan untuk menghitung Koefisien Korelasi:</t>
  </si>
  <si>
    <t>Dimana :</t>
  </si>
  <si>
    <t xml:space="preserve">n </t>
  </si>
  <si>
    <t>= Banyaknya Pasangan data X dan Y</t>
  </si>
  <si>
    <r>
      <rPr>
        <rFont val="&quot;Times New Roman&quot;"/>
        <i/>
        <color theme="1"/>
      </rPr>
      <t>Σx</t>
    </r>
    <r>
      <rPr>
        <rFont val="Times New Roman"/>
        <i/>
        <color rgb="FF000000"/>
        <sz val="10.0"/>
        <vertAlign val="subscript"/>
      </rPr>
      <t>i</t>
    </r>
    <r>
      <rPr>
        <rFont val="Times New Roman"/>
        <i/>
        <color rgb="FF000000"/>
        <sz val="10.0"/>
      </rPr>
      <t xml:space="preserve"> </t>
    </r>
  </si>
  <si>
    <t>= Total Jumlah dari Variabel X</t>
  </si>
  <si>
    <r>
      <rPr>
        <rFont val="&quot;Times New Roman&quot;"/>
        <i/>
        <color theme="1"/>
      </rPr>
      <t>Σy</t>
    </r>
    <r>
      <rPr>
        <rFont val="Times New Roman"/>
        <i/>
        <color rgb="FF000000"/>
        <sz val="10.0"/>
        <vertAlign val="subscript"/>
      </rPr>
      <t>i</t>
    </r>
    <r>
      <rPr>
        <rFont val="Times New Roman"/>
        <i/>
        <color rgb="FF000000"/>
        <sz val="10.0"/>
      </rPr>
      <t xml:space="preserve"> </t>
    </r>
  </si>
  <si>
    <t>= Total Jumlah dari Variabel Y</t>
  </si>
  <si>
    <r>
      <rPr>
        <rFont val="&quot;Times New Roman&quot;"/>
        <i/>
        <color theme="1"/>
      </rPr>
      <t>Σx</t>
    </r>
    <r>
      <rPr>
        <rFont val="Times New Roman"/>
        <i/>
        <color rgb="FF000000"/>
        <sz val="10.0"/>
        <vertAlign val="subscript"/>
      </rPr>
      <t xml:space="preserve">i </t>
    </r>
    <r>
      <rPr>
        <rFont val="Times New Roman"/>
        <i/>
        <color rgb="FF000000"/>
        <sz val="10.0"/>
        <vertAlign val="superscript"/>
      </rPr>
      <t>2</t>
    </r>
  </si>
  <si>
    <t>= Kuadrat dari Total Jumlah Variabel X</t>
  </si>
  <si>
    <r>
      <rPr>
        <rFont val="&quot;Times New Roman&quot;"/>
        <i/>
        <color theme="1"/>
      </rPr>
      <t>Σy</t>
    </r>
    <r>
      <rPr>
        <rFont val="Times New Roman"/>
        <i/>
        <color rgb="FF000000"/>
        <sz val="10.0"/>
        <vertAlign val="subscript"/>
      </rPr>
      <t xml:space="preserve">i </t>
    </r>
    <r>
      <rPr>
        <rFont val="Times New Roman"/>
        <i/>
        <color rgb="FF000000"/>
        <sz val="10.0"/>
        <vertAlign val="superscript"/>
      </rPr>
      <t>2</t>
    </r>
  </si>
  <si>
    <t>= Kuadrat dari Total Jumlah Variabel Y</t>
  </si>
  <si>
    <r>
      <rPr>
        <rFont val="&quot;Times New Roman&quot;"/>
        <i/>
        <color theme="1"/>
      </rPr>
      <t>Σx</t>
    </r>
    <r>
      <rPr>
        <rFont val="Times New Roman"/>
        <i/>
        <color rgb="FF000000"/>
        <sz val="10.0"/>
        <vertAlign val="subscript"/>
      </rPr>
      <t xml:space="preserve">i </t>
    </r>
    <r>
      <rPr>
        <rFont val="Times New Roman"/>
        <i/>
        <color rgb="FF000000"/>
        <sz val="10.0"/>
      </rPr>
      <t>y</t>
    </r>
    <r>
      <rPr>
        <rFont val="Times New Roman"/>
        <i/>
        <color rgb="FF000000"/>
        <sz val="10.0"/>
        <vertAlign val="subscript"/>
      </rPr>
      <t xml:space="preserve">i </t>
    </r>
  </si>
  <si>
    <t>= Hasil Perkalian dari Total Jumlah Variabel X dan Variabel Y</t>
  </si>
  <si>
    <t>Ringkasan Hasil Uji Validitas</t>
  </si>
  <si>
    <t>No Soal</t>
  </si>
  <si>
    <r>
      <rPr>
        <rFont val="Calibri, Arial"/>
        <color rgb="FFFFFFFF"/>
        <sz val="11.0"/>
      </rPr>
      <t>r</t>
    </r>
    <r>
      <rPr>
        <rFont val="Calibri"/>
        <color theme="0"/>
        <sz val="11.0"/>
        <vertAlign val="subscript"/>
      </rPr>
      <t>xy</t>
    </r>
  </si>
  <si>
    <r>
      <rPr>
        <rFont val="Calibri, Arial"/>
        <color rgb="FFFFFFFF"/>
        <sz val="11.0"/>
      </rPr>
      <t>r</t>
    </r>
    <r>
      <rPr>
        <rFont val="Calibri"/>
        <color theme="0"/>
        <sz val="11.0"/>
        <vertAlign val="subscript"/>
      </rPr>
      <t>tabel</t>
    </r>
  </si>
  <si>
    <t>Status</t>
  </si>
  <si>
    <t>0,6133</t>
  </si>
  <si>
    <t>0,2353</t>
  </si>
  <si>
    <t>Valid</t>
  </si>
  <si>
    <t>0,6271</t>
  </si>
  <si>
    <t>0,6412</t>
  </si>
  <si>
    <t>0,7999</t>
  </si>
  <si>
    <t>0,5145</t>
  </si>
  <si>
    <t>0,6367</t>
  </si>
  <si>
    <t>0,4551</t>
  </si>
  <si>
    <t>0,5167</t>
  </si>
  <si>
    <t>0,5404</t>
  </si>
  <si>
    <t>0,8003</t>
  </si>
  <si>
    <r>
      <rPr>
        <rFont val="Calibri, Arial"/>
        <color rgb="FFFFFFFF"/>
        <sz val="11.0"/>
      </rPr>
      <t>r</t>
    </r>
    <r>
      <rPr>
        <rFont val="Calibri"/>
        <color theme="0"/>
        <sz val="11.0"/>
        <vertAlign val="subscript"/>
      </rPr>
      <t>xy</t>
    </r>
  </si>
  <si>
    <r>
      <rPr>
        <rFont val="Calibri, Arial"/>
        <color rgb="FFFFFFFF"/>
        <sz val="11.0"/>
      </rPr>
      <t>r</t>
    </r>
    <r>
      <rPr>
        <rFont val="Calibri"/>
        <color theme="0"/>
        <sz val="11.0"/>
        <vertAlign val="subscript"/>
      </rPr>
      <t>xy</t>
    </r>
  </si>
  <si>
    <r>
      <rPr>
        <rFont val="Calibri, Arial"/>
        <color rgb="FFFFFFFF"/>
        <sz val="11.0"/>
      </rPr>
      <t>r</t>
    </r>
    <r>
      <rPr>
        <rFont val="Calibri"/>
        <color theme="0"/>
        <sz val="11.0"/>
        <vertAlign val="subscript"/>
      </rPr>
      <t>tabel</t>
    </r>
  </si>
  <si>
    <r>
      <rPr>
        <rFont val="Calibri, Arial"/>
        <color rgb="FFFFFFFF"/>
        <sz val="11.0"/>
      </rPr>
      <t>r</t>
    </r>
    <r>
      <rPr>
        <rFont val="Calibri"/>
        <color theme="0"/>
        <sz val="11.0"/>
        <vertAlign val="subscript"/>
      </rPr>
      <t>tabel</t>
    </r>
  </si>
  <si>
    <t>Jumlah Valid</t>
  </si>
  <si>
    <t>Jumlah tidak valid</t>
  </si>
  <si>
    <t>Summary of Validity Test Results</t>
  </si>
  <si>
    <t>Question</t>
  </si>
  <si>
    <t>rxy</t>
  </si>
  <si>
    <t>rtabel</t>
  </si>
  <si>
    <t xml:space="preserve">Rumus cronbach alfa: </t>
  </si>
  <si>
    <r>
      <rPr>
        <rFont val="Calibri, Arial"/>
        <color theme="1"/>
        <sz val="11.0"/>
      </rPr>
      <t>r</t>
    </r>
    <r>
      <rPr>
        <rFont val="Calibri"/>
        <color theme="1"/>
        <sz val="11.0"/>
        <vertAlign val="subscript"/>
      </rPr>
      <t>11</t>
    </r>
  </si>
  <si>
    <t>= reliabilitas instrumen</t>
  </si>
  <si>
    <t>k</t>
  </si>
  <si>
    <t>= banyaknya butir pertanyaan</t>
  </si>
  <si>
    <t xml:space="preserve"> </t>
  </si>
  <si>
    <t>= jumlah varians butir</t>
  </si>
  <si>
    <t>= varians total</t>
  </si>
  <si>
    <t xml:space="preserve">Berikut adalah kategori koefisien reliabilitas Guilford </t>
  </si>
  <si>
    <t>•</t>
  </si>
  <si>
    <r>
      <rPr>
        <rFont val="Calibri, Arial"/>
        <color theme="1"/>
        <sz val="11.0"/>
      </rPr>
      <t>0,80≤ r</t>
    </r>
    <r>
      <rPr>
        <rFont val="Calibri"/>
        <color theme="1"/>
        <sz val="11.0"/>
        <vertAlign val="subscript"/>
      </rPr>
      <t>11</t>
    </r>
    <r>
      <rPr>
        <rFont val="Calibri"/>
        <color theme="1"/>
        <sz val="11.0"/>
      </rPr>
      <t xml:space="preserve"> ≤1,00</t>
    </r>
  </si>
  <si>
    <t>reliabilitas sangat tinggi</t>
  </si>
  <si>
    <r>
      <rPr>
        <rFont val="Calibri, Arial"/>
        <color theme="1"/>
        <sz val="11.0"/>
      </rPr>
      <t>0,60≤ r</t>
    </r>
    <r>
      <rPr>
        <rFont val="Calibri"/>
        <color theme="1"/>
        <sz val="11.0"/>
        <vertAlign val="subscript"/>
      </rPr>
      <t>11</t>
    </r>
    <r>
      <rPr>
        <rFont val="Calibri"/>
        <color theme="1"/>
        <sz val="11.0"/>
      </rPr>
      <t xml:space="preserve"> ≤0,80</t>
    </r>
  </si>
  <si>
    <t>reliabilitas tinggi</t>
  </si>
  <si>
    <r>
      <rPr>
        <rFont val="Calibri, Arial"/>
        <color theme="1"/>
        <sz val="11.0"/>
      </rPr>
      <t>0,40≤ r</t>
    </r>
    <r>
      <rPr>
        <rFont val="Calibri"/>
        <color theme="1"/>
        <sz val="11.0"/>
        <vertAlign val="subscript"/>
      </rPr>
      <t>11</t>
    </r>
    <r>
      <rPr>
        <rFont val="Calibri"/>
        <color theme="1"/>
        <sz val="11.0"/>
      </rPr>
      <t xml:space="preserve"> ≤0,60</t>
    </r>
  </si>
  <si>
    <t>reliabilitas sedang</t>
  </si>
  <si>
    <r>
      <rPr>
        <rFont val="Calibri, Arial"/>
        <color theme="1"/>
        <sz val="11.0"/>
      </rPr>
      <t>0,20≤ r</t>
    </r>
    <r>
      <rPr>
        <rFont val="Calibri"/>
        <color theme="1"/>
        <sz val="11.0"/>
        <vertAlign val="subscript"/>
      </rPr>
      <t>11</t>
    </r>
    <r>
      <rPr>
        <rFont val="Calibri"/>
        <color theme="1"/>
        <sz val="11.0"/>
      </rPr>
      <t xml:space="preserve"> ≤0,40</t>
    </r>
  </si>
  <si>
    <t>reliabilitas rendah.</t>
  </si>
  <si>
    <r>
      <rPr>
        <rFont val="Calibri, Arial"/>
        <color theme="1"/>
        <sz val="11.0"/>
      </rPr>
      <t>0,00≤ r</t>
    </r>
    <r>
      <rPr>
        <rFont val="Calibri"/>
        <color theme="1"/>
        <sz val="11.0"/>
        <vertAlign val="subscript"/>
      </rPr>
      <t>11</t>
    </r>
    <r>
      <rPr>
        <rFont val="Calibri"/>
        <color theme="1"/>
        <sz val="11.0"/>
      </rPr>
      <t xml:space="preserve"> ≤0,20</t>
    </r>
  </si>
  <si>
    <t>reliabilitas sangat rendah (tidak reliable).</t>
  </si>
  <si>
    <t>Varians Butir</t>
  </si>
  <si>
    <t>Jumlah Varians Butir</t>
  </si>
  <si>
    <t>Varians Total</t>
  </si>
  <si>
    <r>
      <rPr>
        <rFont val="Calibri, Arial"/>
        <b/>
        <color theme="1"/>
        <sz val="11.0"/>
      </rPr>
      <t>r</t>
    </r>
    <r>
      <rPr>
        <rFont val="Calibri"/>
        <b/>
        <color theme="1"/>
        <sz val="11.0"/>
        <vertAlign val="subscript"/>
      </rPr>
      <t>11</t>
    </r>
  </si>
  <si>
    <r>
      <rPr>
        <rFont val="Calibri, Arial"/>
        <b/>
        <color theme="1"/>
        <sz val="11.0"/>
      </rPr>
      <t>r</t>
    </r>
    <r>
      <rPr>
        <rFont val="Calibri"/>
        <b/>
        <color theme="1"/>
        <sz val="11.0"/>
        <vertAlign val="subscript"/>
      </rPr>
      <t>11</t>
    </r>
  </si>
  <si>
    <t>Reliabilitas</t>
  </si>
  <si>
    <t>Hasil Uji Reliabilitas Cronbach Alfa</t>
  </si>
  <si>
    <t>Koefisien Reliabilitas</t>
  </si>
  <si>
    <t>Interpretasi</t>
  </si>
  <si>
    <t>Cukup Reliabel</t>
  </si>
  <si>
    <t>Tabel r untuk df = 1 - 50</t>
  </si>
  <si>
    <t>df = (N-2)</t>
  </si>
  <si>
    <t>Tingkat signifikansi untuk uji satu arah</t>
  </si>
  <si>
    <t>0.025</t>
  </si>
  <si>
    <t>0.005</t>
  </si>
  <si>
    <t>0.0005</t>
  </si>
  <si>
    <t>Tingkat signifikansi untuk uji dua arah</t>
  </si>
  <si>
    <t>0.001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</si>
</sst>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0.000"/>
    <numFmt numFmtId="166" formatCode="0.0000"/>
  </numFmts>
  <fonts count="14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Arial"/>
    </font>
    <font>
      <sz val="11.0"/>
      <color rgb="FFFFFFFF"/>
      <name val="Calibri"/>
    </font>
    <font>
      <sz val="11.0"/>
      <color theme="1"/>
      <name val="Calibri"/>
    </font>
    <font>
      <color theme="1"/>
      <name val="&quot;Times New Roman&quot;"/>
    </font>
    <font>
      <i/>
      <color theme="1"/>
      <name val="&quot;Times New Roman&quot;"/>
    </font>
    <font>
      <sz val="11.0"/>
      <color theme="1"/>
      <name val="&quot;Times New Roman&quot;"/>
    </font>
    <font>
      <sz val="11.0"/>
      <color rgb="FFC00000"/>
      <name val="Calibri"/>
    </font>
    <font>
      <sz val="9.0"/>
      <color theme="1"/>
      <name val="&quot;Google Sans Mono&quot;"/>
    </font>
    <font>
      <b/>
      <color rgb="FFFFFFFF"/>
      <name val="Calibri"/>
    </font>
    <font>
      <b/>
      <sz val="12.0"/>
      <color theme="1"/>
      <name val="Calibri"/>
    </font>
    <font>
      <b/>
      <sz val="11.0"/>
      <color theme="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ADB9CA"/>
        <bgColor rgb="FFADB9CA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1E4E79"/>
        <bgColor rgb="FF1E4E79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2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4" numFmtId="0" xfId="0" applyAlignment="1" applyBorder="1" applyFill="1" applyFont="1">
      <alignment horizontal="center" shrinkToFit="0" vertical="bottom" wrapText="1"/>
    </xf>
    <xf borderId="1" fillId="3" fontId="4" numFmtId="0" xfId="0" applyAlignment="1" applyBorder="1" applyFill="1" applyFont="1">
      <alignment horizontal="center" vertical="bottom"/>
    </xf>
    <xf borderId="3" fillId="0" fontId="2" numFmtId="0" xfId="0" applyBorder="1" applyFont="1"/>
    <xf borderId="4" fillId="2" fontId="4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4" fillId="2" fontId="4" numFmtId="0" xfId="0" applyAlignment="1" applyBorder="1" applyFont="1">
      <alignment horizontal="center" shrinkToFit="0" vertical="bottom" wrapText="1"/>
    </xf>
    <xf borderId="5" fillId="2" fontId="4" numFmtId="0" xfId="0" applyAlignment="1" applyBorder="1" applyFont="1">
      <alignment horizontal="center" vertical="bottom"/>
    </xf>
    <xf borderId="0" fillId="0" fontId="5" numFmtId="0" xfId="0" applyAlignment="1" applyFont="1">
      <alignment shrinkToFit="0" vertical="bottom" wrapText="0"/>
    </xf>
    <xf borderId="6" fillId="0" fontId="2" numFmtId="0" xfId="0" applyBorder="1" applyFont="1"/>
    <xf borderId="7" fillId="4" fontId="5" numFmtId="0" xfId="0" applyAlignment="1" applyBorder="1" applyFill="1" applyFont="1">
      <alignment horizontal="center" vertical="bottom"/>
    </xf>
    <xf borderId="7" fillId="0" fontId="2" numFmtId="0" xfId="0" applyBorder="1" applyFont="1"/>
    <xf borderId="8" fillId="4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shrinkToFit="0" vertical="bottom" wrapText="1"/>
    </xf>
    <xf borderId="4" fillId="0" fontId="3" numFmtId="0" xfId="0" applyAlignment="1" applyBorder="1" applyFont="1">
      <alignment vertical="bottom"/>
    </xf>
    <xf borderId="7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0"/>
    </xf>
    <xf borderId="10" fillId="0" fontId="1" numFmtId="0" xfId="0" applyAlignment="1" applyBorder="1" applyFont="1">
      <alignment horizontal="center" vertical="bottom"/>
    </xf>
    <xf borderId="10" fillId="0" fontId="2" numFmtId="0" xfId="0" applyBorder="1" applyFont="1"/>
    <xf borderId="4" fillId="0" fontId="3" numFmtId="0" xfId="0" applyAlignment="1" applyBorder="1" applyFont="1">
      <alignment vertical="bottom"/>
    </xf>
    <xf borderId="7" fillId="2" fontId="4" numFmtId="0" xfId="0" applyAlignment="1" applyBorder="1" applyFont="1">
      <alignment horizontal="center" vertical="bottom"/>
    </xf>
    <xf borderId="7" fillId="5" fontId="4" numFmtId="0" xfId="0" applyAlignment="1" applyBorder="1" applyFill="1" applyFont="1">
      <alignment horizontal="center" vertical="bottom"/>
    </xf>
    <xf borderId="7" fillId="6" fontId="4" numFmtId="0" xfId="0" applyAlignment="1" applyBorder="1" applyFill="1" applyFont="1">
      <alignment horizontal="center" vertical="bottom"/>
    </xf>
    <xf borderId="7" fillId="7" fontId="4" numFmtId="0" xfId="0" applyAlignment="1" applyBorder="1" applyFill="1" applyFont="1">
      <alignment horizontal="center" vertical="bottom"/>
    </xf>
    <xf borderId="7" fillId="0" fontId="8" numFmtId="164" xfId="0" applyAlignment="1" applyBorder="1" applyFont="1" applyNumberFormat="1">
      <alignment horizontal="center" shrinkToFit="0" vertical="bottom" wrapText="1"/>
    </xf>
    <xf borderId="7" fillId="0" fontId="8" numFmtId="49" xfId="0" applyAlignment="1" applyBorder="1" applyFont="1" applyNumberFormat="1">
      <alignment horizontal="center" shrinkToFit="0" vertical="bottom" wrapText="1"/>
    </xf>
    <xf borderId="11" fillId="0" fontId="5" numFmtId="0" xfId="0" applyAlignment="1" applyBorder="1" applyFont="1">
      <alignment horizontal="center" vertical="bottom"/>
    </xf>
    <xf borderId="7" fillId="0" fontId="5" numFmtId="49" xfId="0" applyAlignment="1" applyBorder="1" applyFont="1" applyNumberFormat="1">
      <alignment horizontal="center" vertical="bottom"/>
    </xf>
    <xf borderId="10" fillId="0" fontId="3" numFmtId="0" xfId="0" applyAlignment="1" applyBorder="1" applyFont="1">
      <alignment vertical="bottom"/>
    </xf>
    <xf borderId="12" fillId="5" fontId="4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7" fillId="5" fontId="4" numFmtId="0" xfId="0" applyAlignment="1" applyBorder="1" applyFont="1">
      <alignment vertical="bottom"/>
    </xf>
    <xf borderId="12" fillId="6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12" fillId="7" fontId="4" numFmtId="0" xfId="0" applyAlignment="1" applyBorder="1" applyFont="1">
      <alignment vertical="bottom"/>
    </xf>
    <xf borderId="7" fillId="7" fontId="4" numFmtId="0" xfId="0" applyAlignment="1" applyBorder="1" applyFont="1">
      <alignment vertical="bottom"/>
    </xf>
    <xf borderId="12" fillId="8" fontId="5" numFmtId="0" xfId="0" applyAlignment="1" applyBorder="1" applyFill="1" applyFont="1">
      <alignment vertical="bottom"/>
    </xf>
    <xf borderId="7" fillId="8" fontId="5" numFmtId="0" xfId="0" applyAlignment="1" applyBorder="1" applyFont="1">
      <alignment horizontal="right" vertical="bottom"/>
    </xf>
    <xf borderId="7" fillId="8" fontId="5" numFmtId="0" xfId="0" applyAlignment="1" applyBorder="1" applyFont="1">
      <alignment vertical="bottom"/>
    </xf>
    <xf borderId="12" fillId="9" fontId="4" numFmtId="0" xfId="0" applyAlignment="1" applyBorder="1" applyFill="1" applyFont="1">
      <alignment vertical="bottom"/>
    </xf>
    <xf borderId="7" fillId="9" fontId="4" numFmtId="0" xfId="0" applyAlignment="1" applyBorder="1" applyFont="1">
      <alignment horizontal="right" vertical="bottom"/>
    </xf>
    <xf borderId="7" fillId="9" fontId="4" numFmtId="0" xfId="0" applyAlignment="1" applyBorder="1" applyFont="1">
      <alignment vertical="bottom"/>
    </xf>
    <xf borderId="13" fillId="0" fontId="8" numFmtId="0" xfId="0" applyAlignment="1" applyBorder="1" applyFont="1">
      <alignment horizontal="center" shrinkToFit="0" vertical="bottom" wrapText="1"/>
    </xf>
    <xf borderId="10" fillId="0" fontId="8" numFmtId="0" xfId="0" applyAlignment="1" applyBorder="1" applyFont="1">
      <alignment horizontal="center" shrinkToFit="0" vertical="bottom" wrapText="1"/>
    </xf>
    <xf borderId="12" fillId="0" fontId="8" numFmtId="0" xfId="0" applyAlignment="1" applyBorder="1" applyFont="1">
      <alignment horizontal="center" shrinkToFit="0" vertical="bottom" wrapText="1"/>
    </xf>
    <xf borderId="7" fillId="0" fontId="8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vertical="bottom"/>
    </xf>
    <xf borderId="4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shrinkToFit="0" vertical="bottom" wrapText="1"/>
    </xf>
    <xf borderId="7" fillId="3" fontId="3" numFmtId="0" xfId="0" applyAlignment="1" applyBorder="1" applyFont="1">
      <alignment vertical="bottom"/>
    </xf>
    <xf borderId="7" fillId="0" fontId="2" numFmtId="0" xfId="0" applyBorder="1" applyFont="1"/>
    <xf borderId="0" fillId="0" fontId="3" numFmtId="49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5" numFmtId="49" xfId="0" applyAlignment="1" applyFont="1" applyNumberFormat="1">
      <alignment shrinkToFit="0" vertical="bottom" wrapText="0"/>
    </xf>
    <xf borderId="0" fillId="0" fontId="5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1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1" fillId="10" fontId="5" numFmtId="0" xfId="0" applyAlignment="1" applyBorder="1" applyFill="1" applyFont="1">
      <alignment horizontal="center"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5" fillId="0" fontId="5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12" fillId="5" fontId="4" numFmtId="0" xfId="0" applyAlignment="1" applyBorder="1" applyFont="1">
      <alignment vertical="bottom"/>
    </xf>
    <xf borderId="7" fillId="0" fontId="5" numFmtId="165" xfId="0" applyAlignment="1" applyBorder="1" applyFont="1" applyNumberFormat="1">
      <alignment horizontal="right" vertical="bottom"/>
    </xf>
    <xf borderId="4" fillId="0" fontId="3" numFmtId="165" xfId="0" applyAlignment="1" applyBorder="1" applyFont="1" applyNumberFormat="1">
      <alignment vertical="bottom"/>
    </xf>
    <xf borderId="7" fillId="5" fontId="4" numFmtId="0" xfId="0" applyAlignment="1" applyBorder="1" applyFont="1">
      <alignment vertical="bottom"/>
    </xf>
    <xf borderId="12" fillId="6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7" fillId="0" fontId="5" numFmtId="165" xfId="0" applyAlignment="1" applyBorder="1" applyFont="1" applyNumberFormat="1">
      <alignment horizontal="center" vertical="bottom"/>
    </xf>
    <xf borderId="12" fillId="11" fontId="1" numFmtId="0" xfId="0" applyAlignment="1" applyBorder="1" applyFill="1" applyFont="1">
      <alignment vertical="bottom"/>
    </xf>
    <xf borderId="7" fillId="11" fontId="1" numFmtId="0" xfId="0" applyAlignment="1" applyBorder="1" applyFont="1">
      <alignment vertical="bottom"/>
    </xf>
    <xf borderId="7" fillId="12" fontId="10" numFmtId="0" xfId="0" applyAlignment="1" applyBorder="1" applyFill="1" applyFont="1">
      <alignment horizontal="right" vertical="bottom"/>
    </xf>
    <xf borderId="12" fillId="10" fontId="5" numFmtId="0" xfId="0" applyAlignment="1" applyBorder="1" applyFont="1">
      <alignment vertical="bottom"/>
    </xf>
    <xf borderId="7" fillId="13" fontId="5" numFmtId="0" xfId="0" applyAlignment="1" applyBorder="1" applyFill="1" applyFont="1">
      <alignment horizontal="center" vertical="bottom"/>
    </xf>
    <xf borderId="7" fillId="10" fontId="5" numFmtId="0" xfId="0" applyAlignment="1" applyBorder="1" applyFont="1">
      <alignment vertical="bottom"/>
    </xf>
    <xf borderId="12" fillId="3" fontId="11" numFmtId="0" xfId="0" applyAlignment="1" applyBorder="1" applyFont="1">
      <alignment horizontal="center" shrinkToFit="0" vertical="bottom" wrapText="1"/>
    </xf>
    <xf borderId="10" fillId="3" fontId="11" numFmtId="0" xfId="0" applyAlignment="1" applyBorder="1" applyFont="1">
      <alignment horizontal="center" vertical="bottom"/>
    </xf>
    <xf borderId="7" fillId="3" fontId="11" numFmtId="0" xfId="0" applyAlignment="1" applyBorder="1" applyFont="1">
      <alignment horizontal="center" shrinkToFit="0" vertical="bottom" wrapText="1"/>
    </xf>
    <xf borderId="12" fillId="0" fontId="5" numFmtId="165" xfId="0" applyAlignment="1" applyBorder="1" applyFont="1" applyNumberFormat="1">
      <alignment horizontal="center" vertical="bottom"/>
    </xf>
    <xf borderId="10" fillId="0" fontId="5" numFmtId="0" xfId="0" applyAlignment="1" applyBorder="1" applyFont="1">
      <alignment horizontal="center" vertical="bottom"/>
    </xf>
    <xf borderId="10" fillId="0" fontId="5" numFmtId="0" xfId="0" applyAlignment="1" applyBorder="1" applyFont="1">
      <alignment horizontal="center" vertical="bottom"/>
    </xf>
    <xf borderId="0" fillId="0" fontId="12" numFmtId="0" xfId="0" applyAlignment="1" applyFont="1">
      <alignment horizontal="center"/>
    </xf>
    <xf borderId="14" fillId="11" fontId="1" numFmtId="0" xfId="0" applyAlignment="1" applyBorder="1" applyFont="1">
      <alignment horizontal="center" vertical="center"/>
    </xf>
    <xf borderId="15" fillId="11" fontId="1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11" fontId="1" numFmtId="20" xfId="0" applyAlignment="1" applyBorder="1" applyFont="1" applyNumberFormat="1">
      <alignment horizontal="center"/>
    </xf>
    <xf borderId="19" fillId="11" fontId="1" numFmtId="0" xfId="0" applyAlignment="1" applyBorder="1" applyFont="1">
      <alignment horizontal="center"/>
    </xf>
    <xf borderId="20" fillId="11" fontId="1" numFmtId="0" xfId="0" applyAlignment="1" applyBorder="1" applyFont="1">
      <alignment horizontal="center"/>
    </xf>
    <xf borderId="21" fillId="9" fontId="13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11" fillId="0" fontId="2" numFmtId="0" xfId="0" applyBorder="1" applyFont="1"/>
    <xf borderId="24" fillId="11" fontId="1" numFmtId="20" xfId="0" applyAlignment="1" applyBorder="1" applyFont="1" applyNumberFormat="1">
      <alignment horizontal="center"/>
    </xf>
    <xf borderId="25" fillId="11" fontId="1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2" fillId="0" fontId="5" numFmtId="166" xfId="0" applyAlignment="1" applyBorder="1" applyFont="1" applyNumberFormat="1">
      <alignment horizontal="right"/>
    </xf>
    <xf borderId="26" fillId="0" fontId="5" numFmtId="166" xfId="0" applyAlignment="1" applyBorder="1" applyFont="1" applyNumberFormat="1">
      <alignment horizontal="right"/>
    </xf>
    <xf borderId="27" fillId="0" fontId="5" numFmtId="0" xfId="0" applyAlignment="1" applyBorder="1" applyFont="1">
      <alignment horizontal="center"/>
    </xf>
    <xf borderId="19" fillId="0" fontId="5" numFmtId="166" xfId="0" applyAlignment="1" applyBorder="1" applyFont="1" applyNumberFormat="1">
      <alignment horizontal="right"/>
    </xf>
    <xf borderId="20" fillId="0" fontId="5" numFmtId="166" xfId="0" applyAlignment="1" applyBorder="1" applyFont="1" applyNumberFormat="1">
      <alignment horizontal="right"/>
    </xf>
    <xf borderId="19" fillId="13" fontId="5" numFmtId="166" xfId="0" applyAlignment="1" applyBorder="1" applyFont="1" applyNumberFormat="1">
      <alignment horizontal="right"/>
    </xf>
    <xf borderId="28" fillId="0" fontId="5" numFmtId="166" xfId="0" applyAlignment="1" applyBorder="1" applyFont="1" applyNumberFormat="1">
      <alignment horizontal="right"/>
    </xf>
    <xf borderId="21" fillId="0" fontId="5" numFmtId="166" xfId="0" applyAlignment="1" applyBorder="1" applyFont="1" applyNumberFormat="1">
      <alignment horizontal="right"/>
    </xf>
    <xf borderId="29" fillId="0" fontId="5" numFmtId="166" xfId="0" applyAlignment="1" applyBorder="1" applyFont="1" applyNumberFormat="1">
      <alignment horizontal="right"/>
    </xf>
    <xf borderId="30" fillId="0" fontId="5" numFmtId="166" xfId="0" applyAlignment="1" applyBorder="1" applyFont="1" applyNumberFormat="1">
      <alignment horizontal="right"/>
    </xf>
    <xf borderId="31" fillId="0" fontId="5" numFmtId="0" xfId="0" applyAlignment="1" applyBorder="1" applyFont="1">
      <alignment horizontal="center"/>
    </xf>
    <xf borderId="24" fillId="0" fontId="5" numFmtId="166" xfId="0" applyAlignment="1" applyBorder="1" applyFont="1" applyNumberFormat="1">
      <alignment horizontal="right"/>
    </xf>
    <xf borderId="25" fillId="0" fontId="5" numFmtId="166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2</xdr:row>
      <xdr:rowOff>104775</xdr:rowOff>
    </xdr:from>
    <xdr:ext cx="3190875" cy="542925"/>
    <xdr:sp>
      <xdr:nvSpPr>
        <xdr:cNvPr id="3" name="Shape 3"/>
        <xdr:cNvSpPr txBox="1"/>
      </xdr:nvSpPr>
      <xdr:spPr>
        <a:xfrm>
          <a:off x="3753420" y="3510471"/>
          <a:ext cx="3185160" cy="53905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3</xdr:row>
      <xdr:rowOff>114300</xdr:rowOff>
    </xdr:from>
    <xdr:ext cx="2581275" cy="561975"/>
    <xdr:sp>
      <xdr:nvSpPr>
        <xdr:cNvPr id="4" name="Shape 4"/>
        <xdr:cNvSpPr txBox="1"/>
      </xdr:nvSpPr>
      <xdr:spPr>
        <a:xfrm>
          <a:off x="4058220" y="3500276"/>
          <a:ext cx="2575560" cy="559449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/>
        </a:p>
      </xdr:txBody>
    </xdr:sp>
    <xdr:clientData fLocksWithSheet="0"/>
  </xdr:oneCellAnchor>
  <xdr:oneCellAnchor>
    <xdr:from>
      <xdr:col>17</xdr:col>
      <xdr:colOff>361950</xdr:colOff>
      <xdr:row>9</xdr:row>
      <xdr:rowOff>9525</xdr:rowOff>
    </xdr:from>
    <xdr:ext cx="390525" cy="381000"/>
    <xdr:sp>
      <xdr:nvSpPr>
        <xdr:cNvPr id="5" name="Shape 5"/>
        <xdr:cNvSpPr txBox="1"/>
      </xdr:nvSpPr>
      <xdr:spPr>
        <a:xfrm>
          <a:off x="5151690" y="3593667"/>
          <a:ext cx="388620" cy="372666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0"/>
    <col customWidth="1" min="3" max="3" width="15.43"/>
    <col customWidth="1" min="4" max="4" width="14.86"/>
    <col customWidth="1" min="5" max="5" width="15.29"/>
    <col customWidth="1" min="6" max="6" width="11.14"/>
    <col customWidth="1" min="7" max="7" width="8.71"/>
    <col customWidth="1" min="8" max="8" width="18.29"/>
    <col customWidth="1" min="9" max="10" width="16.57"/>
    <col customWidth="1" min="11" max="11" width="15.14"/>
    <col customWidth="1" min="12" max="12" width="14.57"/>
    <col customWidth="1" min="13" max="13" width="14.71"/>
    <col customWidth="1" min="14" max="14" width="15.0"/>
    <col customWidth="1" min="15" max="19" width="8.71"/>
    <col customWidth="1" min="20" max="20" width="10.0"/>
    <col customWidth="1" min="21" max="29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</row>
    <row r="2" ht="14.25" customHeight="1">
      <c r="A2" s="4" t="s">
        <v>1</v>
      </c>
      <c r="B2" s="5" t="s">
        <v>2</v>
      </c>
      <c r="C2" s="2"/>
      <c r="D2" s="2"/>
      <c r="E2" s="6"/>
      <c r="F2" s="7" t="s">
        <v>3</v>
      </c>
      <c r="G2" s="8"/>
      <c r="H2" s="9" t="s">
        <v>1</v>
      </c>
      <c r="I2" s="5" t="s">
        <v>2</v>
      </c>
      <c r="J2" s="2"/>
      <c r="K2" s="2"/>
      <c r="L2" s="2"/>
      <c r="M2" s="2"/>
      <c r="N2" s="6"/>
      <c r="O2" s="10" t="s">
        <v>3</v>
      </c>
      <c r="P2" s="3"/>
      <c r="Q2" s="11" t="s">
        <v>4</v>
      </c>
      <c r="R2" s="3"/>
      <c r="S2" s="3"/>
      <c r="T2" s="3"/>
    </row>
    <row r="3" ht="14.25" customHeight="1">
      <c r="A3" s="12"/>
      <c r="B3" s="13">
        <v>1.0</v>
      </c>
      <c r="C3" s="13">
        <v>2.0</v>
      </c>
      <c r="D3" s="13">
        <v>3.0</v>
      </c>
      <c r="E3" s="13">
        <v>4.0</v>
      </c>
      <c r="F3" s="14"/>
      <c r="G3" s="8"/>
      <c r="H3" s="14"/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5">
        <v>10.0</v>
      </c>
      <c r="O3" s="6"/>
      <c r="P3" s="3"/>
      <c r="Q3" s="3"/>
      <c r="R3" s="3"/>
      <c r="S3" s="3"/>
      <c r="T3" s="3"/>
    </row>
    <row r="4" ht="14.25" customHeight="1">
      <c r="A4" s="16">
        <v>1.0</v>
      </c>
      <c r="B4" s="17">
        <v>3.0</v>
      </c>
      <c r="C4" s="17">
        <v>3.0</v>
      </c>
      <c r="D4" s="17">
        <v>2.0</v>
      </c>
      <c r="E4" s="17">
        <v>2.0</v>
      </c>
      <c r="F4" s="18">
        <f t="shared" ref="F4:F53" si="1">sum(B4:E4)</f>
        <v>10</v>
      </c>
      <c r="G4" s="19"/>
      <c r="H4" s="20">
        <v>1.0</v>
      </c>
      <c r="I4" s="17">
        <v>4.0</v>
      </c>
      <c r="J4" s="17">
        <v>4.0</v>
      </c>
      <c r="K4" s="17">
        <v>4.0</v>
      </c>
      <c r="L4" s="17">
        <v>1.0</v>
      </c>
      <c r="M4" s="17">
        <v>4.0</v>
      </c>
      <c r="N4" s="17">
        <v>3.0</v>
      </c>
      <c r="O4" s="21">
        <f t="shared" ref="O4:O53" si="2">SUM(I4:N4)</f>
        <v>20</v>
      </c>
      <c r="P4" s="3"/>
      <c r="Q4" s="3"/>
      <c r="R4" s="3"/>
      <c r="S4" s="3"/>
      <c r="T4" s="3"/>
    </row>
    <row r="5" ht="14.25" customHeight="1">
      <c r="A5" s="16">
        <v>2.0</v>
      </c>
      <c r="B5" s="17">
        <v>3.0</v>
      </c>
      <c r="C5" s="17">
        <v>3.0</v>
      </c>
      <c r="D5" s="17">
        <v>3.0</v>
      </c>
      <c r="E5" s="17">
        <v>3.0</v>
      </c>
      <c r="F5" s="18">
        <f t="shared" si="1"/>
        <v>12</v>
      </c>
      <c r="G5" s="19"/>
      <c r="H5" s="20">
        <v>2.0</v>
      </c>
      <c r="I5" s="17">
        <v>3.0</v>
      </c>
      <c r="J5" s="17">
        <v>3.0</v>
      </c>
      <c r="K5" s="17">
        <v>3.0</v>
      </c>
      <c r="L5" s="17">
        <v>3.0</v>
      </c>
      <c r="M5" s="17">
        <v>3.0</v>
      </c>
      <c r="N5" s="17">
        <v>3.0</v>
      </c>
      <c r="O5" s="21">
        <f t="shared" si="2"/>
        <v>18</v>
      </c>
      <c r="P5" s="3"/>
      <c r="Q5" s="3"/>
      <c r="R5" s="3"/>
      <c r="S5" s="3"/>
      <c r="T5" s="3"/>
    </row>
    <row r="6" ht="14.25" customHeight="1">
      <c r="A6" s="16">
        <v>3.0</v>
      </c>
      <c r="B6" s="17">
        <v>4.0</v>
      </c>
      <c r="C6" s="17">
        <v>4.0</v>
      </c>
      <c r="D6" s="17">
        <v>4.0</v>
      </c>
      <c r="E6" s="17">
        <v>4.0</v>
      </c>
      <c r="F6" s="18">
        <f t="shared" si="1"/>
        <v>16</v>
      </c>
      <c r="G6" s="19"/>
      <c r="H6" s="20">
        <v>3.0</v>
      </c>
      <c r="I6" s="17">
        <v>4.0</v>
      </c>
      <c r="J6" s="17">
        <v>4.0</v>
      </c>
      <c r="K6" s="17">
        <v>4.0</v>
      </c>
      <c r="L6" s="17">
        <v>3.0</v>
      </c>
      <c r="M6" s="17">
        <v>3.0</v>
      </c>
      <c r="N6" s="17">
        <v>4.0</v>
      </c>
      <c r="O6" s="21">
        <f t="shared" si="2"/>
        <v>22</v>
      </c>
      <c r="P6" s="3"/>
      <c r="Q6" s="3"/>
      <c r="R6" s="3"/>
      <c r="S6" s="3"/>
      <c r="T6" s="3"/>
    </row>
    <row r="7" ht="14.25" customHeight="1">
      <c r="A7" s="16">
        <v>4.0</v>
      </c>
      <c r="B7" s="17">
        <v>3.0</v>
      </c>
      <c r="C7" s="17">
        <v>3.0</v>
      </c>
      <c r="D7" s="17">
        <v>3.0</v>
      </c>
      <c r="E7" s="17">
        <v>3.0</v>
      </c>
      <c r="F7" s="18">
        <f t="shared" si="1"/>
        <v>12</v>
      </c>
      <c r="G7" s="19"/>
      <c r="H7" s="20">
        <v>4.0</v>
      </c>
      <c r="I7" s="17">
        <v>3.0</v>
      </c>
      <c r="J7" s="17">
        <v>3.0</v>
      </c>
      <c r="K7" s="17">
        <v>3.0</v>
      </c>
      <c r="L7" s="17">
        <v>3.0</v>
      </c>
      <c r="M7" s="17">
        <v>3.0</v>
      </c>
      <c r="N7" s="17">
        <v>3.0</v>
      </c>
      <c r="O7" s="21">
        <f t="shared" si="2"/>
        <v>18</v>
      </c>
      <c r="P7" s="3"/>
      <c r="Q7" s="22" t="s">
        <v>5</v>
      </c>
      <c r="R7" s="8"/>
      <c r="S7" s="8"/>
      <c r="T7" s="3"/>
    </row>
    <row r="8" ht="14.25" customHeight="1">
      <c r="A8" s="16">
        <v>5.0</v>
      </c>
      <c r="B8" s="17">
        <v>3.0</v>
      </c>
      <c r="C8" s="17">
        <v>3.0</v>
      </c>
      <c r="D8" s="17">
        <v>4.0</v>
      </c>
      <c r="E8" s="17">
        <v>3.0</v>
      </c>
      <c r="F8" s="18">
        <f t="shared" si="1"/>
        <v>13</v>
      </c>
      <c r="G8" s="19"/>
      <c r="H8" s="20">
        <v>5.0</v>
      </c>
      <c r="I8" s="17">
        <v>3.0</v>
      </c>
      <c r="J8" s="17">
        <v>3.0</v>
      </c>
      <c r="K8" s="17">
        <v>2.0</v>
      </c>
      <c r="L8" s="17">
        <v>3.0</v>
      </c>
      <c r="M8" s="17">
        <v>3.0</v>
      </c>
      <c r="N8" s="17">
        <v>2.0</v>
      </c>
      <c r="O8" s="21">
        <f t="shared" si="2"/>
        <v>16</v>
      </c>
      <c r="P8" s="3"/>
      <c r="Q8" s="23" t="s">
        <v>6</v>
      </c>
      <c r="R8" s="24" t="s">
        <v>7</v>
      </c>
      <c r="S8" s="22"/>
      <c r="T8" s="3"/>
    </row>
    <row r="9" ht="14.25" customHeight="1">
      <c r="A9" s="16">
        <v>6.0</v>
      </c>
      <c r="B9" s="17">
        <v>3.0</v>
      </c>
      <c r="C9" s="17">
        <v>4.0</v>
      </c>
      <c r="D9" s="17">
        <v>3.0</v>
      </c>
      <c r="E9" s="17">
        <v>3.0</v>
      </c>
      <c r="F9" s="18">
        <f t="shared" si="1"/>
        <v>13</v>
      </c>
      <c r="G9" s="19"/>
      <c r="H9" s="20">
        <v>6.0</v>
      </c>
      <c r="I9" s="17">
        <v>4.0</v>
      </c>
      <c r="J9" s="17">
        <v>3.0</v>
      </c>
      <c r="K9" s="17">
        <v>3.0</v>
      </c>
      <c r="L9" s="17">
        <v>3.0</v>
      </c>
      <c r="M9" s="17">
        <v>4.0</v>
      </c>
      <c r="N9" s="17">
        <v>3.0</v>
      </c>
      <c r="O9" s="21">
        <f t="shared" si="2"/>
        <v>20</v>
      </c>
      <c r="P9" s="3"/>
      <c r="Q9" s="23" t="s">
        <v>8</v>
      </c>
      <c r="R9" s="24" t="s">
        <v>9</v>
      </c>
      <c r="S9" s="22"/>
      <c r="T9" s="3"/>
    </row>
    <row r="10" ht="14.25" customHeight="1">
      <c r="A10" s="16">
        <v>7.0</v>
      </c>
      <c r="B10" s="17">
        <v>3.0</v>
      </c>
      <c r="C10" s="17">
        <v>4.0</v>
      </c>
      <c r="D10" s="17">
        <v>3.0</v>
      </c>
      <c r="E10" s="17">
        <v>3.0</v>
      </c>
      <c r="F10" s="18">
        <f t="shared" si="1"/>
        <v>13</v>
      </c>
      <c r="G10" s="19"/>
      <c r="H10" s="20">
        <v>7.0</v>
      </c>
      <c r="I10" s="17">
        <v>3.0</v>
      </c>
      <c r="J10" s="17">
        <v>4.0</v>
      </c>
      <c r="K10" s="17">
        <v>3.0</v>
      </c>
      <c r="L10" s="17">
        <v>4.0</v>
      </c>
      <c r="M10" s="17">
        <v>3.0</v>
      </c>
      <c r="N10" s="17">
        <v>4.0</v>
      </c>
      <c r="O10" s="21">
        <f t="shared" si="2"/>
        <v>21</v>
      </c>
      <c r="P10" s="3"/>
      <c r="Q10" s="23" t="s">
        <v>10</v>
      </c>
      <c r="R10" s="24" t="s">
        <v>11</v>
      </c>
      <c r="S10" s="22"/>
      <c r="T10" s="3"/>
    </row>
    <row r="11" ht="14.25" customHeight="1">
      <c r="A11" s="16">
        <v>8.0</v>
      </c>
      <c r="B11" s="17">
        <v>4.0</v>
      </c>
      <c r="C11" s="17">
        <v>3.0</v>
      </c>
      <c r="D11" s="17">
        <v>3.0</v>
      </c>
      <c r="E11" s="17">
        <v>4.0</v>
      </c>
      <c r="F11" s="18">
        <f t="shared" si="1"/>
        <v>14</v>
      </c>
      <c r="G11" s="19"/>
      <c r="H11" s="20">
        <v>8.0</v>
      </c>
      <c r="I11" s="17">
        <v>3.0</v>
      </c>
      <c r="J11" s="17">
        <v>4.0</v>
      </c>
      <c r="K11" s="17">
        <v>4.0</v>
      </c>
      <c r="L11" s="17">
        <v>2.0</v>
      </c>
      <c r="M11" s="17">
        <v>4.0</v>
      </c>
      <c r="N11" s="17">
        <v>4.0</v>
      </c>
      <c r="O11" s="21">
        <f t="shared" si="2"/>
        <v>21</v>
      </c>
      <c r="P11" s="3"/>
      <c r="Q11" s="23" t="s">
        <v>12</v>
      </c>
      <c r="R11" s="24" t="s">
        <v>13</v>
      </c>
      <c r="S11" s="22"/>
      <c r="T11" s="3"/>
    </row>
    <row r="12" ht="14.25" customHeight="1">
      <c r="A12" s="16">
        <v>9.0</v>
      </c>
      <c r="B12" s="17">
        <v>3.0</v>
      </c>
      <c r="C12" s="17">
        <v>4.0</v>
      </c>
      <c r="D12" s="17">
        <v>4.0</v>
      </c>
      <c r="E12" s="17">
        <v>3.0</v>
      </c>
      <c r="F12" s="18">
        <f t="shared" si="1"/>
        <v>14</v>
      </c>
      <c r="G12" s="19"/>
      <c r="H12" s="20">
        <v>9.0</v>
      </c>
      <c r="I12" s="17">
        <v>3.0</v>
      </c>
      <c r="J12" s="17">
        <v>4.0</v>
      </c>
      <c r="K12" s="17">
        <v>3.0</v>
      </c>
      <c r="L12" s="17">
        <v>4.0</v>
      </c>
      <c r="M12" s="17">
        <v>4.0</v>
      </c>
      <c r="N12" s="17">
        <v>3.0</v>
      </c>
      <c r="O12" s="21">
        <f t="shared" si="2"/>
        <v>21</v>
      </c>
      <c r="P12" s="3"/>
      <c r="Q12" s="23" t="s">
        <v>14</v>
      </c>
      <c r="R12" s="24" t="s">
        <v>15</v>
      </c>
      <c r="S12" s="22"/>
      <c r="T12" s="3"/>
    </row>
    <row r="13" ht="14.25" customHeight="1">
      <c r="A13" s="16">
        <v>10.0</v>
      </c>
      <c r="B13" s="17">
        <v>4.0</v>
      </c>
      <c r="C13" s="17">
        <v>4.0</v>
      </c>
      <c r="D13" s="17">
        <v>4.0</v>
      </c>
      <c r="E13" s="17">
        <v>4.0</v>
      </c>
      <c r="F13" s="18">
        <f t="shared" si="1"/>
        <v>16</v>
      </c>
      <c r="G13" s="19"/>
      <c r="H13" s="20">
        <v>10.0</v>
      </c>
      <c r="I13" s="17">
        <v>4.0</v>
      </c>
      <c r="J13" s="17">
        <v>3.0</v>
      </c>
      <c r="K13" s="17">
        <v>4.0</v>
      </c>
      <c r="L13" s="17">
        <v>4.0</v>
      </c>
      <c r="M13" s="17">
        <v>4.0</v>
      </c>
      <c r="N13" s="17">
        <v>4.0</v>
      </c>
      <c r="O13" s="21">
        <f t="shared" si="2"/>
        <v>23</v>
      </c>
      <c r="P13" s="3"/>
      <c r="Q13" s="23" t="s">
        <v>16</v>
      </c>
      <c r="R13" s="24" t="s">
        <v>17</v>
      </c>
      <c r="S13" s="22"/>
      <c r="T13" s="3"/>
    </row>
    <row r="14" ht="14.25" customHeight="1">
      <c r="A14" s="16">
        <v>11.0</v>
      </c>
      <c r="B14" s="17">
        <v>3.0</v>
      </c>
      <c r="C14" s="17">
        <v>3.0</v>
      </c>
      <c r="D14" s="17">
        <v>4.0</v>
      </c>
      <c r="E14" s="17">
        <v>4.0</v>
      </c>
      <c r="F14" s="18">
        <f t="shared" si="1"/>
        <v>14</v>
      </c>
      <c r="G14" s="19"/>
      <c r="H14" s="20">
        <v>11.0</v>
      </c>
      <c r="I14" s="17">
        <v>4.0</v>
      </c>
      <c r="J14" s="17">
        <v>3.0</v>
      </c>
      <c r="K14" s="17">
        <v>4.0</v>
      </c>
      <c r="L14" s="17">
        <v>2.0</v>
      </c>
      <c r="M14" s="17">
        <v>4.0</v>
      </c>
      <c r="N14" s="17">
        <v>4.0</v>
      </c>
      <c r="O14" s="21">
        <f t="shared" si="2"/>
        <v>21</v>
      </c>
      <c r="P14" s="3"/>
      <c r="Q14" s="3"/>
      <c r="R14" s="3"/>
      <c r="S14" s="3"/>
      <c r="T14" s="3"/>
    </row>
    <row r="15" ht="14.25" customHeight="1">
      <c r="A15" s="16">
        <v>12.0</v>
      </c>
      <c r="B15" s="17">
        <v>3.0</v>
      </c>
      <c r="C15" s="17">
        <v>3.0</v>
      </c>
      <c r="D15" s="17">
        <v>4.0</v>
      </c>
      <c r="E15" s="17">
        <v>3.0</v>
      </c>
      <c r="F15" s="18">
        <f t="shared" si="1"/>
        <v>13</v>
      </c>
      <c r="G15" s="19"/>
      <c r="H15" s="20">
        <v>12.0</v>
      </c>
      <c r="I15" s="17">
        <v>4.0</v>
      </c>
      <c r="J15" s="17">
        <v>3.0</v>
      </c>
      <c r="K15" s="17">
        <v>4.0</v>
      </c>
      <c r="L15" s="17">
        <v>2.0</v>
      </c>
      <c r="M15" s="17">
        <v>4.0</v>
      </c>
      <c r="N15" s="17">
        <v>3.0</v>
      </c>
      <c r="O15" s="21">
        <f t="shared" si="2"/>
        <v>20</v>
      </c>
      <c r="P15" s="3"/>
      <c r="Q15" s="25" t="s">
        <v>18</v>
      </c>
      <c r="R15" s="26"/>
      <c r="S15" s="26"/>
      <c r="T15" s="26"/>
    </row>
    <row r="16" ht="14.25" customHeight="1">
      <c r="A16" s="16">
        <v>13.0</v>
      </c>
      <c r="B16" s="17">
        <v>3.0</v>
      </c>
      <c r="C16" s="17">
        <v>3.0</v>
      </c>
      <c r="D16" s="17">
        <v>3.0</v>
      </c>
      <c r="E16" s="17">
        <v>3.0</v>
      </c>
      <c r="F16" s="18">
        <f t="shared" si="1"/>
        <v>12</v>
      </c>
      <c r="G16" s="19"/>
      <c r="H16" s="20">
        <v>13.0</v>
      </c>
      <c r="I16" s="17">
        <v>3.0</v>
      </c>
      <c r="J16" s="17">
        <v>3.0</v>
      </c>
      <c r="K16" s="17">
        <v>3.0</v>
      </c>
      <c r="L16" s="17">
        <v>3.0</v>
      </c>
      <c r="M16" s="17">
        <v>3.0</v>
      </c>
      <c r="N16" s="17">
        <v>3.0</v>
      </c>
      <c r="O16" s="21">
        <f t="shared" si="2"/>
        <v>18</v>
      </c>
      <c r="P16" s="27"/>
      <c r="Q16" s="28" t="s">
        <v>19</v>
      </c>
      <c r="R16" s="29" t="s">
        <v>20</v>
      </c>
      <c r="S16" s="30" t="s">
        <v>21</v>
      </c>
      <c r="T16" s="31" t="s">
        <v>22</v>
      </c>
    </row>
    <row r="17" ht="14.25" customHeight="1">
      <c r="A17" s="16">
        <v>14.0</v>
      </c>
      <c r="B17" s="17">
        <v>4.0</v>
      </c>
      <c r="C17" s="17">
        <v>4.0</v>
      </c>
      <c r="D17" s="17">
        <v>4.0</v>
      </c>
      <c r="E17" s="17">
        <v>4.0</v>
      </c>
      <c r="F17" s="18">
        <f t="shared" si="1"/>
        <v>16</v>
      </c>
      <c r="G17" s="19"/>
      <c r="H17" s="20">
        <v>14.0</v>
      </c>
      <c r="I17" s="17">
        <v>4.0</v>
      </c>
      <c r="J17" s="17">
        <v>4.0</v>
      </c>
      <c r="K17" s="17">
        <v>4.0</v>
      </c>
      <c r="L17" s="17">
        <v>1.0</v>
      </c>
      <c r="M17" s="17">
        <v>4.0</v>
      </c>
      <c r="N17" s="17">
        <v>4.0</v>
      </c>
      <c r="O17" s="21">
        <f t="shared" si="2"/>
        <v>21</v>
      </c>
      <c r="P17" s="27"/>
      <c r="Q17" s="20">
        <v>1.0</v>
      </c>
      <c r="R17" s="32" t="s">
        <v>23</v>
      </c>
      <c r="S17" s="33" t="s">
        <v>24</v>
      </c>
      <c r="T17" s="20" t="s">
        <v>25</v>
      </c>
    </row>
    <row r="18" ht="14.25" customHeight="1">
      <c r="A18" s="34">
        <v>15.0</v>
      </c>
      <c r="B18" s="17">
        <v>3.0</v>
      </c>
      <c r="C18" s="17">
        <v>4.0</v>
      </c>
      <c r="D18" s="17">
        <v>4.0</v>
      </c>
      <c r="E18" s="17">
        <v>3.0</v>
      </c>
      <c r="F18" s="18">
        <f t="shared" si="1"/>
        <v>14</v>
      </c>
      <c r="G18" s="19"/>
      <c r="H18" s="20">
        <v>15.0</v>
      </c>
      <c r="I18" s="17">
        <v>4.0</v>
      </c>
      <c r="J18" s="17">
        <v>4.0</v>
      </c>
      <c r="K18" s="17">
        <v>4.0</v>
      </c>
      <c r="L18" s="17">
        <v>2.0</v>
      </c>
      <c r="M18" s="17">
        <v>3.0</v>
      </c>
      <c r="N18" s="17">
        <v>4.0</v>
      </c>
      <c r="O18" s="21">
        <f t="shared" si="2"/>
        <v>21</v>
      </c>
      <c r="P18" s="27"/>
      <c r="Q18" s="20">
        <v>2.0</v>
      </c>
      <c r="R18" s="33" t="s">
        <v>26</v>
      </c>
      <c r="S18" s="33" t="s">
        <v>24</v>
      </c>
      <c r="T18" s="20" t="s">
        <v>25</v>
      </c>
    </row>
    <row r="19" ht="14.25" customHeight="1">
      <c r="A19" s="34">
        <v>16.0</v>
      </c>
      <c r="B19" s="17">
        <v>4.0</v>
      </c>
      <c r="C19" s="17">
        <v>4.0</v>
      </c>
      <c r="D19" s="17">
        <v>4.0</v>
      </c>
      <c r="E19" s="17">
        <v>4.0</v>
      </c>
      <c r="F19" s="18">
        <f t="shared" si="1"/>
        <v>16</v>
      </c>
      <c r="G19" s="19"/>
      <c r="H19" s="20">
        <v>16.0</v>
      </c>
      <c r="I19" s="17">
        <v>4.0</v>
      </c>
      <c r="J19" s="17">
        <v>4.0</v>
      </c>
      <c r="K19" s="17">
        <v>4.0</v>
      </c>
      <c r="L19" s="17">
        <v>3.0</v>
      </c>
      <c r="M19" s="17">
        <v>4.0</v>
      </c>
      <c r="N19" s="17">
        <v>4.0</v>
      </c>
      <c r="O19" s="21">
        <f t="shared" si="2"/>
        <v>23</v>
      </c>
      <c r="P19" s="27"/>
      <c r="Q19" s="20">
        <v>3.0</v>
      </c>
      <c r="R19" s="33" t="s">
        <v>27</v>
      </c>
      <c r="S19" s="33" t="s">
        <v>24</v>
      </c>
      <c r="T19" s="20" t="s">
        <v>25</v>
      </c>
    </row>
    <row r="20" ht="14.25" customHeight="1">
      <c r="A20" s="34">
        <v>17.0</v>
      </c>
      <c r="B20" s="17">
        <v>3.0</v>
      </c>
      <c r="C20" s="17">
        <v>4.0</v>
      </c>
      <c r="D20" s="17">
        <v>4.0</v>
      </c>
      <c r="E20" s="17">
        <v>4.0</v>
      </c>
      <c r="F20" s="18">
        <f t="shared" si="1"/>
        <v>15</v>
      </c>
      <c r="G20" s="19"/>
      <c r="H20" s="20">
        <v>17.0</v>
      </c>
      <c r="I20" s="17">
        <v>4.0</v>
      </c>
      <c r="J20" s="17">
        <v>3.0</v>
      </c>
      <c r="K20" s="17">
        <v>3.0</v>
      </c>
      <c r="L20" s="17">
        <v>2.0</v>
      </c>
      <c r="M20" s="17">
        <v>4.0</v>
      </c>
      <c r="N20" s="17">
        <v>4.0</v>
      </c>
      <c r="O20" s="21">
        <f t="shared" si="2"/>
        <v>20</v>
      </c>
      <c r="P20" s="27"/>
      <c r="Q20" s="20">
        <v>4.0</v>
      </c>
      <c r="R20" s="33" t="s">
        <v>28</v>
      </c>
      <c r="S20" s="33" t="s">
        <v>24</v>
      </c>
      <c r="T20" s="20" t="s">
        <v>25</v>
      </c>
    </row>
    <row r="21" ht="14.25" customHeight="1">
      <c r="A21" s="34">
        <v>18.0</v>
      </c>
      <c r="B21" s="17">
        <v>4.0</v>
      </c>
      <c r="C21" s="17">
        <v>4.0</v>
      </c>
      <c r="D21" s="17">
        <v>4.0</v>
      </c>
      <c r="E21" s="17">
        <v>4.0</v>
      </c>
      <c r="F21" s="18">
        <f t="shared" si="1"/>
        <v>16</v>
      </c>
      <c r="G21" s="19"/>
      <c r="H21" s="20">
        <v>18.0</v>
      </c>
      <c r="I21" s="17">
        <v>4.0</v>
      </c>
      <c r="J21" s="17">
        <v>4.0</v>
      </c>
      <c r="K21" s="17">
        <v>4.0</v>
      </c>
      <c r="L21" s="17">
        <v>4.0</v>
      </c>
      <c r="M21" s="17">
        <v>4.0</v>
      </c>
      <c r="N21" s="17">
        <v>4.0</v>
      </c>
      <c r="O21" s="21">
        <f t="shared" si="2"/>
        <v>24</v>
      </c>
      <c r="P21" s="27"/>
      <c r="Q21" s="20">
        <v>5.0</v>
      </c>
      <c r="R21" s="33" t="s">
        <v>29</v>
      </c>
      <c r="S21" s="33" t="s">
        <v>24</v>
      </c>
      <c r="T21" s="20" t="s">
        <v>25</v>
      </c>
    </row>
    <row r="22" ht="14.25" customHeight="1">
      <c r="A22" s="34">
        <v>19.0</v>
      </c>
      <c r="B22" s="17">
        <v>3.0</v>
      </c>
      <c r="C22" s="17">
        <v>4.0</v>
      </c>
      <c r="D22" s="17">
        <v>4.0</v>
      </c>
      <c r="E22" s="17">
        <v>4.0</v>
      </c>
      <c r="F22" s="18">
        <f t="shared" si="1"/>
        <v>15</v>
      </c>
      <c r="G22" s="19"/>
      <c r="H22" s="20">
        <v>19.0</v>
      </c>
      <c r="I22" s="17">
        <v>3.0</v>
      </c>
      <c r="J22" s="17">
        <v>2.0</v>
      </c>
      <c r="K22" s="17">
        <v>4.0</v>
      </c>
      <c r="L22" s="17">
        <v>4.0</v>
      </c>
      <c r="M22" s="17">
        <v>4.0</v>
      </c>
      <c r="N22" s="17">
        <v>3.0</v>
      </c>
      <c r="O22" s="21">
        <f t="shared" si="2"/>
        <v>20</v>
      </c>
      <c r="P22" s="27"/>
      <c r="Q22" s="20">
        <v>6.0</v>
      </c>
      <c r="R22" s="33" t="s">
        <v>30</v>
      </c>
      <c r="S22" s="33" t="s">
        <v>24</v>
      </c>
      <c r="T22" s="20" t="s">
        <v>25</v>
      </c>
    </row>
    <row r="23" ht="14.25" customHeight="1">
      <c r="A23" s="34">
        <v>20.0</v>
      </c>
      <c r="B23" s="17">
        <v>4.0</v>
      </c>
      <c r="C23" s="17">
        <v>4.0</v>
      </c>
      <c r="D23" s="17">
        <v>4.0</v>
      </c>
      <c r="E23" s="17">
        <v>4.0</v>
      </c>
      <c r="F23" s="18">
        <f t="shared" si="1"/>
        <v>16</v>
      </c>
      <c r="G23" s="19"/>
      <c r="H23" s="20">
        <v>20.0</v>
      </c>
      <c r="I23" s="17">
        <v>4.0</v>
      </c>
      <c r="J23" s="17">
        <v>4.0</v>
      </c>
      <c r="K23" s="17">
        <v>4.0</v>
      </c>
      <c r="L23" s="17">
        <v>1.0</v>
      </c>
      <c r="M23" s="17">
        <v>4.0</v>
      </c>
      <c r="N23" s="17">
        <v>4.0</v>
      </c>
      <c r="O23" s="21">
        <f t="shared" si="2"/>
        <v>21</v>
      </c>
      <c r="P23" s="27"/>
      <c r="Q23" s="20">
        <v>7.0</v>
      </c>
      <c r="R23" s="33" t="s">
        <v>31</v>
      </c>
      <c r="S23" s="33" t="s">
        <v>24</v>
      </c>
      <c r="T23" s="20" t="s">
        <v>25</v>
      </c>
    </row>
    <row r="24" ht="14.25" customHeight="1">
      <c r="A24" s="34">
        <v>21.0</v>
      </c>
      <c r="B24" s="17">
        <v>4.0</v>
      </c>
      <c r="C24" s="17">
        <v>4.0</v>
      </c>
      <c r="D24" s="17">
        <v>4.0</v>
      </c>
      <c r="E24" s="17">
        <v>4.0</v>
      </c>
      <c r="F24" s="18">
        <f t="shared" si="1"/>
        <v>16</v>
      </c>
      <c r="G24" s="19"/>
      <c r="H24" s="20">
        <v>21.0</v>
      </c>
      <c r="I24" s="17">
        <v>4.0</v>
      </c>
      <c r="J24" s="17">
        <v>4.0</v>
      </c>
      <c r="K24" s="17">
        <v>4.0</v>
      </c>
      <c r="L24" s="17">
        <v>4.0</v>
      </c>
      <c r="M24" s="17">
        <v>4.0</v>
      </c>
      <c r="N24" s="17">
        <v>4.0</v>
      </c>
      <c r="O24" s="21">
        <f t="shared" si="2"/>
        <v>24</v>
      </c>
      <c r="P24" s="27"/>
      <c r="Q24" s="20">
        <v>8.0</v>
      </c>
      <c r="R24" s="33" t="s">
        <v>32</v>
      </c>
      <c r="S24" s="33" t="s">
        <v>24</v>
      </c>
      <c r="T24" s="20" t="s">
        <v>25</v>
      </c>
    </row>
    <row r="25" ht="14.25" customHeight="1">
      <c r="A25" s="34">
        <v>22.0</v>
      </c>
      <c r="B25" s="17">
        <v>4.0</v>
      </c>
      <c r="C25" s="17">
        <v>4.0</v>
      </c>
      <c r="D25" s="17">
        <v>3.0</v>
      </c>
      <c r="E25" s="17">
        <v>4.0</v>
      </c>
      <c r="F25" s="18">
        <f t="shared" si="1"/>
        <v>15</v>
      </c>
      <c r="G25" s="19"/>
      <c r="H25" s="20">
        <v>22.0</v>
      </c>
      <c r="I25" s="17">
        <v>4.0</v>
      </c>
      <c r="J25" s="17">
        <v>3.0</v>
      </c>
      <c r="K25" s="17">
        <v>4.0</v>
      </c>
      <c r="L25" s="17">
        <v>2.0</v>
      </c>
      <c r="M25" s="17">
        <v>3.0</v>
      </c>
      <c r="N25" s="17">
        <v>3.0</v>
      </c>
      <c r="O25" s="21">
        <f t="shared" si="2"/>
        <v>19</v>
      </c>
      <c r="P25" s="27"/>
      <c r="Q25" s="20">
        <v>9.0</v>
      </c>
      <c r="R25" s="35" t="s">
        <v>33</v>
      </c>
      <c r="S25" s="33" t="s">
        <v>24</v>
      </c>
      <c r="T25" s="20" t="s">
        <v>25</v>
      </c>
    </row>
    <row r="26" ht="14.25" customHeight="1">
      <c r="A26" s="34">
        <v>23.0</v>
      </c>
      <c r="B26" s="17">
        <v>4.0</v>
      </c>
      <c r="C26" s="17">
        <v>4.0</v>
      </c>
      <c r="D26" s="17">
        <v>3.0</v>
      </c>
      <c r="E26" s="17">
        <v>4.0</v>
      </c>
      <c r="F26" s="18">
        <f t="shared" si="1"/>
        <v>15</v>
      </c>
      <c r="G26" s="19"/>
      <c r="H26" s="20">
        <v>23.0</v>
      </c>
      <c r="I26" s="17">
        <v>4.0</v>
      </c>
      <c r="J26" s="17">
        <v>4.0</v>
      </c>
      <c r="K26" s="17">
        <v>4.0</v>
      </c>
      <c r="L26" s="17">
        <v>4.0</v>
      </c>
      <c r="M26" s="17">
        <v>4.0</v>
      </c>
      <c r="N26" s="17">
        <v>4.0</v>
      </c>
      <c r="O26" s="21">
        <f t="shared" si="2"/>
        <v>24</v>
      </c>
      <c r="P26" s="27"/>
      <c r="Q26" s="20">
        <v>10.0</v>
      </c>
      <c r="R26" s="35" t="s">
        <v>34</v>
      </c>
      <c r="S26" s="33" t="s">
        <v>24</v>
      </c>
      <c r="T26" s="20" t="s">
        <v>25</v>
      </c>
    </row>
    <row r="27" ht="14.25" customHeight="1">
      <c r="A27" s="34">
        <v>24.0</v>
      </c>
      <c r="B27" s="17">
        <v>4.0</v>
      </c>
      <c r="C27" s="17">
        <v>4.0</v>
      </c>
      <c r="D27" s="17">
        <v>4.0</v>
      </c>
      <c r="E27" s="17">
        <v>4.0</v>
      </c>
      <c r="F27" s="18">
        <f t="shared" si="1"/>
        <v>16</v>
      </c>
      <c r="G27" s="19"/>
      <c r="H27" s="20">
        <v>24.0</v>
      </c>
      <c r="I27" s="17">
        <v>4.0</v>
      </c>
      <c r="J27" s="17">
        <v>4.0</v>
      </c>
      <c r="K27" s="17">
        <v>4.0</v>
      </c>
      <c r="L27" s="17">
        <v>4.0</v>
      </c>
      <c r="M27" s="17">
        <v>4.0</v>
      </c>
      <c r="N27" s="17">
        <v>4.0</v>
      </c>
      <c r="O27" s="21">
        <f t="shared" si="2"/>
        <v>24</v>
      </c>
      <c r="P27" s="3"/>
      <c r="Q27" s="3"/>
      <c r="R27" s="3"/>
      <c r="S27" s="3"/>
      <c r="T27" s="3"/>
    </row>
    <row r="28" ht="14.25" customHeight="1">
      <c r="A28" s="34">
        <v>25.0</v>
      </c>
      <c r="B28" s="17">
        <v>4.0</v>
      </c>
      <c r="C28" s="17">
        <v>4.0</v>
      </c>
      <c r="D28" s="17">
        <v>4.0</v>
      </c>
      <c r="E28" s="17">
        <v>4.0</v>
      </c>
      <c r="F28" s="18">
        <f t="shared" si="1"/>
        <v>16</v>
      </c>
      <c r="G28" s="19"/>
      <c r="H28" s="20">
        <v>25.0</v>
      </c>
      <c r="I28" s="17">
        <v>4.0</v>
      </c>
      <c r="J28" s="17">
        <v>3.0</v>
      </c>
      <c r="K28" s="17">
        <v>4.0</v>
      </c>
      <c r="L28" s="17">
        <v>4.0</v>
      </c>
      <c r="M28" s="17">
        <v>4.0</v>
      </c>
      <c r="N28" s="17">
        <v>4.0</v>
      </c>
      <c r="O28" s="21">
        <f t="shared" si="2"/>
        <v>23</v>
      </c>
      <c r="P28" s="3"/>
      <c r="Q28" s="3"/>
      <c r="R28" s="3"/>
      <c r="S28" s="3"/>
      <c r="T28" s="3"/>
    </row>
    <row r="29" ht="14.25" customHeight="1">
      <c r="A29" s="34">
        <v>26.0</v>
      </c>
      <c r="B29" s="17">
        <v>3.0</v>
      </c>
      <c r="C29" s="17">
        <v>4.0</v>
      </c>
      <c r="D29" s="17">
        <v>4.0</v>
      </c>
      <c r="E29" s="17">
        <v>4.0</v>
      </c>
      <c r="F29" s="18">
        <f t="shared" si="1"/>
        <v>15</v>
      </c>
      <c r="G29" s="19"/>
      <c r="H29" s="20">
        <v>26.0</v>
      </c>
      <c r="I29" s="17">
        <v>4.0</v>
      </c>
      <c r="J29" s="17">
        <v>4.0</v>
      </c>
      <c r="K29" s="17">
        <v>3.0</v>
      </c>
      <c r="L29" s="17">
        <v>3.0</v>
      </c>
      <c r="M29" s="17">
        <v>4.0</v>
      </c>
      <c r="N29" s="17">
        <v>3.0</v>
      </c>
      <c r="O29" s="21">
        <f t="shared" si="2"/>
        <v>21</v>
      </c>
      <c r="P29" s="3"/>
      <c r="Q29" s="3"/>
      <c r="R29" s="3"/>
      <c r="S29" s="3"/>
      <c r="T29" s="3"/>
    </row>
    <row r="30" ht="14.25" customHeight="1">
      <c r="A30" s="34">
        <v>27.0</v>
      </c>
      <c r="B30" s="17">
        <v>3.0</v>
      </c>
      <c r="C30" s="17">
        <v>3.0</v>
      </c>
      <c r="D30" s="17">
        <v>4.0</v>
      </c>
      <c r="E30" s="17">
        <v>4.0</v>
      </c>
      <c r="F30" s="18">
        <f t="shared" si="1"/>
        <v>14</v>
      </c>
      <c r="G30" s="19"/>
      <c r="H30" s="20">
        <v>27.0</v>
      </c>
      <c r="I30" s="17">
        <v>3.0</v>
      </c>
      <c r="J30" s="17">
        <v>3.0</v>
      </c>
      <c r="K30" s="17">
        <v>4.0</v>
      </c>
      <c r="L30" s="17">
        <v>3.0</v>
      </c>
      <c r="M30" s="17">
        <v>4.0</v>
      </c>
      <c r="N30" s="17">
        <v>3.0</v>
      </c>
      <c r="O30" s="21">
        <f t="shared" si="2"/>
        <v>20</v>
      </c>
      <c r="P30" s="3"/>
      <c r="Q30" s="3"/>
      <c r="R30" s="3"/>
      <c r="S30" s="3"/>
      <c r="T30" s="3"/>
    </row>
    <row r="31" ht="14.25" customHeight="1">
      <c r="A31" s="34">
        <v>28.0</v>
      </c>
      <c r="B31" s="17">
        <v>3.0</v>
      </c>
      <c r="C31" s="17">
        <v>3.0</v>
      </c>
      <c r="D31" s="17">
        <v>4.0</v>
      </c>
      <c r="E31" s="17">
        <v>3.0</v>
      </c>
      <c r="F31" s="18">
        <f t="shared" si="1"/>
        <v>13</v>
      </c>
      <c r="G31" s="19"/>
      <c r="H31" s="20">
        <v>28.0</v>
      </c>
      <c r="I31" s="17">
        <v>4.0</v>
      </c>
      <c r="J31" s="17">
        <v>2.0</v>
      </c>
      <c r="K31" s="17">
        <v>4.0</v>
      </c>
      <c r="L31" s="17">
        <v>3.0</v>
      </c>
      <c r="M31" s="17">
        <v>2.0</v>
      </c>
      <c r="N31" s="17">
        <v>2.0</v>
      </c>
      <c r="O31" s="21">
        <f t="shared" si="2"/>
        <v>17</v>
      </c>
      <c r="P31" s="3"/>
      <c r="Q31" s="3"/>
      <c r="R31" s="3"/>
      <c r="S31" s="3"/>
      <c r="T31" s="3"/>
    </row>
    <row r="32" ht="14.25" customHeight="1">
      <c r="A32" s="34">
        <v>29.0</v>
      </c>
      <c r="B32" s="17">
        <v>4.0</v>
      </c>
      <c r="C32" s="17">
        <v>4.0</v>
      </c>
      <c r="D32" s="17">
        <v>4.0</v>
      </c>
      <c r="E32" s="17">
        <v>4.0</v>
      </c>
      <c r="F32" s="18">
        <f t="shared" si="1"/>
        <v>16</v>
      </c>
      <c r="G32" s="19"/>
      <c r="H32" s="20">
        <v>29.0</v>
      </c>
      <c r="I32" s="17">
        <v>4.0</v>
      </c>
      <c r="J32" s="17">
        <v>4.0</v>
      </c>
      <c r="K32" s="17">
        <v>4.0</v>
      </c>
      <c r="L32" s="17">
        <v>2.0</v>
      </c>
      <c r="M32" s="17">
        <v>3.0</v>
      </c>
      <c r="N32" s="17">
        <v>4.0</v>
      </c>
      <c r="O32" s="21">
        <f t="shared" si="2"/>
        <v>21</v>
      </c>
      <c r="P32" s="3"/>
      <c r="Q32" s="3"/>
      <c r="R32" s="3"/>
      <c r="S32" s="3"/>
      <c r="T32" s="3"/>
    </row>
    <row r="33" ht="14.25" customHeight="1">
      <c r="A33" s="34">
        <v>30.0</v>
      </c>
      <c r="B33" s="17">
        <v>4.0</v>
      </c>
      <c r="C33" s="17">
        <v>3.0</v>
      </c>
      <c r="D33" s="17">
        <v>3.0</v>
      </c>
      <c r="E33" s="17">
        <v>3.0</v>
      </c>
      <c r="F33" s="18">
        <f t="shared" si="1"/>
        <v>13</v>
      </c>
      <c r="G33" s="19"/>
      <c r="H33" s="20">
        <v>30.0</v>
      </c>
      <c r="I33" s="17">
        <v>4.0</v>
      </c>
      <c r="J33" s="17">
        <v>3.0</v>
      </c>
      <c r="K33" s="17">
        <v>4.0</v>
      </c>
      <c r="L33" s="17">
        <v>3.0</v>
      </c>
      <c r="M33" s="17">
        <v>3.0</v>
      </c>
      <c r="N33" s="17">
        <v>4.0</v>
      </c>
      <c r="O33" s="21">
        <f t="shared" si="2"/>
        <v>21</v>
      </c>
      <c r="P33" s="3"/>
      <c r="Q33" s="3"/>
      <c r="R33" s="3"/>
      <c r="S33" s="3"/>
      <c r="T33" s="3"/>
    </row>
    <row r="34" ht="14.25" customHeight="1">
      <c r="A34" s="34">
        <v>31.0</v>
      </c>
      <c r="B34" s="17">
        <v>3.0</v>
      </c>
      <c r="C34" s="17">
        <v>4.0</v>
      </c>
      <c r="D34" s="17">
        <v>3.0</v>
      </c>
      <c r="E34" s="17">
        <v>4.0</v>
      </c>
      <c r="F34" s="18">
        <f t="shared" si="1"/>
        <v>14</v>
      </c>
      <c r="G34" s="19"/>
      <c r="H34" s="20">
        <v>31.0</v>
      </c>
      <c r="I34" s="17">
        <v>4.0</v>
      </c>
      <c r="J34" s="17">
        <v>3.0</v>
      </c>
      <c r="K34" s="17">
        <v>4.0</v>
      </c>
      <c r="L34" s="17">
        <v>3.0</v>
      </c>
      <c r="M34" s="17">
        <v>4.0</v>
      </c>
      <c r="N34" s="17">
        <v>3.0</v>
      </c>
      <c r="O34" s="21">
        <f t="shared" si="2"/>
        <v>21</v>
      </c>
      <c r="P34" s="3"/>
      <c r="Q34" s="3"/>
      <c r="R34" s="3"/>
      <c r="S34" s="3"/>
      <c r="T34" s="3"/>
    </row>
    <row r="35" ht="14.25" customHeight="1">
      <c r="A35" s="34">
        <v>32.0</v>
      </c>
      <c r="B35" s="17">
        <v>4.0</v>
      </c>
      <c r="C35" s="17">
        <v>4.0</v>
      </c>
      <c r="D35" s="17">
        <v>3.0</v>
      </c>
      <c r="E35" s="17">
        <v>3.0</v>
      </c>
      <c r="F35" s="18">
        <f t="shared" si="1"/>
        <v>14</v>
      </c>
      <c r="G35" s="19"/>
      <c r="H35" s="20">
        <v>32.0</v>
      </c>
      <c r="I35" s="17">
        <v>4.0</v>
      </c>
      <c r="J35" s="17">
        <v>4.0</v>
      </c>
      <c r="K35" s="17">
        <v>4.0</v>
      </c>
      <c r="L35" s="17">
        <v>4.0</v>
      </c>
      <c r="M35" s="17">
        <v>4.0</v>
      </c>
      <c r="N35" s="17">
        <v>4.0</v>
      </c>
      <c r="O35" s="21">
        <f t="shared" si="2"/>
        <v>24</v>
      </c>
      <c r="P35" s="3"/>
      <c r="Q35" s="3"/>
      <c r="R35" s="3"/>
      <c r="S35" s="3"/>
      <c r="T35" s="3"/>
    </row>
    <row r="36" ht="14.25" customHeight="1">
      <c r="A36" s="34">
        <v>33.0</v>
      </c>
      <c r="B36" s="17">
        <v>4.0</v>
      </c>
      <c r="C36" s="17">
        <v>4.0</v>
      </c>
      <c r="D36" s="17">
        <v>4.0</v>
      </c>
      <c r="E36" s="17">
        <v>3.0</v>
      </c>
      <c r="F36" s="18">
        <f t="shared" si="1"/>
        <v>15</v>
      </c>
      <c r="G36" s="19"/>
      <c r="H36" s="20">
        <v>33.0</v>
      </c>
      <c r="I36" s="17">
        <v>4.0</v>
      </c>
      <c r="J36" s="17">
        <v>4.0</v>
      </c>
      <c r="K36" s="17">
        <v>3.0</v>
      </c>
      <c r="L36" s="17">
        <v>4.0</v>
      </c>
      <c r="M36" s="17">
        <v>4.0</v>
      </c>
      <c r="N36" s="17">
        <v>4.0</v>
      </c>
      <c r="O36" s="21">
        <f t="shared" si="2"/>
        <v>23</v>
      </c>
      <c r="P36" s="3"/>
      <c r="Q36" s="3"/>
      <c r="R36" s="3"/>
      <c r="S36" s="3"/>
      <c r="T36" s="3"/>
    </row>
    <row r="37" ht="14.25" customHeight="1">
      <c r="A37" s="34">
        <v>34.0</v>
      </c>
      <c r="B37" s="17">
        <v>4.0</v>
      </c>
      <c r="C37" s="17">
        <v>3.0</v>
      </c>
      <c r="D37" s="17">
        <v>4.0</v>
      </c>
      <c r="E37" s="17">
        <v>4.0</v>
      </c>
      <c r="F37" s="18">
        <f t="shared" si="1"/>
        <v>15</v>
      </c>
      <c r="G37" s="19"/>
      <c r="H37" s="20">
        <v>34.0</v>
      </c>
      <c r="I37" s="17">
        <v>4.0</v>
      </c>
      <c r="J37" s="17">
        <v>4.0</v>
      </c>
      <c r="K37" s="17">
        <v>4.0</v>
      </c>
      <c r="L37" s="17">
        <v>4.0</v>
      </c>
      <c r="M37" s="17">
        <v>4.0</v>
      </c>
      <c r="N37" s="17">
        <v>4.0</v>
      </c>
      <c r="O37" s="21">
        <f t="shared" si="2"/>
        <v>24</v>
      </c>
      <c r="P37" s="3"/>
      <c r="Q37" s="3"/>
      <c r="R37" s="3"/>
      <c r="S37" s="3"/>
      <c r="T37" s="3"/>
    </row>
    <row r="38" ht="14.25" customHeight="1">
      <c r="A38" s="34">
        <v>35.0</v>
      </c>
      <c r="B38" s="17">
        <v>4.0</v>
      </c>
      <c r="C38" s="17">
        <v>3.0</v>
      </c>
      <c r="D38" s="17">
        <v>4.0</v>
      </c>
      <c r="E38" s="17">
        <v>4.0</v>
      </c>
      <c r="F38" s="18">
        <f t="shared" si="1"/>
        <v>15</v>
      </c>
      <c r="G38" s="19"/>
      <c r="H38" s="20">
        <v>35.0</v>
      </c>
      <c r="I38" s="17">
        <v>4.0</v>
      </c>
      <c r="J38" s="17">
        <v>4.0</v>
      </c>
      <c r="K38" s="17">
        <v>4.0</v>
      </c>
      <c r="L38" s="17">
        <v>4.0</v>
      </c>
      <c r="M38" s="17">
        <v>4.0</v>
      </c>
      <c r="N38" s="17">
        <v>4.0</v>
      </c>
      <c r="O38" s="21">
        <f t="shared" si="2"/>
        <v>24</v>
      </c>
      <c r="P38" s="3"/>
      <c r="Q38" s="3"/>
      <c r="R38" s="3"/>
      <c r="S38" s="3"/>
      <c r="T38" s="3"/>
    </row>
    <row r="39" ht="14.25" customHeight="1">
      <c r="A39" s="34">
        <v>36.0</v>
      </c>
      <c r="B39" s="17">
        <v>4.0</v>
      </c>
      <c r="C39" s="17">
        <v>4.0</v>
      </c>
      <c r="D39" s="17">
        <v>3.0</v>
      </c>
      <c r="E39" s="17">
        <v>4.0</v>
      </c>
      <c r="F39" s="18">
        <f t="shared" si="1"/>
        <v>15</v>
      </c>
      <c r="G39" s="19"/>
      <c r="H39" s="20">
        <v>36.0</v>
      </c>
      <c r="I39" s="17">
        <v>4.0</v>
      </c>
      <c r="J39" s="17">
        <v>3.0</v>
      </c>
      <c r="K39" s="17">
        <v>4.0</v>
      </c>
      <c r="L39" s="17">
        <v>3.0</v>
      </c>
      <c r="M39" s="17">
        <v>4.0</v>
      </c>
      <c r="N39" s="17">
        <v>4.0</v>
      </c>
      <c r="O39" s="21">
        <f t="shared" si="2"/>
        <v>22</v>
      </c>
      <c r="P39" s="3"/>
      <c r="Q39" s="3"/>
      <c r="R39" s="3"/>
      <c r="S39" s="3"/>
      <c r="T39" s="3"/>
    </row>
    <row r="40" ht="14.25" customHeight="1">
      <c r="A40" s="34">
        <v>37.0</v>
      </c>
      <c r="B40" s="17">
        <v>3.0</v>
      </c>
      <c r="C40" s="17">
        <v>4.0</v>
      </c>
      <c r="D40" s="17">
        <v>3.0</v>
      </c>
      <c r="E40" s="17">
        <v>4.0</v>
      </c>
      <c r="F40" s="18">
        <f t="shared" si="1"/>
        <v>14</v>
      </c>
      <c r="G40" s="19"/>
      <c r="H40" s="20">
        <v>37.0</v>
      </c>
      <c r="I40" s="17">
        <v>3.0</v>
      </c>
      <c r="J40" s="17">
        <v>3.0</v>
      </c>
      <c r="K40" s="17">
        <v>4.0</v>
      </c>
      <c r="L40" s="17">
        <v>3.0</v>
      </c>
      <c r="M40" s="17">
        <v>4.0</v>
      </c>
      <c r="N40" s="17">
        <v>3.0</v>
      </c>
      <c r="O40" s="21">
        <f t="shared" si="2"/>
        <v>20</v>
      </c>
      <c r="P40" s="3"/>
      <c r="Q40" s="3"/>
      <c r="R40" s="3"/>
      <c r="S40" s="3"/>
      <c r="T40" s="3"/>
    </row>
    <row r="41" ht="14.25" customHeight="1">
      <c r="A41" s="34">
        <v>38.0</v>
      </c>
      <c r="B41" s="17">
        <v>4.0</v>
      </c>
      <c r="C41" s="17">
        <v>3.0</v>
      </c>
      <c r="D41" s="17">
        <v>4.0</v>
      </c>
      <c r="E41" s="17">
        <v>4.0</v>
      </c>
      <c r="F41" s="18">
        <f t="shared" si="1"/>
        <v>15</v>
      </c>
      <c r="G41" s="19"/>
      <c r="H41" s="20">
        <v>38.0</v>
      </c>
      <c r="I41" s="17">
        <v>4.0</v>
      </c>
      <c r="J41" s="17">
        <v>4.0</v>
      </c>
      <c r="K41" s="17">
        <v>3.0</v>
      </c>
      <c r="L41" s="17">
        <v>4.0</v>
      </c>
      <c r="M41" s="17">
        <v>4.0</v>
      </c>
      <c r="N41" s="17">
        <v>4.0</v>
      </c>
      <c r="O41" s="21">
        <f t="shared" si="2"/>
        <v>23</v>
      </c>
      <c r="P41" s="3"/>
      <c r="Q41" s="3"/>
      <c r="R41" s="3"/>
      <c r="S41" s="3"/>
      <c r="T41" s="3"/>
    </row>
    <row r="42" ht="14.25" customHeight="1">
      <c r="A42" s="34">
        <v>39.0</v>
      </c>
      <c r="B42" s="17">
        <v>4.0</v>
      </c>
      <c r="C42" s="17">
        <v>2.0</v>
      </c>
      <c r="D42" s="17">
        <v>3.0</v>
      </c>
      <c r="E42" s="17">
        <v>3.0</v>
      </c>
      <c r="F42" s="18">
        <f t="shared" si="1"/>
        <v>12</v>
      </c>
      <c r="G42" s="19"/>
      <c r="H42" s="20">
        <v>39.0</v>
      </c>
      <c r="I42" s="17">
        <v>3.0</v>
      </c>
      <c r="J42" s="17">
        <v>3.0</v>
      </c>
      <c r="K42" s="17">
        <v>3.0</v>
      </c>
      <c r="L42" s="17">
        <v>2.0</v>
      </c>
      <c r="M42" s="17">
        <v>3.0</v>
      </c>
      <c r="N42" s="17">
        <v>3.0</v>
      </c>
      <c r="O42" s="21">
        <f t="shared" si="2"/>
        <v>17</v>
      </c>
      <c r="P42" s="3"/>
      <c r="Q42" s="3"/>
      <c r="R42" s="3"/>
      <c r="S42" s="3"/>
      <c r="T42" s="3"/>
    </row>
    <row r="43" ht="14.25" customHeight="1">
      <c r="A43" s="34">
        <v>40.0</v>
      </c>
      <c r="B43" s="17">
        <v>4.0</v>
      </c>
      <c r="C43" s="17">
        <v>4.0</v>
      </c>
      <c r="D43" s="17">
        <v>3.0</v>
      </c>
      <c r="E43" s="17">
        <v>4.0</v>
      </c>
      <c r="F43" s="18">
        <f t="shared" si="1"/>
        <v>15</v>
      </c>
      <c r="G43" s="19"/>
      <c r="H43" s="20">
        <v>40.0</v>
      </c>
      <c r="I43" s="17">
        <v>4.0</v>
      </c>
      <c r="J43" s="17">
        <v>4.0</v>
      </c>
      <c r="K43" s="17">
        <v>4.0</v>
      </c>
      <c r="L43" s="17">
        <v>4.0</v>
      </c>
      <c r="M43" s="17">
        <v>4.0</v>
      </c>
      <c r="N43" s="17">
        <v>4.0</v>
      </c>
      <c r="O43" s="21">
        <f t="shared" si="2"/>
        <v>24</v>
      </c>
      <c r="P43" s="3"/>
      <c r="Q43" s="3"/>
      <c r="R43" s="3"/>
      <c r="S43" s="3"/>
      <c r="T43" s="3"/>
    </row>
    <row r="44" ht="14.25" customHeight="1">
      <c r="A44" s="34">
        <v>41.0</v>
      </c>
      <c r="B44" s="17">
        <v>4.0</v>
      </c>
      <c r="C44" s="17">
        <v>3.0</v>
      </c>
      <c r="D44" s="17">
        <v>4.0</v>
      </c>
      <c r="E44" s="17">
        <v>4.0</v>
      </c>
      <c r="F44" s="18">
        <f t="shared" si="1"/>
        <v>15</v>
      </c>
      <c r="G44" s="19"/>
      <c r="H44" s="20">
        <v>41.0</v>
      </c>
      <c r="I44" s="17">
        <v>4.0</v>
      </c>
      <c r="J44" s="17">
        <v>4.0</v>
      </c>
      <c r="K44" s="17">
        <v>4.0</v>
      </c>
      <c r="L44" s="17">
        <v>4.0</v>
      </c>
      <c r="M44" s="17">
        <v>4.0</v>
      </c>
      <c r="N44" s="17">
        <v>4.0</v>
      </c>
      <c r="O44" s="21">
        <f t="shared" si="2"/>
        <v>24</v>
      </c>
      <c r="P44" s="3"/>
      <c r="Q44" s="3"/>
      <c r="R44" s="3"/>
      <c r="S44" s="3"/>
      <c r="T44" s="3"/>
    </row>
    <row r="45" ht="14.25" customHeight="1">
      <c r="A45" s="34">
        <v>42.0</v>
      </c>
      <c r="B45" s="17">
        <v>4.0</v>
      </c>
      <c r="C45" s="17">
        <v>3.0</v>
      </c>
      <c r="D45" s="17">
        <v>3.0</v>
      </c>
      <c r="E45" s="17">
        <v>4.0</v>
      </c>
      <c r="F45" s="18">
        <f t="shared" si="1"/>
        <v>14</v>
      </c>
      <c r="G45" s="19"/>
      <c r="H45" s="20">
        <v>42.0</v>
      </c>
      <c r="I45" s="17">
        <v>4.0</v>
      </c>
      <c r="J45" s="17">
        <v>3.0</v>
      </c>
      <c r="K45" s="17">
        <v>3.0</v>
      </c>
      <c r="L45" s="17">
        <v>4.0</v>
      </c>
      <c r="M45" s="17">
        <v>4.0</v>
      </c>
      <c r="N45" s="17">
        <v>4.0</v>
      </c>
      <c r="O45" s="21">
        <f t="shared" si="2"/>
        <v>22</v>
      </c>
      <c r="P45" s="3"/>
      <c r="Q45" s="3"/>
      <c r="R45" s="3"/>
      <c r="S45" s="3"/>
      <c r="T45" s="3"/>
    </row>
    <row r="46" ht="14.25" customHeight="1">
      <c r="A46" s="34">
        <v>43.0</v>
      </c>
      <c r="B46" s="17">
        <v>3.0</v>
      </c>
      <c r="C46" s="17">
        <v>3.0</v>
      </c>
      <c r="D46" s="17">
        <v>3.0</v>
      </c>
      <c r="E46" s="17">
        <v>3.0</v>
      </c>
      <c r="F46" s="18">
        <f t="shared" si="1"/>
        <v>12</v>
      </c>
      <c r="G46" s="19"/>
      <c r="H46" s="20">
        <v>43.0</v>
      </c>
      <c r="I46" s="17">
        <v>3.0</v>
      </c>
      <c r="J46" s="17">
        <v>3.0</v>
      </c>
      <c r="K46" s="17">
        <v>4.0</v>
      </c>
      <c r="L46" s="17">
        <v>3.0</v>
      </c>
      <c r="M46" s="17">
        <v>4.0</v>
      </c>
      <c r="N46" s="17">
        <v>3.0</v>
      </c>
      <c r="O46" s="21">
        <f t="shared" si="2"/>
        <v>20</v>
      </c>
      <c r="P46" s="3"/>
      <c r="Q46" s="3"/>
      <c r="R46" s="3"/>
      <c r="S46" s="3"/>
      <c r="T46" s="3"/>
    </row>
    <row r="47" ht="14.25" customHeight="1">
      <c r="A47" s="34">
        <v>44.0</v>
      </c>
      <c r="B47" s="17">
        <v>3.0</v>
      </c>
      <c r="C47" s="17">
        <v>3.0</v>
      </c>
      <c r="D47" s="17">
        <v>3.0</v>
      </c>
      <c r="E47" s="17">
        <v>3.0</v>
      </c>
      <c r="F47" s="18">
        <f t="shared" si="1"/>
        <v>12</v>
      </c>
      <c r="G47" s="19"/>
      <c r="H47" s="20">
        <v>44.0</v>
      </c>
      <c r="I47" s="17">
        <v>3.0</v>
      </c>
      <c r="J47" s="17">
        <v>3.0</v>
      </c>
      <c r="K47" s="17">
        <v>3.0</v>
      </c>
      <c r="L47" s="17">
        <v>3.0</v>
      </c>
      <c r="M47" s="17">
        <v>4.0</v>
      </c>
      <c r="N47" s="17">
        <v>3.0</v>
      </c>
      <c r="O47" s="21">
        <f t="shared" si="2"/>
        <v>19</v>
      </c>
      <c r="P47" s="3"/>
      <c r="Q47" s="3"/>
      <c r="R47" s="3"/>
      <c r="S47" s="3"/>
      <c r="T47" s="3"/>
    </row>
    <row r="48" ht="14.25" customHeight="1">
      <c r="A48" s="34">
        <v>45.0</v>
      </c>
      <c r="B48" s="17">
        <v>4.0</v>
      </c>
      <c r="C48" s="17">
        <v>4.0</v>
      </c>
      <c r="D48" s="17">
        <v>4.0</v>
      </c>
      <c r="E48" s="17">
        <v>4.0</v>
      </c>
      <c r="F48" s="18">
        <f t="shared" si="1"/>
        <v>16</v>
      </c>
      <c r="G48" s="19"/>
      <c r="H48" s="20">
        <v>45.0</v>
      </c>
      <c r="I48" s="17">
        <v>4.0</v>
      </c>
      <c r="J48" s="17">
        <v>4.0</v>
      </c>
      <c r="K48" s="17">
        <v>3.0</v>
      </c>
      <c r="L48" s="17">
        <v>4.0</v>
      </c>
      <c r="M48" s="17">
        <v>4.0</v>
      </c>
      <c r="N48" s="17">
        <v>4.0</v>
      </c>
      <c r="O48" s="21">
        <f t="shared" si="2"/>
        <v>23</v>
      </c>
      <c r="P48" s="3"/>
      <c r="Q48" s="3"/>
      <c r="R48" s="3"/>
      <c r="S48" s="3"/>
      <c r="T48" s="3"/>
    </row>
    <row r="49" ht="14.25" customHeight="1">
      <c r="A49" s="34">
        <v>46.0</v>
      </c>
      <c r="B49" s="17">
        <v>3.0</v>
      </c>
      <c r="C49" s="17">
        <v>3.0</v>
      </c>
      <c r="D49" s="17">
        <v>4.0</v>
      </c>
      <c r="E49" s="17">
        <v>4.0</v>
      </c>
      <c r="F49" s="18">
        <f t="shared" si="1"/>
        <v>14</v>
      </c>
      <c r="G49" s="19"/>
      <c r="H49" s="20">
        <v>46.0</v>
      </c>
      <c r="I49" s="17">
        <v>3.0</v>
      </c>
      <c r="J49" s="17">
        <v>3.0</v>
      </c>
      <c r="K49" s="17">
        <v>3.0</v>
      </c>
      <c r="L49" s="17">
        <v>3.0</v>
      </c>
      <c r="M49" s="17">
        <v>4.0</v>
      </c>
      <c r="N49" s="17">
        <v>3.0</v>
      </c>
      <c r="O49" s="21">
        <f t="shared" si="2"/>
        <v>19</v>
      </c>
      <c r="P49" s="3"/>
      <c r="Q49" s="3"/>
      <c r="R49" s="3"/>
      <c r="S49" s="3"/>
      <c r="T49" s="3"/>
    </row>
    <row r="50" ht="14.25" customHeight="1">
      <c r="A50" s="34">
        <v>47.0</v>
      </c>
      <c r="B50" s="17">
        <v>4.0</v>
      </c>
      <c r="C50" s="17">
        <v>3.0</v>
      </c>
      <c r="D50" s="17">
        <v>4.0</v>
      </c>
      <c r="E50" s="17">
        <v>3.0</v>
      </c>
      <c r="F50" s="18">
        <f t="shared" si="1"/>
        <v>14</v>
      </c>
      <c r="G50" s="19"/>
      <c r="H50" s="20">
        <v>47.0</v>
      </c>
      <c r="I50" s="17">
        <v>4.0</v>
      </c>
      <c r="J50" s="17">
        <v>4.0</v>
      </c>
      <c r="K50" s="17">
        <v>3.0</v>
      </c>
      <c r="L50" s="17">
        <v>3.0</v>
      </c>
      <c r="M50" s="17">
        <v>3.0</v>
      </c>
      <c r="N50" s="17">
        <v>4.0</v>
      </c>
      <c r="O50" s="21">
        <f t="shared" si="2"/>
        <v>21</v>
      </c>
      <c r="P50" s="3"/>
      <c r="Q50" s="3"/>
      <c r="R50" s="3"/>
      <c r="S50" s="3"/>
      <c r="T50" s="3"/>
    </row>
    <row r="51" ht="14.25" customHeight="1">
      <c r="A51" s="34">
        <v>48.0</v>
      </c>
      <c r="B51" s="17">
        <v>3.0</v>
      </c>
      <c r="C51" s="17">
        <v>4.0</v>
      </c>
      <c r="D51" s="17">
        <v>3.0</v>
      </c>
      <c r="E51" s="17">
        <v>4.0</v>
      </c>
      <c r="F51" s="18">
        <f t="shared" si="1"/>
        <v>14</v>
      </c>
      <c r="G51" s="19"/>
      <c r="H51" s="20">
        <v>48.0</v>
      </c>
      <c r="I51" s="17">
        <v>4.0</v>
      </c>
      <c r="J51" s="17">
        <v>3.0</v>
      </c>
      <c r="K51" s="17">
        <v>3.0</v>
      </c>
      <c r="L51" s="17">
        <v>3.0</v>
      </c>
      <c r="M51" s="17">
        <v>4.0</v>
      </c>
      <c r="N51" s="17">
        <v>4.0</v>
      </c>
      <c r="O51" s="21">
        <f t="shared" si="2"/>
        <v>21</v>
      </c>
      <c r="P51" s="3"/>
      <c r="Q51" s="3"/>
      <c r="R51" s="3"/>
      <c r="S51" s="3"/>
      <c r="T51" s="3"/>
    </row>
    <row r="52" ht="14.25" customHeight="1">
      <c r="A52" s="34">
        <v>49.0</v>
      </c>
      <c r="B52" s="17">
        <v>3.0</v>
      </c>
      <c r="C52" s="17">
        <v>3.0</v>
      </c>
      <c r="D52" s="17">
        <v>4.0</v>
      </c>
      <c r="E52" s="17">
        <v>4.0</v>
      </c>
      <c r="F52" s="18">
        <f t="shared" si="1"/>
        <v>14</v>
      </c>
      <c r="G52" s="19"/>
      <c r="H52" s="20">
        <v>49.0</v>
      </c>
      <c r="I52" s="17">
        <v>4.0</v>
      </c>
      <c r="J52" s="17">
        <v>4.0</v>
      </c>
      <c r="K52" s="17">
        <v>3.0</v>
      </c>
      <c r="L52" s="17">
        <v>4.0</v>
      </c>
      <c r="M52" s="17">
        <v>3.0</v>
      </c>
      <c r="N52" s="17">
        <v>3.0</v>
      </c>
      <c r="O52" s="21">
        <f t="shared" si="2"/>
        <v>21</v>
      </c>
      <c r="P52" s="3"/>
      <c r="Q52" s="3"/>
      <c r="R52" s="3"/>
      <c r="S52" s="3"/>
      <c r="T52" s="3"/>
    </row>
    <row r="53" ht="14.25" customHeight="1">
      <c r="A53" s="34">
        <v>50.0</v>
      </c>
      <c r="B53" s="17">
        <v>4.0</v>
      </c>
      <c r="C53" s="17">
        <v>3.0</v>
      </c>
      <c r="D53" s="17">
        <v>4.0</v>
      </c>
      <c r="E53" s="17">
        <v>3.0</v>
      </c>
      <c r="F53" s="18">
        <f t="shared" si="1"/>
        <v>14</v>
      </c>
      <c r="G53" s="19"/>
      <c r="H53" s="20">
        <v>50.0</v>
      </c>
      <c r="I53" s="17">
        <v>3.0</v>
      </c>
      <c r="J53" s="17">
        <v>4.0</v>
      </c>
      <c r="K53" s="17">
        <v>4.0</v>
      </c>
      <c r="L53" s="17">
        <v>4.0</v>
      </c>
      <c r="M53" s="17">
        <v>3.0</v>
      </c>
      <c r="N53" s="17">
        <v>4.0</v>
      </c>
      <c r="O53" s="21">
        <f t="shared" si="2"/>
        <v>22</v>
      </c>
      <c r="P53" s="3"/>
      <c r="Q53" s="3"/>
      <c r="R53" s="3"/>
      <c r="S53" s="3"/>
      <c r="T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4.25" customHeight="1">
      <c r="A55" s="36"/>
      <c r="B55" s="36"/>
      <c r="C55" s="36"/>
      <c r="D55" s="36"/>
      <c r="E55" s="36"/>
      <c r="F55" s="3"/>
      <c r="G55" s="3"/>
      <c r="H55" s="36"/>
      <c r="I55" s="36"/>
      <c r="J55" s="36"/>
      <c r="K55" s="36"/>
      <c r="L55" s="36"/>
      <c r="M55" s="36"/>
      <c r="N55" s="36"/>
      <c r="O55" s="3"/>
      <c r="P55" s="3"/>
      <c r="Q55" s="3"/>
      <c r="R55" s="3"/>
      <c r="S55" s="3"/>
      <c r="T55" s="3"/>
    </row>
    <row r="56" ht="14.25" customHeight="1">
      <c r="A56" s="37" t="s">
        <v>35</v>
      </c>
      <c r="B56" s="38">
        <f>CORREL(B4:B53,F4:F53)</f>
        <v>0.6133393412</v>
      </c>
      <c r="C56" s="38">
        <f>CORREL(C4:C53,F4:F53)</f>
        <v>0.6271645594</v>
      </c>
      <c r="D56" s="38">
        <f>CORREL(D4:D53,F4:F53)</f>
        <v>0.6412327589</v>
      </c>
      <c r="E56" s="38">
        <f>CORREL(E4:E53,F4:F53)</f>
        <v>0.7999661298</v>
      </c>
      <c r="F56" s="8"/>
      <c r="G56" s="19"/>
      <c r="H56" s="39" t="s">
        <v>36</v>
      </c>
      <c r="I56" s="38">
        <f>CORREL(I4:I53,F4:F53)</f>
        <v>0.514556172</v>
      </c>
      <c r="J56" s="38">
        <f t="shared" ref="J56:N56" si="3">CORREL(J4:J53,$O$4:$O$53)</f>
        <v>0.6367700023</v>
      </c>
      <c r="K56" s="38">
        <f t="shared" si="3"/>
        <v>0.4551968498</v>
      </c>
      <c r="L56" s="38">
        <f t="shared" si="3"/>
        <v>0.516772794</v>
      </c>
      <c r="M56" s="38">
        <f t="shared" si="3"/>
        <v>0.5404037397</v>
      </c>
      <c r="N56" s="38">
        <f t="shared" si="3"/>
        <v>0.8003647663</v>
      </c>
      <c r="O56" s="3"/>
      <c r="P56" s="3"/>
      <c r="Q56" s="3"/>
      <c r="R56" s="3"/>
      <c r="S56" s="3"/>
      <c r="T56" s="3"/>
    </row>
    <row r="57" ht="14.25" customHeight="1">
      <c r="A57" s="40" t="s">
        <v>37</v>
      </c>
      <c r="B57" s="20">
        <v>0.2353</v>
      </c>
      <c r="C57" s="20">
        <v>0.2353</v>
      </c>
      <c r="D57" s="20">
        <v>0.2353</v>
      </c>
      <c r="E57" s="20">
        <v>0.2353</v>
      </c>
      <c r="F57" s="8"/>
      <c r="G57" s="19"/>
      <c r="H57" s="41" t="s">
        <v>38</v>
      </c>
      <c r="I57" s="20">
        <v>0.2353</v>
      </c>
      <c r="J57" s="20">
        <v>0.2353</v>
      </c>
      <c r="K57" s="20">
        <v>0.2353</v>
      </c>
      <c r="L57" s="20">
        <v>0.2353</v>
      </c>
      <c r="M57" s="20">
        <v>0.2353</v>
      </c>
      <c r="N57" s="20">
        <v>0.2353</v>
      </c>
      <c r="O57" s="3"/>
      <c r="P57" s="3"/>
      <c r="Q57" s="3"/>
      <c r="R57" s="3"/>
      <c r="S57" s="3"/>
      <c r="T57" s="3"/>
    </row>
    <row r="58" ht="14.25" customHeight="1">
      <c r="A58" s="42" t="s">
        <v>22</v>
      </c>
      <c r="B58" s="20" t="str">
        <f t="shared" ref="B58:E58" si="4">IF(B56&gt;B57,"Valid","Tidak Valid")</f>
        <v>Valid</v>
      </c>
      <c r="C58" s="20" t="str">
        <f t="shared" si="4"/>
        <v>Valid</v>
      </c>
      <c r="D58" s="20" t="str">
        <f t="shared" si="4"/>
        <v>Valid</v>
      </c>
      <c r="E58" s="20" t="str">
        <f t="shared" si="4"/>
        <v>Valid</v>
      </c>
      <c r="F58" s="8"/>
      <c r="G58" s="19"/>
      <c r="H58" s="43" t="s">
        <v>22</v>
      </c>
      <c r="I58" s="20" t="str">
        <f t="shared" ref="I58:N58" si="5">IF(I56&gt;I57,"Valid","Tidak Valid")</f>
        <v>Valid</v>
      </c>
      <c r="J58" s="20" t="str">
        <f t="shared" si="5"/>
        <v>Valid</v>
      </c>
      <c r="K58" s="20" t="str">
        <f t="shared" si="5"/>
        <v>Valid</v>
      </c>
      <c r="L58" s="20" t="str">
        <f t="shared" si="5"/>
        <v>Valid</v>
      </c>
      <c r="M58" s="20" t="str">
        <f t="shared" si="5"/>
        <v>Valid</v>
      </c>
      <c r="N58" s="20" t="str">
        <f t="shared" si="5"/>
        <v>Valid</v>
      </c>
      <c r="O58" s="3"/>
      <c r="P58" s="3"/>
      <c r="Q58" s="3"/>
      <c r="R58" s="3"/>
      <c r="S58" s="3"/>
      <c r="T58" s="3"/>
    </row>
    <row r="59" ht="14.25" customHeight="1">
      <c r="A59" s="44" t="s">
        <v>39</v>
      </c>
      <c r="B59" s="45">
        <f>COUNTIF(B58:E58,"valid")</f>
        <v>4</v>
      </c>
      <c r="C59" s="3"/>
      <c r="D59" s="3"/>
      <c r="E59" s="3"/>
      <c r="F59" s="3"/>
      <c r="G59" s="27"/>
      <c r="H59" s="46" t="s">
        <v>39</v>
      </c>
      <c r="I59" s="45">
        <f>COUNTIF(I58:N58,"valid")</f>
        <v>6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4.25" customHeight="1">
      <c r="A60" s="47" t="s">
        <v>40</v>
      </c>
      <c r="B60" s="48">
        <f>COUNTIF(B58:E58,"tidak valid")</f>
        <v>0</v>
      </c>
      <c r="C60" s="3"/>
      <c r="D60" s="3"/>
      <c r="E60" s="3"/>
      <c r="F60" s="3"/>
      <c r="G60" s="27"/>
      <c r="H60" s="49" t="s">
        <v>40</v>
      </c>
      <c r="I60" s="48">
        <f>COUNTIF(I58:V58,"tidak valid")</f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4.25" customHeight="1">
      <c r="A62" s="36"/>
      <c r="B62" s="36"/>
      <c r="C62" s="36"/>
      <c r="D62" s="36"/>
      <c r="E62" s="3"/>
      <c r="F62" s="3"/>
      <c r="G62" s="3"/>
      <c r="H62" s="36"/>
      <c r="I62" s="36"/>
      <c r="J62" s="36"/>
      <c r="K62" s="36"/>
      <c r="L62" s="3"/>
      <c r="M62" s="3"/>
      <c r="N62" s="3"/>
      <c r="O62" s="3"/>
      <c r="P62" s="3"/>
      <c r="Q62" s="3"/>
      <c r="R62" s="3"/>
      <c r="S62" s="3"/>
      <c r="T62" s="3"/>
    </row>
    <row r="63" ht="14.25" customHeight="1">
      <c r="A63" s="50" t="s">
        <v>41</v>
      </c>
      <c r="B63" s="26"/>
      <c r="C63" s="26"/>
      <c r="D63" s="14"/>
      <c r="E63" s="3"/>
      <c r="F63" s="3"/>
      <c r="G63" s="27"/>
      <c r="H63" s="51" t="s">
        <v>41</v>
      </c>
      <c r="I63" s="26"/>
      <c r="J63" s="26"/>
      <c r="K63" s="14"/>
      <c r="L63" s="3"/>
      <c r="M63" s="3"/>
      <c r="N63" s="3"/>
      <c r="O63" s="3"/>
      <c r="P63" s="3"/>
      <c r="Q63" s="3"/>
      <c r="R63" s="3"/>
      <c r="S63" s="3"/>
      <c r="T63" s="3"/>
    </row>
    <row r="64" ht="14.25" customHeight="1">
      <c r="A64" s="52" t="s">
        <v>42</v>
      </c>
      <c r="B64" s="53" t="s">
        <v>43</v>
      </c>
      <c r="C64" s="53" t="s">
        <v>44</v>
      </c>
      <c r="D64" s="53" t="s">
        <v>22</v>
      </c>
      <c r="E64" s="3"/>
      <c r="F64" s="3"/>
      <c r="G64" s="27"/>
      <c r="H64" s="53" t="s">
        <v>42</v>
      </c>
      <c r="I64" s="53" t="s">
        <v>43</v>
      </c>
      <c r="J64" s="53" t="s">
        <v>44</v>
      </c>
      <c r="K64" s="53" t="s">
        <v>22</v>
      </c>
      <c r="L64" s="3"/>
      <c r="M64" s="3"/>
      <c r="N64" s="3"/>
      <c r="O64" s="3"/>
      <c r="P64" s="3"/>
      <c r="Q64" s="3"/>
      <c r="R64" s="3"/>
      <c r="S64" s="3"/>
      <c r="T64" s="3"/>
    </row>
    <row r="65" ht="14.25" customHeight="1">
      <c r="A65" s="52">
        <v>1.0</v>
      </c>
      <c r="B65" s="32" t="s">
        <v>23</v>
      </c>
      <c r="C65" s="33" t="s">
        <v>24</v>
      </c>
      <c r="D65" s="53" t="s">
        <v>25</v>
      </c>
      <c r="E65" s="3"/>
      <c r="F65" s="3"/>
      <c r="G65" s="27"/>
      <c r="H65" s="53">
        <v>5.0</v>
      </c>
      <c r="I65" s="33" t="s">
        <v>29</v>
      </c>
      <c r="J65" s="33" t="s">
        <v>24</v>
      </c>
      <c r="K65" s="53" t="s">
        <v>25</v>
      </c>
      <c r="L65" s="3"/>
      <c r="M65" s="3"/>
      <c r="N65" s="3"/>
      <c r="O65" s="3"/>
      <c r="P65" s="3"/>
      <c r="Q65" s="3"/>
      <c r="R65" s="3"/>
      <c r="S65" s="3"/>
      <c r="T65" s="3"/>
    </row>
    <row r="66" ht="14.25" customHeight="1">
      <c r="A66" s="52">
        <v>2.0</v>
      </c>
      <c r="B66" s="33" t="s">
        <v>26</v>
      </c>
      <c r="C66" s="33" t="s">
        <v>24</v>
      </c>
      <c r="D66" s="53" t="s">
        <v>25</v>
      </c>
      <c r="E66" s="3"/>
      <c r="F66" s="3"/>
      <c r="G66" s="27"/>
      <c r="H66" s="53">
        <v>6.0</v>
      </c>
      <c r="I66" s="33" t="s">
        <v>30</v>
      </c>
      <c r="J66" s="33" t="s">
        <v>24</v>
      </c>
      <c r="K66" s="53" t="s">
        <v>25</v>
      </c>
      <c r="L66" s="3"/>
      <c r="M66" s="3"/>
      <c r="N66" s="3"/>
      <c r="O66" s="3"/>
      <c r="P66" s="3"/>
      <c r="Q66" s="3"/>
      <c r="R66" s="3"/>
      <c r="S66" s="3"/>
      <c r="T66" s="3"/>
    </row>
    <row r="67" ht="14.25" customHeight="1">
      <c r="A67" s="52">
        <v>3.0</v>
      </c>
      <c r="B67" s="33" t="s">
        <v>27</v>
      </c>
      <c r="C67" s="33" t="s">
        <v>24</v>
      </c>
      <c r="D67" s="53" t="s">
        <v>25</v>
      </c>
      <c r="E67" s="3"/>
      <c r="F67" s="3"/>
      <c r="G67" s="27"/>
      <c r="H67" s="53">
        <v>7.0</v>
      </c>
      <c r="I67" s="33" t="s">
        <v>31</v>
      </c>
      <c r="J67" s="33" t="s">
        <v>24</v>
      </c>
      <c r="K67" s="53" t="s">
        <v>25</v>
      </c>
      <c r="L67" s="3"/>
      <c r="M67" s="3"/>
      <c r="N67" s="3"/>
      <c r="O67" s="3"/>
      <c r="P67" s="3"/>
      <c r="Q67" s="3"/>
      <c r="R67" s="3"/>
      <c r="S67" s="3"/>
      <c r="T67" s="3"/>
    </row>
    <row r="68" ht="14.25" customHeight="1">
      <c r="A68" s="52">
        <v>4.0</v>
      </c>
      <c r="B68" s="33" t="s">
        <v>28</v>
      </c>
      <c r="C68" s="33" t="s">
        <v>24</v>
      </c>
      <c r="D68" s="53" t="s">
        <v>25</v>
      </c>
      <c r="E68" s="3"/>
      <c r="F68" s="3"/>
      <c r="G68" s="27"/>
      <c r="H68" s="53">
        <v>8.0</v>
      </c>
      <c r="I68" s="33" t="s">
        <v>32</v>
      </c>
      <c r="J68" s="33" t="s">
        <v>24</v>
      </c>
      <c r="K68" s="53" t="s">
        <v>25</v>
      </c>
      <c r="L68" s="3"/>
      <c r="M68" s="3"/>
      <c r="N68" s="3"/>
      <c r="O68" s="3"/>
      <c r="P68" s="3"/>
      <c r="Q68" s="3"/>
      <c r="R68" s="3"/>
      <c r="S68" s="3"/>
      <c r="T68" s="3"/>
    </row>
    <row r="69" ht="14.25" customHeight="1">
      <c r="A69" s="54"/>
      <c r="B69" s="55"/>
      <c r="C69" s="55"/>
      <c r="D69" s="54"/>
      <c r="E69" s="3"/>
      <c r="F69" s="3"/>
      <c r="G69" s="27"/>
      <c r="H69" s="53">
        <v>9.0</v>
      </c>
      <c r="I69" s="35" t="s">
        <v>33</v>
      </c>
      <c r="J69" s="33" t="s">
        <v>24</v>
      </c>
      <c r="K69" s="53" t="s">
        <v>25</v>
      </c>
      <c r="L69" s="3"/>
      <c r="M69" s="3"/>
      <c r="N69" s="3"/>
      <c r="O69" s="3"/>
      <c r="P69" s="3"/>
      <c r="Q69" s="3"/>
      <c r="R69" s="3"/>
      <c r="S69" s="3"/>
      <c r="T69" s="3"/>
    </row>
    <row r="70" ht="14.25" customHeight="1">
      <c r="A70" s="54"/>
      <c r="B70" s="55"/>
      <c r="C70" s="55"/>
      <c r="D70" s="54"/>
      <c r="E70" s="3"/>
      <c r="F70" s="3"/>
      <c r="G70" s="27"/>
      <c r="H70" s="53">
        <v>10.0</v>
      </c>
      <c r="I70" s="35" t="s">
        <v>34</v>
      </c>
      <c r="J70" s="33" t="s">
        <v>24</v>
      </c>
      <c r="K70" s="53" t="s">
        <v>25</v>
      </c>
      <c r="L70" s="3"/>
      <c r="M70" s="3"/>
      <c r="N70" s="3"/>
      <c r="O70" s="3"/>
      <c r="P70" s="3"/>
      <c r="Q70" s="3"/>
      <c r="R70" s="3"/>
      <c r="S70" s="3"/>
      <c r="T70" s="3"/>
    </row>
    <row r="71" ht="14.25" customHeight="1">
      <c r="A71" s="54"/>
      <c r="B71" s="55"/>
      <c r="C71" s="55"/>
      <c r="D71" s="5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4.25" customHeight="1">
      <c r="A72" s="54"/>
      <c r="B72" s="55"/>
      <c r="C72" s="55"/>
      <c r="D72" s="5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4.25" customHeight="1">
      <c r="A73" s="54"/>
      <c r="B73" s="55"/>
      <c r="C73" s="55"/>
      <c r="D73" s="5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4.25" customHeight="1">
      <c r="A74" s="54"/>
      <c r="B74" s="55"/>
      <c r="C74" s="55"/>
      <c r="D74" s="5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2:A3"/>
    <mergeCell ref="A63:D63"/>
    <mergeCell ref="H63:K63"/>
    <mergeCell ref="A1:O1"/>
    <mergeCell ref="B2:E2"/>
    <mergeCell ref="F2:F3"/>
    <mergeCell ref="H2:H3"/>
    <mergeCell ref="I2:N2"/>
    <mergeCell ref="O2:O3"/>
    <mergeCell ref="Q15:T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2.43"/>
    <col customWidth="1" min="3" max="7" width="8.71"/>
    <col customWidth="1" min="8" max="8" width="18.43"/>
    <col customWidth="1" min="9" max="12" width="8.71"/>
    <col customWidth="1" min="13" max="13" width="11.14"/>
    <col customWidth="1" min="14" max="14" width="7.86"/>
    <col customWidth="1" min="15" max="15" width="13.86"/>
    <col customWidth="1" min="16" max="16" width="40.14"/>
    <col customWidth="1" min="17" max="18" width="8.71"/>
    <col customWidth="1" min="19" max="19" width="33.0"/>
    <col customWidth="1" min="20" max="27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</row>
    <row r="2" ht="14.25" customHeight="1">
      <c r="A2" s="4" t="s">
        <v>1</v>
      </c>
      <c r="B2" s="5" t="s">
        <v>2</v>
      </c>
      <c r="C2" s="2"/>
      <c r="D2" s="2"/>
      <c r="E2" s="6"/>
      <c r="F2" s="56" t="s">
        <v>3</v>
      </c>
      <c r="G2" s="19"/>
      <c r="H2" s="57" t="s">
        <v>1</v>
      </c>
      <c r="I2" s="58"/>
      <c r="J2" s="58"/>
      <c r="K2" s="58"/>
      <c r="L2" s="58"/>
      <c r="M2" s="58"/>
      <c r="N2" s="58"/>
      <c r="O2" s="10" t="s">
        <v>3</v>
      </c>
      <c r="P2" s="3"/>
      <c r="Q2" s="3"/>
      <c r="R2" s="3"/>
      <c r="S2" s="3"/>
      <c r="T2" s="3"/>
      <c r="U2" s="3"/>
    </row>
    <row r="3" ht="14.25" customHeight="1">
      <c r="A3" s="12"/>
      <c r="B3" s="13">
        <v>1.0</v>
      </c>
      <c r="C3" s="13">
        <v>2.0</v>
      </c>
      <c r="D3" s="13">
        <v>3.0</v>
      </c>
      <c r="E3" s="13">
        <v>4.0</v>
      </c>
      <c r="F3" s="59"/>
      <c r="G3" s="19"/>
      <c r="H3" s="59"/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6"/>
      <c r="P3" s="3"/>
      <c r="Q3" s="3"/>
      <c r="R3" s="3"/>
      <c r="S3" s="3"/>
      <c r="T3" s="3"/>
      <c r="U3" s="3"/>
    </row>
    <row r="4" ht="14.25" customHeight="1">
      <c r="A4" s="16">
        <v>1.0</v>
      </c>
      <c r="B4" s="17">
        <v>3.0</v>
      </c>
      <c r="C4" s="17">
        <v>3.0</v>
      </c>
      <c r="D4" s="17">
        <v>2.0</v>
      </c>
      <c r="E4" s="17">
        <v>2.0</v>
      </c>
      <c r="F4" s="18">
        <f t="shared" ref="F4:F53" si="1">sum(B4:E4)</f>
        <v>10</v>
      </c>
      <c r="G4" s="19"/>
      <c r="H4" s="20">
        <v>1.0</v>
      </c>
      <c r="I4" s="17">
        <v>4.0</v>
      </c>
      <c r="J4" s="17">
        <v>4.0</v>
      </c>
      <c r="K4" s="17">
        <v>4.0</v>
      </c>
      <c r="L4" s="17">
        <v>1.0</v>
      </c>
      <c r="M4" s="17">
        <v>4.0</v>
      </c>
      <c r="N4" s="17">
        <v>3.0</v>
      </c>
      <c r="O4" s="20">
        <f t="shared" ref="O4:O53" si="2">SUM(I4:N4)</f>
        <v>20</v>
      </c>
      <c r="P4" s="3"/>
      <c r="Q4" s="11" t="s">
        <v>45</v>
      </c>
      <c r="R4" s="3"/>
      <c r="S4" s="3"/>
      <c r="T4" s="3"/>
      <c r="U4" s="3"/>
    </row>
    <row r="5" ht="14.25" customHeight="1">
      <c r="A5" s="16">
        <v>2.0</v>
      </c>
      <c r="B5" s="17">
        <v>3.0</v>
      </c>
      <c r="C5" s="17">
        <v>3.0</v>
      </c>
      <c r="D5" s="17">
        <v>3.0</v>
      </c>
      <c r="E5" s="17">
        <v>3.0</v>
      </c>
      <c r="F5" s="18">
        <f t="shared" si="1"/>
        <v>12</v>
      </c>
      <c r="G5" s="19"/>
      <c r="H5" s="20">
        <v>2.0</v>
      </c>
      <c r="I5" s="17">
        <v>3.0</v>
      </c>
      <c r="J5" s="17">
        <v>3.0</v>
      </c>
      <c r="K5" s="17">
        <v>3.0</v>
      </c>
      <c r="L5" s="17">
        <v>3.0</v>
      </c>
      <c r="M5" s="17">
        <v>3.0</v>
      </c>
      <c r="N5" s="17">
        <v>3.0</v>
      </c>
      <c r="O5" s="20">
        <f t="shared" si="2"/>
        <v>18</v>
      </c>
      <c r="P5" s="3"/>
      <c r="Q5" s="3"/>
      <c r="R5" s="3"/>
      <c r="S5" s="3"/>
      <c r="T5" s="3"/>
      <c r="U5" s="3"/>
    </row>
    <row r="6" ht="14.25" customHeight="1">
      <c r="A6" s="16">
        <v>3.0</v>
      </c>
      <c r="B6" s="17">
        <v>4.0</v>
      </c>
      <c r="C6" s="17">
        <v>4.0</v>
      </c>
      <c r="D6" s="17">
        <v>4.0</v>
      </c>
      <c r="E6" s="17">
        <v>4.0</v>
      </c>
      <c r="F6" s="18">
        <f t="shared" si="1"/>
        <v>16</v>
      </c>
      <c r="G6" s="19"/>
      <c r="H6" s="20">
        <v>3.0</v>
      </c>
      <c r="I6" s="17">
        <v>4.0</v>
      </c>
      <c r="J6" s="17">
        <v>4.0</v>
      </c>
      <c r="K6" s="17">
        <v>4.0</v>
      </c>
      <c r="L6" s="17">
        <v>3.0</v>
      </c>
      <c r="M6" s="17">
        <v>3.0</v>
      </c>
      <c r="N6" s="17">
        <v>4.0</v>
      </c>
      <c r="O6" s="20">
        <f t="shared" si="2"/>
        <v>22</v>
      </c>
      <c r="P6" s="3"/>
      <c r="Q6" s="3"/>
      <c r="R6" s="3"/>
      <c r="S6" s="3"/>
      <c r="T6" s="3"/>
      <c r="U6" s="3"/>
    </row>
    <row r="7" ht="14.25" customHeight="1">
      <c r="A7" s="16">
        <v>4.0</v>
      </c>
      <c r="B7" s="17">
        <v>3.0</v>
      </c>
      <c r="C7" s="17">
        <v>3.0</v>
      </c>
      <c r="D7" s="17">
        <v>3.0</v>
      </c>
      <c r="E7" s="17">
        <v>3.0</v>
      </c>
      <c r="F7" s="18">
        <f t="shared" si="1"/>
        <v>12</v>
      </c>
      <c r="G7" s="19"/>
      <c r="H7" s="20">
        <v>4.0</v>
      </c>
      <c r="I7" s="17">
        <v>3.0</v>
      </c>
      <c r="J7" s="17">
        <v>3.0</v>
      </c>
      <c r="K7" s="17">
        <v>3.0</v>
      </c>
      <c r="L7" s="17">
        <v>3.0</v>
      </c>
      <c r="M7" s="17">
        <v>3.0</v>
      </c>
      <c r="N7" s="17">
        <v>3.0</v>
      </c>
      <c r="O7" s="20">
        <f t="shared" si="2"/>
        <v>18</v>
      </c>
      <c r="P7" s="3"/>
      <c r="Q7" s="3"/>
      <c r="R7" s="3"/>
      <c r="S7" s="3"/>
      <c r="T7" s="3"/>
      <c r="U7" s="3"/>
    </row>
    <row r="8" ht="14.25" customHeight="1">
      <c r="A8" s="16">
        <v>5.0</v>
      </c>
      <c r="B8" s="17">
        <v>3.0</v>
      </c>
      <c r="C8" s="17">
        <v>3.0</v>
      </c>
      <c r="D8" s="17">
        <v>4.0</v>
      </c>
      <c r="E8" s="17">
        <v>3.0</v>
      </c>
      <c r="F8" s="18">
        <f t="shared" si="1"/>
        <v>13</v>
      </c>
      <c r="G8" s="19"/>
      <c r="H8" s="20">
        <v>5.0</v>
      </c>
      <c r="I8" s="17">
        <v>3.0</v>
      </c>
      <c r="J8" s="17">
        <v>3.0</v>
      </c>
      <c r="K8" s="17">
        <v>2.0</v>
      </c>
      <c r="L8" s="17">
        <v>3.0</v>
      </c>
      <c r="M8" s="17">
        <v>3.0</v>
      </c>
      <c r="N8" s="17">
        <v>2.0</v>
      </c>
      <c r="O8" s="20">
        <f t="shared" si="2"/>
        <v>16</v>
      </c>
      <c r="P8" s="3"/>
      <c r="Q8" s="3"/>
      <c r="R8" s="8"/>
      <c r="S8" s="60"/>
      <c r="T8" s="3"/>
      <c r="U8" s="3"/>
    </row>
    <row r="9" ht="14.25" customHeight="1">
      <c r="A9" s="16">
        <v>6.0</v>
      </c>
      <c r="B9" s="17">
        <v>3.0</v>
      </c>
      <c r="C9" s="17">
        <v>4.0</v>
      </c>
      <c r="D9" s="17">
        <v>3.0</v>
      </c>
      <c r="E9" s="17">
        <v>3.0</v>
      </c>
      <c r="F9" s="18">
        <f t="shared" si="1"/>
        <v>13</v>
      </c>
      <c r="G9" s="19"/>
      <c r="H9" s="20">
        <v>6.0</v>
      </c>
      <c r="I9" s="17">
        <v>4.0</v>
      </c>
      <c r="J9" s="17">
        <v>3.0</v>
      </c>
      <c r="K9" s="17">
        <v>3.0</v>
      </c>
      <c r="L9" s="17">
        <v>3.0</v>
      </c>
      <c r="M9" s="17">
        <v>4.0</v>
      </c>
      <c r="N9" s="17">
        <v>3.0</v>
      </c>
      <c r="O9" s="20">
        <f t="shared" si="2"/>
        <v>20</v>
      </c>
      <c r="P9" s="3"/>
      <c r="Q9" s="3"/>
      <c r="R9" s="61" t="s">
        <v>46</v>
      </c>
      <c r="S9" s="62" t="s">
        <v>47</v>
      </c>
      <c r="T9" s="3"/>
      <c r="U9" s="3"/>
    </row>
    <row r="10" ht="14.25" customHeight="1">
      <c r="A10" s="16">
        <v>7.0</v>
      </c>
      <c r="B10" s="17">
        <v>3.0</v>
      </c>
      <c r="C10" s="17">
        <v>4.0</v>
      </c>
      <c r="D10" s="17">
        <v>3.0</v>
      </c>
      <c r="E10" s="17">
        <v>3.0</v>
      </c>
      <c r="F10" s="18">
        <f t="shared" si="1"/>
        <v>13</v>
      </c>
      <c r="G10" s="19"/>
      <c r="H10" s="20">
        <v>7.0</v>
      </c>
      <c r="I10" s="17">
        <v>3.0</v>
      </c>
      <c r="J10" s="17">
        <v>4.0</v>
      </c>
      <c r="K10" s="17">
        <v>3.0</v>
      </c>
      <c r="L10" s="17">
        <v>4.0</v>
      </c>
      <c r="M10" s="17">
        <v>3.0</v>
      </c>
      <c r="N10" s="17">
        <v>4.0</v>
      </c>
      <c r="O10" s="20">
        <f t="shared" si="2"/>
        <v>21</v>
      </c>
      <c r="P10" s="3"/>
      <c r="Q10" s="3"/>
      <c r="R10" s="63" t="s">
        <v>48</v>
      </c>
      <c r="S10" s="62" t="s">
        <v>49</v>
      </c>
      <c r="T10" s="3"/>
      <c r="U10" s="3"/>
    </row>
    <row r="11" ht="14.25" customHeight="1">
      <c r="A11" s="16">
        <v>8.0</v>
      </c>
      <c r="B11" s="17">
        <v>4.0</v>
      </c>
      <c r="C11" s="17">
        <v>3.0</v>
      </c>
      <c r="D11" s="17">
        <v>3.0</v>
      </c>
      <c r="E11" s="17">
        <v>4.0</v>
      </c>
      <c r="F11" s="18">
        <f t="shared" si="1"/>
        <v>14</v>
      </c>
      <c r="G11" s="19"/>
      <c r="H11" s="20">
        <v>8.0</v>
      </c>
      <c r="I11" s="17">
        <v>3.0</v>
      </c>
      <c r="J11" s="17">
        <v>4.0</v>
      </c>
      <c r="K11" s="17">
        <v>4.0</v>
      </c>
      <c r="L11" s="17">
        <v>2.0</v>
      </c>
      <c r="M11" s="17">
        <v>4.0</v>
      </c>
      <c r="N11" s="17">
        <v>4.0</v>
      </c>
      <c r="O11" s="20">
        <f t="shared" si="2"/>
        <v>21</v>
      </c>
      <c r="P11" s="3"/>
      <c r="Q11" s="3"/>
      <c r="R11" s="3" t="s">
        <v>50</v>
      </c>
      <c r="S11" s="64" t="s">
        <v>51</v>
      </c>
      <c r="T11" s="3"/>
      <c r="U11" s="3"/>
    </row>
    <row r="12" ht="14.25" customHeight="1">
      <c r="A12" s="16">
        <v>9.0</v>
      </c>
      <c r="B12" s="17">
        <v>3.0</v>
      </c>
      <c r="C12" s="17">
        <v>4.0</v>
      </c>
      <c r="D12" s="17">
        <v>4.0</v>
      </c>
      <c r="E12" s="17">
        <v>3.0</v>
      </c>
      <c r="F12" s="18">
        <f t="shared" si="1"/>
        <v>14</v>
      </c>
      <c r="G12" s="19"/>
      <c r="H12" s="20">
        <v>9.0</v>
      </c>
      <c r="I12" s="17">
        <v>3.0</v>
      </c>
      <c r="J12" s="17">
        <v>4.0</v>
      </c>
      <c r="K12" s="17">
        <v>3.0</v>
      </c>
      <c r="L12" s="17">
        <v>4.0</v>
      </c>
      <c r="M12" s="17">
        <v>4.0</v>
      </c>
      <c r="N12" s="17">
        <v>3.0</v>
      </c>
      <c r="O12" s="20">
        <f t="shared" si="2"/>
        <v>21</v>
      </c>
      <c r="P12" s="3"/>
      <c r="Q12" s="3"/>
      <c r="R12" s="3"/>
      <c r="T12" s="3"/>
      <c r="U12" s="3"/>
    </row>
    <row r="13" ht="14.25" customHeight="1">
      <c r="A13" s="16">
        <v>10.0</v>
      </c>
      <c r="B13" s="17">
        <v>4.0</v>
      </c>
      <c r="C13" s="17">
        <v>4.0</v>
      </c>
      <c r="D13" s="17">
        <v>4.0</v>
      </c>
      <c r="E13" s="17">
        <v>4.0</v>
      </c>
      <c r="F13" s="18">
        <f t="shared" si="1"/>
        <v>16</v>
      </c>
      <c r="G13" s="19"/>
      <c r="H13" s="20">
        <v>10.0</v>
      </c>
      <c r="I13" s="17">
        <v>4.0</v>
      </c>
      <c r="J13" s="17">
        <v>3.0</v>
      </c>
      <c r="K13" s="17">
        <v>4.0</v>
      </c>
      <c r="L13" s="17">
        <v>4.0</v>
      </c>
      <c r="M13" s="17">
        <v>4.0</v>
      </c>
      <c r="N13" s="17">
        <v>4.0</v>
      </c>
      <c r="O13" s="20">
        <f t="shared" si="2"/>
        <v>23</v>
      </c>
      <c r="P13" s="3"/>
      <c r="Q13" s="3"/>
      <c r="R13" s="3"/>
      <c r="S13" s="64" t="s">
        <v>52</v>
      </c>
      <c r="T13" s="3"/>
      <c r="U13" s="3"/>
    </row>
    <row r="14" ht="14.25" customHeight="1">
      <c r="A14" s="16">
        <v>11.0</v>
      </c>
      <c r="B14" s="17">
        <v>3.0</v>
      </c>
      <c r="C14" s="17">
        <v>3.0</v>
      </c>
      <c r="D14" s="17">
        <v>4.0</v>
      </c>
      <c r="E14" s="17">
        <v>4.0</v>
      </c>
      <c r="F14" s="18">
        <f t="shared" si="1"/>
        <v>14</v>
      </c>
      <c r="G14" s="19"/>
      <c r="H14" s="20">
        <v>11.0</v>
      </c>
      <c r="I14" s="17">
        <v>4.0</v>
      </c>
      <c r="J14" s="17">
        <v>3.0</v>
      </c>
      <c r="K14" s="17">
        <v>4.0</v>
      </c>
      <c r="L14" s="17">
        <v>2.0</v>
      </c>
      <c r="M14" s="17">
        <v>4.0</v>
      </c>
      <c r="N14" s="17">
        <v>4.0</v>
      </c>
      <c r="O14" s="20">
        <f t="shared" si="2"/>
        <v>21</v>
      </c>
      <c r="P14" s="3"/>
      <c r="Q14" s="65"/>
      <c r="R14" s="65"/>
      <c r="S14" s="65"/>
      <c r="T14" s="3"/>
      <c r="U14" s="3"/>
    </row>
    <row r="15" ht="14.25" customHeight="1">
      <c r="A15" s="16">
        <v>12.0</v>
      </c>
      <c r="B15" s="17">
        <v>3.0</v>
      </c>
      <c r="C15" s="17">
        <v>3.0</v>
      </c>
      <c r="D15" s="17">
        <v>4.0</v>
      </c>
      <c r="E15" s="17">
        <v>3.0</v>
      </c>
      <c r="F15" s="18">
        <f t="shared" si="1"/>
        <v>13</v>
      </c>
      <c r="G15" s="19"/>
      <c r="H15" s="20">
        <v>12.0</v>
      </c>
      <c r="I15" s="17">
        <v>4.0</v>
      </c>
      <c r="J15" s="17">
        <v>3.0</v>
      </c>
      <c r="K15" s="17">
        <v>4.0</v>
      </c>
      <c r="L15" s="17">
        <v>2.0</v>
      </c>
      <c r="M15" s="17">
        <v>4.0</v>
      </c>
      <c r="N15" s="17">
        <v>3.0</v>
      </c>
      <c r="O15" s="20">
        <f t="shared" si="2"/>
        <v>20</v>
      </c>
      <c r="P15" s="66"/>
      <c r="Q15" s="67" t="s">
        <v>53</v>
      </c>
      <c r="R15" s="2"/>
      <c r="S15" s="6"/>
      <c r="T15" s="3"/>
      <c r="U15" s="3"/>
    </row>
    <row r="16" ht="14.25" customHeight="1">
      <c r="A16" s="16">
        <v>13.0</v>
      </c>
      <c r="B16" s="17">
        <v>3.0</v>
      </c>
      <c r="C16" s="17">
        <v>3.0</v>
      </c>
      <c r="D16" s="17">
        <v>3.0</v>
      </c>
      <c r="E16" s="17">
        <v>3.0</v>
      </c>
      <c r="F16" s="18">
        <f t="shared" si="1"/>
        <v>12</v>
      </c>
      <c r="G16" s="19"/>
      <c r="H16" s="20">
        <v>13.0</v>
      </c>
      <c r="I16" s="17">
        <v>3.0</v>
      </c>
      <c r="J16" s="17">
        <v>3.0</v>
      </c>
      <c r="K16" s="17">
        <v>3.0</v>
      </c>
      <c r="L16" s="17">
        <v>3.0</v>
      </c>
      <c r="M16" s="17">
        <v>3.0</v>
      </c>
      <c r="N16" s="17">
        <v>3.0</v>
      </c>
      <c r="O16" s="20">
        <f t="shared" si="2"/>
        <v>18</v>
      </c>
      <c r="P16" s="66"/>
      <c r="Q16" s="68" t="s">
        <v>54</v>
      </c>
      <c r="R16" s="69" t="s">
        <v>55</v>
      </c>
      <c r="S16" s="70" t="s">
        <v>56</v>
      </c>
      <c r="T16" s="3"/>
      <c r="U16" s="3"/>
    </row>
    <row r="17" ht="14.25" customHeight="1">
      <c r="A17" s="16">
        <v>14.0</v>
      </c>
      <c r="B17" s="17">
        <v>4.0</v>
      </c>
      <c r="C17" s="17">
        <v>4.0</v>
      </c>
      <c r="D17" s="17">
        <v>4.0</v>
      </c>
      <c r="E17" s="17">
        <v>4.0</v>
      </c>
      <c r="F17" s="18">
        <f t="shared" si="1"/>
        <v>16</v>
      </c>
      <c r="G17" s="19"/>
      <c r="H17" s="20">
        <v>14.0</v>
      </c>
      <c r="I17" s="17">
        <v>4.0</v>
      </c>
      <c r="J17" s="17">
        <v>4.0</v>
      </c>
      <c r="K17" s="17">
        <v>4.0</v>
      </c>
      <c r="L17" s="17">
        <v>1.0</v>
      </c>
      <c r="M17" s="17">
        <v>4.0</v>
      </c>
      <c r="N17" s="17">
        <v>4.0</v>
      </c>
      <c r="O17" s="20">
        <f t="shared" si="2"/>
        <v>21</v>
      </c>
      <c r="P17" s="66"/>
      <c r="Q17" s="68" t="s">
        <v>54</v>
      </c>
      <c r="R17" s="69" t="s">
        <v>57</v>
      </c>
      <c r="S17" s="71" t="s">
        <v>58</v>
      </c>
      <c r="T17" s="3"/>
      <c r="U17" s="3"/>
    </row>
    <row r="18" ht="14.25" customHeight="1">
      <c r="A18" s="34">
        <v>15.0</v>
      </c>
      <c r="B18" s="17">
        <v>3.0</v>
      </c>
      <c r="C18" s="17">
        <v>4.0</v>
      </c>
      <c r="D18" s="17">
        <v>4.0</v>
      </c>
      <c r="E18" s="17">
        <v>3.0</v>
      </c>
      <c r="F18" s="18">
        <f t="shared" si="1"/>
        <v>14</v>
      </c>
      <c r="G18" s="19"/>
      <c r="H18" s="20">
        <v>15.0</v>
      </c>
      <c r="I18" s="17">
        <v>4.0</v>
      </c>
      <c r="J18" s="17">
        <v>4.0</v>
      </c>
      <c r="K18" s="17">
        <v>4.0</v>
      </c>
      <c r="L18" s="17">
        <v>2.0</v>
      </c>
      <c r="M18" s="17">
        <v>3.0</v>
      </c>
      <c r="N18" s="17">
        <v>4.0</v>
      </c>
      <c r="O18" s="20">
        <f t="shared" si="2"/>
        <v>21</v>
      </c>
      <c r="P18" s="66"/>
      <c r="Q18" s="68" t="s">
        <v>54</v>
      </c>
      <c r="R18" s="69" t="s">
        <v>59</v>
      </c>
      <c r="S18" s="70" t="s">
        <v>60</v>
      </c>
      <c r="T18" s="3"/>
      <c r="U18" s="3"/>
    </row>
    <row r="19" ht="14.25" customHeight="1">
      <c r="A19" s="34">
        <v>16.0</v>
      </c>
      <c r="B19" s="17">
        <v>4.0</v>
      </c>
      <c r="C19" s="17">
        <v>4.0</v>
      </c>
      <c r="D19" s="17">
        <v>4.0</v>
      </c>
      <c r="E19" s="17">
        <v>4.0</v>
      </c>
      <c r="F19" s="18">
        <f t="shared" si="1"/>
        <v>16</v>
      </c>
      <c r="G19" s="19"/>
      <c r="H19" s="20">
        <v>16.0</v>
      </c>
      <c r="I19" s="17">
        <v>4.0</v>
      </c>
      <c r="J19" s="17">
        <v>4.0</v>
      </c>
      <c r="K19" s="17">
        <v>4.0</v>
      </c>
      <c r="L19" s="17">
        <v>3.0</v>
      </c>
      <c r="M19" s="17">
        <v>4.0</v>
      </c>
      <c r="N19" s="17">
        <v>4.0</v>
      </c>
      <c r="O19" s="20">
        <f t="shared" si="2"/>
        <v>23</v>
      </c>
      <c r="P19" s="66"/>
      <c r="Q19" s="68" t="s">
        <v>54</v>
      </c>
      <c r="R19" s="69" t="s">
        <v>61</v>
      </c>
      <c r="S19" s="70" t="s">
        <v>62</v>
      </c>
      <c r="T19" s="3"/>
      <c r="U19" s="3"/>
    </row>
    <row r="20" ht="14.25" customHeight="1">
      <c r="A20" s="34">
        <v>17.0</v>
      </c>
      <c r="B20" s="17">
        <v>3.0</v>
      </c>
      <c r="C20" s="17">
        <v>4.0</v>
      </c>
      <c r="D20" s="17">
        <v>4.0</v>
      </c>
      <c r="E20" s="17">
        <v>4.0</v>
      </c>
      <c r="F20" s="18">
        <f t="shared" si="1"/>
        <v>15</v>
      </c>
      <c r="G20" s="19"/>
      <c r="H20" s="20">
        <v>17.0</v>
      </c>
      <c r="I20" s="17">
        <v>4.0</v>
      </c>
      <c r="J20" s="17">
        <v>3.0</v>
      </c>
      <c r="K20" s="17">
        <v>3.0</v>
      </c>
      <c r="L20" s="17">
        <v>2.0</v>
      </c>
      <c r="M20" s="17">
        <v>4.0</v>
      </c>
      <c r="N20" s="17">
        <v>4.0</v>
      </c>
      <c r="O20" s="20">
        <f t="shared" si="2"/>
        <v>20</v>
      </c>
      <c r="P20" s="66"/>
      <c r="Q20" s="72" t="s">
        <v>54</v>
      </c>
      <c r="R20" s="73" t="s">
        <v>63</v>
      </c>
      <c r="S20" s="74" t="s">
        <v>64</v>
      </c>
      <c r="T20" s="3"/>
      <c r="U20" s="3"/>
    </row>
    <row r="21" ht="14.25" customHeight="1">
      <c r="A21" s="34">
        <v>18.0</v>
      </c>
      <c r="B21" s="17">
        <v>4.0</v>
      </c>
      <c r="C21" s="17">
        <v>4.0</v>
      </c>
      <c r="D21" s="17">
        <v>4.0</v>
      </c>
      <c r="E21" s="17">
        <v>4.0</v>
      </c>
      <c r="F21" s="18">
        <f t="shared" si="1"/>
        <v>16</v>
      </c>
      <c r="G21" s="19"/>
      <c r="H21" s="20">
        <v>18.0</v>
      </c>
      <c r="I21" s="17">
        <v>4.0</v>
      </c>
      <c r="J21" s="17">
        <v>4.0</v>
      </c>
      <c r="K21" s="17">
        <v>4.0</v>
      </c>
      <c r="L21" s="17">
        <v>4.0</v>
      </c>
      <c r="M21" s="17">
        <v>4.0</v>
      </c>
      <c r="N21" s="17">
        <v>4.0</v>
      </c>
      <c r="O21" s="20">
        <f t="shared" si="2"/>
        <v>24</v>
      </c>
      <c r="P21" s="3"/>
      <c r="Q21" s="3"/>
      <c r="R21" s="3"/>
      <c r="S21" s="3"/>
      <c r="T21" s="3"/>
      <c r="U21" s="3"/>
    </row>
    <row r="22" ht="14.25" customHeight="1">
      <c r="A22" s="34">
        <v>19.0</v>
      </c>
      <c r="B22" s="17">
        <v>3.0</v>
      </c>
      <c r="C22" s="17">
        <v>4.0</v>
      </c>
      <c r="D22" s="17">
        <v>4.0</v>
      </c>
      <c r="E22" s="17">
        <v>4.0</v>
      </c>
      <c r="F22" s="18">
        <f t="shared" si="1"/>
        <v>15</v>
      </c>
      <c r="G22" s="19"/>
      <c r="H22" s="20">
        <v>19.0</v>
      </c>
      <c r="I22" s="17">
        <v>3.0</v>
      </c>
      <c r="J22" s="17">
        <v>2.0</v>
      </c>
      <c r="K22" s="17">
        <v>4.0</v>
      </c>
      <c r="L22" s="17">
        <v>4.0</v>
      </c>
      <c r="M22" s="17">
        <v>4.0</v>
      </c>
      <c r="N22" s="17">
        <v>3.0</v>
      </c>
      <c r="O22" s="20">
        <f t="shared" si="2"/>
        <v>20</v>
      </c>
      <c r="P22" s="3"/>
      <c r="Q22" s="3"/>
      <c r="R22" s="3"/>
      <c r="S22" s="3"/>
      <c r="T22" s="3"/>
      <c r="U22" s="3"/>
    </row>
    <row r="23" ht="14.25" customHeight="1">
      <c r="A23" s="34">
        <v>20.0</v>
      </c>
      <c r="B23" s="17">
        <v>4.0</v>
      </c>
      <c r="C23" s="17">
        <v>4.0</v>
      </c>
      <c r="D23" s="17">
        <v>4.0</v>
      </c>
      <c r="E23" s="17">
        <v>4.0</v>
      </c>
      <c r="F23" s="18">
        <f t="shared" si="1"/>
        <v>16</v>
      </c>
      <c r="G23" s="19"/>
      <c r="H23" s="20">
        <v>20.0</v>
      </c>
      <c r="I23" s="17">
        <v>4.0</v>
      </c>
      <c r="J23" s="17">
        <v>4.0</v>
      </c>
      <c r="K23" s="17">
        <v>4.0</v>
      </c>
      <c r="L23" s="17">
        <v>1.0</v>
      </c>
      <c r="M23" s="17">
        <v>4.0</v>
      </c>
      <c r="N23" s="17">
        <v>4.0</v>
      </c>
      <c r="O23" s="20">
        <f t="shared" si="2"/>
        <v>21</v>
      </c>
      <c r="P23" s="3"/>
      <c r="Q23" s="3"/>
      <c r="R23" s="3"/>
      <c r="S23" s="3"/>
      <c r="T23" s="3"/>
      <c r="U23" s="3"/>
    </row>
    <row r="24" ht="14.25" customHeight="1">
      <c r="A24" s="34">
        <v>21.0</v>
      </c>
      <c r="B24" s="17">
        <v>4.0</v>
      </c>
      <c r="C24" s="17">
        <v>4.0</v>
      </c>
      <c r="D24" s="17">
        <v>4.0</v>
      </c>
      <c r="E24" s="17">
        <v>4.0</v>
      </c>
      <c r="F24" s="18">
        <f t="shared" si="1"/>
        <v>16</v>
      </c>
      <c r="G24" s="19"/>
      <c r="H24" s="20">
        <v>21.0</v>
      </c>
      <c r="I24" s="17">
        <v>4.0</v>
      </c>
      <c r="J24" s="17">
        <v>4.0</v>
      </c>
      <c r="K24" s="17">
        <v>4.0</v>
      </c>
      <c r="L24" s="17">
        <v>4.0</v>
      </c>
      <c r="M24" s="17">
        <v>4.0</v>
      </c>
      <c r="N24" s="17">
        <v>4.0</v>
      </c>
      <c r="O24" s="20">
        <f t="shared" si="2"/>
        <v>24</v>
      </c>
      <c r="P24" s="3"/>
      <c r="Q24" s="3"/>
      <c r="R24" s="3"/>
      <c r="S24" s="3"/>
      <c r="T24" s="3"/>
      <c r="U24" s="3"/>
    </row>
    <row r="25" ht="14.25" customHeight="1">
      <c r="A25" s="34">
        <v>22.0</v>
      </c>
      <c r="B25" s="17">
        <v>4.0</v>
      </c>
      <c r="C25" s="17">
        <v>4.0</v>
      </c>
      <c r="D25" s="17">
        <v>3.0</v>
      </c>
      <c r="E25" s="17">
        <v>4.0</v>
      </c>
      <c r="F25" s="18">
        <f t="shared" si="1"/>
        <v>15</v>
      </c>
      <c r="G25" s="19"/>
      <c r="H25" s="20">
        <v>22.0</v>
      </c>
      <c r="I25" s="17">
        <v>4.0</v>
      </c>
      <c r="J25" s="17">
        <v>3.0</v>
      </c>
      <c r="K25" s="17">
        <v>4.0</v>
      </c>
      <c r="L25" s="17">
        <v>2.0</v>
      </c>
      <c r="M25" s="17">
        <v>3.0</v>
      </c>
      <c r="N25" s="17">
        <v>3.0</v>
      </c>
      <c r="O25" s="20">
        <f t="shared" si="2"/>
        <v>19</v>
      </c>
      <c r="P25" s="3"/>
      <c r="Q25" s="3"/>
      <c r="R25" s="3"/>
      <c r="S25" s="3"/>
      <c r="T25" s="3"/>
      <c r="U25" s="3"/>
    </row>
    <row r="26" ht="14.25" customHeight="1">
      <c r="A26" s="34">
        <v>23.0</v>
      </c>
      <c r="B26" s="17">
        <v>4.0</v>
      </c>
      <c r="C26" s="17">
        <v>4.0</v>
      </c>
      <c r="D26" s="17">
        <v>3.0</v>
      </c>
      <c r="E26" s="17">
        <v>4.0</v>
      </c>
      <c r="F26" s="18">
        <f t="shared" si="1"/>
        <v>15</v>
      </c>
      <c r="G26" s="19"/>
      <c r="H26" s="20">
        <v>23.0</v>
      </c>
      <c r="I26" s="17">
        <v>4.0</v>
      </c>
      <c r="J26" s="17">
        <v>4.0</v>
      </c>
      <c r="K26" s="17">
        <v>4.0</v>
      </c>
      <c r="L26" s="17">
        <v>4.0</v>
      </c>
      <c r="M26" s="17">
        <v>4.0</v>
      </c>
      <c r="N26" s="17">
        <v>4.0</v>
      </c>
      <c r="O26" s="20">
        <f t="shared" si="2"/>
        <v>24</v>
      </c>
      <c r="P26" s="3"/>
      <c r="Q26" s="3"/>
      <c r="R26" s="3"/>
      <c r="S26" s="3"/>
      <c r="T26" s="3"/>
      <c r="U26" s="3"/>
    </row>
    <row r="27" ht="14.25" customHeight="1">
      <c r="A27" s="34">
        <v>24.0</v>
      </c>
      <c r="B27" s="17">
        <v>4.0</v>
      </c>
      <c r="C27" s="17">
        <v>4.0</v>
      </c>
      <c r="D27" s="17">
        <v>4.0</v>
      </c>
      <c r="E27" s="17">
        <v>4.0</v>
      </c>
      <c r="F27" s="18">
        <f t="shared" si="1"/>
        <v>16</v>
      </c>
      <c r="G27" s="19"/>
      <c r="H27" s="20">
        <v>24.0</v>
      </c>
      <c r="I27" s="17">
        <v>4.0</v>
      </c>
      <c r="J27" s="17">
        <v>4.0</v>
      </c>
      <c r="K27" s="17">
        <v>4.0</v>
      </c>
      <c r="L27" s="17">
        <v>4.0</v>
      </c>
      <c r="M27" s="17">
        <v>4.0</v>
      </c>
      <c r="N27" s="17">
        <v>4.0</v>
      </c>
      <c r="O27" s="20">
        <f t="shared" si="2"/>
        <v>24</v>
      </c>
      <c r="P27" s="3"/>
      <c r="Q27" s="3"/>
      <c r="R27" s="3"/>
      <c r="S27" s="3"/>
      <c r="T27" s="3"/>
      <c r="U27" s="3"/>
    </row>
    <row r="28" ht="14.25" customHeight="1">
      <c r="A28" s="34">
        <v>25.0</v>
      </c>
      <c r="B28" s="17">
        <v>4.0</v>
      </c>
      <c r="C28" s="17">
        <v>4.0</v>
      </c>
      <c r="D28" s="17">
        <v>4.0</v>
      </c>
      <c r="E28" s="17">
        <v>4.0</v>
      </c>
      <c r="F28" s="18">
        <f t="shared" si="1"/>
        <v>16</v>
      </c>
      <c r="G28" s="19"/>
      <c r="H28" s="20">
        <v>25.0</v>
      </c>
      <c r="I28" s="17">
        <v>4.0</v>
      </c>
      <c r="J28" s="17">
        <v>3.0</v>
      </c>
      <c r="K28" s="17">
        <v>4.0</v>
      </c>
      <c r="L28" s="17">
        <v>4.0</v>
      </c>
      <c r="M28" s="17">
        <v>4.0</v>
      </c>
      <c r="N28" s="17">
        <v>4.0</v>
      </c>
      <c r="O28" s="20">
        <f t="shared" si="2"/>
        <v>23</v>
      </c>
      <c r="P28" s="3"/>
      <c r="Q28" s="3"/>
      <c r="R28" s="3"/>
      <c r="S28" s="3"/>
      <c r="T28" s="3"/>
      <c r="U28" s="3"/>
    </row>
    <row r="29" ht="14.25" customHeight="1">
      <c r="A29" s="34">
        <v>26.0</v>
      </c>
      <c r="B29" s="17">
        <v>3.0</v>
      </c>
      <c r="C29" s="17">
        <v>4.0</v>
      </c>
      <c r="D29" s="17">
        <v>4.0</v>
      </c>
      <c r="E29" s="17">
        <v>4.0</v>
      </c>
      <c r="F29" s="18">
        <f t="shared" si="1"/>
        <v>15</v>
      </c>
      <c r="G29" s="19"/>
      <c r="H29" s="20">
        <v>26.0</v>
      </c>
      <c r="I29" s="17">
        <v>4.0</v>
      </c>
      <c r="J29" s="17">
        <v>4.0</v>
      </c>
      <c r="K29" s="17">
        <v>3.0</v>
      </c>
      <c r="L29" s="17">
        <v>3.0</v>
      </c>
      <c r="M29" s="17">
        <v>4.0</v>
      </c>
      <c r="N29" s="17">
        <v>3.0</v>
      </c>
      <c r="O29" s="20">
        <f t="shared" si="2"/>
        <v>21</v>
      </c>
      <c r="P29" s="3"/>
      <c r="Q29" s="3"/>
      <c r="R29" s="3"/>
      <c r="S29" s="3"/>
      <c r="T29" s="3"/>
      <c r="U29" s="3"/>
    </row>
    <row r="30" ht="14.25" customHeight="1">
      <c r="A30" s="34">
        <v>27.0</v>
      </c>
      <c r="B30" s="17">
        <v>3.0</v>
      </c>
      <c r="C30" s="17">
        <v>3.0</v>
      </c>
      <c r="D30" s="17">
        <v>4.0</v>
      </c>
      <c r="E30" s="17">
        <v>4.0</v>
      </c>
      <c r="F30" s="18">
        <f t="shared" si="1"/>
        <v>14</v>
      </c>
      <c r="G30" s="19"/>
      <c r="H30" s="20">
        <v>27.0</v>
      </c>
      <c r="I30" s="17">
        <v>3.0</v>
      </c>
      <c r="J30" s="17">
        <v>3.0</v>
      </c>
      <c r="K30" s="17">
        <v>4.0</v>
      </c>
      <c r="L30" s="17">
        <v>3.0</v>
      </c>
      <c r="M30" s="17">
        <v>4.0</v>
      </c>
      <c r="N30" s="17">
        <v>3.0</v>
      </c>
      <c r="O30" s="20">
        <f t="shared" si="2"/>
        <v>20</v>
      </c>
      <c r="P30" s="3"/>
      <c r="Q30" s="3"/>
      <c r="R30" s="3"/>
      <c r="S30" s="3"/>
      <c r="T30" s="3"/>
      <c r="U30" s="3"/>
    </row>
    <row r="31" ht="14.25" customHeight="1">
      <c r="A31" s="34">
        <v>28.0</v>
      </c>
      <c r="B31" s="17">
        <v>3.0</v>
      </c>
      <c r="C31" s="17">
        <v>3.0</v>
      </c>
      <c r="D31" s="17">
        <v>4.0</v>
      </c>
      <c r="E31" s="17">
        <v>3.0</v>
      </c>
      <c r="F31" s="18">
        <f t="shared" si="1"/>
        <v>13</v>
      </c>
      <c r="G31" s="19"/>
      <c r="H31" s="20">
        <v>28.0</v>
      </c>
      <c r="I31" s="17">
        <v>4.0</v>
      </c>
      <c r="J31" s="17">
        <v>2.0</v>
      </c>
      <c r="K31" s="17">
        <v>4.0</v>
      </c>
      <c r="L31" s="17">
        <v>3.0</v>
      </c>
      <c r="M31" s="17">
        <v>2.0</v>
      </c>
      <c r="N31" s="17">
        <v>2.0</v>
      </c>
      <c r="O31" s="20">
        <f t="shared" si="2"/>
        <v>17</v>
      </c>
      <c r="P31" s="3"/>
      <c r="Q31" s="3"/>
      <c r="R31" s="3"/>
      <c r="S31" s="3"/>
      <c r="T31" s="3"/>
      <c r="U31" s="3"/>
    </row>
    <row r="32" ht="14.25" customHeight="1">
      <c r="A32" s="34">
        <v>29.0</v>
      </c>
      <c r="B32" s="17">
        <v>4.0</v>
      </c>
      <c r="C32" s="17">
        <v>4.0</v>
      </c>
      <c r="D32" s="17">
        <v>4.0</v>
      </c>
      <c r="E32" s="17">
        <v>4.0</v>
      </c>
      <c r="F32" s="18">
        <f t="shared" si="1"/>
        <v>16</v>
      </c>
      <c r="G32" s="19"/>
      <c r="H32" s="20">
        <v>29.0</v>
      </c>
      <c r="I32" s="17">
        <v>4.0</v>
      </c>
      <c r="J32" s="17">
        <v>4.0</v>
      </c>
      <c r="K32" s="17">
        <v>4.0</v>
      </c>
      <c r="L32" s="17">
        <v>2.0</v>
      </c>
      <c r="M32" s="17">
        <v>3.0</v>
      </c>
      <c r="N32" s="17">
        <v>4.0</v>
      </c>
      <c r="O32" s="20">
        <f t="shared" si="2"/>
        <v>21</v>
      </c>
      <c r="P32" s="3"/>
      <c r="Q32" s="3"/>
      <c r="R32" s="3"/>
      <c r="S32" s="3"/>
      <c r="T32" s="3"/>
      <c r="U32" s="3"/>
    </row>
    <row r="33" ht="14.25" customHeight="1">
      <c r="A33" s="34">
        <v>30.0</v>
      </c>
      <c r="B33" s="17">
        <v>4.0</v>
      </c>
      <c r="C33" s="17">
        <v>3.0</v>
      </c>
      <c r="D33" s="17">
        <v>3.0</v>
      </c>
      <c r="E33" s="17">
        <v>3.0</v>
      </c>
      <c r="F33" s="18">
        <f t="shared" si="1"/>
        <v>13</v>
      </c>
      <c r="G33" s="19"/>
      <c r="H33" s="20">
        <v>30.0</v>
      </c>
      <c r="I33" s="17">
        <v>4.0</v>
      </c>
      <c r="J33" s="17">
        <v>3.0</v>
      </c>
      <c r="K33" s="17">
        <v>4.0</v>
      </c>
      <c r="L33" s="17">
        <v>3.0</v>
      </c>
      <c r="M33" s="17">
        <v>3.0</v>
      </c>
      <c r="N33" s="17">
        <v>4.0</v>
      </c>
      <c r="O33" s="20">
        <f t="shared" si="2"/>
        <v>21</v>
      </c>
      <c r="P33" s="3"/>
      <c r="Q33" s="3"/>
      <c r="R33" s="3"/>
      <c r="S33" s="3"/>
      <c r="T33" s="3"/>
      <c r="U33" s="3"/>
    </row>
    <row r="34" ht="14.25" customHeight="1">
      <c r="A34" s="34">
        <v>31.0</v>
      </c>
      <c r="B34" s="17">
        <v>3.0</v>
      </c>
      <c r="C34" s="17">
        <v>4.0</v>
      </c>
      <c r="D34" s="17">
        <v>3.0</v>
      </c>
      <c r="E34" s="17">
        <v>4.0</v>
      </c>
      <c r="F34" s="18">
        <f t="shared" si="1"/>
        <v>14</v>
      </c>
      <c r="G34" s="19"/>
      <c r="H34" s="20">
        <v>31.0</v>
      </c>
      <c r="I34" s="17">
        <v>4.0</v>
      </c>
      <c r="J34" s="17">
        <v>3.0</v>
      </c>
      <c r="K34" s="17">
        <v>4.0</v>
      </c>
      <c r="L34" s="17">
        <v>3.0</v>
      </c>
      <c r="M34" s="17">
        <v>4.0</v>
      </c>
      <c r="N34" s="17">
        <v>3.0</v>
      </c>
      <c r="O34" s="20">
        <f t="shared" si="2"/>
        <v>21</v>
      </c>
      <c r="P34" s="3"/>
      <c r="Q34" s="3"/>
      <c r="R34" s="3"/>
      <c r="S34" s="3"/>
      <c r="T34" s="3"/>
      <c r="U34" s="3"/>
    </row>
    <row r="35" ht="14.25" customHeight="1">
      <c r="A35" s="34">
        <v>32.0</v>
      </c>
      <c r="B35" s="17">
        <v>4.0</v>
      </c>
      <c r="C35" s="17">
        <v>4.0</v>
      </c>
      <c r="D35" s="17">
        <v>3.0</v>
      </c>
      <c r="E35" s="17">
        <v>3.0</v>
      </c>
      <c r="F35" s="18">
        <f t="shared" si="1"/>
        <v>14</v>
      </c>
      <c r="G35" s="19"/>
      <c r="H35" s="20">
        <v>32.0</v>
      </c>
      <c r="I35" s="17">
        <v>4.0</v>
      </c>
      <c r="J35" s="17">
        <v>4.0</v>
      </c>
      <c r="K35" s="17">
        <v>4.0</v>
      </c>
      <c r="L35" s="17">
        <v>4.0</v>
      </c>
      <c r="M35" s="17">
        <v>4.0</v>
      </c>
      <c r="N35" s="17">
        <v>4.0</v>
      </c>
      <c r="O35" s="20">
        <f t="shared" si="2"/>
        <v>24</v>
      </c>
      <c r="P35" s="3"/>
      <c r="Q35" s="3"/>
      <c r="R35" s="3"/>
      <c r="S35" s="3"/>
      <c r="T35" s="3"/>
      <c r="U35" s="3"/>
    </row>
    <row r="36" ht="14.25" customHeight="1">
      <c r="A36" s="34">
        <v>33.0</v>
      </c>
      <c r="B36" s="17">
        <v>4.0</v>
      </c>
      <c r="C36" s="17">
        <v>4.0</v>
      </c>
      <c r="D36" s="17">
        <v>4.0</v>
      </c>
      <c r="E36" s="17">
        <v>3.0</v>
      </c>
      <c r="F36" s="18">
        <f t="shared" si="1"/>
        <v>15</v>
      </c>
      <c r="G36" s="19"/>
      <c r="H36" s="20">
        <v>33.0</v>
      </c>
      <c r="I36" s="17">
        <v>4.0</v>
      </c>
      <c r="J36" s="17">
        <v>4.0</v>
      </c>
      <c r="K36" s="17">
        <v>3.0</v>
      </c>
      <c r="L36" s="17">
        <v>4.0</v>
      </c>
      <c r="M36" s="17">
        <v>4.0</v>
      </c>
      <c r="N36" s="17">
        <v>4.0</v>
      </c>
      <c r="O36" s="20">
        <f t="shared" si="2"/>
        <v>23</v>
      </c>
      <c r="P36" s="3"/>
      <c r="Q36" s="3"/>
      <c r="R36" s="3"/>
      <c r="S36" s="3"/>
      <c r="T36" s="3"/>
      <c r="U36" s="3"/>
    </row>
    <row r="37" ht="14.25" customHeight="1">
      <c r="A37" s="34">
        <v>34.0</v>
      </c>
      <c r="B37" s="17">
        <v>4.0</v>
      </c>
      <c r="C37" s="17">
        <v>3.0</v>
      </c>
      <c r="D37" s="17">
        <v>4.0</v>
      </c>
      <c r="E37" s="17">
        <v>4.0</v>
      </c>
      <c r="F37" s="18">
        <f t="shared" si="1"/>
        <v>15</v>
      </c>
      <c r="G37" s="19"/>
      <c r="H37" s="20">
        <v>34.0</v>
      </c>
      <c r="I37" s="17">
        <v>4.0</v>
      </c>
      <c r="J37" s="17">
        <v>4.0</v>
      </c>
      <c r="K37" s="17">
        <v>4.0</v>
      </c>
      <c r="L37" s="17">
        <v>4.0</v>
      </c>
      <c r="M37" s="17">
        <v>4.0</v>
      </c>
      <c r="N37" s="17">
        <v>4.0</v>
      </c>
      <c r="O37" s="20">
        <f t="shared" si="2"/>
        <v>24</v>
      </c>
      <c r="P37" s="3"/>
      <c r="Q37" s="3"/>
      <c r="R37" s="3"/>
      <c r="S37" s="3"/>
      <c r="T37" s="3"/>
      <c r="U37" s="3"/>
    </row>
    <row r="38" ht="14.25" customHeight="1">
      <c r="A38" s="34">
        <v>35.0</v>
      </c>
      <c r="B38" s="17">
        <v>4.0</v>
      </c>
      <c r="C38" s="17">
        <v>3.0</v>
      </c>
      <c r="D38" s="17">
        <v>4.0</v>
      </c>
      <c r="E38" s="17">
        <v>4.0</v>
      </c>
      <c r="F38" s="18">
        <f t="shared" si="1"/>
        <v>15</v>
      </c>
      <c r="G38" s="19"/>
      <c r="H38" s="20">
        <v>35.0</v>
      </c>
      <c r="I38" s="17">
        <v>4.0</v>
      </c>
      <c r="J38" s="17">
        <v>4.0</v>
      </c>
      <c r="K38" s="17">
        <v>4.0</v>
      </c>
      <c r="L38" s="17">
        <v>4.0</v>
      </c>
      <c r="M38" s="17">
        <v>4.0</v>
      </c>
      <c r="N38" s="17">
        <v>4.0</v>
      </c>
      <c r="O38" s="20">
        <f t="shared" si="2"/>
        <v>24</v>
      </c>
      <c r="P38" s="3"/>
      <c r="Q38" s="3"/>
      <c r="R38" s="3"/>
      <c r="S38" s="3"/>
      <c r="T38" s="3"/>
      <c r="U38" s="3"/>
    </row>
    <row r="39" ht="14.25" customHeight="1">
      <c r="A39" s="34">
        <v>36.0</v>
      </c>
      <c r="B39" s="17">
        <v>4.0</v>
      </c>
      <c r="C39" s="17">
        <v>4.0</v>
      </c>
      <c r="D39" s="17">
        <v>3.0</v>
      </c>
      <c r="E39" s="17">
        <v>4.0</v>
      </c>
      <c r="F39" s="18">
        <f t="shared" si="1"/>
        <v>15</v>
      </c>
      <c r="G39" s="19"/>
      <c r="H39" s="20">
        <v>36.0</v>
      </c>
      <c r="I39" s="17">
        <v>4.0</v>
      </c>
      <c r="J39" s="17">
        <v>3.0</v>
      </c>
      <c r="K39" s="17">
        <v>4.0</v>
      </c>
      <c r="L39" s="17">
        <v>3.0</v>
      </c>
      <c r="M39" s="17">
        <v>4.0</v>
      </c>
      <c r="N39" s="17">
        <v>4.0</v>
      </c>
      <c r="O39" s="20">
        <f t="shared" si="2"/>
        <v>22</v>
      </c>
      <c r="P39" s="3"/>
      <c r="Q39" s="3"/>
      <c r="R39" s="3"/>
      <c r="S39" s="3"/>
      <c r="T39" s="3"/>
      <c r="U39" s="3"/>
    </row>
    <row r="40" ht="14.25" customHeight="1">
      <c r="A40" s="34">
        <v>37.0</v>
      </c>
      <c r="B40" s="17">
        <v>3.0</v>
      </c>
      <c r="C40" s="17">
        <v>4.0</v>
      </c>
      <c r="D40" s="17">
        <v>3.0</v>
      </c>
      <c r="E40" s="17">
        <v>4.0</v>
      </c>
      <c r="F40" s="18">
        <f t="shared" si="1"/>
        <v>14</v>
      </c>
      <c r="G40" s="19"/>
      <c r="H40" s="20">
        <v>37.0</v>
      </c>
      <c r="I40" s="17">
        <v>3.0</v>
      </c>
      <c r="J40" s="17">
        <v>3.0</v>
      </c>
      <c r="K40" s="17">
        <v>4.0</v>
      </c>
      <c r="L40" s="17">
        <v>3.0</v>
      </c>
      <c r="M40" s="17">
        <v>4.0</v>
      </c>
      <c r="N40" s="17">
        <v>3.0</v>
      </c>
      <c r="O40" s="20">
        <f t="shared" si="2"/>
        <v>20</v>
      </c>
      <c r="P40" s="3"/>
      <c r="Q40" s="3"/>
      <c r="R40" s="3"/>
      <c r="S40" s="3"/>
      <c r="T40" s="3"/>
      <c r="U40" s="3"/>
    </row>
    <row r="41" ht="14.25" customHeight="1">
      <c r="A41" s="34">
        <v>38.0</v>
      </c>
      <c r="B41" s="17">
        <v>4.0</v>
      </c>
      <c r="C41" s="17">
        <v>3.0</v>
      </c>
      <c r="D41" s="17">
        <v>4.0</v>
      </c>
      <c r="E41" s="17">
        <v>4.0</v>
      </c>
      <c r="F41" s="18">
        <f t="shared" si="1"/>
        <v>15</v>
      </c>
      <c r="G41" s="19"/>
      <c r="H41" s="20">
        <v>38.0</v>
      </c>
      <c r="I41" s="17">
        <v>4.0</v>
      </c>
      <c r="J41" s="17">
        <v>4.0</v>
      </c>
      <c r="K41" s="17">
        <v>3.0</v>
      </c>
      <c r="L41" s="17">
        <v>4.0</v>
      </c>
      <c r="M41" s="17">
        <v>4.0</v>
      </c>
      <c r="N41" s="17">
        <v>4.0</v>
      </c>
      <c r="O41" s="20">
        <f t="shared" si="2"/>
        <v>23</v>
      </c>
      <c r="P41" s="3"/>
      <c r="Q41" s="3"/>
      <c r="R41" s="3"/>
      <c r="S41" s="3"/>
      <c r="T41" s="3"/>
      <c r="U41" s="3"/>
    </row>
    <row r="42" ht="14.25" customHeight="1">
      <c r="A42" s="34">
        <v>39.0</v>
      </c>
      <c r="B42" s="17">
        <v>4.0</v>
      </c>
      <c r="C42" s="17">
        <v>2.0</v>
      </c>
      <c r="D42" s="17">
        <v>3.0</v>
      </c>
      <c r="E42" s="17">
        <v>3.0</v>
      </c>
      <c r="F42" s="18">
        <f t="shared" si="1"/>
        <v>12</v>
      </c>
      <c r="G42" s="19"/>
      <c r="H42" s="20">
        <v>39.0</v>
      </c>
      <c r="I42" s="17">
        <v>3.0</v>
      </c>
      <c r="J42" s="17">
        <v>3.0</v>
      </c>
      <c r="K42" s="17">
        <v>3.0</v>
      </c>
      <c r="L42" s="17">
        <v>2.0</v>
      </c>
      <c r="M42" s="17">
        <v>3.0</v>
      </c>
      <c r="N42" s="17">
        <v>3.0</v>
      </c>
      <c r="O42" s="20">
        <f t="shared" si="2"/>
        <v>17</v>
      </c>
      <c r="P42" s="3"/>
      <c r="Q42" s="3"/>
      <c r="R42" s="3"/>
      <c r="S42" s="3"/>
      <c r="T42" s="3"/>
      <c r="U42" s="3"/>
    </row>
    <row r="43" ht="14.25" customHeight="1">
      <c r="A43" s="34">
        <v>40.0</v>
      </c>
      <c r="B43" s="17">
        <v>4.0</v>
      </c>
      <c r="C43" s="17">
        <v>4.0</v>
      </c>
      <c r="D43" s="17">
        <v>3.0</v>
      </c>
      <c r="E43" s="17">
        <v>4.0</v>
      </c>
      <c r="F43" s="18">
        <f t="shared" si="1"/>
        <v>15</v>
      </c>
      <c r="G43" s="19"/>
      <c r="H43" s="20">
        <v>40.0</v>
      </c>
      <c r="I43" s="17">
        <v>4.0</v>
      </c>
      <c r="J43" s="17">
        <v>4.0</v>
      </c>
      <c r="K43" s="17">
        <v>4.0</v>
      </c>
      <c r="L43" s="17">
        <v>4.0</v>
      </c>
      <c r="M43" s="17">
        <v>4.0</v>
      </c>
      <c r="N43" s="17">
        <v>4.0</v>
      </c>
      <c r="O43" s="20">
        <f t="shared" si="2"/>
        <v>24</v>
      </c>
      <c r="P43" s="3"/>
      <c r="Q43" s="3"/>
      <c r="R43" s="3"/>
      <c r="S43" s="3"/>
      <c r="T43" s="3"/>
      <c r="U43" s="3"/>
    </row>
    <row r="44" ht="14.25" customHeight="1">
      <c r="A44" s="34">
        <v>41.0</v>
      </c>
      <c r="B44" s="17">
        <v>4.0</v>
      </c>
      <c r="C44" s="17">
        <v>3.0</v>
      </c>
      <c r="D44" s="17">
        <v>4.0</v>
      </c>
      <c r="E44" s="17">
        <v>4.0</v>
      </c>
      <c r="F44" s="18">
        <f t="shared" si="1"/>
        <v>15</v>
      </c>
      <c r="G44" s="19"/>
      <c r="H44" s="20">
        <v>41.0</v>
      </c>
      <c r="I44" s="17">
        <v>4.0</v>
      </c>
      <c r="J44" s="17">
        <v>4.0</v>
      </c>
      <c r="K44" s="17">
        <v>4.0</v>
      </c>
      <c r="L44" s="17">
        <v>4.0</v>
      </c>
      <c r="M44" s="17">
        <v>4.0</v>
      </c>
      <c r="N44" s="17">
        <v>4.0</v>
      </c>
      <c r="O44" s="20">
        <f t="shared" si="2"/>
        <v>24</v>
      </c>
      <c r="P44" s="3"/>
      <c r="Q44" s="3"/>
      <c r="R44" s="3"/>
      <c r="S44" s="3"/>
      <c r="T44" s="3"/>
      <c r="U44" s="3"/>
    </row>
    <row r="45" ht="14.25" customHeight="1">
      <c r="A45" s="34">
        <v>42.0</v>
      </c>
      <c r="B45" s="17">
        <v>4.0</v>
      </c>
      <c r="C45" s="17">
        <v>3.0</v>
      </c>
      <c r="D45" s="17">
        <v>3.0</v>
      </c>
      <c r="E45" s="17">
        <v>4.0</v>
      </c>
      <c r="F45" s="18">
        <f t="shared" si="1"/>
        <v>14</v>
      </c>
      <c r="G45" s="19"/>
      <c r="H45" s="20">
        <v>42.0</v>
      </c>
      <c r="I45" s="17">
        <v>4.0</v>
      </c>
      <c r="J45" s="17">
        <v>3.0</v>
      </c>
      <c r="K45" s="17">
        <v>3.0</v>
      </c>
      <c r="L45" s="17">
        <v>4.0</v>
      </c>
      <c r="M45" s="17">
        <v>4.0</v>
      </c>
      <c r="N45" s="17">
        <v>4.0</v>
      </c>
      <c r="O45" s="20">
        <f t="shared" si="2"/>
        <v>22</v>
      </c>
      <c r="P45" s="3"/>
      <c r="Q45" s="3"/>
      <c r="R45" s="3"/>
      <c r="S45" s="3"/>
      <c r="T45" s="3"/>
      <c r="U45" s="3"/>
    </row>
    <row r="46" ht="14.25" customHeight="1">
      <c r="A46" s="34">
        <v>43.0</v>
      </c>
      <c r="B46" s="17">
        <v>3.0</v>
      </c>
      <c r="C46" s="17">
        <v>3.0</v>
      </c>
      <c r="D46" s="17">
        <v>3.0</v>
      </c>
      <c r="E46" s="17">
        <v>3.0</v>
      </c>
      <c r="F46" s="18">
        <f t="shared" si="1"/>
        <v>12</v>
      </c>
      <c r="G46" s="19"/>
      <c r="H46" s="20">
        <v>43.0</v>
      </c>
      <c r="I46" s="17">
        <v>3.0</v>
      </c>
      <c r="J46" s="17">
        <v>3.0</v>
      </c>
      <c r="K46" s="17">
        <v>4.0</v>
      </c>
      <c r="L46" s="17">
        <v>3.0</v>
      </c>
      <c r="M46" s="17">
        <v>4.0</v>
      </c>
      <c r="N46" s="17">
        <v>3.0</v>
      </c>
      <c r="O46" s="20">
        <f t="shared" si="2"/>
        <v>20</v>
      </c>
      <c r="P46" s="3"/>
      <c r="Q46" s="3"/>
      <c r="R46" s="3"/>
      <c r="S46" s="3"/>
      <c r="T46" s="3"/>
      <c r="U46" s="3"/>
    </row>
    <row r="47" ht="14.25" customHeight="1">
      <c r="A47" s="34">
        <v>44.0</v>
      </c>
      <c r="B47" s="17">
        <v>3.0</v>
      </c>
      <c r="C47" s="17">
        <v>3.0</v>
      </c>
      <c r="D47" s="17">
        <v>3.0</v>
      </c>
      <c r="E47" s="17">
        <v>3.0</v>
      </c>
      <c r="F47" s="18">
        <f t="shared" si="1"/>
        <v>12</v>
      </c>
      <c r="G47" s="19"/>
      <c r="H47" s="20">
        <v>44.0</v>
      </c>
      <c r="I47" s="17">
        <v>3.0</v>
      </c>
      <c r="J47" s="17">
        <v>3.0</v>
      </c>
      <c r="K47" s="17">
        <v>3.0</v>
      </c>
      <c r="L47" s="17">
        <v>3.0</v>
      </c>
      <c r="M47" s="17">
        <v>4.0</v>
      </c>
      <c r="N47" s="17">
        <v>3.0</v>
      </c>
      <c r="O47" s="20">
        <f t="shared" si="2"/>
        <v>19</v>
      </c>
      <c r="P47" s="3"/>
      <c r="Q47" s="3"/>
      <c r="R47" s="3"/>
      <c r="S47" s="3"/>
      <c r="T47" s="3"/>
      <c r="U47" s="3"/>
    </row>
    <row r="48" ht="14.25" customHeight="1">
      <c r="A48" s="34">
        <v>45.0</v>
      </c>
      <c r="B48" s="17">
        <v>4.0</v>
      </c>
      <c r="C48" s="17">
        <v>4.0</v>
      </c>
      <c r="D48" s="17">
        <v>4.0</v>
      </c>
      <c r="E48" s="17">
        <v>4.0</v>
      </c>
      <c r="F48" s="18">
        <f t="shared" si="1"/>
        <v>16</v>
      </c>
      <c r="G48" s="19"/>
      <c r="H48" s="20">
        <v>45.0</v>
      </c>
      <c r="I48" s="17">
        <v>4.0</v>
      </c>
      <c r="J48" s="17">
        <v>4.0</v>
      </c>
      <c r="K48" s="17">
        <v>3.0</v>
      </c>
      <c r="L48" s="17">
        <v>4.0</v>
      </c>
      <c r="M48" s="17">
        <v>4.0</v>
      </c>
      <c r="N48" s="17">
        <v>4.0</v>
      </c>
      <c r="O48" s="20">
        <f t="shared" si="2"/>
        <v>23</v>
      </c>
      <c r="P48" s="3"/>
      <c r="Q48" s="3"/>
      <c r="R48" s="3"/>
      <c r="S48" s="3"/>
      <c r="T48" s="3"/>
      <c r="U48" s="3"/>
    </row>
    <row r="49" ht="14.25" customHeight="1">
      <c r="A49" s="34">
        <v>46.0</v>
      </c>
      <c r="B49" s="17">
        <v>3.0</v>
      </c>
      <c r="C49" s="17">
        <v>3.0</v>
      </c>
      <c r="D49" s="17">
        <v>4.0</v>
      </c>
      <c r="E49" s="17">
        <v>4.0</v>
      </c>
      <c r="F49" s="18">
        <f t="shared" si="1"/>
        <v>14</v>
      </c>
      <c r="G49" s="19"/>
      <c r="H49" s="20">
        <v>46.0</v>
      </c>
      <c r="I49" s="17">
        <v>3.0</v>
      </c>
      <c r="J49" s="17">
        <v>3.0</v>
      </c>
      <c r="K49" s="17">
        <v>3.0</v>
      </c>
      <c r="L49" s="17">
        <v>3.0</v>
      </c>
      <c r="M49" s="17">
        <v>4.0</v>
      </c>
      <c r="N49" s="17">
        <v>3.0</v>
      </c>
      <c r="O49" s="20">
        <f t="shared" si="2"/>
        <v>19</v>
      </c>
      <c r="P49" s="3"/>
      <c r="Q49" s="3"/>
      <c r="R49" s="3"/>
      <c r="S49" s="3"/>
      <c r="T49" s="3"/>
      <c r="U49" s="3"/>
    </row>
    <row r="50" ht="14.25" customHeight="1">
      <c r="A50" s="34">
        <v>47.0</v>
      </c>
      <c r="B50" s="17">
        <v>4.0</v>
      </c>
      <c r="C50" s="17">
        <v>3.0</v>
      </c>
      <c r="D50" s="17">
        <v>4.0</v>
      </c>
      <c r="E50" s="17">
        <v>3.0</v>
      </c>
      <c r="F50" s="18">
        <f t="shared" si="1"/>
        <v>14</v>
      </c>
      <c r="G50" s="19"/>
      <c r="H50" s="20">
        <v>47.0</v>
      </c>
      <c r="I50" s="17">
        <v>4.0</v>
      </c>
      <c r="J50" s="17">
        <v>4.0</v>
      </c>
      <c r="K50" s="17">
        <v>3.0</v>
      </c>
      <c r="L50" s="17">
        <v>3.0</v>
      </c>
      <c r="M50" s="17">
        <v>3.0</v>
      </c>
      <c r="N50" s="17">
        <v>4.0</v>
      </c>
      <c r="O50" s="20">
        <f t="shared" si="2"/>
        <v>21</v>
      </c>
      <c r="P50" s="3"/>
      <c r="Q50" s="3"/>
      <c r="R50" s="3"/>
      <c r="S50" s="3"/>
      <c r="T50" s="3"/>
      <c r="U50" s="3"/>
    </row>
    <row r="51" ht="14.25" customHeight="1">
      <c r="A51" s="34">
        <v>48.0</v>
      </c>
      <c r="B51" s="17">
        <v>3.0</v>
      </c>
      <c r="C51" s="17">
        <v>4.0</v>
      </c>
      <c r="D51" s="17">
        <v>3.0</v>
      </c>
      <c r="E51" s="17">
        <v>4.0</v>
      </c>
      <c r="F51" s="18">
        <f t="shared" si="1"/>
        <v>14</v>
      </c>
      <c r="G51" s="19"/>
      <c r="H51" s="20">
        <v>48.0</v>
      </c>
      <c r="I51" s="17">
        <v>4.0</v>
      </c>
      <c r="J51" s="17">
        <v>3.0</v>
      </c>
      <c r="K51" s="17">
        <v>3.0</v>
      </c>
      <c r="L51" s="17">
        <v>3.0</v>
      </c>
      <c r="M51" s="17">
        <v>4.0</v>
      </c>
      <c r="N51" s="17">
        <v>4.0</v>
      </c>
      <c r="O51" s="20">
        <f t="shared" si="2"/>
        <v>21</v>
      </c>
      <c r="P51" s="3"/>
      <c r="Q51" s="3"/>
      <c r="R51" s="3"/>
      <c r="S51" s="3"/>
      <c r="T51" s="3"/>
      <c r="U51" s="3"/>
    </row>
    <row r="52" ht="14.25" customHeight="1">
      <c r="A52" s="34">
        <v>49.0</v>
      </c>
      <c r="B52" s="17">
        <v>3.0</v>
      </c>
      <c r="C52" s="17">
        <v>3.0</v>
      </c>
      <c r="D52" s="17">
        <v>4.0</v>
      </c>
      <c r="E52" s="17">
        <v>4.0</v>
      </c>
      <c r="F52" s="18">
        <f t="shared" si="1"/>
        <v>14</v>
      </c>
      <c r="G52" s="19"/>
      <c r="H52" s="20">
        <v>49.0</v>
      </c>
      <c r="I52" s="17">
        <v>4.0</v>
      </c>
      <c r="J52" s="17">
        <v>4.0</v>
      </c>
      <c r="K52" s="17">
        <v>3.0</v>
      </c>
      <c r="L52" s="17">
        <v>4.0</v>
      </c>
      <c r="M52" s="17">
        <v>3.0</v>
      </c>
      <c r="N52" s="17">
        <v>3.0</v>
      </c>
      <c r="O52" s="20">
        <f t="shared" si="2"/>
        <v>21</v>
      </c>
      <c r="P52" s="3"/>
      <c r="Q52" s="3"/>
      <c r="R52" s="3"/>
      <c r="S52" s="3"/>
      <c r="T52" s="3"/>
      <c r="U52" s="3"/>
    </row>
    <row r="53" ht="14.25" customHeight="1">
      <c r="A53" s="34">
        <v>50.0</v>
      </c>
      <c r="B53" s="17">
        <v>4.0</v>
      </c>
      <c r="C53" s="17">
        <v>3.0</v>
      </c>
      <c r="D53" s="17">
        <v>4.0</v>
      </c>
      <c r="E53" s="17">
        <v>3.0</v>
      </c>
      <c r="F53" s="18">
        <f t="shared" si="1"/>
        <v>14</v>
      </c>
      <c r="G53" s="19"/>
      <c r="H53" s="20">
        <v>50.0</v>
      </c>
      <c r="I53" s="17">
        <v>3.0</v>
      </c>
      <c r="J53" s="17">
        <v>4.0</v>
      </c>
      <c r="K53" s="17">
        <v>4.0</v>
      </c>
      <c r="L53" s="17">
        <v>4.0</v>
      </c>
      <c r="M53" s="17">
        <v>3.0</v>
      </c>
      <c r="N53" s="17">
        <v>4.0</v>
      </c>
      <c r="O53" s="20">
        <f t="shared" si="2"/>
        <v>22</v>
      </c>
      <c r="P53" s="3"/>
      <c r="Q53" s="3"/>
      <c r="R53" s="3"/>
      <c r="S53" s="3"/>
      <c r="T53" s="3"/>
      <c r="U53" s="3"/>
    </row>
    <row r="54" ht="14.25" customHeight="1">
      <c r="A54" s="36"/>
      <c r="B54" s="36"/>
      <c r="C54" s="36"/>
      <c r="D54" s="36"/>
      <c r="E54" s="36"/>
      <c r="F54" s="36"/>
      <c r="G54" s="3"/>
      <c r="H54" s="36"/>
      <c r="I54" s="36"/>
      <c r="J54" s="36"/>
      <c r="K54" s="36"/>
      <c r="L54" s="36"/>
      <c r="M54" s="36"/>
      <c r="N54" s="36"/>
      <c r="O54" s="36"/>
      <c r="P54" s="3"/>
      <c r="Q54" s="3"/>
      <c r="R54" s="3"/>
      <c r="S54" s="3"/>
      <c r="T54" s="3"/>
      <c r="U54" s="3"/>
    </row>
    <row r="55" ht="14.25" customHeight="1">
      <c r="A55" s="75" t="s">
        <v>65</v>
      </c>
      <c r="B55" s="76">
        <f t="shared" ref="B55:F55" si="3">VAR(B4:B53)</f>
        <v>0.2534693878</v>
      </c>
      <c r="C55" s="76">
        <f t="shared" si="3"/>
        <v>0.2955102041</v>
      </c>
      <c r="D55" s="76">
        <f t="shared" si="3"/>
        <v>0.2893877551</v>
      </c>
      <c r="E55" s="76">
        <f t="shared" si="3"/>
        <v>0.2857142857</v>
      </c>
      <c r="F55" s="76">
        <f t="shared" si="3"/>
        <v>2.022857143</v>
      </c>
      <c r="G55" s="77"/>
      <c r="H55" s="78" t="s">
        <v>65</v>
      </c>
      <c r="I55" s="76">
        <f t="shared" ref="I55:O55" si="4">VAR(I4:I53)</f>
        <v>0.2142857143</v>
      </c>
      <c r="J55" s="76">
        <f t="shared" si="4"/>
        <v>0.3363265306</v>
      </c>
      <c r="K55" s="76">
        <f t="shared" si="4"/>
        <v>0.2857142857</v>
      </c>
      <c r="L55" s="76">
        <f t="shared" si="4"/>
        <v>0.8016326531</v>
      </c>
      <c r="M55" s="76">
        <f t="shared" si="4"/>
        <v>0.2628571429</v>
      </c>
      <c r="N55" s="76">
        <f t="shared" si="4"/>
        <v>0.3330612245</v>
      </c>
      <c r="O55" s="76">
        <f t="shared" si="4"/>
        <v>4.326938776</v>
      </c>
      <c r="P55" s="3"/>
      <c r="Q55" s="3"/>
      <c r="R55" s="3"/>
      <c r="S55" s="3"/>
      <c r="T55" s="3"/>
      <c r="U55" s="3"/>
    </row>
    <row r="56" ht="14.25" customHeight="1">
      <c r="A56" s="79" t="s">
        <v>66</v>
      </c>
      <c r="B56" s="76">
        <f>SUM(B55:E55)</f>
        <v>1.124081633</v>
      </c>
      <c r="C56" s="8"/>
      <c r="D56" s="8"/>
      <c r="E56" s="8"/>
      <c r="F56" s="8"/>
      <c r="G56" s="19"/>
      <c r="H56" s="80" t="s">
        <v>66</v>
      </c>
      <c r="I56" s="81">
        <f>sum(I55:N55)</f>
        <v>2.233877551</v>
      </c>
      <c r="J56" s="3"/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4.25" customHeight="1">
      <c r="A57" s="42" t="s">
        <v>67</v>
      </c>
      <c r="B57" s="76">
        <f>F55</f>
        <v>2.022857143</v>
      </c>
      <c r="C57" s="8"/>
      <c r="D57" s="8"/>
      <c r="E57" s="8"/>
      <c r="F57" s="8"/>
      <c r="G57" s="19"/>
      <c r="H57" s="43" t="s">
        <v>67</v>
      </c>
      <c r="I57" s="81">
        <f>O55</f>
        <v>4.326938776</v>
      </c>
      <c r="J57" s="3"/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4.25" customHeight="1">
      <c r="A58" s="82" t="s">
        <v>68</v>
      </c>
      <c r="B58" s="76">
        <f>(4/3)*(1-(B56/B57))</f>
        <v>0.5924132365</v>
      </c>
      <c r="C58" s="3"/>
      <c r="D58" s="3"/>
      <c r="E58" s="3"/>
      <c r="F58" s="3"/>
      <c r="G58" s="27"/>
      <c r="H58" s="83" t="s">
        <v>69</v>
      </c>
      <c r="I58" s="84">
        <f>(6/5)*(1-(I56/I57))</f>
        <v>0.5804735402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4.25" customHeight="1">
      <c r="A59" s="85" t="s">
        <v>70</v>
      </c>
      <c r="B59" s="86" t="str">
        <f>IF(B58&lt;0.2,"Sangat Rendah",IF(B58&lt;=0.4,"Rendah",IF(B58&lt;=0.6,"Sedang",IF(B58&lt;=0.8,"Tinggi","Sangat Tinggi"))))</f>
        <v>Sedang</v>
      </c>
      <c r="C59" s="3"/>
      <c r="D59" s="3"/>
      <c r="E59" s="3"/>
      <c r="F59" s="3"/>
      <c r="G59" s="27"/>
      <c r="H59" s="87" t="s">
        <v>70</v>
      </c>
      <c r="I59" s="86" t="str">
        <f>IF(I58&lt;0.2,"Sangat Rendah",IF(I58&lt;=0.4,"Rendah",IF(I58&lt;=0.6,"Sedang",IF(I58&lt;=0.8,"Tinggi","Sangat Tinggi"))))</f>
        <v>Sedang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4.25" customHeight="1">
      <c r="A61" s="25" t="s">
        <v>71</v>
      </c>
      <c r="B61" s="26"/>
      <c r="C61" s="26"/>
      <c r="D61" s="3"/>
      <c r="E61" s="3"/>
      <c r="F61" s="3"/>
      <c r="G61" s="3"/>
      <c r="H61" s="25" t="s">
        <v>71</v>
      </c>
      <c r="I61" s="26"/>
      <c r="J61" s="26"/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4.25" customHeight="1">
      <c r="A62" s="88" t="s">
        <v>72</v>
      </c>
      <c r="B62" s="89" t="s">
        <v>73</v>
      </c>
      <c r="C62" s="14"/>
      <c r="D62" s="3"/>
      <c r="E62" s="3"/>
      <c r="F62" s="3"/>
      <c r="G62" s="27"/>
      <c r="H62" s="90" t="s">
        <v>72</v>
      </c>
      <c r="I62" s="89" t="s">
        <v>73</v>
      </c>
      <c r="J62" s="1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4.25" customHeight="1">
      <c r="A63" s="91">
        <f>B58</f>
        <v>0.5924132365</v>
      </c>
      <c r="B63" s="92" t="s">
        <v>74</v>
      </c>
      <c r="C63" s="14"/>
      <c r="D63" s="3"/>
      <c r="E63" s="3"/>
      <c r="F63" s="3"/>
      <c r="G63" s="27"/>
      <c r="H63" s="81">
        <f>I58</f>
        <v>0.5804735402</v>
      </c>
      <c r="I63" s="93" t="s">
        <v>74</v>
      </c>
      <c r="J63" s="1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2:A3"/>
    <mergeCell ref="A61:C61"/>
    <mergeCell ref="H61:J61"/>
    <mergeCell ref="B62:C62"/>
    <mergeCell ref="I62:J62"/>
    <mergeCell ref="B63:C63"/>
    <mergeCell ref="I63:J63"/>
    <mergeCell ref="A1:O1"/>
    <mergeCell ref="B2:E2"/>
    <mergeCell ref="F2:F3"/>
    <mergeCell ref="H2:H3"/>
    <mergeCell ref="O2:O3"/>
    <mergeCell ref="S11:S12"/>
    <mergeCell ref="Q15:S1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94" t="s">
        <v>75</v>
      </c>
    </row>
    <row r="2" ht="14.25" customHeight="1"/>
    <row r="3" ht="14.25" customHeight="1">
      <c r="B3" s="95" t="s">
        <v>76</v>
      </c>
      <c r="C3" s="96" t="s">
        <v>77</v>
      </c>
      <c r="D3" s="97"/>
      <c r="E3" s="97"/>
      <c r="F3" s="97"/>
      <c r="G3" s="98"/>
    </row>
    <row r="4" ht="14.25" customHeight="1">
      <c r="B4" s="99"/>
      <c r="C4" s="100">
        <v>0.003472222222222222</v>
      </c>
      <c r="D4" s="101" t="s">
        <v>78</v>
      </c>
      <c r="E4" s="100">
        <v>6.944444444444445E-4</v>
      </c>
      <c r="F4" s="101" t="s">
        <v>79</v>
      </c>
      <c r="G4" s="102" t="s">
        <v>80</v>
      </c>
    </row>
    <row r="5" ht="14.25" customHeight="1">
      <c r="B5" s="99"/>
      <c r="C5" s="103" t="s">
        <v>81</v>
      </c>
      <c r="D5" s="104"/>
      <c r="E5" s="104"/>
      <c r="F5" s="104"/>
      <c r="G5" s="105"/>
    </row>
    <row r="6" ht="14.25" customHeight="1">
      <c r="B6" s="106"/>
      <c r="C6" s="107">
        <v>6.944444444444445E-4</v>
      </c>
      <c r="D6" s="107">
        <v>0.003472222222222222</v>
      </c>
      <c r="E6" s="107">
        <v>0.001388888888888889</v>
      </c>
      <c r="F6" s="107">
        <v>6.944444444444445E-4</v>
      </c>
      <c r="G6" s="108" t="s">
        <v>82</v>
      </c>
    </row>
    <row r="7" ht="14.25" customHeight="1">
      <c r="B7" s="109">
        <v>1.0</v>
      </c>
      <c r="C7" s="110">
        <v>0.9877</v>
      </c>
      <c r="D7" s="110">
        <v>0.9969</v>
      </c>
      <c r="E7" s="110">
        <v>0.9995</v>
      </c>
      <c r="F7" s="110">
        <v>0.9999</v>
      </c>
      <c r="G7" s="111">
        <v>1.0</v>
      </c>
    </row>
    <row r="8" ht="14.25" customHeight="1">
      <c r="B8" s="112">
        <v>2.0</v>
      </c>
      <c r="C8" s="113">
        <v>0.9</v>
      </c>
      <c r="D8" s="113">
        <v>0.95</v>
      </c>
      <c r="E8" s="113">
        <v>0.98</v>
      </c>
      <c r="F8" s="113">
        <v>0.99</v>
      </c>
      <c r="G8" s="114">
        <v>0.999</v>
      </c>
    </row>
    <row r="9" ht="14.25" customHeight="1">
      <c r="B9" s="112">
        <v>3.0</v>
      </c>
      <c r="C9" s="113">
        <v>0.8054</v>
      </c>
      <c r="D9" s="113">
        <v>0.8783</v>
      </c>
      <c r="E9" s="113">
        <v>0.9343</v>
      </c>
      <c r="F9" s="113">
        <v>0.9587</v>
      </c>
      <c r="G9" s="114">
        <v>0.9911</v>
      </c>
    </row>
    <row r="10" ht="14.25" customHeight="1">
      <c r="B10" s="112">
        <v>4.0</v>
      </c>
      <c r="C10" s="113">
        <v>0.7293</v>
      </c>
      <c r="D10" s="113">
        <v>0.8114</v>
      </c>
      <c r="E10" s="113">
        <v>0.8822</v>
      </c>
      <c r="F10" s="113">
        <v>0.9172</v>
      </c>
      <c r="G10" s="114">
        <v>0.9741</v>
      </c>
    </row>
    <row r="11" ht="14.25" customHeight="1">
      <c r="B11" s="112">
        <v>5.0</v>
      </c>
      <c r="C11" s="113">
        <v>0.6694</v>
      </c>
      <c r="D11" s="113">
        <v>0.7545</v>
      </c>
      <c r="E11" s="113">
        <v>0.8329</v>
      </c>
      <c r="F11" s="113">
        <v>0.8745</v>
      </c>
      <c r="G11" s="114">
        <v>0.9509</v>
      </c>
    </row>
    <row r="12" ht="14.25" customHeight="1">
      <c r="B12" s="112">
        <v>6.0</v>
      </c>
      <c r="C12" s="113">
        <v>0.6215</v>
      </c>
      <c r="D12" s="113">
        <v>0.7067</v>
      </c>
      <c r="E12" s="113">
        <v>0.7887</v>
      </c>
      <c r="F12" s="113">
        <v>0.8343</v>
      </c>
      <c r="G12" s="114">
        <v>0.9249</v>
      </c>
    </row>
    <row r="13" ht="14.25" customHeight="1">
      <c r="B13" s="112">
        <v>7.0</v>
      </c>
      <c r="C13" s="113">
        <v>0.5822</v>
      </c>
      <c r="D13" s="113">
        <v>0.6664</v>
      </c>
      <c r="E13" s="113">
        <v>0.7498</v>
      </c>
      <c r="F13" s="113">
        <v>0.7977</v>
      </c>
      <c r="G13" s="114">
        <v>0.8983</v>
      </c>
    </row>
    <row r="14" ht="14.25" customHeight="1">
      <c r="B14" s="112">
        <v>8.0</v>
      </c>
      <c r="C14" s="113">
        <v>0.5494</v>
      </c>
      <c r="D14" s="115">
        <v>0.6319</v>
      </c>
      <c r="E14" s="113">
        <v>0.7155</v>
      </c>
      <c r="F14" s="113">
        <v>0.7646</v>
      </c>
      <c r="G14" s="114">
        <v>0.8721</v>
      </c>
    </row>
    <row r="15" ht="14.25" customHeight="1">
      <c r="B15" s="112">
        <v>9.0</v>
      </c>
      <c r="C15" s="113">
        <v>0.5214</v>
      </c>
      <c r="D15" s="113">
        <v>0.6021</v>
      </c>
      <c r="E15" s="113">
        <v>0.6851</v>
      </c>
      <c r="F15" s="113">
        <v>0.7348</v>
      </c>
      <c r="G15" s="114">
        <v>0.847</v>
      </c>
    </row>
    <row r="16" ht="14.25" customHeight="1">
      <c r="B16" s="112">
        <v>10.0</v>
      </c>
      <c r="C16" s="113">
        <v>0.4973</v>
      </c>
      <c r="D16" s="113">
        <v>0.576</v>
      </c>
      <c r="E16" s="113">
        <v>0.6581</v>
      </c>
      <c r="F16" s="113">
        <v>0.7079</v>
      </c>
      <c r="G16" s="114">
        <v>0.8233</v>
      </c>
    </row>
    <row r="17" ht="14.25" customHeight="1">
      <c r="B17" s="112">
        <v>11.0</v>
      </c>
      <c r="C17" s="113">
        <v>0.4762</v>
      </c>
      <c r="D17" s="113">
        <v>0.5529</v>
      </c>
      <c r="E17" s="113">
        <v>0.6339</v>
      </c>
      <c r="F17" s="113">
        <v>0.6835</v>
      </c>
      <c r="G17" s="114">
        <v>0.801</v>
      </c>
    </row>
    <row r="18" ht="14.25" customHeight="1">
      <c r="B18" s="112">
        <v>12.0</v>
      </c>
      <c r="C18" s="113">
        <v>0.4575</v>
      </c>
      <c r="D18" s="116">
        <v>0.5324</v>
      </c>
      <c r="E18" s="113">
        <v>0.612</v>
      </c>
      <c r="F18" s="113">
        <v>0.6614</v>
      </c>
      <c r="G18" s="114">
        <v>0.78</v>
      </c>
    </row>
    <row r="19" ht="14.25" customHeight="1">
      <c r="B19" s="112">
        <v>13.0</v>
      </c>
      <c r="C19" s="117">
        <v>0.4409</v>
      </c>
      <c r="D19" s="118">
        <v>0.514</v>
      </c>
      <c r="E19" s="119">
        <v>0.5923</v>
      </c>
      <c r="F19" s="113">
        <v>0.6411</v>
      </c>
      <c r="G19" s="114">
        <v>0.7604</v>
      </c>
    </row>
    <row r="20" ht="14.25" customHeight="1">
      <c r="B20" s="112">
        <v>14.0</v>
      </c>
      <c r="C20" s="113">
        <v>0.4259</v>
      </c>
      <c r="D20" s="110">
        <v>0.4973</v>
      </c>
      <c r="E20" s="113">
        <v>0.5742</v>
      </c>
      <c r="F20" s="113">
        <v>0.6226</v>
      </c>
      <c r="G20" s="114">
        <v>0.7419</v>
      </c>
    </row>
    <row r="21" ht="14.25" customHeight="1">
      <c r="B21" s="112">
        <v>15.0</v>
      </c>
      <c r="C21" s="113">
        <v>0.4124</v>
      </c>
      <c r="D21" s="113">
        <v>0.4821</v>
      </c>
      <c r="E21" s="113">
        <v>0.5577</v>
      </c>
      <c r="F21" s="113">
        <v>0.6055</v>
      </c>
      <c r="G21" s="114">
        <v>0.7247</v>
      </c>
    </row>
    <row r="22" ht="14.25" customHeight="1">
      <c r="B22" s="112">
        <v>16.0</v>
      </c>
      <c r="C22" s="113">
        <v>0.4</v>
      </c>
      <c r="D22" s="113">
        <v>0.4683</v>
      </c>
      <c r="E22" s="113">
        <v>0.5425</v>
      </c>
      <c r="F22" s="113">
        <v>0.5897</v>
      </c>
      <c r="G22" s="114">
        <v>0.7084</v>
      </c>
    </row>
    <row r="23" ht="14.25" customHeight="1">
      <c r="B23" s="112">
        <v>17.0</v>
      </c>
      <c r="C23" s="113">
        <v>0.3887</v>
      </c>
      <c r="D23" s="113">
        <v>0.4555</v>
      </c>
      <c r="E23" s="113">
        <v>0.5285</v>
      </c>
      <c r="F23" s="113">
        <v>0.5751</v>
      </c>
      <c r="G23" s="114">
        <v>0.6932</v>
      </c>
    </row>
    <row r="24" ht="14.25" customHeight="1">
      <c r="B24" s="112">
        <v>18.0</v>
      </c>
      <c r="C24" s="113">
        <v>0.3783</v>
      </c>
      <c r="D24" s="113">
        <v>0.4438</v>
      </c>
      <c r="E24" s="113">
        <v>0.5155</v>
      </c>
      <c r="F24" s="113">
        <v>0.5614</v>
      </c>
      <c r="G24" s="114">
        <v>0.6788</v>
      </c>
    </row>
    <row r="25" ht="14.25" customHeight="1">
      <c r="B25" s="112">
        <v>19.0</v>
      </c>
      <c r="C25" s="113">
        <v>0.3687</v>
      </c>
      <c r="D25" s="113">
        <v>0.4329</v>
      </c>
      <c r="E25" s="113">
        <v>0.5034</v>
      </c>
      <c r="F25" s="113">
        <v>0.5487</v>
      </c>
      <c r="G25" s="114">
        <v>0.6652</v>
      </c>
    </row>
    <row r="26" ht="14.25" customHeight="1">
      <c r="B26" s="112">
        <v>20.0</v>
      </c>
      <c r="C26" s="113">
        <v>0.3598</v>
      </c>
      <c r="D26" s="113">
        <v>0.4227</v>
      </c>
      <c r="E26" s="113">
        <v>0.4921</v>
      </c>
      <c r="F26" s="113">
        <v>0.5368</v>
      </c>
      <c r="G26" s="114">
        <v>0.6524</v>
      </c>
    </row>
    <row r="27" ht="14.25" customHeight="1">
      <c r="B27" s="112">
        <v>21.0</v>
      </c>
      <c r="C27" s="113">
        <v>0.3515</v>
      </c>
      <c r="D27" s="113">
        <v>0.4132</v>
      </c>
      <c r="E27" s="113">
        <v>0.4815</v>
      </c>
      <c r="F27" s="113">
        <v>0.5256</v>
      </c>
      <c r="G27" s="114">
        <v>0.6402</v>
      </c>
    </row>
    <row r="28" ht="14.25" customHeight="1">
      <c r="B28" s="112">
        <v>22.0</v>
      </c>
      <c r="C28" s="113">
        <v>0.3438</v>
      </c>
      <c r="D28" s="113">
        <v>0.4044</v>
      </c>
      <c r="E28" s="113">
        <v>0.4716</v>
      </c>
      <c r="F28" s="113">
        <v>0.5151</v>
      </c>
      <c r="G28" s="114">
        <v>0.6287</v>
      </c>
    </row>
    <row r="29" ht="14.25" customHeight="1">
      <c r="B29" s="112">
        <v>23.0</v>
      </c>
      <c r="C29" s="113">
        <v>0.3365</v>
      </c>
      <c r="D29" s="113">
        <v>0.3961</v>
      </c>
      <c r="E29" s="113">
        <v>0.4622</v>
      </c>
      <c r="F29" s="113">
        <v>0.5052</v>
      </c>
      <c r="G29" s="114">
        <v>0.6178</v>
      </c>
    </row>
    <row r="30" ht="14.25" customHeight="1">
      <c r="B30" s="112">
        <v>24.0</v>
      </c>
      <c r="C30" s="113">
        <v>0.3297</v>
      </c>
      <c r="D30" s="113">
        <v>0.3882</v>
      </c>
      <c r="E30" s="113">
        <v>0.4534</v>
      </c>
      <c r="F30" s="113">
        <v>0.4958</v>
      </c>
      <c r="G30" s="114">
        <v>0.6074</v>
      </c>
    </row>
    <row r="31" ht="14.25" customHeight="1">
      <c r="B31" s="112">
        <v>25.0</v>
      </c>
      <c r="C31" s="113">
        <v>0.3233</v>
      </c>
      <c r="D31" s="113">
        <v>0.3809</v>
      </c>
      <c r="E31" s="113">
        <v>0.4451</v>
      </c>
      <c r="F31" s="113">
        <v>0.4869</v>
      </c>
      <c r="G31" s="114">
        <v>0.5974</v>
      </c>
    </row>
    <row r="32" ht="14.25" customHeight="1">
      <c r="B32" s="112">
        <v>26.0</v>
      </c>
      <c r="C32" s="113">
        <v>0.3172</v>
      </c>
      <c r="D32" s="113">
        <v>0.3739</v>
      </c>
      <c r="E32" s="113">
        <v>0.4372</v>
      </c>
      <c r="F32" s="113">
        <v>0.4785</v>
      </c>
      <c r="G32" s="114">
        <v>0.588</v>
      </c>
    </row>
    <row r="33" ht="14.25" customHeight="1">
      <c r="B33" s="112">
        <v>27.0</v>
      </c>
      <c r="C33" s="113">
        <v>0.3115</v>
      </c>
      <c r="D33" s="113">
        <v>0.3673</v>
      </c>
      <c r="E33" s="113">
        <v>0.4297</v>
      </c>
      <c r="F33" s="113">
        <v>0.4705</v>
      </c>
      <c r="G33" s="114">
        <v>0.579</v>
      </c>
    </row>
    <row r="34" ht="14.25" customHeight="1">
      <c r="B34" s="112">
        <v>28.0</v>
      </c>
      <c r="C34" s="113">
        <v>0.3061</v>
      </c>
      <c r="D34" s="113">
        <v>0.361</v>
      </c>
      <c r="E34" s="113">
        <v>0.4226</v>
      </c>
      <c r="F34" s="113">
        <v>0.4629</v>
      </c>
      <c r="G34" s="114">
        <v>0.5703</v>
      </c>
    </row>
    <row r="35" ht="14.25" customHeight="1">
      <c r="B35" s="112">
        <v>29.0</v>
      </c>
      <c r="C35" s="113">
        <v>0.3009</v>
      </c>
      <c r="D35" s="113">
        <v>0.355</v>
      </c>
      <c r="E35" s="113">
        <v>0.4158</v>
      </c>
      <c r="F35" s="113">
        <v>0.4556</v>
      </c>
      <c r="G35" s="114">
        <v>0.562</v>
      </c>
    </row>
    <row r="36" ht="14.25" customHeight="1">
      <c r="B36" s="112">
        <v>30.0</v>
      </c>
      <c r="C36" s="113">
        <v>0.296</v>
      </c>
      <c r="D36" s="113">
        <v>0.3494</v>
      </c>
      <c r="E36" s="113">
        <v>0.4093</v>
      </c>
      <c r="F36" s="113">
        <v>0.4487</v>
      </c>
      <c r="G36" s="114">
        <v>0.5541</v>
      </c>
    </row>
    <row r="37" ht="14.25" customHeight="1">
      <c r="B37" s="112">
        <v>31.0</v>
      </c>
      <c r="C37" s="113">
        <v>0.2913</v>
      </c>
      <c r="D37" s="113">
        <v>0.344</v>
      </c>
      <c r="E37" s="113">
        <v>0.4032</v>
      </c>
      <c r="F37" s="113">
        <v>0.4421</v>
      </c>
      <c r="G37" s="114">
        <v>0.5465</v>
      </c>
    </row>
    <row r="38" ht="14.25" customHeight="1">
      <c r="B38" s="112">
        <v>32.0</v>
      </c>
      <c r="C38" s="113">
        <v>0.2869</v>
      </c>
      <c r="D38" s="113">
        <v>0.3388</v>
      </c>
      <c r="E38" s="113">
        <v>0.3972</v>
      </c>
      <c r="F38" s="113">
        <v>0.4357</v>
      </c>
      <c r="G38" s="114">
        <v>0.5392</v>
      </c>
    </row>
    <row r="39" ht="14.25" customHeight="1">
      <c r="B39" s="112">
        <v>33.0</v>
      </c>
      <c r="C39" s="113">
        <v>0.2826</v>
      </c>
      <c r="D39" s="113">
        <v>0.3338</v>
      </c>
      <c r="E39" s="113">
        <v>0.3916</v>
      </c>
      <c r="F39" s="113">
        <v>0.4296</v>
      </c>
      <c r="G39" s="114">
        <v>0.5322</v>
      </c>
    </row>
    <row r="40" ht="14.25" customHeight="1">
      <c r="B40" s="112">
        <v>34.0</v>
      </c>
      <c r="C40" s="113">
        <v>0.2785</v>
      </c>
      <c r="D40" s="113">
        <v>0.3291</v>
      </c>
      <c r="E40" s="113">
        <v>0.3862</v>
      </c>
      <c r="F40" s="113">
        <v>0.4238</v>
      </c>
      <c r="G40" s="114">
        <v>0.5254</v>
      </c>
    </row>
    <row r="41" ht="14.25" customHeight="1">
      <c r="B41" s="112">
        <v>35.0</v>
      </c>
      <c r="C41" s="113">
        <v>0.2746</v>
      </c>
      <c r="D41" s="113">
        <v>0.3246</v>
      </c>
      <c r="E41" s="113">
        <v>0.381</v>
      </c>
      <c r="F41" s="113">
        <v>0.4182</v>
      </c>
      <c r="G41" s="114">
        <v>0.5189</v>
      </c>
    </row>
    <row r="42" ht="14.25" customHeight="1">
      <c r="B42" s="112">
        <v>36.0</v>
      </c>
      <c r="C42" s="113">
        <v>0.2709</v>
      </c>
      <c r="D42" s="113">
        <v>0.3202</v>
      </c>
      <c r="E42" s="113">
        <v>0.376</v>
      </c>
      <c r="F42" s="113">
        <v>0.4128</v>
      </c>
      <c r="G42" s="114">
        <v>0.5126</v>
      </c>
    </row>
    <row r="43" ht="14.25" customHeight="1">
      <c r="B43" s="112">
        <v>37.0</v>
      </c>
      <c r="C43" s="113">
        <v>0.2673</v>
      </c>
      <c r="D43" s="113">
        <v>0.316</v>
      </c>
      <c r="E43" s="113">
        <v>0.3712</v>
      </c>
      <c r="F43" s="113">
        <v>0.4076</v>
      </c>
      <c r="G43" s="114">
        <v>0.5066</v>
      </c>
    </row>
    <row r="44" ht="14.25" customHeight="1">
      <c r="B44" s="112">
        <v>38.0</v>
      </c>
      <c r="C44" s="113">
        <v>0.2638</v>
      </c>
      <c r="D44" s="113">
        <v>0.312</v>
      </c>
      <c r="E44" s="113">
        <v>0.3665</v>
      </c>
      <c r="F44" s="113">
        <v>0.4026</v>
      </c>
      <c r="G44" s="114">
        <v>0.5007</v>
      </c>
    </row>
    <row r="45" ht="14.25" customHeight="1">
      <c r="B45" s="112">
        <v>39.0</v>
      </c>
      <c r="C45" s="113">
        <v>0.2605</v>
      </c>
      <c r="D45" s="113">
        <v>0.3081</v>
      </c>
      <c r="E45" s="113">
        <v>0.3621</v>
      </c>
      <c r="F45" s="113">
        <v>0.3978</v>
      </c>
      <c r="G45" s="114">
        <v>0.495</v>
      </c>
    </row>
    <row r="46" ht="14.25" customHeight="1">
      <c r="B46" s="112">
        <v>40.0</v>
      </c>
      <c r="C46" s="113">
        <v>0.2573</v>
      </c>
      <c r="D46" s="113">
        <v>0.3044</v>
      </c>
      <c r="E46" s="113">
        <v>0.3578</v>
      </c>
      <c r="F46" s="113">
        <v>0.3932</v>
      </c>
      <c r="G46" s="114">
        <v>0.4896</v>
      </c>
    </row>
    <row r="47" ht="14.25" customHeight="1">
      <c r="B47" s="112">
        <v>41.0</v>
      </c>
      <c r="C47" s="113">
        <v>0.2542</v>
      </c>
      <c r="D47" s="113">
        <v>0.3008</v>
      </c>
      <c r="E47" s="113">
        <v>0.3536</v>
      </c>
      <c r="F47" s="113">
        <v>0.3887</v>
      </c>
      <c r="G47" s="114">
        <v>0.4843</v>
      </c>
    </row>
    <row r="48" ht="14.25" customHeight="1">
      <c r="B48" s="112">
        <v>42.0</v>
      </c>
      <c r="C48" s="113">
        <v>0.2512</v>
      </c>
      <c r="D48" s="113">
        <v>0.2973</v>
      </c>
      <c r="E48" s="113">
        <v>0.3496</v>
      </c>
      <c r="F48" s="113">
        <v>0.3843</v>
      </c>
      <c r="G48" s="114">
        <v>0.4791</v>
      </c>
    </row>
    <row r="49" ht="14.25" customHeight="1">
      <c r="B49" s="112">
        <v>43.0</v>
      </c>
      <c r="C49" s="113">
        <v>0.2483</v>
      </c>
      <c r="D49" s="113">
        <v>0.294</v>
      </c>
      <c r="E49" s="113">
        <v>0.3457</v>
      </c>
      <c r="F49" s="113">
        <v>0.3801</v>
      </c>
      <c r="G49" s="114">
        <v>0.4742</v>
      </c>
    </row>
    <row r="50" ht="14.25" customHeight="1">
      <c r="B50" s="112">
        <v>44.0</v>
      </c>
      <c r="C50" s="113">
        <v>0.2455</v>
      </c>
      <c r="D50" s="113">
        <v>0.2907</v>
      </c>
      <c r="E50" s="113">
        <v>0.342</v>
      </c>
      <c r="F50" s="113">
        <v>0.3761</v>
      </c>
      <c r="G50" s="114">
        <v>0.4694</v>
      </c>
    </row>
    <row r="51" ht="14.25" customHeight="1">
      <c r="B51" s="120">
        <v>45.0</v>
      </c>
      <c r="C51" s="121">
        <v>0.2429</v>
      </c>
      <c r="D51" s="121">
        <v>0.2876</v>
      </c>
      <c r="E51" s="121">
        <v>0.3384</v>
      </c>
      <c r="F51" s="121">
        <v>0.3721</v>
      </c>
      <c r="G51" s="122">
        <v>0.4647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G1"/>
    <mergeCell ref="B3:B6"/>
    <mergeCell ref="C3:G3"/>
    <mergeCell ref="C5:G5"/>
  </mergeCells>
  <printOptions/>
  <pageMargins bottom="0.75" footer="0.0" header="0.0" left="0.7" right="0.7" top="0.75"/>
  <pageSetup orientation="landscape"/>
  <drawing r:id="rId1"/>
</worksheet>
</file>