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<sst xmlns="http://schemas.openxmlformats.org/spreadsheetml/2006/main" count="161" uniqueCount="30">
  <si>
    <t>model</t>
  </si>
  <si>
    <t>benchmark</t>
  </si>
  <si>
    <t>mean_bias</t>
  </si>
  <si>
    <t>refined_mean_bias</t>
  </si>
  <si>
    <t>median_bias</t>
  </si>
  <si>
    <t>refined_median_bias</t>
  </si>
  <si>
    <t>SIR MMD</t>
  </si>
  <si>
    <t>LV MMD</t>
  </si>
  <si>
    <t>Toy 25</t>
  </si>
  <si>
    <t>Toy 100</t>
  </si>
  <si>
    <t>nn_prior</t>
  </si>
  <si>
    <t>lv</t>
  </si>
  <si>
    <t>bias</t>
  </si>
  <si>
    <t>refined_bias</t>
  </si>
  <si>
    <t>mmd_nn</t>
  </si>
  <si>
    <t>mmd_nn_r</t>
  </si>
  <si>
    <t>MMD</t>
  </si>
  <si>
    <t>bf</t>
  </si>
  <si>
    <t>dnnabc</t>
  </si>
  <si>
    <t>w2</t>
  </si>
  <si>
    <t>nn</t>
  </si>
  <si>
    <t>sir</t>
  </si>
  <si>
    <t>Toy Example</t>
  </si>
  <si>
    <t>mean_mmd</t>
  </si>
  <si>
    <t>refined_mean_mmd</t>
  </si>
  <si>
    <t>median_mmd</t>
  </si>
  <si>
    <t>refined_median_mmd</t>
  </si>
  <si>
    <t>toy_example</t>
  </si>
  <si>
    <t>w2abc</t>
  </si>
  <si>
    <t>mmd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</si>
</sst>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abSelected="1" topLeftCell="A24" workbookViewId="0">
      <selection activeCell="J34" sqref="J34"/>
    </sheetView>
  </sheetViews>
  <sheetFormatPr defaultColWidth="9.23076923076923" defaultRowHeight="16.8"/>
  <cols>
    <col min="4" max="7" width="12.9230769230769"/>
    <col min="15" max="21" width="12.9230769230769"/>
    <col min="24" max="25" width="12.9230769230769"/>
  </cols>
  <sheetData>
    <row r="1" spans="1: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O1" s="1" t="s">
        <v>6</v>
      </c>
      <c r="P1" s="1"/>
      <c r="Q1" s="1"/>
      <c r="R1" s="1" t="s">
        <v>7</v>
      </c>
      <c r="S1" s="1"/>
      <c r="T1" s="1"/>
      <c r="U1" s="1" t="s">
        <v>8</v>
      </c>
      <c r="V1" s="1"/>
      <c r="W1" s="1"/>
      <c r="X1" s="3" t="s">
        <v>9</v>
      </c>
      <c r="Y1" s="3"/>
    </row>
    <row r="2" spans="1:25">
      <c r="A2" s="2">
        <v>0</v>
      </c>
      <c r="B2" t="s">
        <v>10</v>
      </c>
      <c r="C2" t="s">
        <v>11</v>
      </c>
      <c r="D2">
        <v>0.146893214</v>
      </c>
      <c r="E2">
        <v>0.01806166285</v>
      </c>
      <c r="F2">
        <v>0.147787669999999</v>
      </c>
      <c r="G2">
        <v>0.0099609755</v>
      </c>
      <c r="O2" s="1" t="s">
        <v>12</v>
      </c>
      <c r="P2" s="1" t="s">
        <v>13</v>
      </c>
      <c r="Q2" s="1"/>
      <c r="R2" s="1" t="s">
        <v>12</v>
      </c>
      <c r="S2" s="1" t="s">
        <v>13</v>
      </c>
      <c r="T2" s="1"/>
      <c r="U2" s="1" t="s">
        <v>14</v>
      </c>
      <c r="V2" s="1" t="s">
        <v>15</v>
      </c>
      <c r="W2" s="1"/>
      <c r="X2" s="1" t="s">
        <v>14</v>
      </c>
      <c r="Y2" s="1" t="s">
        <v>15</v>
      </c>
    </row>
    <row r="3" spans="1:25">
      <c r="A3" s="2"/>
      <c r="B3" t="s">
        <v>16</v>
      </c>
      <c r="C3" t="s">
        <v>11</v>
      </c>
      <c r="D3">
        <f>R14</f>
        <v>0.1418499656</v>
      </c>
      <c r="E3">
        <f>S14</f>
        <v>0.0132769475</v>
      </c>
      <c r="F3">
        <f>R15</f>
        <v>0.14638136</v>
      </c>
      <c r="G3">
        <f>S15</f>
        <v>0.013398532</v>
      </c>
      <c r="O3">
        <v>0.11798015</v>
      </c>
      <c r="P3">
        <v>0.0033938105</v>
      </c>
      <c r="R3">
        <v>0.21807133</v>
      </c>
      <c r="S3">
        <v>0.02741501</v>
      </c>
      <c r="U3">
        <v>0.04207489</v>
      </c>
      <c r="V3">
        <v>0.029662177</v>
      </c>
      <c r="X3">
        <v>0.05653687</v>
      </c>
      <c r="Y3">
        <v>0.043745592</v>
      </c>
    </row>
    <row r="4" spans="1:25">
      <c r="A4" s="2">
        <v>1</v>
      </c>
      <c r="B4" t="s">
        <v>17</v>
      </c>
      <c r="C4" t="s">
        <v>11</v>
      </c>
      <c r="D4">
        <v>0.166158523399999</v>
      </c>
      <c r="E4">
        <v>0.02015837953</v>
      </c>
      <c r="F4">
        <v>0.160044609999999</v>
      </c>
      <c r="G4">
        <v>0.0086212085</v>
      </c>
      <c r="O4">
        <v>0.11874462</v>
      </c>
      <c r="P4">
        <v>0.0057204533</v>
      </c>
      <c r="R4">
        <v>0.09759745</v>
      </c>
      <c r="S4">
        <v>0.014276126</v>
      </c>
      <c r="U4">
        <v>0.01930894</v>
      </c>
      <c r="V4">
        <v>0.011373818</v>
      </c>
      <c r="X4">
        <v>0.086140424</v>
      </c>
      <c r="Y4">
        <v>0.05976814</v>
      </c>
    </row>
    <row r="5" spans="1:25">
      <c r="A5" s="2">
        <v>2</v>
      </c>
      <c r="B5" t="s">
        <v>18</v>
      </c>
      <c r="C5" t="s">
        <v>11</v>
      </c>
      <c r="D5">
        <v>0.337154257</v>
      </c>
      <c r="F5">
        <v>0.3116847</v>
      </c>
      <c r="O5">
        <v>0.12696189</v>
      </c>
      <c r="P5">
        <v>0.001320206</v>
      </c>
      <c r="R5">
        <v>0.22641492</v>
      </c>
      <c r="S5">
        <v>0.010834455</v>
      </c>
      <c r="U5">
        <v>0.053379267</v>
      </c>
      <c r="V5">
        <v>0.025416791</v>
      </c>
      <c r="X5">
        <v>0.030067831</v>
      </c>
      <c r="Y5">
        <v>0.016153604</v>
      </c>
    </row>
    <row r="6" spans="1:25">
      <c r="A6" s="2">
        <v>3</v>
      </c>
      <c r="B6" t="s">
        <v>19</v>
      </c>
      <c r="C6" t="s">
        <v>11</v>
      </c>
      <c r="D6">
        <v>4.22965432960998</v>
      </c>
      <c r="F6">
        <v>4.30618966804836</v>
      </c>
      <c r="O6">
        <v>0.13847117</v>
      </c>
      <c r="P6">
        <v>0.006100048</v>
      </c>
      <c r="R6">
        <v>0.14679912</v>
      </c>
      <c r="S6">
        <v>0.005872659</v>
      </c>
      <c r="U6">
        <v>0.02651672</v>
      </c>
      <c r="V6">
        <v>0.018633664</v>
      </c>
      <c r="X6">
        <v>0.032910183</v>
      </c>
      <c r="Y6">
        <v>0.022423789</v>
      </c>
    </row>
    <row r="7" spans="1:25">
      <c r="A7" s="2">
        <v>4</v>
      </c>
      <c r="B7" t="s">
        <v>20</v>
      </c>
      <c r="C7" t="s">
        <v>21</v>
      </c>
      <c r="D7">
        <v>0.0990318630999999</v>
      </c>
      <c r="E7">
        <v>0.002224903965</v>
      </c>
      <c r="F7">
        <v>0.101692263</v>
      </c>
      <c r="G7">
        <v>0.00180724775</v>
      </c>
      <c r="O7">
        <v>0.116196446</v>
      </c>
      <c r="P7">
        <v>0.0059269876</v>
      </c>
      <c r="R7">
        <v>0.12086679</v>
      </c>
      <c r="S7">
        <v>0.013506233</v>
      </c>
      <c r="U7">
        <v>0.043906227</v>
      </c>
      <c r="V7">
        <v>0.015202627</v>
      </c>
      <c r="X7">
        <v>0.03764379</v>
      </c>
      <c r="Y7">
        <v>0.038588777</v>
      </c>
    </row>
    <row r="8" spans="1:25">
      <c r="A8" s="2"/>
      <c r="B8" t="s">
        <v>16</v>
      </c>
      <c r="C8" t="s">
        <v>21</v>
      </c>
      <c r="D8">
        <f>O14</f>
        <v>0.1200099086</v>
      </c>
      <c r="E8">
        <f>P14</f>
        <v>0.0040102092</v>
      </c>
      <c r="F8">
        <f>O15</f>
        <v>0.119902375</v>
      </c>
      <c r="G8">
        <f>P15</f>
        <v>0.0045571319</v>
      </c>
      <c r="O8">
        <v>0.10109</v>
      </c>
      <c r="P8">
        <v>0.0012369668</v>
      </c>
      <c r="R8">
        <v>0.1459636</v>
      </c>
      <c r="S8">
        <v>0.013290831</v>
      </c>
      <c r="U8">
        <v>0.050464466</v>
      </c>
      <c r="V8">
        <v>0.017881244</v>
      </c>
      <c r="X8">
        <v>0.073856294</v>
      </c>
      <c r="Y8">
        <v>0.05757059</v>
      </c>
    </row>
    <row r="9" spans="1:25">
      <c r="A9" s="2">
        <v>5</v>
      </c>
      <c r="B9" t="s">
        <v>17</v>
      </c>
      <c r="C9" t="s">
        <v>21</v>
      </c>
      <c r="D9">
        <v>0.00411387109999999</v>
      </c>
      <c r="E9">
        <v>0.00320931315</v>
      </c>
      <c r="F9">
        <v>0.00366785099999999</v>
      </c>
      <c r="G9">
        <v>0.00307678585</v>
      </c>
      <c r="O9">
        <v>0.10667873</v>
      </c>
      <c r="P9">
        <v>0.0017524624</v>
      </c>
      <c r="R9">
        <v>0.080100216</v>
      </c>
      <c r="S9">
        <v>0.008660491</v>
      </c>
      <c r="U9">
        <v>0.03476198</v>
      </c>
      <c r="V9">
        <v>0.024280638</v>
      </c>
      <c r="X9">
        <v>0.033890963</v>
      </c>
      <c r="Y9">
        <v>0.027179569</v>
      </c>
    </row>
    <row r="10" spans="1:25">
      <c r="A10" s="2">
        <v>6</v>
      </c>
      <c r="B10" t="s">
        <v>18</v>
      </c>
      <c r="C10" t="s">
        <v>21</v>
      </c>
      <c r="D10">
        <v>0.00942131458</v>
      </c>
      <c r="F10">
        <v>0.0079778915</v>
      </c>
      <c r="O10">
        <v>0.12564518</v>
      </c>
      <c r="P10">
        <v>0.0057850424</v>
      </c>
      <c r="R10">
        <v>0.14840128</v>
      </c>
      <c r="S10">
        <v>0.005737396</v>
      </c>
      <c r="U10">
        <v>0.04751256</v>
      </c>
      <c r="V10">
        <v>0.024084672</v>
      </c>
      <c r="X10">
        <v>0.016086549</v>
      </c>
      <c r="Y10">
        <v>0.01295875</v>
      </c>
    </row>
    <row r="11" spans="1:25">
      <c r="A11" s="2">
        <v>7</v>
      </c>
      <c r="B11" t="s">
        <v>19</v>
      </c>
      <c r="C11" t="s">
        <v>21</v>
      </c>
      <c r="D11">
        <v>0.0392296918759926</v>
      </c>
      <c r="F11">
        <v>0.0388823841136824</v>
      </c>
      <c r="O11">
        <v>0.12106013</v>
      </c>
      <c r="P11">
        <v>0.006853211</v>
      </c>
      <c r="R11">
        <v>0.06273514</v>
      </c>
      <c r="S11">
        <v>0.015496909</v>
      </c>
      <c r="U11">
        <v>0.037799373</v>
      </c>
      <c r="V11">
        <v>0.0076021403</v>
      </c>
      <c r="X11">
        <v>0.04736416</v>
      </c>
      <c r="Y11">
        <v>0.0123645365</v>
      </c>
    </row>
    <row r="12" spans="15:25">
      <c r="O12">
        <v>0.12727077</v>
      </c>
      <c r="P12">
        <v>0.002012904</v>
      </c>
      <c r="R12">
        <v>0.17154981</v>
      </c>
      <c r="S12">
        <v>0.017679365</v>
      </c>
      <c r="U12">
        <v>0.03532</v>
      </c>
      <c r="V12">
        <v>0.017793566</v>
      </c>
      <c r="X12">
        <v>0.01393804</v>
      </c>
      <c r="Y12">
        <v>0.011616319</v>
      </c>
    </row>
    <row r="14" spans="1:25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/>
      <c r="O14">
        <f>AVERAGE(O3:O12)</f>
        <v>0.1200099086</v>
      </c>
      <c r="P14">
        <f>AVERAGE(P3:P12)</f>
        <v>0.0040102092</v>
      </c>
      <c r="R14">
        <f>AVERAGE(R3:R12)</f>
        <v>0.1418499656</v>
      </c>
      <c r="S14">
        <f>AVERAGE(S3:S12)</f>
        <v>0.0132769475</v>
      </c>
      <c r="U14">
        <f>AVERAGE(U3:U12)</f>
        <v>0.0391044423</v>
      </c>
      <c r="V14">
        <f>AVERAGE(V3:V12)</f>
        <v>0.01919313373</v>
      </c>
      <c r="X14">
        <f>AVERAGE(X3:X12)</f>
        <v>0.0428435104</v>
      </c>
      <c r="Y14">
        <f>AVERAGE(Y3:Y12)</f>
        <v>0.03023696665</v>
      </c>
    </row>
    <row r="15" spans="1:25">
      <c r="A15" s="1">
        <v>0</v>
      </c>
      <c r="B15" t="s">
        <v>10</v>
      </c>
      <c r="C15" t="s">
        <v>11</v>
      </c>
      <c r="D15">
        <f>ROUND(D2*10,2)</f>
        <v>1.47</v>
      </c>
      <c r="E15">
        <f>ROUND(E2*10,2)</f>
        <v>0.18</v>
      </c>
      <c r="F15">
        <f>ROUND(F2*10,2)</f>
        <v>1.48</v>
      </c>
      <c r="G15">
        <f>ROUND(G2*10,2)</f>
        <v>0.1</v>
      </c>
      <c r="O15">
        <f>MEDIAN(O3:O12)</f>
        <v>0.119902375</v>
      </c>
      <c r="P15">
        <f>MEDIAN(P3:P12)</f>
        <v>0.0045571319</v>
      </c>
      <c r="R15">
        <f>MEDIAN(R3:R12)</f>
        <v>0.14638136</v>
      </c>
      <c r="S15">
        <f>MEDIAN(S3:S12)</f>
        <v>0.013398532</v>
      </c>
      <c r="U15">
        <f>MEDIAN(U3:U12)</f>
        <v>0.0399371315</v>
      </c>
      <c r="V15">
        <f>MEDIAN(V3:V12)</f>
        <v>0.018257454</v>
      </c>
      <c r="X15">
        <f>MEDIAN(X3:X12)</f>
        <v>0.0357673765</v>
      </c>
      <c r="Y15">
        <f>MEDIAN(Y3:Y12)</f>
        <v>0.024801679</v>
      </c>
    </row>
    <row r="16" spans="1:7">
      <c r="A16" s="1"/>
      <c r="B16" t="s">
        <v>16</v>
      </c>
      <c r="C16" t="s">
        <v>11</v>
      </c>
      <c r="D16">
        <f t="shared" ref="D16:D24" si="0">ROUND(D3*10,2)</f>
        <v>1.42</v>
      </c>
      <c r="E16">
        <f t="shared" ref="E16:E24" si="1">ROUND(E3*10,2)</f>
        <v>0.13</v>
      </c>
      <c r="F16">
        <f t="shared" ref="F16:F24" si="2">ROUND(F3*10,2)</f>
        <v>1.46</v>
      </c>
      <c r="G16">
        <f t="shared" ref="G16:G24" si="3">ROUND(G3*10,2)</f>
        <v>0.13</v>
      </c>
    </row>
    <row r="17" spans="1:7">
      <c r="A17" s="1">
        <v>1</v>
      </c>
      <c r="B17" t="s">
        <v>17</v>
      </c>
      <c r="C17" t="s">
        <v>11</v>
      </c>
      <c r="D17">
        <f t="shared" si="0"/>
        <v>1.66</v>
      </c>
      <c r="E17">
        <f t="shared" si="1"/>
        <v>0.2</v>
      </c>
      <c r="F17">
        <f t="shared" si="2"/>
        <v>1.6</v>
      </c>
      <c r="G17">
        <f t="shared" si="3"/>
        <v>0.09</v>
      </c>
    </row>
    <row r="18" spans="1:7">
      <c r="A18" s="1">
        <v>2</v>
      </c>
      <c r="B18" t="s">
        <v>18</v>
      </c>
      <c r="C18" t="s">
        <v>11</v>
      </c>
      <c r="D18">
        <f t="shared" si="0"/>
        <v>3.37</v>
      </c>
      <c r="E18">
        <f t="shared" si="1"/>
        <v>0</v>
      </c>
      <c r="F18">
        <f t="shared" si="2"/>
        <v>3.12</v>
      </c>
      <c r="G18">
        <f t="shared" si="3"/>
        <v>0</v>
      </c>
    </row>
    <row r="19" spans="1:7">
      <c r="A19" s="1">
        <v>3</v>
      </c>
      <c r="B19" t="s">
        <v>19</v>
      </c>
      <c r="C19" t="s">
        <v>11</v>
      </c>
      <c r="D19">
        <f t="shared" si="0"/>
        <v>42.3</v>
      </c>
      <c r="E19">
        <f t="shared" si="1"/>
        <v>0</v>
      </c>
      <c r="F19">
        <f t="shared" si="2"/>
        <v>43.06</v>
      </c>
      <c r="G19">
        <f t="shared" si="3"/>
        <v>0</v>
      </c>
    </row>
    <row r="20" spans="1:7">
      <c r="A20" s="1">
        <v>4</v>
      </c>
      <c r="B20" t="s">
        <v>20</v>
      </c>
      <c r="C20" t="s">
        <v>21</v>
      </c>
      <c r="D20">
        <f t="shared" si="0"/>
        <v>0.99</v>
      </c>
      <c r="E20">
        <f t="shared" si="1"/>
        <v>0.02</v>
      </c>
      <c r="F20">
        <f t="shared" si="2"/>
        <v>1.02</v>
      </c>
      <c r="G20">
        <f t="shared" si="3"/>
        <v>0.02</v>
      </c>
    </row>
    <row r="21" spans="1:7">
      <c r="A21" s="1"/>
      <c r="B21" t="s">
        <v>16</v>
      </c>
      <c r="C21" t="s">
        <v>21</v>
      </c>
      <c r="D21">
        <f t="shared" si="0"/>
        <v>1.2</v>
      </c>
      <c r="E21">
        <f t="shared" si="1"/>
        <v>0.04</v>
      </c>
      <c r="F21">
        <f t="shared" si="2"/>
        <v>1.2</v>
      </c>
      <c r="G21">
        <f t="shared" si="3"/>
        <v>0.05</v>
      </c>
    </row>
    <row r="22" spans="1:7">
      <c r="A22" s="1">
        <v>5</v>
      </c>
      <c r="B22" t="s">
        <v>17</v>
      </c>
      <c r="C22" t="s">
        <v>21</v>
      </c>
      <c r="D22">
        <f t="shared" si="0"/>
        <v>0.04</v>
      </c>
      <c r="E22">
        <f t="shared" si="1"/>
        <v>0.03</v>
      </c>
      <c r="F22">
        <f t="shared" si="2"/>
        <v>0.04</v>
      </c>
      <c r="G22">
        <f t="shared" si="3"/>
        <v>0.03</v>
      </c>
    </row>
    <row r="23" spans="1:7">
      <c r="A23" s="1">
        <v>6</v>
      </c>
      <c r="B23" t="s">
        <v>18</v>
      </c>
      <c r="C23" t="s">
        <v>21</v>
      </c>
      <c r="D23">
        <f t="shared" si="0"/>
        <v>0.09</v>
      </c>
      <c r="E23">
        <f t="shared" si="1"/>
        <v>0</v>
      </c>
      <c r="F23">
        <f t="shared" si="2"/>
        <v>0.08</v>
      </c>
      <c r="G23">
        <f t="shared" si="3"/>
        <v>0</v>
      </c>
    </row>
    <row r="24" spans="1:7">
      <c r="A24" s="1">
        <v>7</v>
      </c>
      <c r="B24" t="s">
        <v>19</v>
      </c>
      <c r="C24" t="s">
        <v>21</v>
      </c>
      <c r="D24">
        <f t="shared" si="0"/>
        <v>0.39</v>
      </c>
      <c r="E24">
        <f t="shared" si="1"/>
        <v>0</v>
      </c>
      <c r="F24">
        <f t="shared" si="2"/>
        <v>0.39</v>
      </c>
      <c r="G24">
        <f t="shared" si="3"/>
        <v>0</v>
      </c>
    </row>
    <row r="26" spans="1:8">
      <c r="A26" s="1" t="s">
        <v>22</v>
      </c>
      <c r="B26" s="1"/>
      <c r="C26" s="1"/>
      <c r="D26" s="1"/>
      <c r="E26" s="1"/>
      <c r="F26" s="1"/>
      <c r="G26" s="1"/>
      <c r="H26" s="1"/>
    </row>
    <row r="27" spans="1:15">
      <c r="A27">
        <v>50</v>
      </c>
      <c r="O27">
        <v>50</v>
      </c>
    </row>
    <row r="28" spans="1:22">
      <c r="A28" s="1"/>
      <c r="B28" s="1" t="s">
        <v>0</v>
      </c>
      <c r="C28" s="1" t="s">
        <v>1</v>
      </c>
      <c r="D28" s="1" t="s">
        <v>23</v>
      </c>
      <c r="E28" s="1" t="s">
        <v>24</v>
      </c>
      <c r="F28" s="1" t="s">
        <v>25</v>
      </c>
      <c r="G28" s="1" t="s">
        <v>26</v>
      </c>
      <c r="H28" s="1"/>
      <c r="O28" s="1"/>
      <c r="P28" s="1" t="s">
        <v>0</v>
      </c>
      <c r="Q28" s="1" t="s">
        <v>1</v>
      </c>
      <c r="R28" s="1" t="s">
        <v>23</v>
      </c>
      <c r="S28" s="1" t="s">
        <v>24</v>
      </c>
      <c r="T28" s="1" t="s">
        <v>25</v>
      </c>
      <c r="U28" s="1" t="s">
        <v>26</v>
      </c>
      <c r="V28" s="1"/>
    </row>
    <row r="29" spans="1:21">
      <c r="A29" s="1">
        <v>0</v>
      </c>
      <c r="B29" t="s">
        <v>20</v>
      </c>
      <c r="C29" t="s">
        <v>27</v>
      </c>
      <c r="D29">
        <f>ROUND(R29*100,2)</f>
        <v>3.43</v>
      </c>
      <c r="E29">
        <f>ROUND(S29*100,2)</f>
        <v>1.39</v>
      </c>
      <c r="F29">
        <f>ROUND(T29*100,2)</f>
        <v>3.04</v>
      </c>
      <c r="G29">
        <f>ROUND(U29*100,2)</f>
        <v>1.26</v>
      </c>
      <c r="O29" s="1">
        <v>0</v>
      </c>
      <c r="P29" t="s">
        <v>20</v>
      </c>
      <c r="Q29" t="s">
        <v>27</v>
      </c>
      <c r="R29">
        <v>0.034272401</v>
      </c>
      <c r="S29">
        <v>0.013908406</v>
      </c>
      <c r="T29">
        <v>0.030438498</v>
      </c>
      <c r="U29">
        <v>0.012602248</v>
      </c>
    </row>
    <row r="30" spans="1:21">
      <c r="A30" s="1">
        <v>1</v>
      </c>
      <c r="B30" t="s">
        <v>17</v>
      </c>
      <c r="C30" t="s">
        <v>27</v>
      </c>
      <c r="D30">
        <f>ROUND(R30*100,2)</f>
        <v>2.45</v>
      </c>
      <c r="E30">
        <f>ROUND(S30*100,2)</f>
        <v>1.71</v>
      </c>
      <c r="F30">
        <f>ROUND(T30*100,2)</f>
        <v>2.67</v>
      </c>
      <c r="G30">
        <f>ROUND(U30*100,2)</f>
        <v>1.5</v>
      </c>
      <c r="O30" s="1">
        <v>1</v>
      </c>
      <c r="P30" t="s">
        <v>17</v>
      </c>
      <c r="Q30" t="s">
        <v>27</v>
      </c>
      <c r="R30">
        <v>0.024483591</v>
      </c>
      <c r="S30">
        <v>0.017067577</v>
      </c>
      <c r="T30">
        <v>0.026694831</v>
      </c>
      <c r="U30">
        <v>0.015023101</v>
      </c>
    </row>
    <row r="31" spans="1:20">
      <c r="A31" s="1">
        <v>2</v>
      </c>
      <c r="B31" t="s">
        <v>18</v>
      </c>
      <c r="C31" t="s">
        <v>27</v>
      </c>
      <c r="D31">
        <f>ROUND(R31*100,2)</f>
        <v>12.47</v>
      </c>
      <c r="E31">
        <f>ROUND(S31*100,2)</f>
        <v>0</v>
      </c>
      <c r="F31">
        <f>ROUND(T31*100,2)</f>
        <v>12.46</v>
      </c>
      <c r="G31">
        <f>ROUND(U31*100,2)</f>
        <v>0</v>
      </c>
      <c r="O31" s="1">
        <v>2</v>
      </c>
      <c r="P31" t="s">
        <v>18</v>
      </c>
      <c r="Q31" t="s">
        <v>27</v>
      </c>
      <c r="R31">
        <v>0.12465139</v>
      </c>
      <c r="T31">
        <v>0.124554287</v>
      </c>
    </row>
    <row r="32" spans="1:20">
      <c r="A32" s="1">
        <v>3</v>
      </c>
      <c r="B32" t="s">
        <v>28</v>
      </c>
      <c r="C32" t="s">
        <v>27</v>
      </c>
      <c r="D32">
        <f>ROUND(R32*100,2)</f>
        <v>10.73</v>
      </c>
      <c r="E32">
        <f>ROUND(S32*100,2)</f>
        <v>0</v>
      </c>
      <c r="F32">
        <f>ROUND(T32*100,2)</f>
        <v>10.94</v>
      </c>
      <c r="G32">
        <f>ROUND(U32*100,2)</f>
        <v>0</v>
      </c>
      <c r="O32" s="1">
        <v>3</v>
      </c>
      <c r="P32" t="s">
        <v>28</v>
      </c>
      <c r="Q32" t="s">
        <v>27</v>
      </c>
      <c r="R32">
        <v>0.107278136</v>
      </c>
      <c r="T32">
        <v>0.109426498</v>
      </c>
    </row>
    <row r="33" spans="1:21">
      <c r="A33" s="1">
        <v>4</v>
      </c>
      <c r="B33" t="s">
        <v>29</v>
      </c>
      <c r="C33" t="s">
        <v>27</v>
      </c>
      <c r="D33">
        <f>ROUND(R33*100,2)</f>
        <v>3.91</v>
      </c>
      <c r="E33">
        <f>ROUND(S33*100,2)</f>
        <v>1.82</v>
      </c>
      <c r="F33">
        <f>ROUND(T33*100,2)</f>
        <v>3.51</v>
      </c>
      <c r="G33">
        <f>ROUND(U33*100,2)</f>
        <v>1.76</v>
      </c>
      <c r="O33" s="1">
        <v>4</v>
      </c>
      <c r="P33" t="s">
        <v>29</v>
      </c>
      <c r="Q33" t="s">
        <v>27</v>
      </c>
      <c r="R33">
        <v>0.039051432</v>
      </c>
      <c r="S33">
        <v>0.018197851</v>
      </c>
      <c r="T33">
        <v>0.035105388</v>
      </c>
      <c r="U33">
        <v>0.017577164</v>
      </c>
    </row>
    <row r="34" spans="1:15">
      <c r="A34">
        <v>25</v>
      </c>
      <c r="O34">
        <v>25</v>
      </c>
    </row>
    <row r="35" spans="1:21">
      <c r="A35" s="1" t="s">
        <v>0</v>
      </c>
      <c r="B35" s="1" t="s">
        <v>1</v>
      </c>
      <c r="C35" s="1" t="s">
        <v>23</v>
      </c>
      <c r="D35" s="1" t="s">
        <v>24</v>
      </c>
      <c r="E35" s="1" t="s">
        <v>25</v>
      </c>
      <c r="F35" s="1" t="s">
        <v>26</v>
      </c>
      <c r="G35" s="1"/>
      <c r="O35" s="1" t="s">
        <v>0</v>
      </c>
      <c r="P35" s="1" t="s">
        <v>1</v>
      </c>
      <c r="Q35" s="1" t="s">
        <v>23</v>
      </c>
      <c r="R35" s="1" t="s">
        <v>24</v>
      </c>
      <c r="S35" s="1" t="s">
        <v>25</v>
      </c>
      <c r="T35" s="1" t="s">
        <v>26</v>
      </c>
      <c r="U35" s="1"/>
    </row>
    <row r="36" spans="1:20">
      <c r="A36" s="1" t="s">
        <v>20</v>
      </c>
      <c r="B36" t="s">
        <v>27</v>
      </c>
      <c r="C36">
        <f>ROUND(Q36*100,2)</f>
        <v>4.15</v>
      </c>
      <c r="D36">
        <f>ROUND(R36*100,2)</f>
        <v>2.26</v>
      </c>
      <c r="E36">
        <f>ROUND(S36*100,2)</f>
        <v>3.41</v>
      </c>
      <c r="F36">
        <f>ROUND(T36*100,2)</f>
        <v>1.99</v>
      </c>
      <c r="O36" s="1" t="s">
        <v>20</v>
      </c>
      <c r="P36" t="s">
        <v>27</v>
      </c>
      <c r="Q36">
        <v>0.041478413</v>
      </c>
      <c r="R36">
        <v>0.022568678</v>
      </c>
      <c r="S36">
        <v>0.034130133</v>
      </c>
      <c r="T36">
        <v>0.01992182</v>
      </c>
    </row>
    <row r="37" spans="1:20">
      <c r="A37" s="1" t="s">
        <v>17</v>
      </c>
      <c r="B37" t="s">
        <v>27</v>
      </c>
      <c r="C37">
        <f>ROUND(Q37*100,2)</f>
        <v>3.84</v>
      </c>
      <c r="D37">
        <f>ROUND(R37*100,2)</f>
        <v>3.31</v>
      </c>
      <c r="E37">
        <f>ROUND(S37*100,2)</f>
        <v>2.66</v>
      </c>
      <c r="F37">
        <f>ROUND(T37*100,2)</f>
        <v>2.21</v>
      </c>
      <c r="O37" s="1" t="s">
        <v>17</v>
      </c>
      <c r="P37" t="s">
        <v>27</v>
      </c>
      <c r="Q37">
        <v>0.038437285</v>
      </c>
      <c r="R37">
        <v>0.033082539</v>
      </c>
      <c r="S37">
        <v>0.026649147</v>
      </c>
      <c r="T37">
        <v>0.022077893</v>
      </c>
    </row>
    <row r="38" spans="1:19">
      <c r="A38" s="1" t="s">
        <v>18</v>
      </c>
      <c r="B38" t="s">
        <v>27</v>
      </c>
      <c r="C38">
        <f>ROUND(Q38*100,2)</f>
        <v>12.57</v>
      </c>
      <c r="D38">
        <f>ROUND(R38*100,2)</f>
        <v>0</v>
      </c>
      <c r="E38">
        <f>ROUND(S38*100,2)</f>
        <v>12.49</v>
      </c>
      <c r="F38">
        <f>ROUND(T38*100,2)</f>
        <v>0</v>
      </c>
      <c r="O38" s="1" t="s">
        <v>18</v>
      </c>
      <c r="P38" t="s">
        <v>27</v>
      </c>
      <c r="Q38">
        <v>0.125748527</v>
      </c>
      <c r="S38">
        <v>0.124875543</v>
      </c>
    </row>
    <row r="39" spans="1:19">
      <c r="A39" s="1" t="s">
        <v>28</v>
      </c>
      <c r="B39" t="s">
        <v>27</v>
      </c>
      <c r="C39">
        <f>ROUND(Q39*100,2)</f>
        <v>10</v>
      </c>
      <c r="D39">
        <f>ROUND(R39*100,2)</f>
        <v>0</v>
      </c>
      <c r="E39">
        <f>ROUND(S39*100,2)</f>
        <v>9.98</v>
      </c>
      <c r="F39">
        <f>ROUND(T39*100,2)</f>
        <v>0</v>
      </c>
      <c r="O39" s="1" t="s">
        <v>28</v>
      </c>
      <c r="P39" t="s">
        <v>27</v>
      </c>
      <c r="Q39">
        <v>0.099999226</v>
      </c>
      <c r="S39">
        <v>0.099835067</v>
      </c>
    </row>
    <row r="40" spans="1:20">
      <c r="A40" s="1" t="s">
        <v>29</v>
      </c>
      <c r="B40" t="s">
        <v>27</v>
      </c>
      <c r="C40">
        <f>ROUND(Q40*100,2)</f>
        <v>3.91</v>
      </c>
      <c r="D40">
        <f>ROUND(R40*100,2)</f>
        <v>1.92</v>
      </c>
      <c r="E40">
        <f>ROUND(S40*100,2)</f>
        <v>3.99</v>
      </c>
      <c r="F40">
        <f>ROUND(T40*100,2)</f>
        <v>1.83</v>
      </c>
      <c r="O40" s="1" t="s">
        <v>29</v>
      </c>
      <c r="P40" t="s">
        <v>27</v>
      </c>
      <c r="Q40">
        <f>U14</f>
        <v>0.0391044423</v>
      </c>
      <c r="R40">
        <f>V14</f>
        <v>0.01919313373</v>
      </c>
      <c r="S40">
        <f>U15</f>
        <v>0.0399371315</v>
      </c>
      <c r="T40">
        <f>V15</f>
        <v>0.018257454</v>
      </c>
    </row>
    <row r="41" spans="1:15">
      <c r="A41">
        <v>100</v>
      </c>
      <c r="O41">
        <v>100</v>
      </c>
    </row>
    <row r="42" spans="1:21">
      <c r="A42" s="1" t="s">
        <v>0</v>
      </c>
      <c r="B42" s="1" t="s">
        <v>1</v>
      </c>
      <c r="C42" s="1" t="s">
        <v>23</v>
      </c>
      <c r="D42" s="1" t="s">
        <v>24</v>
      </c>
      <c r="E42" s="1" t="s">
        <v>25</v>
      </c>
      <c r="F42" s="1" t="s">
        <v>26</v>
      </c>
      <c r="G42" s="1"/>
      <c r="O42" s="1" t="s">
        <v>0</v>
      </c>
      <c r="P42" s="1" t="s">
        <v>1</v>
      </c>
      <c r="Q42" s="1" t="s">
        <v>23</v>
      </c>
      <c r="R42" s="1" t="s">
        <v>24</v>
      </c>
      <c r="S42" s="1" t="s">
        <v>25</v>
      </c>
      <c r="T42" s="1" t="s">
        <v>26</v>
      </c>
      <c r="U42" s="1"/>
    </row>
    <row r="43" spans="1:20">
      <c r="A43" s="1" t="s">
        <v>20</v>
      </c>
      <c r="B43" t="s">
        <v>27</v>
      </c>
      <c r="C43">
        <f>ROUND(Q43*100,2)</f>
        <v>6.26</v>
      </c>
      <c r="D43">
        <f>ROUND(R43*100,2)</f>
        <v>2.52</v>
      </c>
      <c r="E43">
        <f>ROUND(S43*100,2)</f>
        <v>6.19</v>
      </c>
      <c r="F43">
        <f>ROUND(T43*100,2)</f>
        <v>2.4</v>
      </c>
      <c r="O43" s="1" t="s">
        <v>20</v>
      </c>
      <c r="P43" t="s">
        <v>27</v>
      </c>
      <c r="Q43">
        <v>0.062626861</v>
      </c>
      <c r="R43">
        <v>0.025217195</v>
      </c>
      <c r="S43">
        <v>0.061864151</v>
      </c>
      <c r="T43">
        <v>0.023988832</v>
      </c>
    </row>
    <row r="44" spans="1:20">
      <c r="A44" s="1" t="s">
        <v>17</v>
      </c>
      <c r="B44" t="s">
        <v>27</v>
      </c>
      <c r="C44">
        <v>5.5</v>
      </c>
      <c r="D44">
        <v>3.47</v>
      </c>
      <c r="E44">
        <v>5.21</v>
      </c>
      <c r="F44">
        <v>3.02</v>
      </c>
      <c r="G44"/>
      <c r="O44" s="1" t="s">
        <v>17</v>
      </c>
      <c r="P44" t="s">
        <v>27</v>
      </c>
      <c r="Q44">
        <v>0.05495671</v>
      </c>
      <c r="R44">
        <v>0.034709163</v>
      </c>
      <c r="S44">
        <v>0.052129176</v>
      </c>
      <c r="T44">
        <v>0.030222181</v>
      </c>
    </row>
    <row r="45" spans="1:19">
      <c r="A45" s="1" t="s">
        <v>18</v>
      </c>
      <c r="B45" t="s">
        <v>27</v>
      </c>
      <c r="C45">
        <v>13.76</v>
      </c>
      <c r="D45">
        <v>0</v>
      </c>
      <c r="E45">
        <v>13.66</v>
      </c>
      <c r="F45">
        <v>0</v>
      </c>
      <c r="G45"/>
      <c r="O45" s="1" t="s">
        <v>18</v>
      </c>
      <c r="P45" t="s">
        <v>27</v>
      </c>
      <c r="Q45">
        <v>0.137600904</v>
      </c>
      <c r="S45">
        <v>0.136639565</v>
      </c>
    </row>
    <row r="46" spans="1:19">
      <c r="A46" s="1" t="s">
        <v>28</v>
      </c>
      <c r="B46" t="s">
        <v>27</v>
      </c>
      <c r="C46">
        <v>13.12</v>
      </c>
      <c r="D46">
        <v>0</v>
      </c>
      <c r="E46">
        <v>13.27</v>
      </c>
      <c r="F46">
        <v>0</v>
      </c>
      <c r="G46"/>
      <c r="O46" s="1" t="s">
        <v>28</v>
      </c>
      <c r="P46" t="s">
        <v>27</v>
      </c>
      <c r="Q46">
        <v>0.131238866</v>
      </c>
      <c r="S46">
        <v>0.13272292</v>
      </c>
    </row>
    <row r="47" spans="1:20">
      <c r="A47" s="1" t="s">
        <v>29</v>
      </c>
      <c r="B47" t="s">
        <v>27</v>
      </c>
      <c r="C47">
        <f>ROUND(Q47*100,2)</f>
        <v>4.28</v>
      </c>
      <c r="D47">
        <f>ROUND(R47*100,2)</f>
        <v>3.02</v>
      </c>
      <c r="E47">
        <f>ROUND(S47*100,2)</f>
        <v>3.58</v>
      </c>
      <c r="F47">
        <f>ROUND(T47*100,2)</f>
        <v>2.48</v>
      </c>
      <c r="O47" s="1" t="s">
        <v>29</v>
      </c>
      <c r="P47" t="s">
        <v>27</v>
      </c>
      <c r="Q47">
        <f>X14</f>
        <v>0.0428435104</v>
      </c>
      <c r="R47">
        <f>Y14</f>
        <v>0.03023696665</v>
      </c>
      <c r="S47">
        <f>X15</f>
        <v>0.0357673765</v>
      </c>
      <c r="T47">
        <f>Y15</f>
        <v>0.024801679</v>
      </c>
    </row>
  </sheetData>
  <mergeCells count="1">
    <mergeCell ref="X1:Y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mike-fx</dc:creator>
  <cp:lastModifiedBy>fx</cp:lastModifiedBy>
  <dcterms:created xsi:type="dcterms:W3CDTF">2025-08-06T11:37:03Z</dcterms:created>
  <dcterms:modified xsi:type="dcterms:W3CDTF">2025-08-06T11:58:46Z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1225BD65F96F296ADFCD926848C2389C_41</vt:lpwstr>
  </property>
  <property fmtid="{D5CDD505-2E9C-101B-9397-08002B2CF9AE}" pid="3" name="KSOProductBuildVer">
    <vt:lpwstr>2052-6.5.2.8766</vt:lpwstr>
  </property>
</Properties>
</file>