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Programming/GithubRepos/PortfolioAnalysis/"/>
    </mc:Choice>
  </mc:AlternateContent>
  <xr:revisionPtr revIDLastSave="156" documentId="13_ncr:1_{D4D3E242-7DB5-4B93-999F-575FBDDC8FDB}" xr6:coauthVersionLast="47" xr6:coauthVersionMax="47" xr10:uidLastSave="{25304626-87DE-415D-8AAA-4469C92E8042}"/>
  <bookViews>
    <workbookView xWindow="11424" yWindow="0" windowWidth="11712" windowHeight="12336" firstSheet="3" xr2:uid="{00000000-000D-0000-FFFF-FFFF00000000}"/>
  </bookViews>
  <sheets>
    <sheet name="Etoro" sheetId="2" r:id="rId1"/>
    <sheet name="Nutmeg" sheetId="5" r:id="rId2"/>
    <sheet name="Robinhood" sheetId="6" r:id="rId3"/>
    <sheet name="Returns" sheetId="4" r:id="rId4"/>
    <sheet name="Spy historical data" sheetId="3" state="hidden" r:id="rId5"/>
  </sheets>
  <definedNames>
    <definedName name="ExternalData_1" localSheetId="4" hidden="1">'Spy historical data'!$A$1:$G$101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E2" i="4"/>
  <c r="B9" i="4" a="1"/>
  <c r="B9" i="4" s="1"/>
  <c r="D3" i="4"/>
  <c r="E3" i="4"/>
  <c r="D2" i="4"/>
  <c r="C4" i="4" l="1"/>
  <c r="B4" i="4"/>
  <c r="B6" i="4" l="1"/>
  <c r="B5" i="4"/>
  <c r="C5" i="4"/>
  <c r="C6" i="4"/>
  <c r="D4" i="4"/>
  <c r="E4" i="4" s="1"/>
  <c r="D6" i="4" l="1"/>
  <c r="E6" i="4"/>
  <c r="E5" i="4"/>
  <c r="D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tc={4EB51A42-D7BD-4791-92CF-8C223470F1E7}</author>
    <author>feyzican eser</author>
  </authors>
  <commentList>
    <comment ref="C3" authorId="0" shapeId="0" xr:uid="{4EB51A42-D7BD-4791-92CF-8C223470F1E7}">
      <text>
        <t>[Threaded comment]
Your version of Excel allows you to read this threaded comment; however, any edits to it will get removed if the file is opened in a newer version of Excel. Learn more: https://go.microsoft.com/fwlink/?linkid=870924
Comment:
    withdrawn 04/2021</t>
      </text>
    </comment>
    <comment ref="D3" authorId="1" shapeId="0" xr:uid="{9C4D6534-4B52-4CB7-BACF-81EF9E4AC4EF}">
      <text>
        <r>
          <rPr>
            <b/>
            <sz val="9"/>
            <color indexed="81"/>
            <rFont val="Tahoma"/>
            <family val="2"/>
          </rPr>
          <t>feyzican eser:</t>
        </r>
        <r>
          <rPr>
            <sz val="9"/>
            <color indexed="81"/>
            <rFont val="Tahoma"/>
            <family val="2"/>
          </rPr>
          <t xml:space="preserve">
withdrawn 07/04/22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7" background="1" saveData="1">
    <dbPr connection="Provider=Microsoft.Mashup.OleDb.1;Data Source=$Workbook$;Location=&quot;Table 2&quot;;Extended Properties=&quot;&quot;" command="SELECT * FROM [Table 2]"/>
  </connection>
  <connection id="2" xr16:uid="{00000000-0015-0000-FFFF-FFFF01000000}" keepAlive="1" name="Query - Table 2 (2)" description="Connection to the 'Table 2 (2)' query in the workbook." type="5" refreshedVersion="7" background="1" saveData="1">
    <dbPr connection="Provider=Microsoft.Mashup.OleDb.1;Data Source=$Workbook$;Location=&quot;Table 2 (2)&quot;;Extended Properties=&quot;&quot;" command="SELECT * FROM [Table 2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<sst xmlns="http://schemas.openxmlformats.org/spreadsheetml/2006/main" count="625" uniqueCount="556">
  <si>
    <t>Open</t>
  </si>
  <si>
    <t>Amount</t>
  </si>
  <si>
    <t>Date</t>
  </si>
  <si>
    <t>Etoro</t>
  </si>
  <si>
    <t>Robinhood</t>
  </si>
  <si>
    <t>High</t>
  </si>
  <si>
    <t>Low</t>
  </si>
  <si>
    <t>Close*</t>
  </si>
  <si>
    <t>Adj Close**</t>
  </si>
  <si>
    <t>Volume</t>
  </si>
  <si>
    <t>412.87</t>
  </si>
  <si>
    <t>418.25</t>
  </si>
  <si>
    <t>412.79</t>
  </si>
  <si>
    <t>416.74</t>
  </si>
  <si>
    <t>73,209,200</t>
  </si>
  <si>
    <t>415.89</t>
  </si>
  <si>
    <t>416.78</t>
  </si>
  <si>
    <t>411.13</t>
  </si>
  <si>
    <t>412.27</t>
  </si>
  <si>
    <t>97,582,800</t>
  </si>
  <si>
    <t>411.51</t>
  </si>
  <si>
    <t>416.29</t>
  </si>
  <si>
    <t>411.36</t>
  </si>
  <si>
    <t>416.07</t>
  </si>
  <si>
    <t>66,793,000</t>
  </si>
  <si>
    <t>413.91</t>
  </si>
  <si>
    <t>415.09</t>
  </si>
  <si>
    <t>410.59</t>
  </si>
  <si>
    <t>412.17</t>
  </si>
  <si>
    <t>81,851,800</t>
  </si>
  <si>
    <t>416.26</t>
  </si>
  <si>
    <t>413.79</t>
  </si>
  <si>
    <t>415.21</t>
  </si>
  <si>
    <t>78,498,500</t>
  </si>
  <si>
    <t>417.25</t>
  </si>
  <si>
    <t>417.91</t>
  </si>
  <si>
    <t>415.73</t>
  </si>
  <si>
    <t>417.26</t>
  </si>
  <si>
    <t>82,004,500</t>
  </si>
  <si>
    <t>413.74</t>
  </si>
  <si>
    <t>416.16</t>
  </si>
  <si>
    <t>413.69</t>
  </si>
  <si>
    <t>415.87</t>
  </si>
  <si>
    <t>60,229,800</t>
  </si>
  <si>
    <t>412.83</t>
  </si>
  <si>
    <t>413.96</t>
  </si>
  <si>
    <t>410.87</t>
  </si>
  <si>
    <t>411.45</t>
  </si>
  <si>
    <t>61,659,900</t>
  </si>
  <si>
    <t>411.53</t>
  </si>
  <si>
    <t>413.53</t>
  </si>
  <si>
    <t>411.12</t>
  </si>
  <si>
    <t>412.86</t>
  </si>
  <si>
    <t>56,551,000</t>
  </si>
  <si>
    <t>410.85</t>
  </si>
  <si>
    <t>411.93</t>
  </si>
  <si>
    <t>410.20</t>
  </si>
  <si>
    <t>411.64</t>
  </si>
  <si>
    <t>56,704,900</t>
  </si>
  <si>
    <t>408.39</t>
  </si>
  <si>
    <t>411.67</t>
  </si>
  <si>
    <t>408.26</t>
  </si>
  <si>
    <t>411.49</t>
  </si>
  <si>
    <t>61,060,100</t>
  </si>
  <si>
    <t>407.93</t>
  </si>
  <si>
    <t>408.58</t>
  </si>
  <si>
    <t>406.93</t>
  </si>
  <si>
    <t>408.52</t>
  </si>
  <si>
    <t>57,863,100</t>
  </si>
  <si>
    <t>405.94</t>
  </si>
  <si>
    <t>406.96</t>
  </si>
  <si>
    <t>405.45</t>
  </si>
  <si>
    <t>406.59</t>
  </si>
  <si>
    <t>55,836,300</t>
  </si>
  <si>
    <t>405.76</t>
  </si>
  <si>
    <t>407.24</t>
  </si>
  <si>
    <t>405.40</t>
  </si>
  <si>
    <t>406.12</t>
  </si>
  <si>
    <t>62,021,000</t>
  </si>
  <si>
    <t>403.46</t>
  </si>
  <si>
    <t>406.94</t>
  </si>
  <si>
    <t>403.38</t>
  </si>
  <si>
    <t>406.36</t>
  </si>
  <si>
    <t>91,684,800</t>
  </si>
  <si>
    <t>398.40</t>
  </si>
  <si>
    <t>400.67</t>
  </si>
  <si>
    <t>398.18</t>
  </si>
  <si>
    <t>400.61</t>
  </si>
  <si>
    <t>99,599,100</t>
  </si>
  <si>
    <t>395.34</t>
  </si>
  <si>
    <t>398.00</t>
  </si>
  <si>
    <t>395.31</t>
  </si>
  <si>
    <t>396.33</t>
  </si>
  <si>
    <t>112,734,200</t>
  </si>
  <si>
    <t>394.42</t>
  </si>
  <si>
    <t>395.45</t>
  </si>
  <si>
    <t>393.02</t>
  </si>
  <si>
    <t>394.73</t>
  </si>
  <si>
    <t>76,262,200</t>
  </si>
  <si>
    <t>394.40</t>
  </si>
  <si>
    <t>396.75</t>
  </si>
  <si>
    <t>392.81</t>
  </si>
  <si>
    <t>395.78</t>
  </si>
  <si>
    <t>108,107,600</t>
  </si>
  <si>
    <t>390.93</t>
  </si>
  <si>
    <t>396.41</t>
  </si>
  <si>
    <t>390.29</t>
  </si>
  <si>
    <t>395.98</t>
  </si>
  <si>
    <t>113,023,400</t>
  </si>
  <si>
    <t>385.98</t>
  </si>
  <si>
    <t>390.55</t>
  </si>
  <si>
    <t>383.90</t>
  </si>
  <si>
    <t>389.70</t>
  </si>
  <si>
    <t>116,128,600</t>
  </si>
  <si>
    <t>391.00</t>
  </si>
  <si>
    <t>392.75</t>
  </si>
  <si>
    <t>387.47</t>
  </si>
  <si>
    <t>387.52</t>
  </si>
  <si>
    <t>97,588,600</t>
  </si>
  <si>
    <t>391.91</t>
  </si>
  <si>
    <t>393.46</t>
  </si>
  <si>
    <t>388.66</t>
  </si>
  <si>
    <t>389.50</t>
  </si>
  <si>
    <t>90,686,600</t>
  </si>
  <si>
    <t>390.03</t>
  </si>
  <si>
    <t>394.07</t>
  </si>
  <si>
    <t>389.97</t>
  </si>
  <si>
    <t>392.59</t>
  </si>
  <si>
    <t>73,778,600</t>
  </si>
  <si>
    <t>389.88</t>
  </si>
  <si>
    <t>391.57</t>
  </si>
  <si>
    <t>387.15</t>
  </si>
  <si>
    <t>389.48</t>
  </si>
  <si>
    <t>112,777,800</t>
  </si>
  <si>
    <t>1.278 Dividend</t>
  </si>
  <si>
    <t>394.48</t>
  </si>
  <si>
    <t>396.72</t>
  </si>
  <si>
    <t>390.75</t>
  </si>
  <si>
    <t>391.48</t>
  </si>
  <si>
    <t>390.20</t>
  </si>
  <si>
    <t>115,112,500</t>
  </si>
  <si>
    <t>394.53</t>
  </si>
  <si>
    <t>398.12</t>
  </si>
  <si>
    <t>393.30</t>
  </si>
  <si>
    <t>397.26</t>
  </si>
  <si>
    <t>395.96</t>
  </si>
  <si>
    <t>91,822,000</t>
  </si>
  <si>
    <t>397.07</t>
  </si>
  <si>
    <t>397.83</t>
  </si>
  <si>
    <t>395.08</t>
  </si>
  <si>
    <t>395.91</t>
  </si>
  <si>
    <t>394.62</t>
  </si>
  <si>
    <t>72,958,000</t>
  </si>
  <si>
    <t>394.33</t>
  </si>
  <si>
    <t>396.69</t>
  </si>
  <si>
    <t>392.03</t>
  </si>
  <si>
    <t>395.12</t>
  </si>
  <si>
    <t>73,427,200</t>
  </si>
  <si>
    <t>392.07</t>
  </si>
  <si>
    <t>394.21</t>
  </si>
  <si>
    <t>391.20</t>
  </si>
  <si>
    <t>394.06</t>
  </si>
  <si>
    <t>392.77</t>
  </si>
  <si>
    <t>64,608,100</t>
  </si>
  <si>
    <t>392.23</t>
  </si>
  <si>
    <t>395.65</t>
  </si>
  <si>
    <t>391.74</t>
  </si>
  <si>
    <t>393.53</t>
  </si>
  <si>
    <t>392.25</t>
  </si>
  <si>
    <t>86,027,400</t>
  </si>
  <si>
    <t>389.69</t>
  </si>
  <si>
    <t>391.40</t>
  </si>
  <si>
    <t>388.17</t>
  </si>
  <si>
    <t>389.58</t>
  </si>
  <si>
    <t>388.31</t>
  </si>
  <si>
    <t>109,660,800</t>
  </si>
  <si>
    <t>385.85</t>
  </si>
  <si>
    <t>389.91</t>
  </si>
  <si>
    <t>385.31</t>
  </si>
  <si>
    <t>387.17</t>
  </si>
  <si>
    <t>385.91</t>
  </si>
  <si>
    <t>113,457,800</t>
  </si>
  <si>
    <t>384.66</t>
  </si>
  <si>
    <t>387.68</t>
  </si>
  <si>
    <t>381.42</t>
  </si>
  <si>
    <t>381.72</t>
  </si>
  <si>
    <t>380.47</t>
  </si>
  <si>
    <t>122,957,100</t>
  </si>
  <si>
    <t>380.46</t>
  </si>
  <si>
    <t>384.76</t>
  </si>
  <si>
    <t>372.64</t>
  </si>
  <si>
    <t>383.63</t>
  </si>
  <si>
    <t>382.38</t>
  </si>
  <si>
    <t>151,959,800</t>
  </si>
  <si>
    <t>381.22</t>
  </si>
  <si>
    <t>384.00</t>
  </si>
  <si>
    <t>371.88</t>
  </si>
  <si>
    <t>376.70</t>
  </si>
  <si>
    <t>375.47</t>
  </si>
  <si>
    <t>182,856,500</t>
  </si>
  <si>
    <t>385.79</t>
  </si>
  <si>
    <t>386.83</t>
  </si>
  <si>
    <t>381.31</t>
  </si>
  <si>
    <t>380.17</t>
  </si>
  <si>
    <t>119,482,700</t>
  </si>
  <si>
    <t>389.82</t>
  </si>
  <si>
    <t>390.07</t>
  </si>
  <si>
    <t>386.00</t>
  </si>
  <si>
    <t>386.54</t>
  </si>
  <si>
    <t>385.28</t>
  </si>
  <si>
    <t>79,389,200</t>
  </si>
  <si>
    <t>385.59</t>
  </si>
  <si>
    <t>390.92</t>
  </si>
  <si>
    <t>380.57</t>
  </si>
  <si>
    <t>104,945,700</t>
  </si>
  <si>
    <t>384.35</t>
  </si>
  <si>
    <t>385.58</t>
  </si>
  <si>
    <t>378.23</t>
  </si>
  <si>
    <t>380.36</t>
  </si>
  <si>
    <t>379.12</t>
  </si>
  <si>
    <t>152,534,900</t>
  </si>
  <si>
    <t>390.41</t>
  </si>
  <si>
    <t>391.88</t>
  </si>
  <si>
    <t>380.78</t>
  </si>
  <si>
    <t>382.33</t>
  </si>
  <si>
    <t>381.08</t>
  </si>
  <si>
    <t>146,670,500</t>
  </si>
  <si>
    <t>386.33</t>
  </si>
  <si>
    <t>385.27</t>
  </si>
  <si>
    <t>391.77</t>
  </si>
  <si>
    <t>390.49</t>
  </si>
  <si>
    <t>72,433,900</t>
  </si>
  <si>
    <t>388.95</t>
  </si>
  <si>
    <t>380.20</t>
  </si>
  <si>
    <t>387.50</t>
  </si>
  <si>
    <t>386.23</t>
  </si>
  <si>
    <t>107,284,100</t>
  </si>
  <si>
    <t>387.06</t>
  </si>
  <si>
    <t>389.62</t>
  </si>
  <si>
    <t>386.74</t>
  </si>
  <si>
    <t>387.03</t>
  </si>
  <si>
    <t>385.77</t>
  </si>
  <si>
    <t>67,414,200</t>
  </si>
  <si>
    <t>392.38</t>
  </si>
  <si>
    <t>389.55</t>
  </si>
  <si>
    <t>388.76</t>
  </si>
  <si>
    <t>83,241,000</t>
  </si>
  <si>
    <t>389.59</t>
  </si>
  <si>
    <t>391.52</t>
  </si>
  <si>
    <t>387.74</t>
  </si>
  <si>
    <t>390.72</t>
  </si>
  <si>
    <t>389.44</t>
  </si>
  <si>
    <t>59,712,800</t>
  </si>
  <si>
    <t>390.42</t>
  </si>
  <si>
    <t>392.66</t>
  </si>
  <si>
    <t>389.33</t>
  </si>
  <si>
    <t>392.39</t>
  </si>
  <si>
    <t>391.11</t>
  </si>
  <si>
    <t>52,290,600</t>
  </si>
  <si>
    <t>393.96</t>
  </si>
  <si>
    <t>394.17</t>
  </si>
  <si>
    <t>391.53</t>
  </si>
  <si>
    <t>392.30</t>
  </si>
  <si>
    <t>391.02</t>
  </si>
  <si>
    <t>50,972,400</t>
  </si>
  <si>
    <t>389.85</t>
  </si>
  <si>
    <t>392.90</t>
  </si>
  <si>
    <t>389.77</t>
  </si>
  <si>
    <t>392.64</t>
  </si>
  <si>
    <t>391.36</t>
  </si>
  <si>
    <t>50,505,700</t>
  </si>
  <si>
    <t>391.24</t>
  </si>
  <si>
    <t>391.69</t>
  </si>
  <si>
    <t>388.10</t>
  </si>
  <si>
    <t>390.71</t>
  </si>
  <si>
    <t>389.43</t>
  </si>
  <si>
    <t>42,755,400</t>
  </si>
  <si>
    <t>392.12</t>
  </si>
  <si>
    <t>392.28</t>
  </si>
  <si>
    <t>390.08</t>
  </si>
  <si>
    <t>388.81</t>
  </si>
  <si>
    <t>59,154,400</t>
  </si>
  <si>
    <t>389.61</t>
  </si>
  <si>
    <t>390.89</t>
  </si>
  <si>
    <t>389.17</t>
  </si>
  <si>
    <t>390.25</t>
  </si>
  <si>
    <t>388.98</t>
  </si>
  <si>
    <t>35,551,100</t>
  </si>
  <si>
    <t>389.27</t>
  </si>
  <si>
    <t>390.56</t>
  </si>
  <si>
    <t>388.35</t>
  </si>
  <si>
    <t>390.51</t>
  </si>
  <si>
    <t>389.24</t>
  </si>
  <si>
    <t>38,365,200</t>
  </si>
  <si>
    <t>388.20</t>
  </si>
  <si>
    <t>388.47</t>
  </si>
  <si>
    <t>386.14</t>
  </si>
  <si>
    <t>387.71</t>
  </si>
  <si>
    <t>386.44</t>
  </si>
  <si>
    <t>48,620,300</t>
  </si>
  <si>
    <t>382.96</t>
  </si>
  <si>
    <t>386.24</t>
  </si>
  <si>
    <t>381.97</t>
  </si>
  <si>
    <t>386.19</t>
  </si>
  <si>
    <t>384.93</t>
  </si>
  <si>
    <t>47,142,600</t>
  </si>
  <si>
    <t>382.44</t>
  </si>
  <si>
    <t>383.70</t>
  </si>
  <si>
    <t>380.48</t>
  </si>
  <si>
    <t>381.85</t>
  </si>
  <si>
    <t>380.60</t>
  </si>
  <si>
    <t>52,427,100</t>
  </si>
  <si>
    <t>379.65</t>
  </si>
  <si>
    <t>383.22</t>
  </si>
  <si>
    <t>376.32</t>
  </si>
  <si>
    <t>381.55</t>
  </si>
  <si>
    <t>380.30</t>
  </si>
  <si>
    <t>64,450,700</t>
  </si>
  <si>
    <t>373.72</t>
  </si>
  <si>
    <t>377.34</t>
  </si>
  <si>
    <t>370.38</t>
  </si>
  <si>
    <t>376.23</t>
  </si>
  <si>
    <t>375.00</t>
  </si>
  <si>
    <t>75,817,600</t>
  </si>
  <si>
    <t>375.63</t>
  </si>
  <si>
    <t>376.67</t>
  </si>
  <si>
    <t>368.27</t>
  </si>
  <si>
    <t>370.07</t>
  </si>
  <si>
    <t>368.86</t>
  </si>
  <si>
    <t>126,618,400</t>
  </si>
  <si>
    <t>376.36</t>
  </si>
  <si>
    <t>381.93</t>
  </si>
  <si>
    <t>375.89</t>
  </si>
  <si>
    <t>377.63</t>
  </si>
  <si>
    <t>376.40</t>
  </si>
  <si>
    <t>94,198,100</t>
  </si>
  <si>
    <t>380.22</t>
  </si>
  <si>
    <t>380.32</t>
  </si>
  <si>
    <t>372.01</t>
  </si>
  <si>
    <t>374.41</t>
  </si>
  <si>
    <t>373.19</t>
  </si>
  <si>
    <t>123,351,100</t>
  </si>
  <si>
    <t>385.41</t>
  </si>
  <si>
    <t>383.54</t>
  </si>
  <si>
    <t>383.79</t>
  </si>
  <si>
    <t>382.54</t>
  </si>
  <si>
    <t>42,665,300</t>
  </si>
  <si>
    <t>383.67</t>
  </si>
  <si>
    <t>384.77</t>
  </si>
  <si>
    <t>378.46</t>
  </si>
  <si>
    <t>384.39</t>
  </si>
  <si>
    <t>383.14</t>
  </si>
  <si>
    <t>70,402,000</t>
  </si>
  <si>
    <t>382.25</t>
  </si>
  <si>
    <t>384.13</t>
  </si>
  <si>
    <t>381.84</t>
  </si>
  <si>
    <t>382.88</t>
  </si>
  <si>
    <t>381.63</t>
  </si>
  <si>
    <t>52,860,500</t>
  </si>
  <si>
    <t>384.49</t>
  </si>
  <si>
    <t>384.95</t>
  </si>
  <si>
    <t>383.25</t>
  </si>
  <si>
    <t>384.24</t>
  </si>
  <si>
    <t>382.99</t>
  </si>
  <si>
    <t>47,955,800</t>
  </si>
  <si>
    <t>381.11</t>
  </si>
  <si>
    <t>384.79</t>
  </si>
  <si>
    <t>380.69</t>
  </si>
  <si>
    <t>383.89</t>
  </si>
  <si>
    <t>382.64</t>
  </si>
  <si>
    <t>61,836,100</t>
  </si>
  <si>
    <t>378.34</t>
  </si>
  <si>
    <t>379.23</t>
  </si>
  <si>
    <t>376.75</t>
  </si>
  <si>
    <t>378.65</t>
  </si>
  <si>
    <t>377.41</t>
  </si>
  <si>
    <t>51,233,300</t>
  </si>
  <si>
    <t>376.72</t>
  </si>
  <si>
    <t>377.58</t>
  </si>
  <si>
    <t>373.70</t>
  </si>
  <si>
    <t>375.70</t>
  </si>
  <si>
    <t>374.47</t>
  </si>
  <si>
    <t>107,160,000</t>
  </si>
  <si>
    <t>380.59</t>
  </si>
  <si>
    <t>381.13</t>
  </si>
  <si>
    <t>378.10</t>
  </si>
  <si>
    <t>377.22</t>
  </si>
  <si>
    <t>49,989,100</t>
  </si>
  <si>
    <t>378.69</t>
  </si>
  <si>
    <t>380.86</t>
  </si>
  <si>
    <t>377.85</t>
  </si>
  <si>
    <t>379.79</t>
  </si>
  <si>
    <t>378.55</t>
  </si>
  <si>
    <t>45,303,600</t>
  </si>
  <si>
    <t>378.89</t>
  </si>
  <si>
    <t>379.86</t>
  </si>
  <si>
    <t>378.77</t>
  </si>
  <si>
    <t>377.53</t>
  </si>
  <si>
    <t>52,547,700</t>
  </si>
  <si>
    <t>380.58</t>
  </si>
  <si>
    <t>377.72</t>
  </si>
  <si>
    <t>377.45</t>
  </si>
  <si>
    <t>51,176,700</t>
  </si>
  <si>
    <t>381.49</t>
  </si>
  <si>
    <t>377.10</t>
  </si>
  <si>
    <t>381.26</t>
  </si>
  <si>
    <t>380.02</t>
  </si>
  <si>
    <t>71,677,200</t>
  </si>
  <si>
    <t>376.10</t>
  </si>
  <si>
    <t>379.90</t>
  </si>
  <si>
    <t>375.91</t>
  </si>
  <si>
    <t>379.10</t>
  </si>
  <si>
    <t>377.86</t>
  </si>
  <si>
    <t>68,766,800</t>
  </si>
  <si>
    <t>369.71</t>
  </si>
  <si>
    <t>376.98</t>
  </si>
  <si>
    <t>369.12</t>
  </si>
  <si>
    <t>373.55</t>
  </si>
  <si>
    <t>372.33</t>
  </si>
  <si>
    <t>107,997,700</t>
  </si>
  <si>
    <t>368.10</t>
  </si>
  <si>
    <t>372.50</t>
  </si>
  <si>
    <t>368.05</t>
  </si>
  <si>
    <t>371.33</t>
  </si>
  <si>
    <t>370.12</t>
  </si>
  <si>
    <t>66,426,200</t>
  </si>
  <si>
    <t>375.31</t>
  </si>
  <si>
    <t>375.45</t>
  </si>
  <si>
    <t>364.82</t>
  </si>
  <si>
    <t>368.79</t>
  </si>
  <si>
    <t>367.59</t>
  </si>
  <si>
    <t>110,210,800</t>
  </si>
  <si>
    <t>371.78</t>
  </si>
  <si>
    <t>374.66</t>
  </si>
  <si>
    <t>371.23</t>
  </si>
  <si>
    <t>373.88</t>
  </si>
  <si>
    <t>372.66</t>
  </si>
  <si>
    <t>78,520,700</t>
  </si>
  <si>
    <t>372.34</t>
  </si>
  <si>
    <t>373.10</t>
  </si>
  <si>
    <t>371.57</t>
  </si>
  <si>
    <t>371.99</t>
  </si>
  <si>
    <t>370.78</t>
  </si>
  <si>
    <t>49,455,300</t>
  </si>
  <si>
    <t>373.81</t>
  </si>
  <si>
    <t>374.00</t>
  </si>
  <si>
    <t>370.83</t>
  </si>
  <si>
    <t>371.46</t>
  </si>
  <si>
    <t>370.25</t>
  </si>
  <si>
    <t>53,680,500</t>
  </si>
  <si>
    <t>371.74</t>
  </si>
  <si>
    <t>372.59</t>
  </si>
  <si>
    <t>371.07</t>
  </si>
  <si>
    <t>372.17</t>
  </si>
  <si>
    <t>370.96</t>
  </si>
  <si>
    <t>39,000,400</t>
  </si>
  <si>
    <t>368.08</t>
  </si>
  <si>
    <t>369.03</t>
  </si>
  <si>
    <t>367.45</t>
  </si>
  <si>
    <t>369.00</t>
  </si>
  <si>
    <t>367.80</t>
  </si>
  <si>
    <t>26,457,900</t>
  </si>
  <si>
    <t>368.28</t>
  </si>
  <si>
    <t>369.62</t>
  </si>
  <si>
    <t>367.22</t>
  </si>
  <si>
    <t>367.57</t>
  </si>
  <si>
    <t>366.37</t>
  </si>
  <si>
    <t>46,201,400</t>
  </si>
  <si>
    <t>368.21</t>
  </si>
  <si>
    <t>368.33</t>
  </si>
  <si>
    <t>366.03</t>
  </si>
  <si>
    <t>367.24</t>
  </si>
  <si>
    <t>366.04</t>
  </si>
  <si>
    <t>47,949,000</t>
  </si>
  <si>
    <t>364.97</t>
  </si>
  <si>
    <t>362.03</t>
  </si>
  <si>
    <t>367.86</t>
  </si>
  <si>
    <t>366.66</t>
  </si>
  <si>
    <t>96,386,700</t>
  </si>
  <si>
    <t>370.97</t>
  </si>
  <si>
    <t>371.15</t>
  </si>
  <si>
    <t>367.02</t>
  </si>
  <si>
    <t>369.18</t>
  </si>
  <si>
    <t>367.97</t>
  </si>
  <si>
    <t>136,542,300</t>
  </si>
  <si>
    <t>1.58 Dividend</t>
  </si>
  <si>
    <t>371.94</t>
  </si>
  <si>
    <t>372.46</t>
  </si>
  <si>
    <t>371.05</t>
  </si>
  <si>
    <t>372.24</t>
  </si>
  <si>
    <t>369.45</t>
  </si>
  <si>
    <t>64,119,500</t>
  </si>
  <si>
    <t>369.82</t>
  </si>
  <si>
    <t>371.16</t>
  </si>
  <si>
    <t>368.87</t>
  </si>
  <si>
    <t>370.17</t>
  </si>
  <si>
    <t>367.40</t>
  </si>
  <si>
    <t>58,420,500</t>
  </si>
  <si>
    <t>369.59</t>
  </si>
  <si>
    <t>365.92</t>
  </si>
  <si>
    <t>366.82</t>
  </si>
  <si>
    <t>64,071,100</t>
  </si>
  <si>
    <t>368.64</t>
  </si>
  <si>
    <t>369.80</t>
  </si>
  <si>
    <t>364.47</t>
  </si>
  <si>
    <t>364.66</t>
  </si>
  <si>
    <t>361.93</t>
  </si>
  <si>
    <t>69,216,200</t>
  </si>
  <si>
    <t>364.90</t>
  </si>
  <si>
    <t>366.74</t>
  </si>
  <si>
    <t>363.26</t>
  </si>
  <si>
    <t>366.30</t>
  </si>
  <si>
    <t>363.55</t>
  </si>
  <si>
    <t>57,698,600</t>
  </si>
  <si>
    <t>365.37</t>
  </si>
  <si>
    <t>364.43</t>
  </si>
  <si>
    <t>366.73</t>
  </si>
  <si>
    <t>363.98</t>
  </si>
  <si>
    <t>57,735,400</t>
  </si>
  <si>
    <t>370.88</t>
  </si>
  <si>
    <t>365.95</t>
  </si>
  <si>
    <t>366.85</t>
  </si>
  <si>
    <t>364.10</t>
  </si>
  <si>
    <t>74,098,300</t>
  </si>
  <si>
    <t>367.72</t>
  </si>
  <si>
    <t>367.67</t>
  </si>
  <si>
    <t>42,458,900</t>
  </si>
  <si>
    <t>369.02</t>
  </si>
  <si>
    <t>369.09</t>
  </si>
  <si>
    <t>366.32</t>
  </si>
  <si>
    <t>48,944,300</t>
  </si>
  <si>
    <t>367.32</t>
  </si>
  <si>
    <t>369.85</t>
  </si>
  <si>
    <t>367.08</t>
  </si>
  <si>
    <t>50,749,900</t>
  </si>
  <si>
    <t>366.68</t>
  </si>
  <si>
    <t>368.19</t>
  </si>
  <si>
    <t>365.50</t>
  </si>
  <si>
    <t>366.69</t>
  </si>
  <si>
    <t>363.94</t>
  </si>
  <si>
    <t>62,882,000</t>
  </si>
  <si>
    <t>366.96</t>
  </si>
  <si>
    <t>364.20</t>
  </si>
  <si>
    <t>366.79</t>
  </si>
  <si>
    <t>364.04</t>
  </si>
  <si>
    <t>45,927,000</t>
  </si>
  <si>
    <t>GME Gains</t>
  </si>
  <si>
    <t>Total</t>
  </si>
  <si>
    <t>Nutmeg</t>
  </si>
  <si>
    <t>Deposits</t>
  </si>
  <si>
    <t>Value</t>
  </si>
  <si>
    <t>Account</t>
  </si>
  <si>
    <t>Return</t>
  </si>
  <si>
    <t>Etoro+Nutmeg</t>
  </si>
  <si>
    <t>Return-exGME</t>
  </si>
  <si>
    <t>Current Nutmeg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</si>
</sst>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[$₺-41F]* #,##0.00_-;\-[$₺-41F]* #,##0.00_-;_-[$₺-41F]* &quot;-&quot;??_-;_-@_-"/>
    <numFmt numFmtId="165" formatCode="_(&quot;$&quot;* #,##0.00_);_(&quot;$&quot;* \(#,##0.00\);_(&quot;$&quot;* &quot;-&quot;??_);_(@_)"/>
    <numFmt numFmtId="166" formatCode="_-[$$-409]* #,##0.00_ ;_-[$$-409]* \-#,##0.00\ ;_-[$$-409]* &quot;-&quot;??_ ;_-@_ "/>
    <numFmt numFmtId="167" formatCode="dd/mm/yy;@"/>
    <numFmt numFmtId="168" formatCode="d/m/yy;@"/>
    <numFmt numFmtId="169" formatCode="_-[$£-809]* #,##0.00_-;\-[$£-809]* #,##0.00_-;_-[$£-809]* &quot;-&quot;??_-;_-@_-"/>
    <numFmt numFmtId="170" formatCode="[$$-409]#,##0.00"/>
    <numFmt numFmtId="171" formatCode="_([$$-409]* #,##0.000_);_([$$-409]* \(#,##0.0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5">
    <xf numFmtId="0" fontId="0" fillId="0" borderId="0" xfId="0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168" fontId="0" fillId="0" borderId="0" xfId="0" applyNumberFormat="1"/>
    <xf numFmtId="165" fontId="0" fillId="0" borderId="0" xfId="2" applyFont="1"/>
    <xf numFmtId="10" fontId="0" fillId="0" borderId="0" xfId="1" applyNumberFormat="1" applyFont="1"/>
    <xf numFmtId="14" fontId="0" fillId="0" borderId="0" xfId="0" applyNumberFormat="1"/>
    <xf numFmtId="166" fontId="0" fillId="5" borderId="0" xfId="0" applyNumberFormat="1" applyFill="1"/>
    <xf numFmtId="14" fontId="0" fillId="6" borderId="0" xfId="0" applyNumberFormat="1" applyFill="1"/>
    <xf numFmtId="14" fontId="0" fillId="2" borderId="0" xfId="0" applyNumberFormat="1" applyFill="1"/>
    <xf numFmtId="166" fontId="0" fillId="2" borderId="0" xfId="0" applyNumberFormat="1" applyFill="1"/>
    <xf numFmtId="14" fontId="0" fillId="7" borderId="0" xfId="0" applyNumberFormat="1" applyFill="1"/>
    <xf numFmtId="166" fontId="0" fillId="7" borderId="0" xfId="0" applyNumberFormat="1" applyFill="1"/>
    <xf numFmtId="0" fontId="2" fillId="0" borderId="0" xfId="0" applyFont="1"/>
    <xf numFmtId="165" fontId="2" fillId="0" borderId="0" xfId="2" applyFont="1"/>
    <xf numFmtId="164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4" fontId="0" fillId="4" borderId="0" xfId="0" applyNumberFormat="1" applyFill="1"/>
    <xf numFmtId="166" fontId="0" fillId="4" borderId="0" xfId="0" applyNumberFormat="1" applyFill="1"/>
    <xf numFmtId="10" fontId="0" fillId="4" borderId="0" xfId="1" applyNumberFormat="1" applyFont="1" applyFill="1"/>
    <xf numFmtId="171" fontId="0" fillId="0" borderId="0" xfId="0" applyNumberFormat="1"/>
    <xf numFmtId="169" fontId="0" fillId="5" borderId="0" xfId="0" applyNumberFormat="1" applyFill="1"/>
  </cellXfs>
  <cellStyles count="3">
    <cellStyle name="Currency" xfId="2" builtinId="4"/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d/m/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954E9970-F0B7-43ED-B921-A30C0318B4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ser, Feyzi" id="{799F9E36-52C1-4B6B-959B-541A226059B1}" userId="Eser, Feyzi" providerId="Non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*" tableColumnId="5"/>
      <queryTableField id="6" name="Adj Close**" tableColumnId="6"/>
      <queryTableField id="7" name="Volume" tableColumnId="7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avyjhw</v>
    <v>268435456</v>
    <v>1</v>
    <v>Powered by Refinitiv</v>
    <v>0</v>
    <v>GBP/USD</v>
    <v>2</v>
    <v>3</v>
    <v>Finance</v>
    <v>4</v>
    <v>1.3188</v>
    <v>1.0382</v>
    <v>-5.0000000000000001E-3</v>
    <v>-4.0379999999999999E-3</v>
    <v>USD</v>
    <v>GBP</v>
    <v>Currency Pair</v>
    <v>45016.874988425923</v>
    <v>UK Pound Sterling/US Dollar FX Spot Rate</v>
    <v>1.2383</v>
    <v>1.2333000000000001</v>
    <v>GBPUSD</v>
    <v>GBP/USD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Instrument type" t="s"/>
    <k n="Last trade time"/>
    <k n="Name" t="s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2</v>
      <v>2</v>
      <v>3</v>
      <v>2</v>
      <v>2</v>
      <v>2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Name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27" formatCode="dd/mm/yyyy\ hh:mm"/>
    </x:dxf>
    <x:dxf>
      <x:numFmt numFmtId="14" formatCode="0.00%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3">
      <rpv i="1">_([$$-en-US]* #,##0.00_);_([$$-en-US]* (#,##0.00);_([$$-en-US]* "-"??_);_(@_)</rpv>
    </rSty>
    <rSty dxfid="2"/>
    <rSty dxfid="1"/>
    <rSty dxfid="0">
      <rpv i="1">0.00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0E480E-48D2-4B55-BAA1-85BC93AB5E43}" name="Table_2" displayName="Table_2" ref="A1:G101" tableType="queryTable" totalsRowShown="0">
  <autoFilter ref="A1:G101" xr:uid="{7428D0B1-11BD-483F-829B-6E04C9C08116}"/>
  <tableColumns count="7">
    <tableColumn id="1" xr3:uid="{48EAB3A4-0EF5-4A6D-BA25-6C1711A1A361}" uniqueName="1" name="Date" queryTableFieldId="1" dataDxfId="6"/>
    <tableColumn id="2" xr3:uid="{DE6C9D74-5827-492F-A38C-8D290370868C}" uniqueName="2" name="Open" queryTableFieldId="2" dataDxfId="5"/>
    <tableColumn id="3" xr3:uid="{BB0E9E61-3315-4CD4-B42B-1ABDBFCECDCB}" uniqueName="3" name="High" queryTableFieldId="3" dataDxfId="4"/>
    <tableColumn id="4" xr3:uid="{1CEF5E30-E0FF-4349-9B07-F1E90BFE84AC}" uniqueName="4" name="Low" queryTableFieldId="4" dataDxfId="3"/>
    <tableColumn id="5" xr3:uid="{1EDF00EF-17D0-4E81-BFDA-4EB81255F9A8}" uniqueName="5" name="Close*" queryTableFieldId="5" dataDxfId="2"/>
    <tableColumn id="6" xr3:uid="{B715DA13-60E6-450A-B4A0-BE33D7B01F43}" uniqueName="6" name="Adj Close**" queryTableFieldId="6" dataDxfId="1"/>
    <tableColumn id="7" xr3:uid="{57B2A8DC-3B30-40CF-8CD8-44943368F482}" uniqueName="7" name="Volu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2-08-13T13:15:39.07" personId="{799F9E36-52C1-4B6B-959B-541A226059B1}" id="{4EB51A42-D7BD-4791-92CF-8C223470F1E7}">
    <text>withdrawn 04/2021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70CA-5FAA-4670-991A-BE540802BFBA}">
  <dimension ref="A1:C139"/>
  <sheetViews>
    <sheetView tabSelected="1" topLeftCell="A119" workbookViewId="0">
      <selection activeCell="G124" sqref="G124"/>
    </sheetView>
  </sheetViews>
  <sheetFormatPr defaultRowHeight="14.4" x14ac:dyDescent="0.3"/>
  <cols>
    <col min="1" max="1" width="11.88671875" style="7" customWidth="1"/>
    <col min="2" max="2" width="9.6640625" style="1" bestFit="1" customWidth="1"/>
    <col min="3" max="3" width="9.77734375" style="17" bestFit="1" customWidth="1"/>
  </cols>
  <sheetData>
    <row r="1" spans="1:2" x14ac:dyDescent="0.3">
      <c r="A1" s="9" t="s">
        <v>2</v>
      </c>
      <c r="B1" s="8" t="s">
        <v>1</v>
      </c>
    </row>
    <row r="2" spans="1:2" x14ac:dyDescent="0.3">
      <c r="A2" s="7">
        <v>43991</v>
      </c>
      <c r="B2" s="1">
        <v>200</v>
      </c>
    </row>
    <row r="3" spans="1:2" x14ac:dyDescent="0.3">
      <c r="A3" s="7">
        <v>43991</v>
      </c>
      <c r="B3" s="1">
        <v>200</v>
      </c>
    </row>
    <row r="4" spans="1:2" x14ac:dyDescent="0.3">
      <c r="A4" s="7">
        <v>43992</v>
      </c>
      <c r="B4" s="1">
        <v>100</v>
      </c>
    </row>
    <row r="5" spans="1:2" x14ac:dyDescent="0.3">
      <c r="A5" s="7">
        <v>44011</v>
      </c>
      <c r="B5" s="1">
        <v>250</v>
      </c>
    </row>
    <row r="6" spans="1:2" x14ac:dyDescent="0.3">
      <c r="A6" s="7">
        <v>44032</v>
      </c>
      <c r="B6" s="1">
        <v>250</v>
      </c>
    </row>
    <row r="7" spans="1:2" x14ac:dyDescent="0.3">
      <c r="A7" s="7">
        <v>44047</v>
      </c>
      <c r="B7" s="1">
        <v>50</v>
      </c>
    </row>
    <row r="8" spans="1:2" x14ac:dyDescent="0.3">
      <c r="A8" s="7">
        <v>44053</v>
      </c>
      <c r="B8" s="1">
        <v>50</v>
      </c>
    </row>
    <row r="9" spans="1:2" x14ac:dyDescent="0.3">
      <c r="A9" s="7">
        <v>44077</v>
      </c>
      <c r="B9" s="1">
        <v>50</v>
      </c>
    </row>
    <row r="10" spans="1:2" x14ac:dyDescent="0.3">
      <c r="A10" s="7">
        <v>44077</v>
      </c>
      <c r="B10" s="1">
        <v>50</v>
      </c>
    </row>
    <row r="11" spans="1:2" x14ac:dyDescent="0.3">
      <c r="A11" s="7">
        <v>44082</v>
      </c>
      <c r="B11" s="1">
        <v>50</v>
      </c>
    </row>
    <row r="12" spans="1:2" x14ac:dyDescent="0.3">
      <c r="A12" s="7">
        <v>44120</v>
      </c>
      <c r="B12" s="1">
        <v>50</v>
      </c>
    </row>
    <row r="13" spans="1:2" x14ac:dyDescent="0.3">
      <c r="A13" s="7">
        <v>44133</v>
      </c>
      <c r="B13" s="1">
        <v>50</v>
      </c>
    </row>
    <row r="14" spans="1:2" x14ac:dyDescent="0.3">
      <c r="A14" s="7">
        <v>44133</v>
      </c>
      <c r="B14" s="1">
        <v>50</v>
      </c>
    </row>
    <row r="15" spans="1:2" x14ac:dyDescent="0.3">
      <c r="A15" s="7">
        <v>44144</v>
      </c>
      <c r="B15" s="1">
        <v>50</v>
      </c>
    </row>
    <row r="16" spans="1:2" x14ac:dyDescent="0.3">
      <c r="A16" s="7">
        <v>44151</v>
      </c>
      <c r="B16" s="1">
        <v>50</v>
      </c>
    </row>
    <row r="17" spans="1:2" x14ac:dyDescent="0.3">
      <c r="A17" s="7">
        <v>44165</v>
      </c>
      <c r="B17" s="1">
        <v>50</v>
      </c>
    </row>
    <row r="18" spans="1:2" x14ac:dyDescent="0.3">
      <c r="A18" s="7">
        <v>44165</v>
      </c>
      <c r="B18" s="1">
        <v>51</v>
      </c>
    </row>
    <row r="19" spans="1:2" x14ac:dyDescent="0.3">
      <c r="A19" s="7">
        <v>44173</v>
      </c>
      <c r="B19" s="1">
        <v>50</v>
      </c>
    </row>
    <row r="20" spans="1:2" x14ac:dyDescent="0.3">
      <c r="A20" s="7">
        <v>44175</v>
      </c>
      <c r="B20" s="1">
        <v>100</v>
      </c>
    </row>
    <row r="21" spans="1:2" x14ac:dyDescent="0.3">
      <c r="A21" s="7">
        <v>44200</v>
      </c>
      <c r="B21" s="1">
        <v>150</v>
      </c>
    </row>
    <row r="22" spans="1:2" x14ac:dyDescent="0.3">
      <c r="A22" s="7">
        <v>44207</v>
      </c>
      <c r="B22" s="1">
        <v>50</v>
      </c>
    </row>
    <row r="23" spans="1:2" x14ac:dyDescent="0.3">
      <c r="A23" s="7">
        <v>44211</v>
      </c>
      <c r="B23" s="1">
        <v>50</v>
      </c>
    </row>
    <row r="24" spans="1:2" x14ac:dyDescent="0.3">
      <c r="A24" s="7">
        <v>44221</v>
      </c>
      <c r="B24" s="1">
        <v>75</v>
      </c>
    </row>
    <row r="25" spans="1:2" x14ac:dyDescent="0.3">
      <c r="A25" s="7">
        <v>44228</v>
      </c>
      <c r="B25" s="1">
        <v>175</v>
      </c>
    </row>
    <row r="26" spans="1:2" x14ac:dyDescent="0.3">
      <c r="A26" s="7">
        <v>44250</v>
      </c>
      <c r="B26" s="1">
        <v>56</v>
      </c>
    </row>
    <row r="27" spans="1:2" x14ac:dyDescent="0.3">
      <c r="A27" s="7">
        <v>44256</v>
      </c>
      <c r="B27" s="1">
        <v>145</v>
      </c>
    </row>
    <row r="28" spans="1:2" x14ac:dyDescent="0.3">
      <c r="A28" s="7">
        <v>44264</v>
      </c>
      <c r="B28" s="1">
        <v>67</v>
      </c>
    </row>
    <row r="29" spans="1:2" x14ac:dyDescent="0.3">
      <c r="A29" s="7">
        <v>44264</v>
      </c>
      <c r="B29" s="1">
        <v>100</v>
      </c>
    </row>
    <row r="30" spans="1:2" x14ac:dyDescent="0.3">
      <c r="A30" s="7">
        <v>44277</v>
      </c>
      <c r="B30" s="1">
        <v>100</v>
      </c>
    </row>
    <row r="31" spans="1:2" x14ac:dyDescent="0.3">
      <c r="A31" s="7">
        <v>44285</v>
      </c>
      <c r="B31" s="1">
        <v>125</v>
      </c>
    </row>
    <row r="32" spans="1:2" x14ac:dyDescent="0.3">
      <c r="A32" s="7">
        <v>44292</v>
      </c>
      <c r="B32" s="1">
        <v>100</v>
      </c>
    </row>
    <row r="33" spans="1:2" x14ac:dyDescent="0.3">
      <c r="A33" s="7">
        <v>44299</v>
      </c>
      <c r="B33" s="1">
        <v>138</v>
      </c>
    </row>
    <row r="34" spans="1:2" x14ac:dyDescent="0.3">
      <c r="A34" s="7">
        <v>44305</v>
      </c>
      <c r="B34" s="1">
        <v>125</v>
      </c>
    </row>
    <row r="35" spans="1:2" x14ac:dyDescent="0.3">
      <c r="A35" s="7">
        <v>44306</v>
      </c>
      <c r="B35" s="1">
        <v>50</v>
      </c>
    </row>
    <row r="36" spans="1:2" x14ac:dyDescent="0.3">
      <c r="A36" s="7">
        <v>44309</v>
      </c>
      <c r="B36" s="1">
        <v>125</v>
      </c>
    </row>
    <row r="37" spans="1:2" x14ac:dyDescent="0.3">
      <c r="A37" s="7">
        <v>44319</v>
      </c>
      <c r="B37" s="1">
        <v>158</v>
      </c>
    </row>
    <row r="38" spans="1:2" x14ac:dyDescent="0.3">
      <c r="A38" s="7">
        <v>44326</v>
      </c>
      <c r="B38" s="1">
        <v>127</v>
      </c>
    </row>
    <row r="39" spans="1:2" x14ac:dyDescent="0.3">
      <c r="A39" s="7">
        <v>44333</v>
      </c>
      <c r="B39" s="1">
        <v>125</v>
      </c>
    </row>
    <row r="40" spans="1:2" x14ac:dyDescent="0.3">
      <c r="A40" s="7">
        <v>44341</v>
      </c>
      <c r="B40" s="1">
        <v>114</v>
      </c>
    </row>
    <row r="41" spans="1:2" x14ac:dyDescent="0.3">
      <c r="A41" s="7">
        <v>44349</v>
      </c>
      <c r="B41" s="1">
        <v>142</v>
      </c>
    </row>
    <row r="42" spans="1:2" x14ac:dyDescent="0.3">
      <c r="A42" s="7">
        <v>44355</v>
      </c>
      <c r="B42" s="1">
        <v>148</v>
      </c>
    </row>
    <row r="43" spans="1:2" x14ac:dyDescent="0.3">
      <c r="A43" s="7">
        <v>44362</v>
      </c>
      <c r="B43" s="1">
        <v>146</v>
      </c>
    </row>
    <row r="44" spans="1:2" x14ac:dyDescent="0.3">
      <c r="A44" s="7">
        <v>44368</v>
      </c>
      <c r="B44" s="1">
        <v>150</v>
      </c>
    </row>
    <row r="45" spans="1:2" x14ac:dyDescent="0.3">
      <c r="A45" s="7">
        <v>44375</v>
      </c>
      <c r="B45" s="1">
        <v>133</v>
      </c>
    </row>
    <row r="46" spans="1:2" x14ac:dyDescent="0.3">
      <c r="A46" s="7">
        <v>44384</v>
      </c>
      <c r="B46" s="1">
        <v>117</v>
      </c>
    </row>
    <row r="47" spans="1:2" x14ac:dyDescent="0.3">
      <c r="A47" s="7">
        <v>44389</v>
      </c>
      <c r="B47" s="1">
        <v>117</v>
      </c>
    </row>
    <row r="48" spans="1:2" x14ac:dyDescent="0.3">
      <c r="A48" s="7">
        <v>44396</v>
      </c>
      <c r="B48" s="1">
        <v>100</v>
      </c>
    </row>
    <row r="49" spans="1:2" x14ac:dyDescent="0.3">
      <c r="A49" s="7">
        <v>44403</v>
      </c>
      <c r="B49" s="1">
        <v>64</v>
      </c>
    </row>
    <row r="50" spans="1:2" x14ac:dyDescent="0.3">
      <c r="A50" s="12">
        <v>44403</v>
      </c>
      <c r="B50" s="13">
        <v>50</v>
      </c>
    </row>
    <row r="51" spans="1:2" x14ac:dyDescent="0.3">
      <c r="A51" s="7">
        <v>44410</v>
      </c>
      <c r="B51" s="1">
        <v>80</v>
      </c>
    </row>
    <row r="52" spans="1:2" x14ac:dyDescent="0.3">
      <c r="A52" s="7">
        <v>44411</v>
      </c>
      <c r="B52" s="1">
        <v>68</v>
      </c>
    </row>
    <row r="53" spans="1:2" x14ac:dyDescent="0.3">
      <c r="A53" s="7">
        <v>44418</v>
      </c>
      <c r="B53" s="1">
        <v>80</v>
      </c>
    </row>
    <row r="54" spans="1:2" x14ac:dyDescent="0.3">
      <c r="A54" s="7">
        <v>44424</v>
      </c>
      <c r="B54" s="1">
        <v>77</v>
      </c>
    </row>
    <row r="55" spans="1:2" x14ac:dyDescent="0.3">
      <c r="A55" s="7">
        <v>44428</v>
      </c>
      <c r="B55" s="1">
        <v>50</v>
      </c>
    </row>
    <row r="56" spans="1:2" x14ac:dyDescent="0.3">
      <c r="A56" s="7">
        <v>44435</v>
      </c>
      <c r="B56" s="1">
        <v>65</v>
      </c>
    </row>
    <row r="57" spans="1:2" x14ac:dyDescent="0.3">
      <c r="A57" s="7">
        <v>44448</v>
      </c>
      <c r="B57" s="1">
        <v>74</v>
      </c>
    </row>
    <row r="58" spans="1:2" x14ac:dyDescent="0.3">
      <c r="A58" s="7">
        <v>44452</v>
      </c>
      <c r="B58" s="1">
        <v>100</v>
      </c>
    </row>
    <row r="59" spans="1:2" x14ac:dyDescent="0.3">
      <c r="A59" s="7">
        <v>44462</v>
      </c>
      <c r="B59" s="1">
        <v>80</v>
      </c>
    </row>
    <row r="60" spans="1:2" x14ac:dyDescent="0.3">
      <c r="A60" s="7">
        <v>44466</v>
      </c>
      <c r="B60" s="1">
        <v>71</v>
      </c>
    </row>
    <row r="61" spans="1:2" x14ac:dyDescent="0.3">
      <c r="A61" s="7">
        <v>44473</v>
      </c>
      <c r="B61" s="1">
        <v>95</v>
      </c>
    </row>
    <row r="62" spans="1:2" x14ac:dyDescent="0.3">
      <c r="A62" s="7">
        <v>44480</v>
      </c>
      <c r="B62" s="1">
        <v>75</v>
      </c>
    </row>
    <row r="63" spans="1:2" x14ac:dyDescent="0.3">
      <c r="A63" s="10">
        <v>44487</v>
      </c>
      <c r="B63" s="11">
        <v>75</v>
      </c>
    </row>
    <row r="64" spans="1:2" x14ac:dyDescent="0.3">
      <c r="A64" s="10">
        <v>44494</v>
      </c>
      <c r="B64" s="11">
        <v>100</v>
      </c>
    </row>
    <row r="65" spans="1:2" x14ac:dyDescent="0.3">
      <c r="A65" s="10">
        <v>44501</v>
      </c>
      <c r="B65" s="11">
        <v>71</v>
      </c>
    </row>
    <row r="66" spans="1:2" x14ac:dyDescent="0.3">
      <c r="A66" s="12">
        <v>44501</v>
      </c>
      <c r="B66" s="13">
        <v>50</v>
      </c>
    </row>
    <row r="67" spans="1:2" x14ac:dyDescent="0.3">
      <c r="A67" s="7">
        <v>44508</v>
      </c>
      <c r="B67" s="1">
        <v>69</v>
      </c>
    </row>
    <row r="68" spans="1:2" x14ac:dyDescent="0.3">
      <c r="A68" s="7">
        <v>44515</v>
      </c>
      <c r="B68" s="1">
        <v>82</v>
      </c>
    </row>
    <row r="69" spans="1:2" x14ac:dyDescent="0.3">
      <c r="A69" s="7">
        <v>44518</v>
      </c>
      <c r="B69" s="1">
        <v>50</v>
      </c>
    </row>
    <row r="70" spans="1:2" x14ac:dyDescent="0.3">
      <c r="A70" s="7">
        <v>44522</v>
      </c>
      <c r="B70" s="1">
        <v>100</v>
      </c>
    </row>
    <row r="71" spans="1:2" x14ac:dyDescent="0.3">
      <c r="A71" s="7">
        <v>44529</v>
      </c>
      <c r="B71" s="1">
        <v>95</v>
      </c>
    </row>
    <row r="72" spans="1:2" x14ac:dyDescent="0.3">
      <c r="A72" s="7">
        <v>44532</v>
      </c>
      <c r="B72" s="1">
        <v>50</v>
      </c>
    </row>
    <row r="73" spans="1:2" x14ac:dyDescent="0.3">
      <c r="A73" s="7">
        <v>44536</v>
      </c>
      <c r="B73" s="1">
        <v>100</v>
      </c>
    </row>
    <row r="74" spans="1:2" x14ac:dyDescent="0.3">
      <c r="A74" s="7">
        <v>44543</v>
      </c>
      <c r="B74" s="1">
        <v>125</v>
      </c>
    </row>
    <row r="75" spans="1:2" x14ac:dyDescent="0.3">
      <c r="A75" s="7">
        <v>44550</v>
      </c>
      <c r="B75" s="1">
        <v>125</v>
      </c>
    </row>
    <row r="76" spans="1:2" x14ac:dyDescent="0.3">
      <c r="A76" s="7">
        <v>44557</v>
      </c>
      <c r="B76" s="1">
        <v>125</v>
      </c>
    </row>
    <row r="77" spans="1:2" x14ac:dyDescent="0.3">
      <c r="A77" s="7">
        <v>44564</v>
      </c>
      <c r="B77" s="1">
        <v>125</v>
      </c>
    </row>
    <row r="78" spans="1:2" x14ac:dyDescent="0.3">
      <c r="A78" s="7">
        <v>44571</v>
      </c>
      <c r="B78" s="1">
        <v>125</v>
      </c>
    </row>
    <row r="79" spans="1:2" x14ac:dyDescent="0.3">
      <c r="A79" s="7">
        <v>44579</v>
      </c>
      <c r="B79" s="1">
        <v>125</v>
      </c>
    </row>
    <row r="80" spans="1:2" x14ac:dyDescent="0.3">
      <c r="A80" s="7">
        <v>44585</v>
      </c>
      <c r="B80" s="1">
        <v>125</v>
      </c>
    </row>
    <row r="81" spans="1:2" x14ac:dyDescent="0.3">
      <c r="A81" s="7">
        <v>44592</v>
      </c>
      <c r="B81" s="1">
        <v>125</v>
      </c>
    </row>
    <row r="82" spans="1:2" x14ac:dyDescent="0.3">
      <c r="A82" s="7">
        <v>44599</v>
      </c>
      <c r="B82" s="1">
        <v>125</v>
      </c>
    </row>
    <row r="83" spans="1:2" x14ac:dyDescent="0.3">
      <c r="A83" s="7">
        <v>44606</v>
      </c>
      <c r="B83" s="1">
        <v>125</v>
      </c>
    </row>
    <row r="84" spans="1:2" x14ac:dyDescent="0.3">
      <c r="A84" s="7">
        <v>44614</v>
      </c>
      <c r="B84" s="1">
        <v>125</v>
      </c>
    </row>
    <row r="85" spans="1:2" x14ac:dyDescent="0.3">
      <c r="A85" s="7">
        <v>44620</v>
      </c>
      <c r="B85" s="1">
        <v>100</v>
      </c>
    </row>
    <row r="86" spans="1:2" x14ac:dyDescent="0.3">
      <c r="A86" s="7">
        <v>44627</v>
      </c>
      <c r="B86" s="1">
        <v>100</v>
      </c>
    </row>
    <row r="87" spans="1:2" x14ac:dyDescent="0.3">
      <c r="A87" s="7">
        <v>44634</v>
      </c>
      <c r="B87" s="1">
        <v>100</v>
      </c>
    </row>
    <row r="88" spans="1:2" x14ac:dyDescent="0.3">
      <c r="A88" s="7">
        <v>44641</v>
      </c>
      <c r="B88" s="1">
        <v>100</v>
      </c>
    </row>
    <row r="89" spans="1:2" x14ac:dyDescent="0.3">
      <c r="A89" s="7">
        <v>44648</v>
      </c>
      <c r="B89" s="1">
        <v>75</v>
      </c>
    </row>
    <row r="90" spans="1:2" x14ac:dyDescent="0.3">
      <c r="A90" s="7">
        <v>44655</v>
      </c>
      <c r="B90" s="1">
        <v>75</v>
      </c>
    </row>
    <row r="91" spans="1:2" x14ac:dyDescent="0.3">
      <c r="A91" s="7">
        <v>44662</v>
      </c>
      <c r="B91" s="1">
        <v>25</v>
      </c>
    </row>
    <row r="92" spans="1:2" x14ac:dyDescent="0.3">
      <c r="A92" s="7">
        <v>44669</v>
      </c>
      <c r="B92" s="1">
        <v>25</v>
      </c>
    </row>
    <row r="93" spans="1:2" x14ac:dyDescent="0.3">
      <c r="A93" s="7">
        <v>44676</v>
      </c>
      <c r="B93" s="1">
        <v>30</v>
      </c>
    </row>
    <row r="94" spans="1:2" x14ac:dyDescent="0.3">
      <c r="A94" s="7">
        <v>44683</v>
      </c>
      <c r="B94" s="1">
        <v>25</v>
      </c>
    </row>
    <row r="95" spans="1:2" x14ac:dyDescent="0.3">
      <c r="A95" s="7">
        <v>44686</v>
      </c>
      <c r="B95" s="1">
        <v>92</v>
      </c>
    </row>
    <row r="96" spans="1:2" x14ac:dyDescent="0.3">
      <c r="A96" s="7">
        <v>44690</v>
      </c>
      <c r="B96" s="1">
        <v>19</v>
      </c>
    </row>
    <row r="97" spans="1:2" x14ac:dyDescent="0.3">
      <c r="A97" s="7">
        <v>44697</v>
      </c>
      <c r="B97" s="1">
        <v>20</v>
      </c>
    </row>
    <row r="98" spans="1:2" x14ac:dyDescent="0.3">
      <c r="A98" s="7">
        <v>44704</v>
      </c>
      <c r="B98" s="1">
        <v>24</v>
      </c>
    </row>
    <row r="99" spans="1:2" x14ac:dyDescent="0.3">
      <c r="A99" s="7">
        <v>44712</v>
      </c>
      <c r="B99" s="1">
        <v>25</v>
      </c>
    </row>
    <row r="100" spans="1:2" x14ac:dyDescent="0.3">
      <c r="A100" s="7">
        <v>44718</v>
      </c>
      <c r="B100" s="1">
        <v>35</v>
      </c>
    </row>
    <row r="101" spans="1:2" x14ac:dyDescent="0.3">
      <c r="A101" s="7">
        <v>44725</v>
      </c>
      <c r="B101" s="1">
        <v>27</v>
      </c>
    </row>
    <row r="102" spans="1:2" x14ac:dyDescent="0.3">
      <c r="A102" s="7">
        <v>44733</v>
      </c>
      <c r="B102" s="1">
        <v>61</v>
      </c>
    </row>
    <row r="103" spans="1:2" x14ac:dyDescent="0.3">
      <c r="A103" s="7">
        <v>44739</v>
      </c>
      <c r="B103" s="1">
        <v>123</v>
      </c>
    </row>
    <row r="104" spans="1:2" x14ac:dyDescent="0.3">
      <c r="A104" s="7">
        <v>44747</v>
      </c>
      <c r="B104" s="1">
        <v>123</v>
      </c>
    </row>
    <row r="105" spans="1:2" x14ac:dyDescent="0.3">
      <c r="A105" s="7">
        <v>44753</v>
      </c>
      <c r="B105" s="1">
        <v>89.75</v>
      </c>
    </row>
    <row r="106" spans="1:2" x14ac:dyDescent="0.3">
      <c r="A106" s="7">
        <v>44760</v>
      </c>
      <c r="B106" s="1">
        <v>89.52</v>
      </c>
    </row>
    <row r="107" spans="1:2" x14ac:dyDescent="0.3">
      <c r="A107" s="7">
        <v>44767</v>
      </c>
      <c r="B107" s="1">
        <v>84.33</v>
      </c>
    </row>
    <row r="108" spans="1:2" x14ac:dyDescent="0.3">
      <c r="A108" s="7">
        <v>44774</v>
      </c>
      <c r="B108" s="1">
        <v>91.41</v>
      </c>
    </row>
    <row r="109" spans="1:2" x14ac:dyDescent="0.3">
      <c r="A109" s="7">
        <v>44781</v>
      </c>
      <c r="B109" s="1">
        <v>90.58</v>
      </c>
    </row>
    <row r="110" spans="1:2" x14ac:dyDescent="0.3">
      <c r="A110" s="7">
        <v>44788</v>
      </c>
      <c r="B110" s="1">
        <v>90.53</v>
      </c>
    </row>
    <row r="111" spans="1:2" x14ac:dyDescent="0.3">
      <c r="A111" s="7">
        <v>44795</v>
      </c>
      <c r="B111" s="1">
        <v>88.05</v>
      </c>
    </row>
    <row r="112" spans="1:2" x14ac:dyDescent="0.3">
      <c r="A112" s="7">
        <v>44816</v>
      </c>
      <c r="B112" s="1">
        <v>174</v>
      </c>
    </row>
    <row r="113" spans="1:2" x14ac:dyDescent="0.3">
      <c r="A113" s="7">
        <v>44823</v>
      </c>
      <c r="B113" s="1">
        <v>100</v>
      </c>
    </row>
    <row r="114" spans="1:2" x14ac:dyDescent="0.3">
      <c r="A114" s="7">
        <v>44837</v>
      </c>
      <c r="B114" s="1">
        <v>50</v>
      </c>
    </row>
    <row r="115" spans="1:2" x14ac:dyDescent="0.3">
      <c r="A115" s="7">
        <v>44844</v>
      </c>
      <c r="B115" s="1">
        <v>50</v>
      </c>
    </row>
    <row r="116" spans="1:2" x14ac:dyDescent="0.3">
      <c r="A116" s="7">
        <v>44851</v>
      </c>
      <c r="B116" s="1">
        <v>50</v>
      </c>
    </row>
    <row r="117" spans="1:2" x14ac:dyDescent="0.3">
      <c r="A117" s="7">
        <v>44858</v>
      </c>
      <c r="B117" s="1">
        <v>50</v>
      </c>
    </row>
    <row r="118" spans="1:2" x14ac:dyDescent="0.3">
      <c r="A118" s="7">
        <v>44865</v>
      </c>
      <c r="B118" s="1">
        <v>50</v>
      </c>
    </row>
    <row r="119" spans="1:2" x14ac:dyDescent="0.3">
      <c r="A119" s="7">
        <v>44872</v>
      </c>
      <c r="B119" s="1">
        <v>50</v>
      </c>
    </row>
    <row r="120" spans="1:2" x14ac:dyDescent="0.3">
      <c r="A120" s="7">
        <v>44879</v>
      </c>
      <c r="B120" s="1">
        <v>50</v>
      </c>
    </row>
    <row r="121" spans="1:2" x14ac:dyDescent="0.3">
      <c r="A121" s="7">
        <v>44886</v>
      </c>
      <c r="B121" s="1">
        <v>50</v>
      </c>
    </row>
    <row r="122" spans="1:2" x14ac:dyDescent="0.3">
      <c r="A122" s="7">
        <v>44893</v>
      </c>
      <c r="B122" s="1">
        <v>50</v>
      </c>
    </row>
    <row r="123" spans="1:2" x14ac:dyDescent="0.3">
      <c r="A123" s="7">
        <v>44900</v>
      </c>
      <c r="B123" s="1">
        <v>75</v>
      </c>
    </row>
    <row r="124" spans="1:2" x14ac:dyDescent="0.3">
      <c r="A124" s="7">
        <v>44907</v>
      </c>
      <c r="B124" s="1">
        <v>50</v>
      </c>
    </row>
    <row r="125" spans="1:2" x14ac:dyDescent="0.3">
      <c r="A125" s="7">
        <v>44915</v>
      </c>
      <c r="B125" s="1">
        <v>50</v>
      </c>
    </row>
    <row r="126" spans="1:2" x14ac:dyDescent="0.3">
      <c r="A126" s="7">
        <v>44921</v>
      </c>
      <c r="B126" s="1">
        <v>51</v>
      </c>
    </row>
    <row r="127" spans="1:2" x14ac:dyDescent="0.3">
      <c r="A127" s="7">
        <v>44928</v>
      </c>
      <c r="B127" s="1">
        <v>49</v>
      </c>
    </row>
    <row r="128" spans="1:2" x14ac:dyDescent="0.3">
      <c r="A128" s="7">
        <v>44935</v>
      </c>
      <c r="B128" s="1">
        <v>51</v>
      </c>
    </row>
    <row r="129" spans="1:2" x14ac:dyDescent="0.3">
      <c r="A129" s="7">
        <v>44943</v>
      </c>
      <c r="B129" s="1">
        <v>49</v>
      </c>
    </row>
    <row r="130" spans="1:2" x14ac:dyDescent="0.3">
      <c r="A130" s="7">
        <v>44949</v>
      </c>
      <c r="B130" s="1">
        <v>50</v>
      </c>
    </row>
    <row r="131" spans="1:2" x14ac:dyDescent="0.3">
      <c r="A131" s="7">
        <v>44956</v>
      </c>
      <c r="B131" s="1">
        <v>75</v>
      </c>
    </row>
    <row r="132" spans="1:2" x14ac:dyDescent="0.3">
      <c r="A132" s="7">
        <v>44963</v>
      </c>
      <c r="B132" s="1">
        <v>75</v>
      </c>
    </row>
    <row r="133" spans="1:2" x14ac:dyDescent="0.3">
      <c r="A133" s="7">
        <v>44970</v>
      </c>
      <c r="B133" s="1">
        <v>75</v>
      </c>
    </row>
    <row r="134" spans="1:2" x14ac:dyDescent="0.3">
      <c r="A134" s="7">
        <v>44977</v>
      </c>
      <c r="B134" s="1">
        <v>75</v>
      </c>
    </row>
    <row r="135" spans="1:2" x14ac:dyDescent="0.3">
      <c r="A135" s="7">
        <v>44984</v>
      </c>
      <c r="B135" s="1">
        <v>75</v>
      </c>
    </row>
    <row r="136" spans="1:2" x14ac:dyDescent="0.3">
      <c r="A136" s="7">
        <v>44991</v>
      </c>
      <c r="B136" s="1">
        <v>50</v>
      </c>
    </row>
    <row r="137" spans="1:2" x14ac:dyDescent="0.3">
      <c r="A137" s="7">
        <v>44998</v>
      </c>
      <c r="B137" s="1">
        <v>50</v>
      </c>
    </row>
    <row r="138" spans="1:2" x14ac:dyDescent="0.3">
      <c r="A138" s="7">
        <v>45005</v>
      </c>
      <c r="B138" s="1">
        <v>75</v>
      </c>
    </row>
    <row r="139" spans="1:2" x14ac:dyDescent="0.3">
      <c r="A139" s="7">
        <v>45012</v>
      </c>
      <c r="B139" s="1">
        <v>75</v>
      </c>
    </row>
  </sheetData>
  <conditionalFormatting sqref="C1:C1048576">
    <cfRule type="cellIs" dxfId="8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4838-C0D2-4332-A2D5-D173C6EC8D5D}">
  <dimension ref="A1:D9"/>
  <sheetViews>
    <sheetView workbookViewId="0">
      <selection activeCell="A19" sqref="A19"/>
    </sheetView>
  </sheetViews>
  <sheetFormatPr defaultRowHeight="14.4" x14ac:dyDescent="0.3"/>
  <cols>
    <col min="1" max="1" width="10.44140625" bestFit="1" customWidth="1"/>
    <col min="2" max="2" width="8.88671875" style="18"/>
  </cols>
  <sheetData>
    <row r="1" spans="1:4" x14ac:dyDescent="0.3">
      <c r="A1" s="9" t="s">
        <v>2</v>
      </c>
      <c r="B1" s="24" t="s">
        <v>1</v>
      </c>
    </row>
    <row r="2" spans="1:4" x14ac:dyDescent="0.3">
      <c r="A2" s="7">
        <v>44657</v>
      </c>
      <c r="B2" s="18">
        <v>500</v>
      </c>
      <c r="C2" s="5"/>
      <c r="D2" s="6"/>
    </row>
    <row r="3" spans="1:4" x14ac:dyDescent="0.3">
      <c r="A3" s="7">
        <v>44693</v>
      </c>
      <c r="B3" s="18">
        <v>100</v>
      </c>
    </row>
    <row r="4" spans="1:4" x14ac:dyDescent="0.3">
      <c r="A4" s="7">
        <v>44727</v>
      </c>
      <c r="B4" s="18">
        <v>100</v>
      </c>
    </row>
    <row r="5" spans="1:4" x14ac:dyDescent="0.3">
      <c r="A5" s="7">
        <v>44757</v>
      </c>
      <c r="B5" s="18">
        <v>150</v>
      </c>
    </row>
    <row r="6" spans="1:4" x14ac:dyDescent="0.3">
      <c r="A6" s="7">
        <v>44788</v>
      </c>
      <c r="B6" s="18">
        <v>150</v>
      </c>
    </row>
    <row r="7" spans="1:4" x14ac:dyDescent="0.3">
      <c r="A7" s="7">
        <v>44806</v>
      </c>
      <c r="B7" s="18">
        <v>75</v>
      </c>
    </row>
    <row r="8" spans="1:4" x14ac:dyDescent="0.3">
      <c r="A8" s="7">
        <v>44819</v>
      </c>
      <c r="B8" s="18">
        <v>150</v>
      </c>
    </row>
    <row r="9" spans="1:4" x14ac:dyDescent="0.3">
      <c r="A9" s="7">
        <v>44860</v>
      </c>
      <c r="B9" s="18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7E8B-C9B2-4562-84CD-10E9775FF423}">
  <dimension ref="A1:B2"/>
  <sheetViews>
    <sheetView topLeftCell="A51" workbookViewId="0">
      <selection activeCell="D15" sqref="D15"/>
    </sheetView>
  </sheetViews>
  <sheetFormatPr defaultRowHeight="14.4" x14ac:dyDescent="0.3"/>
  <cols>
    <col min="1" max="1" width="11.109375" customWidth="1"/>
  </cols>
  <sheetData>
    <row r="1" spans="1:2" x14ac:dyDescent="0.3">
      <c r="A1" s="9" t="s">
        <v>2</v>
      </c>
      <c r="B1" s="8" t="s">
        <v>1</v>
      </c>
    </row>
    <row r="2" spans="1:2" x14ac:dyDescent="0.3">
      <c r="A2" s="7">
        <v>44258</v>
      </c>
      <c r="B2" s="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730-6C46-42D8-BCA9-E0BA56E01E60}">
  <dimension ref="A1:G28"/>
  <sheetViews>
    <sheetView topLeftCell="B1" workbookViewId="0">
      <selection activeCell="C3" sqref="C3"/>
    </sheetView>
  </sheetViews>
  <sheetFormatPr defaultRowHeight="14.4" x14ac:dyDescent="0.3"/>
  <cols>
    <col min="1" max="1" width="18.33203125" style="7" bestFit="1" customWidth="1"/>
    <col min="2" max="2" width="16.5546875" bestFit="1" customWidth="1"/>
    <col min="3" max="3" width="13.6640625" bestFit="1" customWidth="1"/>
    <col min="4" max="4" width="8.88671875" style="6"/>
    <col min="5" max="5" width="12.33203125" customWidth="1"/>
  </cols>
  <sheetData>
    <row r="1" spans="1:7" x14ac:dyDescent="0.3">
      <c r="A1" s="14" t="s">
        <v>551</v>
      </c>
      <c r="B1" s="15" t="s">
        <v>549</v>
      </c>
      <c r="C1" t="s">
        <v>550</v>
      </c>
      <c r="D1" s="6" t="s">
        <v>552</v>
      </c>
      <c r="E1" t="s">
        <v>554</v>
      </c>
    </row>
    <row r="2" spans="1:7" x14ac:dyDescent="0.3">
      <c r="A2" t="s">
        <v>3</v>
      </c>
      <c r="B2" s="1">
        <f>SUM(Etoro!B2:B159)</f>
        <v>11807.17</v>
      </c>
      <c r="C2" s="1">
        <v>11995</v>
      </c>
      <c r="D2" s="6">
        <f>(C2-B2)/B2</f>
        <v>1.590813039873229E-2</v>
      </c>
      <c r="E2" s="6">
        <f>(C2-B8-B2)/B2</f>
        <v>-8.9536273298343294E-2</v>
      </c>
      <c r="F2" s="6"/>
      <c r="G2" s="16"/>
    </row>
    <row r="3" spans="1:7" x14ac:dyDescent="0.3">
      <c r="A3" t="s">
        <v>4</v>
      </c>
      <c r="B3" s="1">
        <v>500</v>
      </c>
      <c r="C3" s="1">
        <v>435</v>
      </c>
      <c r="D3" s="6">
        <f t="shared" ref="D3:D6" si="0">(C3-B3)/B3</f>
        <v>-0.13</v>
      </c>
      <c r="E3" s="6">
        <f>D3</f>
        <v>-0.13</v>
      </c>
    </row>
    <row r="4" spans="1:7" x14ac:dyDescent="0.3">
      <c r="A4" t="s">
        <v>548</v>
      </c>
      <c r="B4" s="19">
        <f>SUM(Nutmeg!B2:B9)*Returns!B9</f>
        <v>1603.2900000000002</v>
      </c>
      <c r="C4" s="19">
        <f>B10*Returns!B9</f>
        <v>1594.6569000000002</v>
      </c>
      <c r="D4" s="6">
        <f t="shared" si="0"/>
        <v>-5.3846153846153922E-3</v>
      </c>
      <c r="E4" s="6">
        <f>D4</f>
        <v>-5.3846153846153922E-3</v>
      </c>
    </row>
    <row r="5" spans="1:7" x14ac:dyDescent="0.3">
      <c r="A5" s="20" t="s">
        <v>553</v>
      </c>
      <c r="B5" s="21">
        <f>B2+B4</f>
        <v>13410.460000000001</v>
      </c>
      <c r="C5" s="21">
        <f>C2+C4</f>
        <v>13589.6569</v>
      </c>
      <c r="D5" s="22">
        <f t="shared" si="0"/>
        <v>1.3362472279101463E-2</v>
      </c>
      <c r="E5" s="6">
        <f>(C5-B8-B5)/B5</f>
        <v>-7.9475506433038162E-2</v>
      </c>
    </row>
    <row r="6" spans="1:7" x14ac:dyDescent="0.3">
      <c r="A6" t="s">
        <v>547</v>
      </c>
      <c r="B6" s="1">
        <f>SUM(B2:B4)</f>
        <v>13910.460000000001</v>
      </c>
      <c r="C6" s="1">
        <f>SUM(C2:C4)</f>
        <v>14024.6569</v>
      </c>
      <c r="D6" s="6">
        <f t="shared" si="0"/>
        <v>8.2094265753971472E-3</v>
      </c>
      <c r="E6" s="6">
        <f>(C6-B8-B6)/B6</f>
        <v>-8.12915676404663E-2</v>
      </c>
      <c r="F6" s="6"/>
    </row>
    <row r="7" spans="1:7" x14ac:dyDescent="0.3">
      <c r="A7" s="1"/>
    </row>
    <row r="8" spans="1:7" x14ac:dyDescent="0.3">
      <c r="A8" s="14" t="s">
        <v>546</v>
      </c>
      <c r="B8" s="15">
        <v>1245</v>
      </c>
      <c r="C8" s="17"/>
    </row>
    <row r="9" spans="1:7" x14ac:dyDescent="0.3">
      <c r="A9" t="e" vm="1">
        <v>#VALUE!</v>
      </c>
      <c r="B9" s="23" cm="1">
        <f t="array" ref="B9">_FV(A9,"Price")</f>
        <v>1.2333000000000001</v>
      </c>
    </row>
    <row r="10" spans="1:7" x14ac:dyDescent="0.3">
      <c r="A10" s="1" t="s">
        <v>555</v>
      </c>
      <c r="B10">
        <v>1293</v>
      </c>
    </row>
    <row r="11" spans="1:7" x14ac:dyDescent="0.3">
      <c r="A11" s="1"/>
    </row>
    <row r="12" spans="1:7" x14ac:dyDescent="0.3">
      <c r="A12" s="1"/>
    </row>
    <row r="13" spans="1:7" x14ac:dyDescent="0.3">
      <c r="A13" s="1"/>
    </row>
    <row r="14" spans="1:7" x14ac:dyDescent="0.3">
      <c r="A14" s="1"/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D3AD-8B98-44CE-A037-98877F7F70AB}">
  <dimension ref="A1:I101"/>
  <sheetViews>
    <sheetView zoomScale="115" zoomScaleNormal="115" workbookViewId="0">
      <selection activeCell="I1" sqref="I1:I1048576"/>
    </sheetView>
  </sheetViews>
  <sheetFormatPr defaultRowHeight="14.4" x14ac:dyDescent="0.3"/>
  <cols>
    <col min="1" max="1" width="10.109375" style="4" bestFit="1" customWidth="1"/>
    <col min="2" max="2" width="13" bestFit="1" customWidth="1"/>
    <col min="3" max="5" width="13" hidden="1" customWidth="1"/>
    <col min="6" max="6" width="13" bestFit="1" customWidth="1"/>
    <col min="7" max="7" width="13" hidden="1" customWidth="1"/>
    <col min="9" max="9" width="11.88671875" style="4" customWidth="1"/>
  </cols>
  <sheetData>
    <row r="1" spans="1:9" x14ac:dyDescent="0.3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I1"/>
    </row>
    <row r="2" spans="1:9" x14ac:dyDescent="0.3">
      <c r="A2" s="4">
        <v>44309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I2"/>
    </row>
    <row r="3" spans="1:9" x14ac:dyDescent="0.3">
      <c r="A3" s="4">
        <v>44308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I3" s="3"/>
    </row>
    <row r="4" spans="1:9" x14ac:dyDescent="0.3">
      <c r="A4" s="4">
        <v>44307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I4" s="2"/>
    </row>
    <row r="5" spans="1:9" x14ac:dyDescent="0.3">
      <c r="A5" s="4">
        <v>44306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I5"/>
    </row>
    <row r="6" spans="1:9" x14ac:dyDescent="0.3">
      <c r="A6" s="4">
        <v>44305</v>
      </c>
      <c r="B6" t="s">
        <v>30</v>
      </c>
      <c r="C6" t="s">
        <v>13</v>
      </c>
      <c r="D6" t="s">
        <v>31</v>
      </c>
      <c r="E6" t="s">
        <v>32</v>
      </c>
      <c r="F6" t="s">
        <v>32</v>
      </c>
      <c r="G6" t="s">
        <v>33</v>
      </c>
      <c r="I6" s="3"/>
    </row>
    <row r="7" spans="1:9" x14ac:dyDescent="0.3">
      <c r="A7" s="4">
        <v>44302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38</v>
      </c>
    </row>
    <row r="8" spans="1:9" x14ac:dyDescent="0.3">
      <c r="A8" s="4">
        <v>44301</v>
      </c>
      <c r="B8" t="s">
        <v>39</v>
      </c>
      <c r="C8" t="s">
        <v>40</v>
      </c>
      <c r="D8" t="s">
        <v>41</v>
      </c>
      <c r="E8" t="s">
        <v>42</v>
      </c>
      <c r="F8" t="s">
        <v>42</v>
      </c>
      <c r="G8" t="s">
        <v>43</v>
      </c>
    </row>
    <row r="9" spans="1:9" x14ac:dyDescent="0.3">
      <c r="A9" s="4">
        <v>44300</v>
      </c>
      <c r="B9" t="s">
        <v>44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</row>
    <row r="10" spans="1:9" x14ac:dyDescent="0.3">
      <c r="A10" s="4">
        <v>44299</v>
      </c>
      <c r="B10" t="s">
        <v>49</v>
      </c>
      <c r="C10" t="s">
        <v>50</v>
      </c>
      <c r="D10" t="s">
        <v>51</v>
      </c>
      <c r="E10" t="s">
        <v>52</v>
      </c>
      <c r="F10" t="s">
        <v>52</v>
      </c>
      <c r="G10" t="s">
        <v>53</v>
      </c>
    </row>
    <row r="11" spans="1:9" x14ac:dyDescent="0.3">
      <c r="A11" s="4">
        <v>44298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58</v>
      </c>
    </row>
    <row r="12" spans="1:9" x14ac:dyDescent="0.3">
      <c r="A12" s="4">
        <v>44295</v>
      </c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63</v>
      </c>
    </row>
    <row r="13" spans="1:9" x14ac:dyDescent="0.3">
      <c r="A13" s="4">
        <v>44294</v>
      </c>
      <c r="B13" t="s">
        <v>64</v>
      </c>
      <c r="C13" t="s">
        <v>65</v>
      </c>
      <c r="D13" t="s">
        <v>66</v>
      </c>
      <c r="E13" t="s">
        <v>67</v>
      </c>
      <c r="F13" t="s">
        <v>67</v>
      </c>
      <c r="G13" t="s">
        <v>68</v>
      </c>
    </row>
    <row r="14" spans="1:9" x14ac:dyDescent="0.3">
      <c r="A14" s="4">
        <v>44293</v>
      </c>
      <c r="B14" t="s">
        <v>69</v>
      </c>
      <c r="C14" t="s">
        <v>70</v>
      </c>
      <c r="D14" t="s">
        <v>71</v>
      </c>
      <c r="E14" t="s">
        <v>72</v>
      </c>
      <c r="F14" t="s">
        <v>72</v>
      </c>
      <c r="G14" t="s">
        <v>73</v>
      </c>
    </row>
    <row r="15" spans="1:9" x14ac:dyDescent="0.3">
      <c r="A15" s="4">
        <v>44292</v>
      </c>
      <c r="B15" t="s">
        <v>74</v>
      </c>
      <c r="C15" t="s">
        <v>75</v>
      </c>
      <c r="D15" t="s">
        <v>76</v>
      </c>
      <c r="E15" t="s">
        <v>77</v>
      </c>
      <c r="F15" t="s">
        <v>77</v>
      </c>
      <c r="G15" t="s">
        <v>78</v>
      </c>
    </row>
    <row r="16" spans="1:9" x14ac:dyDescent="0.3">
      <c r="A16" s="4">
        <v>44291</v>
      </c>
      <c r="B16" t="s">
        <v>79</v>
      </c>
      <c r="C16" t="s">
        <v>80</v>
      </c>
      <c r="D16" t="s">
        <v>81</v>
      </c>
      <c r="E16" t="s">
        <v>82</v>
      </c>
      <c r="F16" t="s">
        <v>82</v>
      </c>
      <c r="G16" t="s">
        <v>83</v>
      </c>
    </row>
    <row r="17" spans="1:7" x14ac:dyDescent="0.3">
      <c r="A17" s="4">
        <v>44287</v>
      </c>
      <c r="B17" t="s">
        <v>84</v>
      </c>
      <c r="C17" t="s">
        <v>85</v>
      </c>
      <c r="D17" t="s">
        <v>86</v>
      </c>
      <c r="E17" t="s">
        <v>87</v>
      </c>
      <c r="F17" t="s">
        <v>87</v>
      </c>
      <c r="G17" t="s">
        <v>88</v>
      </c>
    </row>
    <row r="18" spans="1:7" x14ac:dyDescent="0.3">
      <c r="A18" s="4">
        <v>44286</v>
      </c>
      <c r="B18" t="s">
        <v>89</v>
      </c>
      <c r="C18" t="s">
        <v>90</v>
      </c>
      <c r="D18" t="s">
        <v>91</v>
      </c>
      <c r="E18" t="s">
        <v>92</v>
      </c>
      <c r="F18" t="s">
        <v>92</v>
      </c>
      <c r="G18" t="s">
        <v>93</v>
      </c>
    </row>
    <row r="19" spans="1:7" x14ac:dyDescent="0.3">
      <c r="A19" s="4">
        <v>44285</v>
      </c>
      <c r="B19" t="s">
        <v>94</v>
      </c>
      <c r="C19" t="s">
        <v>95</v>
      </c>
      <c r="D19" t="s">
        <v>96</v>
      </c>
      <c r="E19" t="s">
        <v>97</v>
      </c>
      <c r="F19" t="s">
        <v>97</v>
      </c>
      <c r="G19" t="s">
        <v>98</v>
      </c>
    </row>
    <row r="20" spans="1:7" x14ac:dyDescent="0.3">
      <c r="A20" s="4">
        <v>44284</v>
      </c>
      <c r="B20" t="s">
        <v>99</v>
      </c>
      <c r="C20" t="s">
        <v>100</v>
      </c>
      <c r="D20" t="s">
        <v>101</v>
      </c>
      <c r="E20" t="s">
        <v>102</v>
      </c>
      <c r="F20" t="s">
        <v>102</v>
      </c>
      <c r="G20" t="s">
        <v>103</v>
      </c>
    </row>
    <row r="21" spans="1:7" x14ac:dyDescent="0.3">
      <c r="A21" s="4">
        <v>44281</v>
      </c>
      <c r="B21" t="s">
        <v>104</v>
      </c>
      <c r="C21" t="s">
        <v>105</v>
      </c>
      <c r="D21" t="s">
        <v>106</v>
      </c>
      <c r="E21" t="s">
        <v>107</v>
      </c>
      <c r="F21" t="s">
        <v>107</v>
      </c>
      <c r="G21" t="s">
        <v>108</v>
      </c>
    </row>
    <row r="22" spans="1:7" x14ac:dyDescent="0.3">
      <c r="A22" s="4">
        <v>44280</v>
      </c>
      <c r="B22" t="s">
        <v>109</v>
      </c>
      <c r="C22" t="s">
        <v>110</v>
      </c>
      <c r="D22" t="s">
        <v>111</v>
      </c>
      <c r="E22" t="s">
        <v>112</v>
      </c>
      <c r="F22" t="s">
        <v>112</v>
      </c>
      <c r="G22" t="s">
        <v>113</v>
      </c>
    </row>
    <row r="23" spans="1:7" x14ac:dyDescent="0.3">
      <c r="A23" s="4">
        <v>44279</v>
      </c>
      <c r="B23" t="s">
        <v>114</v>
      </c>
      <c r="C23" t="s">
        <v>115</v>
      </c>
      <c r="D23" t="s">
        <v>116</v>
      </c>
      <c r="E23" t="s">
        <v>117</v>
      </c>
      <c r="F23" t="s">
        <v>117</v>
      </c>
      <c r="G23" t="s">
        <v>118</v>
      </c>
    </row>
    <row r="24" spans="1:7" x14ac:dyDescent="0.3">
      <c r="A24" s="4">
        <v>44278</v>
      </c>
      <c r="B24" t="s">
        <v>119</v>
      </c>
      <c r="C24" t="s">
        <v>120</v>
      </c>
      <c r="D24" t="s">
        <v>121</v>
      </c>
      <c r="E24" t="s">
        <v>122</v>
      </c>
      <c r="F24" t="s">
        <v>122</v>
      </c>
      <c r="G24" t="s">
        <v>123</v>
      </c>
    </row>
    <row r="25" spans="1:7" x14ac:dyDescent="0.3">
      <c r="A25" s="4">
        <v>44277</v>
      </c>
      <c r="B25" t="s">
        <v>124</v>
      </c>
      <c r="C25" t="s">
        <v>125</v>
      </c>
      <c r="D25" t="s">
        <v>126</v>
      </c>
      <c r="E25" t="s">
        <v>127</v>
      </c>
      <c r="F25" t="s">
        <v>127</v>
      </c>
      <c r="G25" t="s">
        <v>128</v>
      </c>
    </row>
    <row r="26" spans="1:7" x14ac:dyDescent="0.3">
      <c r="A26" s="4">
        <v>44274</v>
      </c>
      <c r="B26" t="s">
        <v>129</v>
      </c>
      <c r="C26" t="s">
        <v>130</v>
      </c>
      <c r="D26" t="s">
        <v>131</v>
      </c>
      <c r="E26" t="s">
        <v>132</v>
      </c>
      <c r="F26" t="s">
        <v>132</v>
      </c>
      <c r="G26" t="s">
        <v>133</v>
      </c>
    </row>
    <row r="27" spans="1:7" x14ac:dyDescent="0.3">
      <c r="A27" s="4">
        <v>44274</v>
      </c>
      <c r="B27" t="s">
        <v>134</v>
      </c>
      <c r="C27" t="s">
        <v>134</v>
      </c>
      <c r="D27" t="s">
        <v>134</v>
      </c>
      <c r="E27" t="s">
        <v>134</v>
      </c>
      <c r="F27" t="s">
        <v>134</v>
      </c>
      <c r="G27" t="s">
        <v>134</v>
      </c>
    </row>
    <row r="28" spans="1:7" x14ac:dyDescent="0.3">
      <c r="A28" s="4">
        <v>44273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</row>
    <row r="29" spans="1:7" x14ac:dyDescent="0.3">
      <c r="A29" s="4">
        <v>44272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</row>
    <row r="30" spans="1:7" x14ac:dyDescent="0.3">
      <c r="A30" s="4">
        <v>44271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 t="s">
        <v>152</v>
      </c>
    </row>
    <row r="31" spans="1:7" x14ac:dyDescent="0.3">
      <c r="A31" s="4">
        <v>44270</v>
      </c>
      <c r="B31" t="s">
        <v>153</v>
      </c>
      <c r="C31" t="s">
        <v>154</v>
      </c>
      <c r="D31" t="s">
        <v>155</v>
      </c>
      <c r="E31" t="s">
        <v>105</v>
      </c>
      <c r="F31" t="s">
        <v>156</v>
      </c>
      <c r="G31" t="s">
        <v>157</v>
      </c>
    </row>
    <row r="32" spans="1:7" x14ac:dyDescent="0.3">
      <c r="A32" s="4">
        <v>44267</v>
      </c>
      <c r="B32" t="s">
        <v>158</v>
      </c>
      <c r="C32" t="s">
        <v>159</v>
      </c>
      <c r="D32" t="s">
        <v>160</v>
      </c>
      <c r="E32" t="s">
        <v>161</v>
      </c>
      <c r="F32" t="s">
        <v>162</v>
      </c>
      <c r="G32" t="s">
        <v>163</v>
      </c>
    </row>
    <row r="33" spans="1:7" x14ac:dyDescent="0.3">
      <c r="A33" s="4">
        <v>44266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169</v>
      </c>
    </row>
    <row r="34" spans="1:7" x14ac:dyDescent="0.3">
      <c r="A34" s="4">
        <v>44265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</row>
    <row r="35" spans="1:7" x14ac:dyDescent="0.3">
      <c r="A35" s="4">
        <v>44264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181</v>
      </c>
    </row>
    <row r="36" spans="1:7" x14ac:dyDescent="0.3">
      <c r="A36" s="4">
        <v>44263</v>
      </c>
      <c r="B36" t="s">
        <v>182</v>
      </c>
      <c r="C36" t="s">
        <v>183</v>
      </c>
      <c r="D36" t="s">
        <v>184</v>
      </c>
      <c r="E36" t="s">
        <v>185</v>
      </c>
      <c r="F36" t="s">
        <v>186</v>
      </c>
      <c r="G36" t="s">
        <v>187</v>
      </c>
    </row>
    <row r="37" spans="1:7" x14ac:dyDescent="0.3">
      <c r="A37" s="4">
        <v>44260</v>
      </c>
      <c r="B37" t="s">
        <v>188</v>
      </c>
      <c r="C37" t="s">
        <v>189</v>
      </c>
      <c r="D37" t="s">
        <v>190</v>
      </c>
      <c r="E37" t="s">
        <v>191</v>
      </c>
      <c r="F37" t="s">
        <v>192</v>
      </c>
      <c r="G37" t="s">
        <v>193</v>
      </c>
    </row>
    <row r="38" spans="1:7" x14ac:dyDescent="0.3">
      <c r="A38" s="4">
        <v>44259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</row>
    <row r="39" spans="1:7" x14ac:dyDescent="0.3">
      <c r="A39" s="4">
        <v>44258</v>
      </c>
      <c r="B39" t="s">
        <v>200</v>
      </c>
      <c r="C39" t="s">
        <v>201</v>
      </c>
      <c r="D39" t="s">
        <v>202</v>
      </c>
      <c r="E39" t="s">
        <v>184</v>
      </c>
      <c r="F39" t="s">
        <v>203</v>
      </c>
      <c r="G39" t="s">
        <v>204</v>
      </c>
    </row>
    <row r="40" spans="1:7" x14ac:dyDescent="0.3">
      <c r="A40" s="4">
        <v>44257</v>
      </c>
      <c r="B40" t="s">
        <v>205</v>
      </c>
      <c r="C40" t="s">
        <v>206</v>
      </c>
      <c r="D40" t="s">
        <v>207</v>
      </c>
      <c r="E40" t="s">
        <v>208</v>
      </c>
      <c r="F40" t="s">
        <v>209</v>
      </c>
      <c r="G40" t="s">
        <v>210</v>
      </c>
    </row>
    <row r="41" spans="1:7" x14ac:dyDescent="0.3">
      <c r="A41" s="4">
        <v>44256</v>
      </c>
      <c r="B41" t="s">
        <v>211</v>
      </c>
      <c r="C41" t="s">
        <v>212</v>
      </c>
      <c r="D41" t="s">
        <v>213</v>
      </c>
      <c r="E41" t="s">
        <v>173</v>
      </c>
      <c r="F41" t="s">
        <v>174</v>
      </c>
      <c r="G41" t="s">
        <v>214</v>
      </c>
    </row>
    <row r="42" spans="1:7" x14ac:dyDescent="0.3">
      <c r="A42" s="4">
        <v>44253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G42" t="s">
        <v>220</v>
      </c>
    </row>
    <row r="43" spans="1:7" x14ac:dyDescent="0.3">
      <c r="A43" s="4">
        <v>44252</v>
      </c>
      <c r="B43" t="s">
        <v>221</v>
      </c>
      <c r="C43" t="s">
        <v>222</v>
      </c>
      <c r="D43" t="s">
        <v>223</v>
      </c>
      <c r="E43" t="s">
        <v>224</v>
      </c>
      <c r="F43" t="s">
        <v>225</v>
      </c>
      <c r="G43" t="s">
        <v>226</v>
      </c>
    </row>
    <row r="44" spans="1:7" x14ac:dyDescent="0.3">
      <c r="A44" s="4">
        <v>44251</v>
      </c>
      <c r="B44" t="s">
        <v>227</v>
      </c>
      <c r="C44" t="s">
        <v>164</v>
      </c>
      <c r="D44" t="s">
        <v>228</v>
      </c>
      <c r="E44" t="s">
        <v>229</v>
      </c>
      <c r="F44" t="s">
        <v>230</v>
      </c>
      <c r="G44" t="s">
        <v>231</v>
      </c>
    </row>
    <row r="45" spans="1:7" x14ac:dyDescent="0.3">
      <c r="A45" s="4">
        <v>44250</v>
      </c>
      <c r="B45" t="s">
        <v>182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</row>
    <row r="46" spans="1:7" x14ac:dyDescent="0.3">
      <c r="A46" s="4">
        <v>44249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</row>
    <row r="47" spans="1:7" x14ac:dyDescent="0.3">
      <c r="A47" s="4">
        <v>44246</v>
      </c>
      <c r="B47" t="s">
        <v>158</v>
      </c>
      <c r="C47" t="s">
        <v>243</v>
      </c>
      <c r="D47" t="s">
        <v>244</v>
      </c>
      <c r="E47" t="s">
        <v>124</v>
      </c>
      <c r="F47" t="s">
        <v>245</v>
      </c>
      <c r="G47" t="s">
        <v>246</v>
      </c>
    </row>
    <row r="48" spans="1:7" x14ac:dyDescent="0.3">
      <c r="A48" s="4">
        <v>44245</v>
      </c>
      <c r="B48" t="s">
        <v>247</v>
      </c>
      <c r="C48" t="s">
        <v>248</v>
      </c>
      <c r="D48" t="s">
        <v>249</v>
      </c>
      <c r="E48" t="s">
        <v>250</v>
      </c>
      <c r="F48" t="s">
        <v>251</v>
      </c>
      <c r="G48" t="s">
        <v>252</v>
      </c>
    </row>
    <row r="49" spans="1:7" x14ac:dyDescent="0.3">
      <c r="A49" s="4">
        <v>44244</v>
      </c>
      <c r="B49" t="s">
        <v>253</v>
      </c>
      <c r="C49" t="s">
        <v>254</v>
      </c>
      <c r="D49" t="s">
        <v>255</v>
      </c>
      <c r="E49" t="s">
        <v>256</v>
      </c>
      <c r="F49" t="s">
        <v>257</v>
      </c>
      <c r="G49" t="s">
        <v>258</v>
      </c>
    </row>
    <row r="50" spans="1:7" x14ac:dyDescent="0.3">
      <c r="A50" s="4">
        <v>44243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  <c r="G50" t="s">
        <v>264</v>
      </c>
    </row>
    <row r="51" spans="1:7" x14ac:dyDescent="0.3">
      <c r="A51" s="4">
        <v>44239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</row>
    <row r="52" spans="1:7" x14ac:dyDescent="0.3">
      <c r="A52" s="4">
        <v>44238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</row>
    <row r="53" spans="1:7" x14ac:dyDescent="0.3">
      <c r="A53" s="4">
        <v>44237</v>
      </c>
      <c r="B53" t="s">
        <v>277</v>
      </c>
      <c r="C53" t="s">
        <v>278</v>
      </c>
      <c r="D53" t="s">
        <v>234</v>
      </c>
      <c r="E53" t="s">
        <v>279</v>
      </c>
      <c r="F53" t="s">
        <v>280</v>
      </c>
      <c r="G53" t="s">
        <v>281</v>
      </c>
    </row>
    <row r="54" spans="1:7" x14ac:dyDescent="0.3">
      <c r="A54" s="4">
        <v>44236</v>
      </c>
      <c r="B54" t="s">
        <v>282</v>
      </c>
      <c r="C54" t="s">
        <v>283</v>
      </c>
      <c r="D54" t="s">
        <v>284</v>
      </c>
      <c r="E54" t="s">
        <v>285</v>
      </c>
      <c r="F54" t="s">
        <v>286</v>
      </c>
      <c r="G54" t="s">
        <v>287</v>
      </c>
    </row>
    <row r="55" spans="1:7" x14ac:dyDescent="0.3">
      <c r="A55" s="4">
        <v>44235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 t="s">
        <v>293</v>
      </c>
    </row>
    <row r="56" spans="1:7" x14ac:dyDescent="0.3">
      <c r="A56" s="4">
        <v>44232</v>
      </c>
      <c r="B56" t="s">
        <v>294</v>
      </c>
      <c r="C56" t="s">
        <v>295</v>
      </c>
      <c r="D56" t="s">
        <v>296</v>
      </c>
      <c r="E56" t="s">
        <v>297</v>
      </c>
      <c r="F56" t="s">
        <v>298</v>
      </c>
      <c r="G56" t="s">
        <v>299</v>
      </c>
    </row>
    <row r="57" spans="1:7" x14ac:dyDescent="0.3">
      <c r="A57" s="4">
        <v>44231</v>
      </c>
      <c r="B57" t="s">
        <v>300</v>
      </c>
      <c r="C57" t="s">
        <v>301</v>
      </c>
      <c r="D57" t="s">
        <v>302</v>
      </c>
      <c r="E57" t="s">
        <v>303</v>
      </c>
      <c r="F57" t="s">
        <v>304</v>
      </c>
      <c r="G57" t="s">
        <v>305</v>
      </c>
    </row>
    <row r="58" spans="1:7" x14ac:dyDescent="0.3">
      <c r="A58" s="4">
        <v>44230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  <c r="G58" t="s">
        <v>311</v>
      </c>
    </row>
    <row r="59" spans="1:7" x14ac:dyDescent="0.3">
      <c r="A59" s="4">
        <v>44229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317</v>
      </c>
    </row>
    <row r="60" spans="1:7" x14ac:dyDescent="0.3">
      <c r="A60" s="4">
        <v>44228</v>
      </c>
      <c r="B60" t="s">
        <v>318</v>
      </c>
      <c r="C60" t="s">
        <v>319</v>
      </c>
      <c r="D60" t="s">
        <v>320</v>
      </c>
      <c r="E60" t="s">
        <v>321</v>
      </c>
      <c r="F60" t="s">
        <v>322</v>
      </c>
      <c r="G60" t="s">
        <v>323</v>
      </c>
    </row>
    <row r="61" spans="1:7" x14ac:dyDescent="0.3">
      <c r="A61" s="4">
        <v>44225</v>
      </c>
      <c r="B61" t="s">
        <v>324</v>
      </c>
      <c r="C61" t="s">
        <v>325</v>
      </c>
      <c r="D61" t="s">
        <v>326</v>
      </c>
      <c r="E61" t="s">
        <v>327</v>
      </c>
      <c r="F61" t="s">
        <v>328</v>
      </c>
      <c r="G61" t="s">
        <v>329</v>
      </c>
    </row>
    <row r="62" spans="1:7" x14ac:dyDescent="0.3">
      <c r="A62" s="4">
        <v>44224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 t="s">
        <v>335</v>
      </c>
    </row>
    <row r="63" spans="1:7" x14ac:dyDescent="0.3">
      <c r="A63" s="4">
        <v>44223</v>
      </c>
      <c r="B63" t="s">
        <v>336</v>
      </c>
      <c r="C63" t="s">
        <v>337</v>
      </c>
      <c r="D63" t="s">
        <v>338</v>
      </c>
      <c r="E63" t="s">
        <v>339</v>
      </c>
      <c r="F63" t="s">
        <v>340</v>
      </c>
      <c r="G63" t="s">
        <v>341</v>
      </c>
    </row>
    <row r="64" spans="1:7" x14ac:dyDescent="0.3">
      <c r="A64" s="4">
        <v>44222</v>
      </c>
      <c r="B64" t="s">
        <v>342</v>
      </c>
      <c r="C64" t="s">
        <v>176</v>
      </c>
      <c r="D64" t="s">
        <v>343</v>
      </c>
      <c r="E64" t="s">
        <v>344</v>
      </c>
      <c r="F64" t="s">
        <v>345</v>
      </c>
      <c r="G64" t="s">
        <v>346</v>
      </c>
    </row>
    <row r="65" spans="1:7" x14ac:dyDescent="0.3">
      <c r="A65" s="4">
        <v>44221</v>
      </c>
      <c r="B65" t="s">
        <v>347</v>
      </c>
      <c r="C65" t="s">
        <v>348</v>
      </c>
      <c r="D65" t="s">
        <v>349</v>
      </c>
      <c r="E65" t="s">
        <v>350</v>
      </c>
      <c r="F65" t="s">
        <v>351</v>
      </c>
      <c r="G65" t="s">
        <v>352</v>
      </c>
    </row>
    <row r="66" spans="1:7" x14ac:dyDescent="0.3">
      <c r="A66" s="4">
        <v>44218</v>
      </c>
      <c r="B66" t="s">
        <v>353</v>
      </c>
      <c r="C66" t="s">
        <v>354</v>
      </c>
      <c r="D66" t="s">
        <v>355</v>
      </c>
      <c r="E66" t="s">
        <v>356</v>
      </c>
      <c r="F66" t="s">
        <v>357</v>
      </c>
      <c r="G66" t="s">
        <v>358</v>
      </c>
    </row>
    <row r="67" spans="1:7" x14ac:dyDescent="0.3">
      <c r="A67" s="4">
        <v>44217</v>
      </c>
      <c r="B67" t="s">
        <v>359</v>
      </c>
      <c r="C67" t="s">
        <v>360</v>
      </c>
      <c r="D67" t="s">
        <v>361</v>
      </c>
      <c r="E67" t="s">
        <v>362</v>
      </c>
      <c r="F67" t="s">
        <v>363</v>
      </c>
      <c r="G67" t="s">
        <v>364</v>
      </c>
    </row>
    <row r="68" spans="1:7" x14ac:dyDescent="0.3">
      <c r="A68" s="4">
        <v>44216</v>
      </c>
      <c r="B68" t="s">
        <v>365</v>
      </c>
      <c r="C68" t="s">
        <v>366</v>
      </c>
      <c r="D68" t="s">
        <v>367</v>
      </c>
      <c r="E68" t="s">
        <v>368</v>
      </c>
      <c r="F68" t="s">
        <v>369</v>
      </c>
      <c r="G68" t="s">
        <v>370</v>
      </c>
    </row>
    <row r="69" spans="1:7" x14ac:dyDescent="0.3">
      <c r="A69" s="4">
        <v>44215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 t="s">
        <v>376</v>
      </c>
    </row>
    <row r="70" spans="1:7" x14ac:dyDescent="0.3">
      <c r="A70" s="4">
        <v>44211</v>
      </c>
      <c r="B70" t="s">
        <v>377</v>
      </c>
      <c r="C70" t="s">
        <v>378</v>
      </c>
      <c r="D70" t="s">
        <v>379</v>
      </c>
      <c r="E70" t="s">
        <v>380</v>
      </c>
      <c r="F70" t="s">
        <v>381</v>
      </c>
      <c r="G70" t="s">
        <v>382</v>
      </c>
    </row>
    <row r="71" spans="1:7" x14ac:dyDescent="0.3">
      <c r="A71" s="4">
        <v>44210</v>
      </c>
      <c r="B71" t="s">
        <v>383</v>
      </c>
      <c r="C71" t="s">
        <v>384</v>
      </c>
      <c r="D71" t="s">
        <v>385</v>
      </c>
      <c r="E71" t="s">
        <v>349</v>
      </c>
      <c r="F71" t="s">
        <v>386</v>
      </c>
      <c r="G71" t="s">
        <v>387</v>
      </c>
    </row>
    <row r="72" spans="1:7" x14ac:dyDescent="0.3">
      <c r="A72" s="4">
        <v>44209</v>
      </c>
      <c r="B72" t="s">
        <v>388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</row>
    <row r="73" spans="1:7" x14ac:dyDescent="0.3">
      <c r="A73" s="4">
        <v>44208</v>
      </c>
      <c r="B73" t="s">
        <v>394</v>
      </c>
      <c r="C73" t="s">
        <v>395</v>
      </c>
      <c r="D73" t="s">
        <v>330</v>
      </c>
      <c r="E73" t="s">
        <v>396</v>
      </c>
      <c r="F73" t="s">
        <v>397</v>
      </c>
      <c r="G73" t="s">
        <v>398</v>
      </c>
    </row>
    <row r="74" spans="1:7" x14ac:dyDescent="0.3">
      <c r="A74" s="4">
        <v>44207</v>
      </c>
      <c r="B74" t="s">
        <v>390</v>
      </c>
      <c r="C74" t="s">
        <v>399</v>
      </c>
      <c r="D74" t="s">
        <v>400</v>
      </c>
      <c r="E74" t="s">
        <v>388</v>
      </c>
      <c r="F74" t="s">
        <v>401</v>
      </c>
      <c r="G74" t="s">
        <v>402</v>
      </c>
    </row>
    <row r="75" spans="1:7" x14ac:dyDescent="0.3">
      <c r="A75" s="4">
        <v>44204</v>
      </c>
      <c r="B75" t="s">
        <v>383</v>
      </c>
      <c r="C75" t="s">
        <v>403</v>
      </c>
      <c r="D75" t="s">
        <v>404</v>
      </c>
      <c r="E75" t="s">
        <v>405</v>
      </c>
      <c r="F75" t="s">
        <v>406</v>
      </c>
      <c r="G75" t="s">
        <v>407</v>
      </c>
    </row>
    <row r="76" spans="1:7" x14ac:dyDescent="0.3">
      <c r="A76" s="4">
        <v>44203</v>
      </c>
      <c r="B76" t="s">
        <v>408</v>
      </c>
      <c r="C76" t="s">
        <v>409</v>
      </c>
      <c r="D76" t="s">
        <v>410</v>
      </c>
      <c r="E76" t="s">
        <v>411</v>
      </c>
      <c r="F76" t="s">
        <v>412</v>
      </c>
      <c r="G76" t="s">
        <v>413</v>
      </c>
    </row>
    <row r="77" spans="1:7" x14ac:dyDescent="0.3">
      <c r="A77" s="4">
        <v>44202</v>
      </c>
      <c r="B77" t="s">
        <v>414</v>
      </c>
      <c r="C77" t="s">
        <v>415</v>
      </c>
      <c r="D77" t="s">
        <v>416</v>
      </c>
      <c r="E77" t="s">
        <v>417</v>
      </c>
      <c r="F77" t="s">
        <v>418</v>
      </c>
      <c r="G77" t="s">
        <v>419</v>
      </c>
    </row>
    <row r="78" spans="1:7" x14ac:dyDescent="0.3">
      <c r="A78" s="4">
        <v>44201</v>
      </c>
      <c r="B78" t="s">
        <v>420</v>
      </c>
      <c r="C78" t="s">
        <v>421</v>
      </c>
      <c r="D78" t="s">
        <v>422</v>
      </c>
      <c r="E78" t="s">
        <v>423</v>
      </c>
      <c r="F78" t="s">
        <v>424</v>
      </c>
      <c r="G78" t="s">
        <v>425</v>
      </c>
    </row>
    <row r="79" spans="1:7" x14ac:dyDescent="0.3">
      <c r="A79" s="4">
        <v>44200</v>
      </c>
      <c r="B79" t="s">
        <v>426</v>
      </c>
      <c r="C79" t="s">
        <v>427</v>
      </c>
      <c r="D79" t="s">
        <v>428</v>
      </c>
      <c r="E79" t="s">
        <v>429</v>
      </c>
      <c r="F79" t="s">
        <v>430</v>
      </c>
      <c r="G79" t="s">
        <v>431</v>
      </c>
    </row>
    <row r="80" spans="1:7" x14ac:dyDescent="0.3">
      <c r="A80" s="4">
        <v>44196</v>
      </c>
      <c r="B80" t="s">
        <v>432</v>
      </c>
      <c r="C80" t="s">
        <v>433</v>
      </c>
      <c r="D80" t="s">
        <v>434</v>
      </c>
      <c r="E80" t="s">
        <v>435</v>
      </c>
      <c r="F80" t="s">
        <v>436</v>
      </c>
      <c r="G80" t="s">
        <v>437</v>
      </c>
    </row>
    <row r="81" spans="1:7" x14ac:dyDescent="0.3">
      <c r="A81" s="4">
        <v>44195</v>
      </c>
      <c r="B81" t="s">
        <v>438</v>
      </c>
      <c r="C81" t="s">
        <v>439</v>
      </c>
      <c r="D81" t="s">
        <v>440</v>
      </c>
      <c r="E81" t="s">
        <v>441</v>
      </c>
      <c r="F81" t="s">
        <v>442</v>
      </c>
      <c r="G81" t="s">
        <v>443</v>
      </c>
    </row>
    <row r="82" spans="1:7" x14ac:dyDescent="0.3">
      <c r="A82" s="4">
        <v>44194</v>
      </c>
      <c r="B82" t="s">
        <v>444</v>
      </c>
      <c r="C82" t="s">
        <v>445</v>
      </c>
      <c r="D82" t="s">
        <v>446</v>
      </c>
      <c r="E82" t="s">
        <v>447</v>
      </c>
      <c r="F82" t="s">
        <v>448</v>
      </c>
      <c r="G82" t="s">
        <v>449</v>
      </c>
    </row>
    <row r="83" spans="1:7" x14ac:dyDescent="0.3">
      <c r="A83" s="4">
        <v>44193</v>
      </c>
      <c r="B83" t="s">
        <v>450</v>
      </c>
      <c r="C83" t="s">
        <v>451</v>
      </c>
      <c r="D83" t="s">
        <v>452</v>
      </c>
      <c r="E83" t="s">
        <v>453</v>
      </c>
      <c r="F83" t="s">
        <v>454</v>
      </c>
      <c r="G83" t="s">
        <v>455</v>
      </c>
    </row>
    <row r="84" spans="1:7" x14ac:dyDescent="0.3">
      <c r="A84" s="4">
        <v>44189</v>
      </c>
      <c r="B84" t="s">
        <v>456</v>
      </c>
      <c r="C84" t="s">
        <v>457</v>
      </c>
      <c r="D84" t="s">
        <v>458</v>
      </c>
      <c r="E84" t="s">
        <v>459</v>
      </c>
      <c r="F84" t="s">
        <v>460</v>
      </c>
      <c r="G84" t="s">
        <v>461</v>
      </c>
    </row>
    <row r="85" spans="1:7" x14ac:dyDescent="0.3">
      <c r="A85" s="4">
        <v>44188</v>
      </c>
      <c r="B85" t="s">
        <v>462</v>
      </c>
      <c r="C85" t="s">
        <v>463</v>
      </c>
      <c r="D85" t="s">
        <v>464</v>
      </c>
      <c r="E85" t="s">
        <v>465</v>
      </c>
      <c r="F85" t="s">
        <v>466</v>
      </c>
      <c r="G85" t="s">
        <v>467</v>
      </c>
    </row>
    <row r="86" spans="1:7" x14ac:dyDescent="0.3">
      <c r="A86" s="4">
        <v>44187</v>
      </c>
      <c r="B86" t="s">
        <v>468</v>
      </c>
      <c r="C86" t="s">
        <v>469</v>
      </c>
      <c r="D86" t="s">
        <v>470</v>
      </c>
      <c r="E86" t="s">
        <v>471</v>
      </c>
      <c r="F86" t="s">
        <v>472</v>
      </c>
      <c r="G86" t="s">
        <v>473</v>
      </c>
    </row>
    <row r="87" spans="1:7" x14ac:dyDescent="0.3">
      <c r="A87" s="4">
        <v>44186</v>
      </c>
      <c r="B87" t="s">
        <v>474</v>
      </c>
      <c r="C87" t="s">
        <v>349</v>
      </c>
      <c r="D87" t="s">
        <v>475</v>
      </c>
      <c r="E87" t="s">
        <v>476</v>
      </c>
      <c r="F87" t="s">
        <v>477</v>
      </c>
      <c r="G87" t="s">
        <v>478</v>
      </c>
    </row>
    <row r="88" spans="1:7" x14ac:dyDescent="0.3">
      <c r="A88" s="4">
        <v>44183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  <c r="G88" t="s">
        <v>484</v>
      </c>
    </row>
    <row r="89" spans="1:7" x14ac:dyDescent="0.3">
      <c r="A89" s="4">
        <v>44183</v>
      </c>
      <c r="B89" t="s">
        <v>485</v>
      </c>
      <c r="C89" t="s">
        <v>485</v>
      </c>
      <c r="D89" t="s">
        <v>485</v>
      </c>
      <c r="E89" t="s">
        <v>485</v>
      </c>
      <c r="F89" t="s">
        <v>485</v>
      </c>
      <c r="G89" t="s">
        <v>485</v>
      </c>
    </row>
    <row r="90" spans="1:7" x14ac:dyDescent="0.3">
      <c r="A90" s="4">
        <v>44182</v>
      </c>
      <c r="B90" t="s">
        <v>486</v>
      </c>
      <c r="C90" t="s">
        <v>487</v>
      </c>
      <c r="D90" t="s">
        <v>488</v>
      </c>
      <c r="E90" t="s">
        <v>489</v>
      </c>
      <c r="F90" t="s">
        <v>490</v>
      </c>
      <c r="G90" t="s">
        <v>491</v>
      </c>
    </row>
    <row r="91" spans="1:7" x14ac:dyDescent="0.3">
      <c r="A91" s="4">
        <v>44181</v>
      </c>
      <c r="B91" t="s">
        <v>492</v>
      </c>
      <c r="C91" t="s">
        <v>493</v>
      </c>
      <c r="D91" t="s">
        <v>494</v>
      </c>
      <c r="E91" t="s">
        <v>495</v>
      </c>
      <c r="F91" t="s">
        <v>496</v>
      </c>
      <c r="G91" t="s">
        <v>497</v>
      </c>
    </row>
    <row r="92" spans="1:7" x14ac:dyDescent="0.3">
      <c r="A92" s="4">
        <v>44180</v>
      </c>
      <c r="B92" t="s">
        <v>496</v>
      </c>
      <c r="C92" t="s">
        <v>498</v>
      </c>
      <c r="D92" t="s">
        <v>499</v>
      </c>
      <c r="E92" t="s">
        <v>498</v>
      </c>
      <c r="F92" t="s">
        <v>500</v>
      </c>
      <c r="G92" t="s">
        <v>501</v>
      </c>
    </row>
    <row r="93" spans="1:7" x14ac:dyDescent="0.3">
      <c r="A93" s="4">
        <v>44179</v>
      </c>
      <c r="B93" t="s">
        <v>502</v>
      </c>
      <c r="C93" t="s">
        <v>503</v>
      </c>
      <c r="D93" t="s">
        <v>504</v>
      </c>
      <c r="E93" t="s">
        <v>505</v>
      </c>
      <c r="F93" t="s">
        <v>506</v>
      </c>
      <c r="G93" t="s">
        <v>507</v>
      </c>
    </row>
    <row r="94" spans="1:7" x14ac:dyDescent="0.3">
      <c r="A94" s="4">
        <v>44176</v>
      </c>
      <c r="B94" t="s">
        <v>508</v>
      </c>
      <c r="C94" t="s">
        <v>509</v>
      </c>
      <c r="D94" t="s">
        <v>510</v>
      </c>
      <c r="E94" t="s">
        <v>511</v>
      </c>
      <c r="F94" t="s">
        <v>512</v>
      </c>
      <c r="G94" t="s">
        <v>513</v>
      </c>
    </row>
    <row r="95" spans="1:7" x14ac:dyDescent="0.3">
      <c r="A95" s="4">
        <v>44175</v>
      </c>
      <c r="B95" t="s">
        <v>514</v>
      </c>
      <c r="C95" t="s">
        <v>476</v>
      </c>
      <c r="D95" t="s">
        <v>515</v>
      </c>
      <c r="E95" t="s">
        <v>516</v>
      </c>
      <c r="F95" t="s">
        <v>517</v>
      </c>
      <c r="G95" t="s">
        <v>518</v>
      </c>
    </row>
    <row r="96" spans="1:7" x14ac:dyDescent="0.3">
      <c r="A96" s="4">
        <v>44174</v>
      </c>
      <c r="B96" t="s">
        <v>519</v>
      </c>
      <c r="C96" t="s">
        <v>488</v>
      </c>
      <c r="D96" t="s">
        <v>520</v>
      </c>
      <c r="E96" t="s">
        <v>521</v>
      </c>
      <c r="F96" t="s">
        <v>522</v>
      </c>
      <c r="G96" t="s">
        <v>523</v>
      </c>
    </row>
    <row r="97" spans="1:7" x14ac:dyDescent="0.3">
      <c r="A97" s="4">
        <v>44173</v>
      </c>
      <c r="B97" t="s">
        <v>524</v>
      </c>
      <c r="C97" t="s">
        <v>442</v>
      </c>
      <c r="D97" t="s">
        <v>525</v>
      </c>
      <c r="E97" t="s">
        <v>495</v>
      </c>
      <c r="F97" t="s">
        <v>496</v>
      </c>
      <c r="G97" t="s">
        <v>526</v>
      </c>
    </row>
    <row r="98" spans="1:7" x14ac:dyDescent="0.3">
      <c r="A98" s="4">
        <v>44172</v>
      </c>
      <c r="B98" t="s">
        <v>527</v>
      </c>
      <c r="C98" t="s">
        <v>463</v>
      </c>
      <c r="D98" t="s">
        <v>524</v>
      </c>
      <c r="E98" t="s">
        <v>528</v>
      </c>
      <c r="F98" t="s">
        <v>529</v>
      </c>
      <c r="G98" t="s">
        <v>530</v>
      </c>
    </row>
    <row r="99" spans="1:7" x14ac:dyDescent="0.3">
      <c r="A99" s="4">
        <v>44169</v>
      </c>
      <c r="B99" t="s">
        <v>531</v>
      </c>
      <c r="C99" t="s">
        <v>532</v>
      </c>
      <c r="D99" t="s">
        <v>464</v>
      </c>
      <c r="E99" t="s">
        <v>532</v>
      </c>
      <c r="F99" t="s">
        <v>533</v>
      </c>
      <c r="G99" t="s">
        <v>534</v>
      </c>
    </row>
    <row r="100" spans="1:7" x14ac:dyDescent="0.3">
      <c r="A100" s="4">
        <v>44168</v>
      </c>
      <c r="B100" t="s">
        <v>535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</row>
    <row r="101" spans="1:7" x14ac:dyDescent="0.3">
      <c r="A101" s="4">
        <v>44167</v>
      </c>
      <c r="B101" t="s">
        <v>428</v>
      </c>
      <c r="C101" t="s">
        <v>541</v>
      </c>
      <c r="D101" t="s">
        <v>542</v>
      </c>
      <c r="E101" t="s">
        <v>543</v>
      </c>
      <c r="F101" t="s">
        <v>544</v>
      </c>
      <c r="G101" t="s">
        <v>545</v>
      </c>
    </row>
  </sheetData>
  <conditionalFormatting sqref="I7:I3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7:I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">
    <cfRule type="cellIs" dxfId="7" priority="1" operator="equal">
      <formula>$I$4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AEA72-CDD6-44AD-93E7-9FF26EDF8C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Etoro</vt:lpstr>
      <vt:lpstr>Nutmeg</vt:lpstr>
      <vt:lpstr>Robinhood</vt:lpstr>
      <vt:lpstr>Returns</vt:lpstr>
      <vt:lpstr>Spy 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2015-06-05T18:19:34Z</dcterms:created>
  <dcterms:modified xsi:type="dcterms:W3CDTF">2023-04-01T11:12:21Z</dcterms:modified>
</cp:coreProperties>
</file>