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dev\autonomus_slam\"/>
    </mc:Choice>
  </mc:AlternateContent>
  <xr:revisionPtr revIDLastSave="0" documentId="13_ncr:1_{A2099E9E-5D1C-48B6-85D7-09499A540B26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Meilensteinplan" sheetId="1" r:id="rId1"/>
    <sheet name="Projektdaten sortiert" sheetId="2" state="hidden" r:id="rId2"/>
  </sheets>
  <definedNames>
    <definedName name="_xlnm.Print_Titles" localSheetId="0">Meilensteinplan!$5:$5</definedName>
    <definedName name="Projekt_Anfangs_Zeile">'Projektdaten sortiert'!$C$4</definedName>
    <definedName name="Projekt_letzter_Eintrag">'Projektdaten sortiert'!$C$5</definedName>
    <definedName name="ProjektEnde" localSheetId="1">IFERROR(DATE(YEAR(VLOOKUP(1,Projektzeitachse,2,FALSE)),12,31),DATE(YEAR(TODAY()),12,31))</definedName>
    <definedName name="Spaltentitel1">ProjektDetails[[#Headers],[DATE]]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 l="1"/>
  <c r="J5" i="2" l="1"/>
  <c r="I5" i="2" s="1"/>
  <c r="J6" i="2" l="1"/>
  <c r="M6" i="2" s="1"/>
  <c r="G5" i="2"/>
  <c r="H5" i="2"/>
  <c r="M5" i="2"/>
  <c r="J7" i="2" l="1"/>
  <c r="I7" i="2" s="1"/>
  <c r="I6" i="2"/>
  <c r="G6" i="2"/>
  <c r="H6" i="2"/>
  <c r="J8" i="2" l="1"/>
  <c r="I8" i="2" s="1"/>
  <c r="G7" i="2"/>
  <c r="M7" i="2"/>
  <c r="H7" i="2"/>
  <c r="J9" i="2" l="1"/>
  <c r="I9" i="2" s="1"/>
  <c r="H8" i="2"/>
  <c r="M8" i="2"/>
  <c r="G8" i="2"/>
  <c r="J10" i="2" l="1"/>
  <c r="I10" i="2" s="1"/>
  <c r="H9" i="2"/>
  <c r="M9" i="2"/>
  <c r="G9" i="2"/>
  <c r="J11" i="2" l="1"/>
  <c r="I11" i="2" s="1"/>
  <c r="M10" i="2"/>
  <c r="G10" i="2"/>
  <c r="H10" i="2"/>
  <c r="J12" i="2" l="1"/>
  <c r="I12" i="2" s="1"/>
  <c r="M11" i="2"/>
  <c r="G11" i="2"/>
  <c r="H11" i="2"/>
  <c r="J13" i="2" l="1"/>
  <c r="I13" i="2" s="1"/>
  <c r="M12" i="2"/>
  <c r="G12" i="2"/>
  <c r="H12" i="2"/>
  <c r="J14" i="2" l="1"/>
  <c r="I14" i="2" s="1"/>
  <c r="M13" i="2"/>
  <c r="G13" i="2"/>
  <c r="H13" i="2"/>
  <c r="J15" i="2" l="1"/>
  <c r="I15" i="2" s="1"/>
  <c r="M14" i="2"/>
  <c r="G14" i="2"/>
  <c r="H14" i="2"/>
  <c r="J16" i="2" l="1"/>
  <c r="I16" i="2" s="1"/>
  <c r="M15" i="2"/>
  <c r="G15" i="2"/>
  <c r="H15" i="2"/>
  <c r="J17" i="2" l="1"/>
  <c r="H17" i="2" s="1"/>
  <c r="M16" i="2"/>
  <c r="G16" i="2"/>
  <c r="H16" i="2"/>
  <c r="G17" i="2" l="1"/>
  <c r="M17" i="2"/>
  <c r="J18" i="2"/>
  <c r="I18" i="2" s="1"/>
  <c r="I17" i="2"/>
  <c r="M18" i="2" l="1"/>
  <c r="H18" i="2"/>
  <c r="G18" i="2"/>
  <c r="F18" i="2" s="1"/>
  <c r="J19" i="2"/>
  <c r="I19" i="2" s="1"/>
  <c r="M19" i="2" l="1"/>
  <c r="G19" i="2"/>
  <c r="F19" i="2" s="1"/>
  <c r="H19" i="2"/>
  <c r="J20" i="2"/>
  <c r="I20" i="2" s="1"/>
  <c r="M20" i="2" l="1"/>
  <c r="H20" i="2"/>
  <c r="J21" i="2"/>
  <c r="I21" i="2" s="1"/>
  <c r="G20" i="2"/>
  <c r="F20" i="2" s="1"/>
  <c r="G21" i="2" l="1"/>
  <c r="F21" i="2" s="1"/>
  <c r="M21" i="2"/>
  <c r="H21" i="2"/>
  <c r="J22" i="2"/>
  <c r="I22" i="2" s="1"/>
  <c r="G22" i="2" l="1"/>
  <c r="F22" i="2" s="1"/>
  <c r="H22" i="2"/>
  <c r="M22" i="2"/>
  <c r="J23" i="2"/>
  <c r="I23" i="2" s="1"/>
  <c r="M23" i="2" l="1"/>
  <c r="G23" i="2"/>
  <c r="F23" i="2" s="1"/>
  <c r="H23" i="2"/>
  <c r="J24" i="2"/>
  <c r="I24" i="2" s="1"/>
  <c r="M24" i="2" l="1"/>
  <c r="G24" i="2"/>
  <c r="F24" i="2" s="1"/>
  <c r="H24" i="2"/>
  <c r="J25" i="2"/>
  <c r="I25" i="2" s="1"/>
  <c r="G25" i="2" l="1"/>
  <c r="F25" i="2" s="1"/>
  <c r="H25" i="2"/>
  <c r="J26" i="2"/>
  <c r="I26" i="2" s="1"/>
  <c r="M25" i="2"/>
  <c r="M26" i="2" l="1"/>
  <c r="G26" i="2"/>
  <c r="F26" i="2" s="1"/>
  <c r="H26" i="2"/>
  <c r="J27" i="2"/>
  <c r="I27" i="2" s="1"/>
  <c r="G27" i="2" l="1"/>
  <c r="F27" i="2" s="1"/>
  <c r="H27" i="2"/>
  <c r="M27" i="2"/>
  <c r="J28" i="2"/>
  <c r="I28" i="2" s="1"/>
  <c r="M28" i="2" l="1"/>
  <c r="H28" i="2"/>
  <c r="G28" i="2"/>
  <c r="F28" i="2" s="1"/>
  <c r="J29" i="2"/>
  <c r="I29" i="2" s="1"/>
  <c r="G29" i="2" l="1"/>
  <c r="F29" i="2" s="1"/>
  <c r="M29" i="2"/>
  <c r="H29" i="2"/>
  <c r="J30" i="2"/>
  <c r="I30" i="2" s="1"/>
  <c r="H30" i="2" l="1"/>
  <c r="M30" i="2"/>
  <c r="G30" i="2"/>
  <c r="F30" i="2" s="1"/>
  <c r="J31" i="2"/>
  <c r="I31" i="2" s="1"/>
  <c r="G31" i="2" l="1"/>
  <c r="F31" i="2" s="1"/>
  <c r="M31" i="2"/>
  <c r="H31" i="2"/>
  <c r="J32" i="2"/>
  <c r="I32" i="2" s="1"/>
  <c r="G32" i="2" l="1"/>
  <c r="F32" i="2" s="1"/>
  <c r="M32" i="2"/>
  <c r="H32" i="2"/>
  <c r="J33" i="2"/>
  <c r="I33" i="2" s="1"/>
  <c r="G33" i="2" l="1"/>
  <c r="F33" i="2" s="1"/>
  <c r="H33" i="2"/>
  <c r="J34" i="2"/>
  <c r="I34" i="2" s="1"/>
  <c r="M33" i="2"/>
  <c r="J35" i="2" l="1"/>
  <c r="I35" i="2" s="1"/>
  <c r="G34" i="2"/>
  <c r="F34" i="2" s="1"/>
  <c r="M34" i="2"/>
  <c r="H34" i="2"/>
  <c r="J36" i="2" l="1"/>
  <c r="I36" i="2" s="1"/>
  <c r="M35" i="2"/>
  <c r="H35" i="2"/>
  <c r="G35" i="2"/>
  <c r="F35" i="2" s="1"/>
  <c r="J37" i="2" l="1"/>
  <c r="I37" i="2" s="1"/>
  <c r="G36" i="2"/>
  <c r="F36" i="2" s="1"/>
  <c r="H36" i="2"/>
  <c r="M36" i="2"/>
  <c r="G37" i="2" l="1"/>
  <c r="F37" i="2" s="1"/>
  <c r="M37" i="2"/>
  <c r="J38" i="2"/>
  <c r="I38" i="2" s="1"/>
  <c r="H37" i="2"/>
  <c r="M38" i="2" l="1"/>
  <c r="H38" i="2"/>
  <c r="G38" i="2"/>
  <c r="F38" i="2" s="1"/>
  <c r="J39" i="2"/>
  <c r="I39" i="2" s="1"/>
  <c r="G39" i="2" l="1"/>
  <c r="F39" i="2" s="1"/>
  <c r="H39" i="2"/>
  <c r="M39" i="2"/>
  <c r="J40" i="2"/>
  <c r="I40" i="2" s="1"/>
  <c r="J41" i="2" l="1"/>
  <c r="I41" i="2" s="1"/>
  <c r="M40" i="2"/>
  <c r="G40" i="2"/>
  <c r="F40" i="2" s="1"/>
  <c r="H40" i="2"/>
  <c r="H41" i="2" l="1"/>
  <c r="M41" i="2"/>
  <c r="G41" i="2"/>
  <c r="F41" i="2" s="1"/>
  <c r="J42" i="2"/>
  <c r="I42" i="2" s="1"/>
  <c r="M42" i="2" l="1"/>
  <c r="G42" i="2"/>
  <c r="F42" i="2" s="1"/>
  <c r="H42" i="2"/>
  <c r="J43" i="2"/>
  <c r="I43" i="2" s="1"/>
  <c r="M43" i="2" l="1"/>
  <c r="G43" i="2"/>
  <c r="F43" i="2" s="1"/>
  <c r="H43" i="2"/>
  <c r="J44" i="2"/>
  <c r="I44" i="2" s="1"/>
  <c r="G44" i="2" l="1"/>
  <c r="F44" i="2" s="1"/>
  <c r="H44" i="2"/>
  <c r="M44" i="2"/>
  <c r="J45" i="2"/>
  <c r="I45" i="2" s="1"/>
  <c r="G45" i="2" l="1"/>
  <c r="F45" i="2" s="1"/>
  <c r="J46" i="2"/>
  <c r="I46" i="2" s="1"/>
  <c r="M45" i="2"/>
  <c r="H45" i="2"/>
  <c r="G46" i="2" l="1"/>
  <c r="F46" i="2" s="1"/>
  <c r="J47" i="2"/>
  <c r="I47" i="2" s="1"/>
  <c r="M46" i="2"/>
  <c r="H46" i="2"/>
  <c r="M47" i="2" l="1"/>
  <c r="J48" i="2"/>
  <c r="I48" i="2" s="1"/>
  <c r="G47" i="2"/>
  <c r="F47" i="2" s="1"/>
  <c r="H47" i="2"/>
  <c r="G48" i="2" l="1"/>
  <c r="F48" i="2" s="1"/>
  <c r="H48" i="2"/>
  <c r="M48" i="2"/>
  <c r="J49" i="2"/>
  <c r="I49" i="2" s="1"/>
  <c r="M49" i="2" l="1"/>
  <c r="G49" i="2"/>
  <c r="F49" i="2" s="1"/>
  <c r="J50" i="2"/>
  <c r="I50" i="2" s="1"/>
  <c r="H49" i="2"/>
  <c r="M50" i="2" l="1"/>
  <c r="G50" i="2"/>
  <c r="F50" i="2" s="1"/>
  <c r="H50" i="2"/>
  <c r="J51" i="2"/>
  <c r="I51" i="2" s="1"/>
  <c r="G51" i="2" l="1"/>
  <c r="F51" i="2" s="1"/>
  <c r="H51" i="2"/>
  <c r="M51" i="2"/>
  <c r="J52" i="2"/>
  <c r="I52" i="2" s="1"/>
  <c r="G52" i="2" l="1"/>
  <c r="F52" i="2" s="1"/>
  <c r="J53" i="2"/>
  <c r="I53" i="2" s="1"/>
  <c r="M52" i="2"/>
  <c r="H52" i="2"/>
  <c r="G53" i="2" l="1"/>
  <c r="F53" i="2" s="1"/>
  <c r="J54" i="2"/>
  <c r="I54" i="2" s="1"/>
  <c r="M53" i="2"/>
  <c r="H53" i="2"/>
  <c r="G54" i="2" l="1"/>
  <c r="F54" i="2" s="1"/>
  <c r="J55" i="2"/>
  <c r="I55" i="2" s="1"/>
  <c r="M54" i="2"/>
  <c r="H54" i="2"/>
  <c r="M55" i="2" l="1"/>
  <c r="J56" i="2"/>
  <c r="I56" i="2" s="1"/>
  <c r="G55" i="2"/>
  <c r="F55" i="2" s="1"/>
  <c r="H55" i="2"/>
  <c r="M56" i="2" l="1"/>
  <c r="G56" i="2"/>
  <c r="F56" i="2" s="1"/>
  <c r="H56" i="2"/>
  <c r="J57" i="2"/>
  <c r="I57" i="2" s="1"/>
  <c r="G57" i="2" l="1"/>
  <c r="F57" i="2" s="1"/>
  <c r="J58" i="2"/>
  <c r="I58" i="2" s="1"/>
  <c r="M57" i="2"/>
  <c r="H57" i="2"/>
  <c r="M58" i="2" l="1"/>
  <c r="H58" i="2"/>
  <c r="J59" i="2"/>
  <c r="I59" i="2" s="1"/>
  <c r="G58" i="2"/>
  <c r="F58" i="2" s="1"/>
  <c r="G59" i="2" l="1"/>
  <c r="F59" i="2" s="1"/>
  <c r="M59" i="2"/>
  <c r="H59" i="2"/>
  <c r="J60" i="2"/>
  <c r="I60" i="2" s="1"/>
  <c r="G60" i="2" l="1"/>
  <c r="F60" i="2" s="1"/>
  <c r="H60" i="2"/>
  <c r="M60" i="2"/>
  <c r="J61" i="2"/>
  <c r="I61" i="2" s="1"/>
  <c r="M61" i="2" l="1"/>
  <c r="H61" i="2"/>
  <c r="J62" i="2"/>
  <c r="I62" i="2" s="1"/>
  <c r="G61" i="2"/>
  <c r="F61" i="2" s="1"/>
  <c r="M62" i="2" l="1"/>
  <c r="G62" i="2"/>
  <c r="F62" i="2" s="1"/>
  <c r="H62" i="2"/>
  <c r="J63" i="2"/>
  <c r="I63" i="2" s="1"/>
  <c r="G63" i="2" l="1"/>
  <c r="F63" i="2" s="1"/>
  <c r="M63" i="2"/>
  <c r="H63" i="2"/>
  <c r="J64" i="2"/>
  <c r="I64" i="2" s="1"/>
  <c r="M64" i="2" l="1"/>
  <c r="J65" i="2"/>
  <c r="I65" i="2" s="1"/>
  <c r="G64" i="2"/>
  <c r="F64" i="2" s="1"/>
  <c r="H64" i="2"/>
  <c r="G65" i="2" l="1"/>
  <c r="F65" i="2" s="1"/>
  <c r="M65" i="2"/>
  <c r="H65" i="2"/>
  <c r="J66" i="2"/>
  <c r="I66" i="2" s="1"/>
  <c r="G66" i="2" l="1"/>
  <c r="F66" i="2" s="1"/>
  <c r="H66" i="2"/>
  <c r="M66" i="2"/>
  <c r="J67" i="2"/>
  <c r="I67" i="2" s="1"/>
  <c r="G67" i="2" l="1"/>
  <c r="F67" i="2" s="1"/>
  <c r="J68" i="2"/>
  <c r="I68" i="2" s="1"/>
  <c r="M67" i="2"/>
  <c r="H67" i="2"/>
  <c r="J69" i="2" l="1"/>
  <c r="I69" i="2" s="1"/>
  <c r="M68" i="2"/>
  <c r="G68" i="2"/>
  <c r="F68" i="2" s="1"/>
  <c r="H68" i="2"/>
  <c r="M69" i="2" l="1"/>
  <c r="G69" i="2"/>
  <c r="F69" i="2" s="1"/>
  <c r="H69" i="2"/>
  <c r="J70" i="2"/>
  <c r="I70" i="2" s="1"/>
  <c r="M70" i="2" l="1"/>
  <c r="G70" i="2"/>
  <c r="F70" i="2" s="1"/>
  <c r="H70" i="2"/>
  <c r="J71" i="2"/>
  <c r="I71" i="2" s="1"/>
  <c r="M71" i="2" l="1"/>
  <c r="G71" i="2"/>
  <c r="F71" i="2" s="1"/>
  <c r="H71" i="2"/>
  <c r="J72" i="2"/>
  <c r="I72" i="2" s="1"/>
  <c r="G72" i="2" l="1"/>
  <c r="F72" i="2" s="1"/>
  <c r="H72" i="2"/>
  <c r="M72" i="2"/>
  <c r="J73" i="2"/>
  <c r="I73" i="2" s="1"/>
  <c r="G73" i="2" l="1"/>
  <c r="F73" i="2" s="1"/>
  <c r="M73" i="2"/>
  <c r="H73" i="2"/>
  <c r="J74" i="2"/>
  <c r="I74" i="2" s="1"/>
  <c r="M74" i="2" l="1"/>
  <c r="H74" i="2"/>
  <c r="G74" i="2"/>
  <c r="F74" i="2" s="1"/>
  <c r="J75" i="2"/>
  <c r="I75" i="2" s="1"/>
  <c r="M75" i="2" l="1"/>
  <c r="G75" i="2"/>
  <c r="F75" i="2" s="1"/>
  <c r="H75" i="2"/>
  <c r="J76" i="2"/>
  <c r="I76" i="2" s="1"/>
  <c r="J77" i="2" l="1"/>
  <c r="I77" i="2" s="1"/>
  <c r="M76" i="2"/>
  <c r="G76" i="2"/>
  <c r="F76" i="2" s="1"/>
  <c r="H76" i="2"/>
  <c r="G77" i="2" l="1"/>
  <c r="F77" i="2" s="1"/>
  <c r="M77" i="2"/>
  <c r="J78" i="2"/>
  <c r="I78" i="2" s="1"/>
  <c r="H77" i="2"/>
  <c r="M78" i="2" l="1"/>
  <c r="H78" i="2"/>
  <c r="G78" i="2"/>
  <c r="F78" i="2" s="1"/>
  <c r="J79" i="2"/>
  <c r="I79" i="2" s="1"/>
  <c r="G79" i="2" l="1"/>
  <c r="F79" i="2" s="1"/>
  <c r="H79" i="2"/>
  <c r="J80" i="2"/>
  <c r="I80" i="2" s="1"/>
  <c r="M79" i="2"/>
  <c r="G80" i="2" l="1"/>
  <c r="F80" i="2" s="1"/>
  <c r="J81" i="2"/>
  <c r="I81" i="2" s="1"/>
  <c r="H80" i="2"/>
  <c r="M80" i="2"/>
  <c r="M81" i="2" l="1"/>
  <c r="G81" i="2"/>
  <c r="F81" i="2" s="1"/>
  <c r="H81" i="2"/>
  <c r="J82" i="2"/>
  <c r="I82" i="2" s="1"/>
  <c r="J83" i="2" l="1"/>
  <c r="I83" i="2" s="1"/>
  <c r="M82" i="2"/>
  <c r="G82" i="2"/>
  <c r="F82" i="2" s="1"/>
  <c r="H82" i="2"/>
  <c r="M83" i="2" l="1"/>
  <c r="G83" i="2"/>
  <c r="F83" i="2" s="1"/>
  <c r="H83" i="2"/>
  <c r="J84" i="2"/>
  <c r="I84" i="2" s="1"/>
  <c r="J85" i="2" l="1"/>
  <c r="I85" i="2" s="1"/>
  <c r="M84" i="2"/>
  <c r="G84" i="2"/>
  <c r="F84" i="2" s="1"/>
  <c r="H84" i="2"/>
  <c r="G85" i="2" l="1"/>
  <c r="F85" i="2" s="1"/>
  <c r="H85" i="2"/>
  <c r="M85" i="2"/>
  <c r="J86" i="2"/>
  <c r="I86" i="2" s="1"/>
  <c r="G86" i="2" l="1"/>
  <c r="F86" i="2" s="1"/>
  <c r="M86" i="2"/>
  <c r="J87" i="2"/>
  <c r="I87" i="2" s="1"/>
  <c r="H86" i="2"/>
  <c r="G87" i="2" l="1"/>
  <c r="F87" i="2" s="1"/>
  <c r="M87" i="2"/>
  <c r="H87" i="2"/>
  <c r="J88" i="2"/>
  <c r="I88" i="2" s="1"/>
  <c r="M88" i="2" l="1"/>
  <c r="G88" i="2"/>
  <c r="F88" i="2" s="1"/>
  <c r="H88" i="2"/>
  <c r="J89" i="2"/>
  <c r="I89" i="2" s="1"/>
  <c r="M89" i="2" l="1"/>
  <c r="G89" i="2"/>
  <c r="F89" i="2" s="1"/>
  <c r="H89" i="2"/>
  <c r="J90" i="2"/>
  <c r="I90" i="2" s="1"/>
  <c r="H90" i="2" l="1"/>
  <c r="M90" i="2"/>
  <c r="G90" i="2"/>
  <c r="F90" i="2" s="1"/>
  <c r="J91" i="2"/>
  <c r="I91" i="2" s="1"/>
  <c r="J92" i="2" l="1"/>
  <c r="I92" i="2" s="1"/>
  <c r="M91" i="2"/>
  <c r="G91" i="2"/>
  <c r="F91" i="2" s="1"/>
  <c r="H91" i="2"/>
  <c r="G92" i="2" l="1"/>
  <c r="F92" i="2" s="1"/>
  <c r="J93" i="2"/>
  <c r="I93" i="2" s="1"/>
  <c r="M92" i="2"/>
  <c r="H92" i="2"/>
  <c r="J94" i="2" l="1"/>
  <c r="I94" i="2" s="1"/>
  <c r="G93" i="2"/>
  <c r="F93" i="2" s="1"/>
  <c r="M93" i="2"/>
  <c r="H93" i="2"/>
  <c r="M94" i="2" l="1"/>
  <c r="G94" i="2"/>
  <c r="F94" i="2" s="1"/>
  <c r="H94" i="2"/>
  <c r="J95" i="2"/>
  <c r="I95" i="2" s="1"/>
  <c r="M95" i="2" l="1"/>
  <c r="H95" i="2"/>
  <c r="G95" i="2"/>
  <c r="F95" i="2" s="1"/>
  <c r="J96" i="2"/>
  <c r="I96" i="2" s="1"/>
  <c r="M96" i="2" l="1"/>
  <c r="H96" i="2"/>
  <c r="G96" i="2"/>
  <c r="F96" i="2" s="1"/>
  <c r="J97" i="2"/>
  <c r="I97" i="2" s="1"/>
  <c r="M97" i="2" l="1"/>
  <c r="G97" i="2"/>
  <c r="F97" i="2" s="1"/>
  <c r="J98" i="2"/>
  <c r="I98" i="2" s="1"/>
  <c r="H97" i="2"/>
  <c r="M98" i="2" l="1"/>
  <c r="G98" i="2"/>
  <c r="F98" i="2" s="1"/>
  <c r="H98" i="2"/>
  <c r="J99" i="2"/>
  <c r="I99" i="2" s="1"/>
  <c r="J100" i="2" l="1"/>
  <c r="I100" i="2" s="1"/>
  <c r="M99" i="2"/>
  <c r="G99" i="2"/>
  <c r="F99" i="2" s="1"/>
  <c r="H99" i="2"/>
  <c r="G100" i="2" l="1"/>
  <c r="F100" i="2" s="1"/>
  <c r="M100" i="2"/>
  <c r="H100" i="2"/>
  <c r="J101" i="2"/>
  <c r="I101" i="2" s="1"/>
  <c r="M101" i="2" l="1"/>
  <c r="H101" i="2"/>
  <c r="J102" i="2"/>
  <c r="I102" i="2" s="1"/>
  <c r="G101" i="2"/>
  <c r="F101" i="2" s="1"/>
  <c r="M102" i="2" l="1"/>
  <c r="G102" i="2"/>
  <c r="F102" i="2" s="1"/>
  <c r="H102" i="2"/>
  <c r="J103" i="2"/>
  <c r="I103" i="2" s="1"/>
  <c r="G103" i="2" l="1"/>
  <c r="F103" i="2" s="1"/>
  <c r="J104" i="2"/>
  <c r="I104" i="2" s="1"/>
  <c r="M103" i="2"/>
  <c r="H103" i="2"/>
  <c r="M104" i="2" l="1"/>
  <c r="G104" i="2"/>
  <c r="F104" i="2" s="1"/>
  <c r="H104" i="2"/>
  <c r="J105" i="2"/>
  <c r="I105" i="2" s="1"/>
  <c r="M105" i="2" l="1"/>
  <c r="G105" i="2"/>
  <c r="F105" i="2" s="1"/>
  <c r="H105" i="2"/>
  <c r="J106" i="2"/>
  <c r="I106" i="2" s="1"/>
  <c r="M106" i="2" l="1"/>
  <c r="H106" i="2"/>
  <c r="J107" i="2"/>
  <c r="I107" i="2" s="1"/>
  <c r="G106" i="2"/>
  <c r="F106" i="2" s="1"/>
  <c r="G107" i="2" l="1"/>
  <c r="F107" i="2" s="1"/>
  <c r="M107" i="2"/>
  <c r="H107" i="2"/>
  <c r="J108" i="2"/>
  <c r="I108" i="2" s="1"/>
  <c r="M108" i="2" l="1"/>
  <c r="H108" i="2"/>
  <c r="G108" i="2"/>
  <c r="F108" i="2" s="1"/>
  <c r="J109" i="2"/>
  <c r="I109" i="2" s="1"/>
  <c r="M109" i="2" l="1"/>
  <c r="H109" i="2"/>
  <c r="G109" i="2"/>
  <c r="F109" i="2" s="1"/>
  <c r="J110" i="2"/>
  <c r="I110" i="2" s="1"/>
  <c r="G110" i="2" l="1"/>
  <c r="F110" i="2" s="1"/>
  <c r="M110" i="2"/>
  <c r="H110" i="2"/>
  <c r="J111" i="2"/>
  <c r="I111" i="2" s="1"/>
  <c r="M111" i="2" l="1"/>
  <c r="H111" i="2"/>
  <c r="J112" i="2"/>
  <c r="I112" i="2" s="1"/>
  <c r="G111" i="2"/>
  <c r="F111" i="2" s="1"/>
  <c r="J113" i="2" l="1"/>
  <c r="I113" i="2" s="1"/>
  <c r="M112" i="2"/>
  <c r="G112" i="2"/>
  <c r="F112" i="2" s="1"/>
  <c r="H112" i="2"/>
  <c r="G113" i="2" l="1"/>
  <c r="F113" i="2" s="1"/>
  <c r="M113" i="2"/>
  <c r="H113" i="2"/>
  <c r="J114" i="2"/>
  <c r="I114" i="2" s="1"/>
  <c r="M114" i="2" l="1"/>
  <c r="G114" i="2"/>
  <c r="F114" i="2" s="1"/>
  <c r="J115" i="2"/>
  <c r="I115" i="2" s="1"/>
  <c r="H114" i="2"/>
  <c r="G115" i="2" l="1"/>
  <c r="F115" i="2" s="1"/>
  <c r="H115" i="2"/>
  <c r="M115" i="2"/>
  <c r="J116" i="2"/>
  <c r="I116" i="2" s="1"/>
  <c r="G116" i="2" l="1"/>
  <c r="F116" i="2" s="1"/>
  <c r="H116" i="2"/>
  <c r="M116" i="2"/>
  <c r="J117" i="2"/>
  <c r="I117" i="2" s="1"/>
  <c r="J118" i="2" l="1"/>
  <c r="I118" i="2" s="1"/>
  <c r="M117" i="2"/>
  <c r="G117" i="2"/>
  <c r="F117" i="2" s="1"/>
  <c r="H117" i="2"/>
  <c r="M118" i="2" l="1"/>
  <c r="G118" i="2"/>
  <c r="F118" i="2" s="1"/>
  <c r="H118" i="2"/>
  <c r="J119" i="2"/>
  <c r="I119" i="2" s="1"/>
  <c r="H119" i="2" l="1"/>
  <c r="J120" i="2"/>
  <c r="I120" i="2" s="1"/>
  <c r="M119" i="2"/>
  <c r="G119" i="2"/>
  <c r="F119" i="2" s="1"/>
  <c r="M120" i="2" l="1"/>
  <c r="G120" i="2"/>
  <c r="F120" i="2" s="1"/>
  <c r="H120" i="2"/>
  <c r="J121" i="2"/>
  <c r="I121" i="2" s="1"/>
  <c r="J122" i="2" l="1"/>
  <c r="I122" i="2" s="1"/>
  <c r="M121" i="2"/>
  <c r="G121" i="2"/>
  <c r="F121" i="2" s="1"/>
  <c r="H121" i="2"/>
  <c r="M122" i="2" l="1"/>
  <c r="G122" i="2"/>
  <c r="F122" i="2" s="1"/>
  <c r="H122" i="2"/>
  <c r="J123" i="2"/>
  <c r="I123" i="2" s="1"/>
  <c r="M123" i="2" l="1"/>
  <c r="G123" i="2"/>
  <c r="F123" i="2" s="1"/>
  <c r="H123" i="2"/>
  <c r="J124" i="2"/>
  <c r="I124" i="2" s="1"/>
  <c r="G124" i="2" l="1"/>
  <c r="F124" i="2" s="1"/>
  <c r="M124" i="2"/>
  <c r="H124" i="2"/>
  <c r="J125" i="2"/>
  <c r="I125" i="2" s="1"/>
  <c r="H125" i="2" l="1"/>
  <c r="G125" i="2"/>
  <c r="F125" i="2" s="1"/>
  <c r="M125" i="2"/>
  <c r="J126" i="2"/>
  <c r="I126" i="2" s="1"/>
  <c r="M126" i="2" l="1"/>
  <c r="G126" i="2"/>
  <c r="F126" i="2" s="1"/>
  <c r="J127" i="2"/>
  <c r="I127" i="2" s="1"/>
  <c r="H126" i="2"/>
  <c r="M127" i="2" l="1"/>
  <c r="G127" i="2"/>
  <c r="F127" i="2" s="1"/>
  <c r="H127" i="2"/>
  <c r="J128" i="2"/>
  <c r="I128" i="2" s="1"/>
  <c r="M128" i="2" l="1"/>
  <c r="G128" i="2"/>
  <c r="F128" i="2" s="1"/>
  <c r="H128" i="2"/>
  <c r="J129" i="2"/>
  <c r="I129" i="2" s="1"/>
  <c r="M129" i="2" l="1"/>
  <c r="G129" i="2"/>
  <c r="F129" i="2" s="1"/>
  <c r="H129" i="2"/>
  <c r="J130" i="2"/>
  <c r="I130" i="2" s="1"/>
  <c r="G130" i="2" l="1"/>
  <c r="F130" i="2" s="1"/>
  <c r="J131" i="2"/>
  <c r="I131" i="2" s="1"/>
  <c r="M130" i="2"/>
  <c r="H130" i="2"/>
  <c r="M131" i="2" l="1"/>
  <c r="G131" i="2"/>
  <c r="F131" i="2" s="1"/>
  <c r="H131" i="2"/>
  <c r="J132" i="2"/>
  <c r="I132" i="2" s="1"/>
  <c r="M132" i="2" l="1"/>
  <c r="G132" i="2"/>
  <c r="F132" i="2" s="1"/>
  <c r="H132" i="2"/>
  <c r="J133" i="2"/>
  <c r="I133" i="2" s="1"/>
  <c r="M133" i="2" l="1"/>
  <c r="G133" i="2"/>
  <c r="F133" i="2" s="1"/>
  <c r="H133" i="2"/>
  <c r="J134" i="2"/>
  <c r="I134" i="2" s="1"/>
  <c r="G134" i="2" l="1"/>
  <c r="F134" i="2" s="1"/>
  <c r="M134" i="2"/>
  <c r="H134" i="2"/>
  <c r="J135" i="2"/>
  <c r="I135" i="2" s="1"/>
  <c r="G135" i="2" l="1"/>
  <c r="F135" i="2" s="1"/>
  <c r="M135" i="2"/>
  <c r="H135" i="2"/>
  <c r="J136" i="2"/>
  <c r="I136" i="2" s="1"/>
  <c r="G136" i="2" l="1"/>
  <c r="F136" i="2" s="1"/>
  <c r="H136" i="2"/>
  <c r="M136" i="2"/>
  <c r="J137" i="2"/>
  <c r="I137" i="2" s="1"/>
  <c r="J138" i="2" l="1"/>
  <c r="I138" i="2" s="1"/>
  <c r="M137" i="2"/>
  <c r="G137" i="2"/>
  <c r="F137" i="2" s="1"/>
  <c r="H137" i="2"/>
  <c r="M138" i="2" l="1"/>
  <c r="G138" i="2"/>
  <c r="F138" i="2" s="1"/>
  <c r="H138" i="2"/>
  <c r="J139" i="2"/>
  <c r="I139" i="2" s="1"/>
  <c r="G139" i="2" l="1"/>
  <c r="F139" i="2" s="1"/>
  <c r="M139" i="2"/>
  <c r="H139" i="2"/>
  <c r="J140" i="2"/>
  <c r="I140" i="2" s="1"/>
  <c r="M140" i="2" l="1"/>
  <c r="G140" i="2"/>
  <c r="F140" i="2" s="1"/>
  <c r="H140" i="2"/>
  <c r="J141" i="2"/>
  <c r="I141" i="2" s="1"/>
  <c r="J142" i="2" l="1"/>
  <c r="I142" i="2" s="1"/>
  <c r="G141" i="2"/>
  <c r="F141" i="2" s="1"/>
  <c r="M141" i="2"/>
  <c r="H141" i="2"/>
  <c r="G142" i="2" l="1"/>
  <c r="F142" i="2" s="1"/>
  <c r="J143" i="2"/>
  <c r="I143" i="2" s="1"/>
  <c r="M142" i="2"/>
  <c r="H142" i="2"/>
  <c r="M143" i="2" l="1"/>
  <c r="J144" i="2"/>
  <c r="I144" i="2" s="1"/>
  <c r="G143" i="2"/>
  <c r="F143" i="2" s="1"/>
  <c r="H143" i="2"/>
  <c r="G144" i="2" l="1"/>
  <c r="F144" i="2" s="1"/>
  <c r="M144" i="2"/>
  <c r="J145" i="2"/>
  <c r="I145" i="2" s="1"/>
  <c r="H144" i="2"/>
  <c r="G145" i="2" l="1"/>
  <c r="F145" i="2" s="1"/>
  <c r="H145" i="2"/>
  <c r="M145" i="2"/>
  <c r="J146" i="2"/>
  <c r="I146" i="2" s="1"/>
  <c r="G146" i="2" l="1"/>
  <c r="F146" i="2" s="1"/>
  <c r="M146" i="2"/>
  <c r="H146" i="2"/>
  <c r="J147" i="2"/>
  <c r="I147" i="2" s="1"/>
  <c r="G147" i="2" l="1"/>
  <c r="F147" i="2" s="1"/>
  <c r="M147" i="2"/>
  <c r="H147" i="2"/>
  <c r="J148" i="2"/>
  <c r="I148" i="2" s="1"/>
  <c r="H148" i="2" l="1"/>
  <c r="M148" i="2"/>
  <c r="G148" i="2"/>
  <c r="F148" i="2" s="1"/>
  <c r="J149" i="2"/>
  <c r="I149" i="2" s="1"/>
  <c r="M149" i="2" l="1"/>
  <c r="G149" i="2"/>
  <c r="F149" i="2" s="1"/>
  <c r="H149" i="2"/>
  <c r="J150" i="2"/>
  <c r="I150" i="2" s="1"/>
  <c r="G150" i="2" l="1"/>
  <c r="F150" i="2" s="1"/>
  <c r="M150" i="2"/>
  <c r="H150" i="2"/>
  <c r="J151" i="2"/>
  <c r="I151" i="2" s="1"/>
  <c r="M151" i="2" l="1"/>
  <c r="H151" i="2"/>
  <c r="G151" i="2"/>
  <c r="F151" i="2" s="1"/>
  <c r="J152" i="2"/>
  <c r="I152" i="2" s="1"/>
  <c r="M152" i="2" l="1"/>
  <c r="J153" i="2"/>
  <c r="I153" i="2" s="1"/>
  <c r="G152" i="2"/>
  <c r="F152" i="2" s="1"/>
  <c r="H152" i="2"/>
  <c r="M153" i="2" l="1"/>
  <c r="G153" i="2"/>
  <c r="F153" i="2" s="1"/>
  <c r="J154" i="2"/>
  <c r="I154" i="2" s="1"/>
  <c r="H153" i="2"/>
  <c r="M154" i="2" l="1"/>
  <c r="H154" i="2"/>
  <c r="G154" i="2"/>
  <c r="F154" i="2" s="1"/>
  <c r="J155" i="2"/>
  <c r="I155" i="2" s="1"/>
  <c r="M155" i="2" l="1"/>
  <c r="H155" i="2"/>
  <c r="J156" i="2"/>
  <c r="I156" i="2" s="1"/>
  <c r="G155" i="2"/>
  <c r="F155" i="2" s="1"/>
  <c r="M156" i="2" l="1"/>
  <c r="H156" i="2"/>
  <c r="G156" i="2"/>
  <c r="F156" i="2" s="1"/>
  <c r="J157" i="2"/>
  <c r="I157" i="2" s="1"/>
  <c r="M157" i="2" l="1"/>
  <c r="G157" i="2"/>
  <c r="F157" i="2" s="1"/>
  <c r="H157" i="2"/>
  <c r="J158" i="2"/>
  <c r="I158" i="2" s="1"/>
  <c r="G158" i="2" l="1"/>
  <c r="F158" i="2" s="1"/>
  <c r="M158" i="2"/>
  <c r="H158" i="2"/>
  <c r="J159" i="2"/>
  <c r="I159" i="2" s="1"/>
  <c r="M159" i="2" l="1"/>
  <c r="G159" i="2"/>
  <c r="F159" i="2" s="1"/>
  <c r="H159" i="2"/>
  <c r="J160" i="2"/>
  <c r="I160" i="2" s="1"/>
  <c r="M160" i="2" l="1"/>
  <c r="G160" i="2"/>
  <c r="F160" i="2" s="1"/>
  <c r="H160" i="2"/>
  <c r="J161" i="2"/>
  <c r="I161" i="2" s="1"/>
  <c r="M161" i="2" l="1"/>
  <c r="G161" i="2"/>
  <c r="F161" i="2" s="1"/>
  <c r="H161" i="2"/>
  <c r="J162" i="2"/>
  <c r="I162" i="2" s="1"/>
  <c r="H162" i="2" l="1"/>
  <c r="M162" i="2"/>
  <c r="G162" i="2"/>
  <c r="F162" i="2" s="1"/>
  <c r="J163" i="2"/>
  <c r="I163" i="2" s="1"/>
  <c r="M163" i="2" l="1"/>
  <c r="G163" i="2"/>
  <c r="F163" i="2" s="1"/>
  <c r="H163" i="2"/>
  <c r="J164" i="2"/>
  <c r="I164" i="2" s="1"/>
  <c r="M164" i="2" l="1"/>
  <c r="G164" i="2"/>
  <c r="F164" i="2" s="1"/>
  <c r="H164" i="2"/>
  <c r="J165" i="2"/>
  <c r="I165" i="2" s="1"/>
  <c r="G165" i="2" l="1"/>
  <c r="F165" i="2" s="1"/>
  <c r="J166" i="2"/>
  <c r="I166" i="2" s="1"/>
  <c r="M165" i="2"/>
  <c r="H165" i="2"/>
  <c r="G166" i="2" l="1"/>
  <c r="F166" i="2" s="1"/>
  <c r="M166" i="2"/>
  <c r="H166" i="2"/>
  <c r="J167" i="2"/>
  <c r="I167" i="2" s="1"/>
  <c r="J168" i="2" l="1"/>
  <c r="I168" i="2" s="1"/>
  <c r="M167" i="2"/>
  <c r="G167" i="2"/>
  <c r="F167" i="2" s="1"/>
  <c r="H167" i="2"/>
  <c r="G168" i="2" l="1"/>
  <c r="F168" i="2" s="1"/>
  <c r="H168" i="2"/>
  <c r="J169" i="2"/>
  <c r="I169" i="2" s="1"/>
  <c r="M168" i="2"/>
  <c r="G169" i="2" l="1"/>
  <c r="F169" i="2" s="1"/>
  <c r="H169" i="2"/>
  <c r="M169" i="2"/>
  <c r="J170" i="2"/>
  <c r="I170" i="2" s="1"/>
  <c r="M170" i="2" l="1"/>
  <c r="G170" i="2"/>
  <c r="F170" i="2" s="1"/>
  <c r="H170" i="2"/>
  <c r="J171" i="2"/>
  <c r="I171" i="2" s="1"/>
  <c r="M171" i="2" l="1"/>
  <c r="G171" i="2"/>
  <c r="F171" i="2" s="1"/>
  <c r="J172" i="2"/>
  <c r="I172" i="2" s="1"/>
  <c r="H171" i="2"/>
  <c r="G172" i="2" l="1"/>
  <c r="F172" i="2" s="1"/>
  <c r="H172" i="2"/>
  <c r="J173" i="2"/>
  <c r="I173" i="2" s="1"/>
  <c r="M172" i="2"/>
  <c r="J174" i="2" l="1"/>
  <c r="I174" i="2" s="1"/>
  <c r="G173" i="2"/>
  <c r="F173" i="2" s="1"/>
  <c r="M173" i="2"/>
  <c r="H173" i="2"/>
  <c r="M174" i="2" l="1"/>
  <c r="G174" i="2"/>
  <c r="F174" i="2" s="1"/>
  <c r="H174" i="2"/>
  <c r="J175" i="2"/>
  <c r="I175" i="2" s="1"/>
  <c r="H175" i="2" l="1"/>
  <c r="J176" i="2"/>
  <c r="I176" i="2" s="1"/>
  <c r="M175" i="2"/>
  <c r="G175" i="2"/>
  <c r="F175" i="2" s="1"/>
  <c r="G176" i="2" l="1"/>
  <c r="F176" i="2" s="1"/>
  <c r="J177" i="2"/>
  <c r="I177" i="2" s="1"/>
  <c r="M176" i="2"/>
  <c r="H176" i="2"/>
  <c r="G177" i="2" l="1"/>
  <c r="F177" i="2" s="1"/>
  <c r="H177" i="2"/>
  <c r="J178" i="2"/>
  <c r="I178" i="2" s="1"/>
  <c r="M177" i="2"/>
  <c r="M178" i="2" l="1"/>
  <c r="G178" i="2"/>
  <c r="F178" i="2" s="1"/>
  <c r="H178" i="2"/>
  <c r="J179" i="2"/>
  <c r="I179" i="2" s="1"/>
  <c r="J180" i="2" l="1"/>
  <c r="I180" i="2" s="1"/>
  <c r="M179" i="2"/>
  <c r="G179" i="2"/>
  <c r="F179" i="2" s="1"/>
  <c r="H179" i="2"/>
  <c r="M180" i="2" l="1"/>
  <c r="G180" i="2"/>
  <c r="F180" i="2" s="1"/>
  <c r="J181" i="2"/>
  <c r="I181" i="2" s="1"/>
  <c r="H180" i="2"/>
  <c r="J182" i="2" l="1"/>
  <c r="I182" i="2" s="1"/>
  <c r="M181" i="2"/>
  <c r="G181" i="2"/>
  <c r="F181" i="2" s="1"/>
  <c r="H181" i="2"/>
  <c r="J183" i="2" l="1"/>
  <c r="I183" i="2" s="1"/>
  <c r="M182" i="2"/>
  <c r="G182" i="2"/>
  <c r="F182" i="2" s="1"/>
  <c r="H182" i="2"/>
  <c r="M183" i="2" l="1"/>
  <c r="G183" i="2"/>
  <c r="F183" i="2" s="1"/>
  <c r="H183" i="2"/>
  <c r="J184" i="2"/>
  <c r="I184" i="2" s="1"/>
  <c r="M184" i="2" l="1"/>
  <c r="G184" i="2"/>
  <c r="F184" i="2" s="1"/>
  <c r="H184" i="2"/>
  <c r="J185" i="2"/>
  <c r="I185" i="2" s="1"/>
  <c r="M185" i="2" l="1"/>
  <c r="J186" i="2"/>
  <c r="I186" i="2" s="1"/>
  <c r="G185" i="2"/>
  <c r="F185" i="2" s="1"/>
  <c r="H185" i="2"/>
  <c r="M186" i="2" l="1"/>
  <c r="G186" i="2"/>
  <c r="F186" i="2" s="1"/>
  <c r="J187" i="2"/>
  <c r="I187" i="2" s="1"/>
  <c r="H186" i="2"/>
  <c r="M187" i="2" l="1"/>
  <c r="G187" i="2"/>
  <c r="F187" i="2" s="1"/>
  <c r="H187" i="2"/>
  <c r="J188" i="2"/>
  <c r="I188" i="2" s="1"/>
  <c r="M188" i="2" l="1"/>
  <c r="G188" i="2"/>
  <c r="F188" i="2" s="1"/>
  <c r="H188" i="2"/>
  <c r="J189" i="2"/>
  <c r="I189" i="2" s="1"/>
  <c r="G189" i="2" l="1"/>
  <c r="F189" i="2" s="1"/>
  <c r="M189" i="2"/>
  <c r="H189" i="2"/>
  <c r="J190" i="2"/>
  <c r="I190" i="2" s="1"/>
  <c r="M190" i="2" l="1"/>
  <c r="G190" i="2"/>
  <c r="F190" i="2" s="1"/>
  <c r="H190" i="2"/>
  <c r="J191" i="2"/>
  <c r="I191" i="2" s="1"/>
  <c r="M191" i="2" l="1"/>
  <c r="G191" i="2"/>
  <c r="F191" i="2" s="1"/>
  <c r="H191" i="2"/>
  <c r="J192" i="2"/>
  <c r="I192" i="2" s="1"/>
  <c r="M192" i="2" l="1"/>
  <c r="G192" i="2"/>
  <c r="F192" i="2" s="1"/>
  <c r="H192" i="2"/>
  <c r="J193" i="2"/>
  <c r="I193" i="2" s="1"/>
  <c r="M193" i="2" l="1"/>
  <c r="G193" i="2"/>
  <c r="F193" i="2" s="1"/>
  <c r="H193" i="2"/>
  <c r="J194" i="2"/>
  <c r="I194" i="2" s="1"/>
  <c r="M194" i="2" l="1"/>
  <c r="G194" i="2"/>
  <c r="F194" i="2" s="1"/>
  <c r="H194" i="2"/>
  <c r="J195" i="2"/>
  <c r="I195" i="2" s="1"/>
  <c r="M195" i="2" l="1"/>
  <c r="G195" i="2"/>
  <c r="F195" i="2" s="1"/>
  <c r="H195" i="2"/>
  <c r="J196" i="2"/>
  <c r="I196" i="2" s="1"/>
  <c r="M196" i="2" l="1"/>
  <c r="G196" i="2"/>
  <c r="F196" i="2" s="1"/>
  <c r="H196" i="2"/>
  <c r="J197" i="2"/>
  <c r="I197" i="2" s="1"/>
  <c r="M197" i="2" l="1"/>
  <c r="G197" i="2"/>
  <c r="F197" i="2" s="1"/>
  <c r="H197" i="2"/>
  <c r="J198" i="2"/>
  <c r="I198" i="2" s="1"/>
  <c r="G198" i="2" l="1"/>
  <c r="F198" i="2" s="1"/>
  <c r="M198" i="2"/>
  <c r="H198" i="2"/>
  <c r="J199" i="2"/>
  <c r="I199" i="2" s="1"/>
  <c r="M199" i="2" l="1"/>
  <c r="G199" i="2"/>
  <c r="F199" i="2" s="1"/>
  <c r="J200" i="2"/>
  <c r="I200" i="2" s="1"/>
  <c r="H199" i="2"/>
  <c r="J201" i="2" l="1"/>
  <c r="I201" i="2" s="1"/>
  <c r="M200" i="2"/>
  <c r="G200" i="2"/>
  <c r="F200" i="2" s="1"/>
  <c r="H200" i="2"/>
  <c r="G201" i="2" l="1"/>
  <c r="F201" i="2" s="1"/>
  <c r="H201" i="2"/>
  <c r="M201" i="2"/>
  <c r="J202" i="2"/>
  <c r="I202" i="2" s="1"/>
  <c r="M202" i="2" l="1"/>
  <c r="G202" i="2"/>
  <c r="F202" i="2" s="1"/>
  <c r="H202" i="2"/>
  <c r="J203" i="2"/>
  <c r="I203" i="2" s="1"/>
  <c r="M203" i="2" l="1"/>
  <c r="G203" i="2"/>
  <c r="F203" i="2" s="1"/>
  <c r="H203" i="2"/>
  <c r="J204" i="2"/>
  <c r="I204" i="2" s="1"/>
  <c r="G204" i="2" l="1"/>
  <c r="F204" i="2" s="1"/>
  <c r="J205" i="2"/>
  <c r="I205" i="2" s="1"/>
  <c r="M204" i="2"/>
  <c r="H204" i="2"/>
  <c r="M205" i="2" l="1"/>
  <c r="J206" i="2"/>
  <c r="I206" i="2" s="1"/>
  <c r="H205" i="2"/>
  <c r="G205" i="2"/>
  <c r="F205" i="2" s="1"/>
  <c r="M206" i="2" l="1"/>
  <c r="H206" i="2"/>
  <c r="G206" i="2"/>
  <c r="F206" i="2" s="1"/>
  <c r="J207" i="2"/>
  <c r="I207" i="2" s="1"/>
  <c r="M207" i="2" l="1"/>
  <c r="G207" i="2"/>
  <c r="F207" i="2" s="1"/>
  <c r="H207" i="2"/>
  <c r="J208" i="2"/>
  <c r="I208" i="2" s="1"/>
  <c r="J209" i="2" l="1"/>
  <c r="I209" i="2" s="1"/>
  <c r="M208" i="2"/>
  <c r="G208" i="2"/>
  <c r="F208" i="2" s="1"/>
  <c r="H208" i="2"/>
  <c r="H209" i="2" l="1"/>
  <c r="J210" i="2"/>
  <c r="I210" i="2" s="1"/>
  <c r="M209" i="2"/>
  <c r="G209" i="2"/>
  <c r="F209" i="2" s="1"/>
  <c r="M210" i="2" l="1"/>
  <c r="H210" i="2"/>
  <c r="G210" i="2"/>
  <c r="F210" i="2" s="1"/>
  <c r="J211" i="2"/>
  <c r="I211" i="2" s="1"/>
  <c r="G211" i="2" l="1"/>
  <c r="F211" i="2" s="1"/>
  <c r="H211" i="2"/>
  <c r="M211" i="2"/>
  <c r="J212" i="2"/>
  <c r="I212" i="2" s="1"/>
  <c r="G212" i="2" l="1"/>
  <c r="F212" i="2" s="1"/>
  <c r="J213" i="2"/>
  <c r="I213" i="2" s="1"/>
  <c r="M212" i="2"/>
  <c r="H212" i="2"/>
  <c r="M213" i="2" l="1"/>
  <c r="G213" i="2"/>
  <c r="F213" i="2" s="1"/>
  <c r="H213" i="2"/>
  <c r="J214" i="2"/>
  <c r="I214" i="2" s="1"/>
  <c r="G214" i="2" l="1"/>
  <c r="F214" i="2" s="1"/>
  <c r="M214" i="2"/>
  <c r="H214" i="2"/>
  <c r="J215" i="2"/>
  <c r="I215" i="2" s="1"/>
  <c r="M215" i="2" l="1"/>
  <c r="G215" i="2"/>
  <c r="F215" i="2" s="1"/>
  <c r="H215" i="2"/>
  <c r="J216" i="2"/>
  <c r="I216" i="2" s="1"/>
  <c r="M216" i="2" l="1"/>
  <c r="G216" i="2"/>
  <c r="F216" i="2" s="1"/>
  <c r="H216" i="2"/>
  <c r="J217" i="2"/>
  <c r="I217" i="2" s="1"/>
  <c r="G217" i="2" l="1"/>
  <c r="F217" i="2" s="1"/>
  <c r="H217" i="2"/>
  <c r="M217" i="2"/>
  <c r="J218" i="2"/>
  <c r="I218" i="2" s="1"/>
  <c r="H218" i="2" l="1"/>
  <c r="G218" i="2"/>
  <c r="F218" i="2" s="1"/>
  <c r="M218" i="2"/>
  <c r="J219" i="2"/>
  <c r="I219" i="2" s="1"/>
  <c r="G219" i="2" l="1"/>
  <c r="F219" i="2" s="1"/>
  <c r="M219" i="2"/>
  <c r="H219" i="2"/>
  <c r="J220" i="2"/>
  <c r="I220" i="2" s="1"/>
  <c r="G220" i="2" l="1"/>
  <c r="F220" i="2" s="1"/>
  <c r="M220" i="2"/>
  <c r="H220" i="2"/>
  <c r="J221" i="2"/>
  <c r="I221" i="2" s="1"/>
  <c r="M221" i="2" l="1"/>
  <c r="J222" i="2"/>
  <c r="I222" i="2" s="1"/>
  <c r="G221" i="2"/>
  <c r="F221" i="2" s="1"/>
  <c r="H221" i="2"/>
  <c r="H222" i="2" l="1"/>
  <c r="M222" i="2"/>
  <c r="J223" i="2"/>
  <c r="I223" i="2" s="1"/>
  <c r="G222" i="2"/>
  <c r="F222" i="2" s="1"/>
  <c r="M223" i="2" l="1"/>
  <c r="H223" i="2"/>
  <c r="G223" i="2"/>
  <c r="F223" i="2" s="1"/>
  <c r="J224" i="2"/>
  <c r="I224" i="2" s="1"/>
  <c r="G224" i="2" l="1"/>
  <c r="F224" i="2" s="1"/>
  <c r="H224" i="2"/>
  <c r="M224" i="2"/>
  <c r="J225" i="2"/>
  <c r="I225" i="2" s="1"/>
  <c r="M225" i="2" l="1"/>
  <c r="H225" i="2"/>
  <c r="J226" i="2"/>
  <c r="I226" i="2" s="1"/>
  <c r="G225" i="2"/>
  <c r="F225" i="2" s="1"/>
  <c r="M226" i="2" l="1"/>
  <c r="H226" i="2"/>
  <c r="G226" i="2"/>
  <c r="F226" i="2" s="1"/>
  <c r="J227" i="2"/>
  <c r="I227" i="2" s="1"/>
  <c r="G227" i="2" l="1"/>
  <c r="F227" i="2" s="1"/>
  <c r="H227" i="2"/>
  <c r="M227" i="2"/>
  <c r="J228" i="2"/>
  <c r="I228" i="2" s="1"/>
  <c r="J229" i="2" l="1"/>
  <c r="I229" i="2" s="1"/>
  <c r="M228" i="2"/>
  <c r="H228" i="2"/>
  <c r="G228" i="2"/>
  <c r="F228" i="2" s="1"/>
  <c r="H229" i="2" l="1"/>
  <c r="G229" i="2"/>
  <c r="F229" i="2" s="1"/>
  <c r="M229" i="2"/>
  <c r="J230" i="2"/>
  <c r="I230" i="2" s="1"/>
  <c r="M230" i="2" l="1"/>
  <c r="J231" i="2"/>
  <c r="I231" i="2" s="1"/>
  <c r="G230" i="2"/>
  <c r="F230" i="2" s="1"/>
  <c r="H230" i="2"/>
  <c r="M231" i="2" l="1"/>
  <c r="G231" i="2"/>
  <c r="F231" i="2" s="1"/>
  <c r="H231" i="2"/>
  <c r="J232" i="2"/>
  <c r="I232" i="2" s="1"/>
  <c r="J233" i="2" l="1"/>
  <c r="I233" i="2" s="1"/>
  <c r="M232" i="2"/>
  <c r="G232" i="2"/>
  <c r="F232" i="2" s="1"/>
  <c r="H232" i="2"/>
  <c r="J234" i="2" l="1"/>
  <c r="I234" i="2" s="1"/>
  <c r="M233" i="2"/>
  <c r="G233" i="2"/>
  <c r="F233" i="2" s="1"/>
  <c r="H233" i="2"/>
  <c r="G234" i="2" l="1"/>
  <c r="F234" i="2" s="1"/>
  <c r="H234" i="2"/>
  <c r="M234" i="2"/>
  <c r="J235" i="2"/>
  <c r="I235" i="2" s="1"/>
  <c r="G235" i="2" l="1"/>
  <c r="F235" i="2" s="1"/>
  <c r="M235" i="2"/>
  <c r="H235" i="2"/>
  <c r="J236" i="2"/>
  <c r="I236" i="2" s="1"/>
  <c r="M236" i="2" l="1"/>
  <c r="H236" i="2"/>
  <c r="G236" i="2"/>
  <c r="F236" i="2" s="1"/>
  <c r="J237" i="2"/>
  <c r="I237" i="2" s="1"/>
  <c r="M237" i="2" l="1"/>
  <c r="G237" i="2"/>
  <c r="F237" i="2" s="1"/>
  <c r="H237" i="2"/>
  <c r="J238" i="2"/>
  <c r="I238" i="2" s="1"/>
  <c r="G238" i="2" l="1"/>
  <c r="F238" i="2" s="1"/>
  <c r="H238" i="2"/>
  <c r="M238" i="2"/>
  <c r="J239" i="2"/>
  <c r="I239" i="2" s="1"/>
  <c r="M239" i="2" l="1"/>
  <c r="J240" i="2"/>
  <c r="I240" i="2" s="1"/>
  <c r="H239" i="2"/>
  <c r="G239" i="2"/>
  <c r="F239" i="2" s="1"/>
  <c r="M240" i="2" l="1"/>
  <c r="G240" i="2"/>
  <c r="F240" i="2" s="1"/>
  <c r="H240" i="2"/>
  <c r="J241" i="2"/>
  <c r="I241" i="2" s="1"/>
  <c r="G241" i="2" l="1"/>
  <c r="F241" i="2" s="1"/>
  <c r="M241" i="2"/>
  <c r="H241" i="2"/>
  <c r="J242" i="2"/>
  <c r="I242" i="2" s="1"/>
  <c r="J243" i="2" l="1"/>
  <c r="I243" i="2" s="1"/>
  <c r="M242" i="2"/>
  <c r="G242" i="2"/>
  <c r="F242" i="2" s="1"/>
  <c r="H242" i="2"/>
  <c r="G243" i="2" l="1"/>
  <c r="F243" i="2" s="1"/>
  <c r="M243" i="2"/>
  <c r="H243" i="2"/>
  <c r="J244" i="2"/>
  <c r="I244" i="2" s="1"/>
  <c r="G244" i="2" l="1"/>
  <c r="F244" i="2" s="1"/>
  <c r="H244" i="2"/>
  <c r="M244" i="2"/>
  <c r="J245" i="2"/>
  <c r="I245" i="2" s="1"/>
  <c r="M245" i="2" l="1"/>
  <c r="G245" i="2"/>
  <c r="F245" i="2" s="1"/>
  <c r="H245" i="2"/>
  <c r="J246" i="2"/>
  <c r="I246" i="2" s="1"/>
  <c r="H246" i="2" l="1"/>
  <c r="M246" i="2"/>
  <c r="G246" i="2"/>
  <c r="F246" i="2" s="1"/>
  <c r="J247" i="2"/>
  <c r="I247" i="2" s="1"/>
  <c r="J248" i="2" l="1"/>
  <c r="I248" i="2" s="1"/>
  <c r="M247" i="2"/>
  <c r="G247" i="2"/>
  <c r="F247" i="2" s="1"/>
  <c r="H247" i="2"/>
  <c r="G248" i="2" l="1"/>
  <c r="F248" i="2" s="1"/>
  <c r="J249" i="2"/>
  <c r="I249" i="2" s="1"/>
  <c r="M248" i="2"/>
  <c r="H248" i="2"/>
  <c r="G249" i="2" l="1"/>
  <c r="F249" i="2" s="1"/>
  <c r="H249" i="2"/>
  <c r="M249" i="2"/>
  <c r="J250" i="2"/>
  <c r="I250" i="2" s="1"/>
  <c r="M250" i="2" l="1"/>
  <c r="H250" i="2"/>
  <c r="J251" i="2"/>
  <c r="I251" i="2" s="1"/>
  <c r="G250" i="2"/>
  <c r="F250" i="2" s="1"/>
  <c r="M251" i="2" l="1"/>
  <c r="J252" i="2"/>
  <c r="I252" i="2" s="1"/>
  <c r="G251" i="2"/>
  <c r="F251" i="2" s="1"/>
  <c r="H251" i="2"/>
  <c r="J253" i="2" l="1"/>
  <c r="I253" i="2" s="1"/>
  <c r="M252" i="2"/>
  <c r="G252" i="2"/>
  <c r="F252" i="2" s="1"/>
  <c r="H252" i="2"/>
  <c r="M253" i="2" l="1"/>
  <c r="H253" i="2"/>
  <c r="G253" i="2"/>
  <c r="F253" i="2" s="1"/>
  <c r="J254" i="2"/>
  <c r="I254" i="2" s="1"/>
  <c r="M254" i="2" l="1"/>
  <c r="H254" i="2"/>
  <c r="G254" i="2"/>
  <c r="F254" i="2" s="1"/>
  <c r="J255" i="2"/>
  <c r="I255" i="2" s="1"/>
  <c r="M255" i="2" l="1"/>
  <c r="G255" i="2"/>
  <c r="F255" i="2" s="1"/>
  <c r="H255" i="2"/>
  <c r="J256" i="2"/>
  <c r="I256" i="2" s="1"/>
  <c r="M256" i="2" l="1"/>
  <c r="G256" i="2"/>
  <c r="F256" i="2" s="1"/>
  <c r="H256" i="2"/>
  <c r="J257" i="2"/>
  <c r="I257" i="2" s="1"/>
  <c r="H257" i="2" l="1"/>
  <c r="J258" i="2"/>
  <c r="I258" i="2" s="1"/>
  <c r="M257" i="2"/>
  <c r="G257" i="2"/>
  <c r="F257" i="2" s="1"/>
  <c r="M258" i="2" l="1"/>
  <c r="H258" i="2"/>
  <c r="G258" i="2"/>
  <c r="F258" i="2" s="1"/>
  <c r="J259" i="2"/>
  <c r="I259" i="2" s="1"/>
  <c r="M259" i="2" l="1"/>
  <c r="G259" i="2"/>
  <c r="F259" i="2" s="1"/>
  <c r="H259" i="2"/>
  <c r="J260" i="2"/>
  <c r="I260" i="2" s="1"/>
  <c r="G260" i="2" l="1"/>
  <c r="F260" i="2" s="1"/>
  <c r="H260" i="2"/>
  <c r="M260" i="2"/>
  <c r="J261" i="2"/>
  <c r="I261" i="2" s="1"/>
  <c r="G261" i="2" l="1"/>
  <c r="F261" i="2" s="1"/>
  <c r="M261" i="2"/>
  <c r="H261" i="2"/>
  <c r="J262" i="2"/>
  <c r="I262" i="2" s="1"/>
  <c r="M262" i="2" l="1"/>
  <c r="J263" i="2"/>
  <c r="I263" i="2" s="1"/>
  <c r="G262" i="2"/>
  <c r="F262" i="2" s="1"/>
  <c r="H262" i="2"/>
  <c r="G263" i="2" l="1"/>
  <c r="F263" i="2" s="1"/>
  <c r="H263" i="2"/>
  <c r="M263" i="2"/>
  <c r="J264" i="2"/>
  <c r="I264" i="2" s="1"/>
  <c r="M264" i="2" l="1"/>
  <c r="H264" i="2"/>
  <c r="J265" i="2"/>
  <c r="I265" i="2" s="1"/>
  <c r="G264" i="2"/>
  <c r="F264" i="2" s="1"/>
  <c r="J266" i="2" l="1"/>
  <c r="I266" i="2" s="1"/>
  <c r="M265" i="2"/>
  <c r="G265" i="2"/>
  <c r="F265" i="2" s="1"/>
  <c r="H265" i="2"/>
  <c r="M266" i="2" l="1"/>
  <c r="H266" i="2"/>
  <c r="G266" i="2"/>
  <c r="F266" i="2" s="1"/>
  <c r="J267" i="2"/>
  <c r="I267" i="2" s="1"/>
  <c r="H267" i="2" l="1"/>
  <c r="M267" i="2"/>
  <c r="G267" i="2"/>
  <c r="F267" i="2" s="1"/>
  <c r="J268" i="2"/>
  <c r="I268" i="2" s="1"/>
  <c r="J269" i="2" l="1"/>
  <c r="I269" i="2" s="1"/>
  <c r="G268" i="2"/>
  <c r="F268" i="2" s="1"/>
  <c r="M268" i="2"/>
  <c r="H268" i="2"/>
  <c r="G269" i="2" l="1"/>
  <c r="F269" i="2" s="1"/>
  <c r="M269" i="2"/>
  <c r="J270" i="2"/>
  <c r="I270" i="2" s="1"/>
  <c r="H269" i="2"/>
  <c r="M270" i="2" l="1"/>
  <c r="H270" i="2"/>
  <c r="J271" i="2"/>
  <c r="I271" i="2" s="1"/>
  <c r="G270" i="2"/>
  <c r="F270" i="2" s="1"/>
  <c r="M271" i="2" l="1"/>
  <c r="G271" i="2"/>
  <c r="F271" i="2" s="1"/>
  <c r="J272" i="2"/>
  <c r="I272" i="2" s="1"/>
  <c r="H271" i="2"/>
  <c r="G272" i="2" l="1"/>
  <c r="F272" i="2" s="1"/>
  <c r="H272" i="2"/>
  <c r="M272" i="2"/>
  <c r="J273" i="2"/>
  <c r="I273" i="2" s="1"/>
  <c r="M273" i="2" l="1"/>
  <c r="G273" i="2"/>
  <c r="F273" i="2" s="1"/>
  <c r="H273" i="2"/>
  <c r="J274" i="2"/>
  <c r="I274" i="2" s="1"/>
  <c r="M274" i="2" l="1"/>
  <c r="G274" i="2"/>
  <c r="F274" i="2" s="1"/>
  <c r="H274" i="2"/>
  <c r="J275" i="2"/>
  <c r="I275" i="2" s="1"/>
  <c r="G275" i="2" l="1"/>
  <c r="F275" i="2" s="1"/>
  <c r="H275" i="2"/>
  <c r="M275" i="2"/>
  <c r="J276" i="2"/>
  <c r="I276" i="2" s="1"/>
  <c r="M276" i="2" l="1"/>
  <c r="G276" i="2"/>
  <c r="F276" i="2" s="1"/>
  <c r="H276" i="2"/>
  <c r="J277" i="2"/>
  <c r="I277" i="2" s="1"/>
  <c r="G277" i="2" l="1"/>
  <c r="F277" i="2" s="1"/>
  <c r="M277" i="2"/>
  <c r="H277" i="2"/>
  <c r="J278" i="2"/>
  <c r="I278" i="2" s="1"/>
  <c r="M278" i="2" l="1"/>
  <c r="H278" i="2"/>
  <c r="J279" i="2"/>
  <c r="I279" i="2" s="1"/>
  <c r="G278" i="2"/>
  <c r="F278" i="2" s="1"/>
  <c r="G279" i="2" l="1"/>
  <c r="F279" i="2" s="1"/>
  <c r="M279" i="2"/>
  <c r="H279" i="2"/>
  <c r="J280" i="2"/>
  <c r="I280" i="2" s="1"/>
  <c r="M280" i="2" l="1"/>
  <c r="G280" i="2"/>
  <c r="F280" i="2" s="1"/>
  <c r="H280" i="2"/>
  <c r="J281" i="2"/>
  <c r="I281" i="2" s="1"/>
  <c r="G281" i="2" l="1"/>
  <c r="F281" i="2" s="1"/>
  <c r="H281" i="2"/>
  <c r="M281" i="2"/>
  <c r="J282" i="2"/>
  <c r="I282" i="2" s="1"/>
  <c r="M282" i="2" l="1"/>
  <c r="G282" i="2"/>
  <c r="F282" i="2" s="1"/>
  <c r="H282" i="2"/>
  <c r="J283" i="2"/>
  <c r="I283" i="2" s="1"/>
  <c r="M283" i="2" l="1"/>
  <c r="G283" i="2"/>
  <c r="F283" i="2" s="1"/>
  <c r="J284" i="2"/>
  <c r="I284" i="2" s="1"/>
  <c r="H283" i="2"/>
  <c r="H284" i="2" l="1"/>
  <c r="J285" i="2"/>
  <c r="I285" i="2" s="1"/>
  <c r="M284" i="2"/>
  <c r="G284" i="2"/>
  <c r="F284" i="2" s="1"/>
  <c r="M285" i="2" l="1"/>
  <c r="G285" i="2"/>
  <c r="F285" i="2" s="1"/>
  <c r="H285" i="2"/>
  <c r="J286" i="2"/>
  <c r="I286" i="2" s="1"/>
  <c r="M286" i="2" l="1"/>
  <c r="H286" i="2"/>
  <c r="G286" i="2"/>
  <c r="F286" i="2" s="1"/>
  <c r="J287" i="2"/>
  <c r="I287" i="2" s="1"/>
  <c r="M287" i="2" l="1"/>
  <c r="G287" i="2"/>
  <c r="F287" i="2" s="1"/>
  <c r="H287" i="2"/>
  <c r="J288" i="2"/>
  <c r="I288" i="2" s="1"/>
  <c r="M288" i="2" l="1"/>
  <c r="G288" i="2"/>
  <c r="F288" i="2" s="1"/>
  <c r="H288" i="2"/>
  <c r="J289" i="2"/>
  <c r="I289" i="2" s="1"/>
  <c r="M289" i="2" l="1"/>
  <c r="G289" i="2"/>
  <c r="F289" i="2" s="1"/>
  <c r="H289" i="2"/>
  <c r="J290" i="2"/>
  <c r="I290" i="2" s="1"/>
  <c r="M290" i="2" l="1"/>
  <c r="G290" i="2"/>
  <c r="F290" i="2" s="1"/>
  <c r="H290" i="2"/>
  <c r="J291" i="2"/>
  <c r="I291" i="2" s="1"/>
  <c r="M291" i="2" l="1"/>
  <c r="G291" i="2"/>
  <c r="F291" i="2" s="1"/>
  <c r="H291" i="2"/>
  <c r="J292" i="2"/>
  <c r="I292" i="2" s="1"/>
  <c r="M292" i="2" l="1"/>
  <c r="G292" i="2"/>
  <c r="F292" i="2" s="1"/>
  <c r="H292" i="2"/>
  <c r="J293" i="2"/>
  <c r="I293" i="2" s="1"/>
  <c r="M293" i="2" l="1"/>
  <c r="G293" i="2"/>
  <c r="F293" i="2" s="1"/>
  <c r="H293" i="2"/>
  <c r="J294" i="2"/>
  <c r="I294" i="2" s="1"/>
  <c r="M294" i="2" l="1"/>
  <c r="G294" i="2"/>
  <c r="F294" i="2" s="1"/>
  <c r="H294" i="2"/>
  <c r="J295" i="2"/>
  <c r="I295" i="2" s="1"/>
  <c r="M295" i="2" l="1"/>
  <c r="G295" i="2"/>
  <c r="F295" i="2" s="1"/>
  <c r="H295" i="2"/>
  <c r="J296" i="2"/>
  <c r="I296" i="2" s="1"/>
  <c r="M296" i="2" l="1"/>
  <c r="G296" i="2"/>
  <c r="F296" i="2" s="1"/>
  <c r="H296" i="2"/>
  <c r="J297" i="2"/>
  <c r="I297" i="2" s="1"/>
  <c r="M297" i="2" l="1"/>
  <c r="G297" i="2"/>
  <c r="F297" i="2" s="1"/>
  <c r="H297" i="2"/>
  <c r="J298" i="2"/>
  <c r="I298" i="2" s="1"/>
  <c r="M298" i="2" l="1"/>
  <c r="G298" i="2"/>
  <c r="F298" i="2" s="1"/>
  <c r="H298" i="2"/>
  <c r="J299" i="2"/>
  <c r="I299" i="2" s="1"/>
  <c r="M299" i="2" l="1"/>
  <c r="G299" i="2"/>
  <c r="F299" i="2" s="1"/>
  <c r="H299" i="2"/>
  <c r="J300" i="2"/>
  <c r="I300" i="2" s="1"/>
  <c r="M300" i="2" l="1"/>
  <c r="G300" i="2"/>
  <c r="F300" i="2" s="1"/>
  <c r="H300" i="2"/>
  <c r="J301" i="2"/>
  <c r="I301" i="2" s="1"/>
  <c r="G301" i="2" l="1"/>
  <c r="F301" i="2" s="1"/>
  <c r="M301" i="2"/>
  <c r="H301" i="2"/>
  <c r="J302" i="2"/>
  <c r="I302" i="2" s="1"/>
  <c r="G302" i="2" l="1"/>
  <c r="F302" i="2" s="1"/>
  <c r="J303" i="2"/>
  <c r="I303" i="2" s="1"/>
  <c r="M302" i="2"/>
  <c r="H302" i="2"/>
  <c r="H303" i="2" l="1"/>
  <c r="G303" i="2"/>
  <c r="F303" i="2" s="1"/>
  <c r="J304" i="2"/>
  <c r="I304" i="2" s="1"/>
  <c r="M303" i="2"/>
  <c r="M304" i="2" l="1"/>
  <c r="H304" i="2"/>
  <c r="J305" i="2"/>
  <c r="I305" i="2" s="1"/>
  <c r="G304" i="2"/>
  <c r="F304" i="2" s="1"/>
  <c r="G305" i="2" l="1"/>
  <c r="F305" i="2" s="1"/>
  <c r="H305" i="2"/>
  <c r="M305" i="2"/>
  <c r="J306" i="2"/>
  <c r="I306" i="2" s="1"/>
  <c r="G306" i="2" l="1"/>
  <c r="F306" i="2" s="1"/>
  <c r="M306" i="2"/>
  <c r="J307" i="2"/>
  <c r="I307" i="2" s="1"/>
  <c r="H306" i="2"/>
  <c r="G307" i="2" l="1"/>
  <c r="F307" i="2" s="1"/>
  <c r="J308" i="2"/>
  <c r="I308" i="2" s="1"/>
  <c r="M307" i="2"/>
  <c r="H307" i="2"/>
  <c r="G308" i="2" l="1"/>
  <c r="F308" i="2" s="1"/>
  <c r="M308" i="2"/>
  <c r="J309" i="2"/>
  <c r="I309" i="2" s="1"/>
  <c r="H308" i="2"/>
  <c r="J310" i="2" l="1"/>
  <c r="I310" i="2" s="1"/>
  <c r="G309" i="2"/>
  <c r="F309" i="2" s="1"/>
  <c r="M309" i="2"/>
  <c r="H309" i="2"/>
  <c r="M310" i="2" l="1"/>
  <c r="H310" i="2"/>
  <c r="G310" i="2"/>
  <c r="F310" i="2" s="1"/>
  <c r="J311" i="2"/>
  <c r="I311" i="2" s="1"/>
  <c r="M311" i="2" l="1"/>
  <c r="G311" i="2"/>
  <c r="F311" i="2" s="1"/>
  <c r="H311" i="2"/>
  <c r="J312" i="2"/>
  <c r="I312" i="2" s="1"/>
  <c r="G312" i="2" l="1"/>
  <c r="F312" i="2" s="1"/>
  <c r="H312" i="2"/>
  <c r="M312" i="2"/>
  <c r="J313" i="2"/>
  <c r="I313" i="2" s="1"/>
  <c r="M313" i="2" l="1"/>
  <c r="G313" i="2"/>
  <c r="F313" i="2" s="1"/>
  <c r="H313" i="2"/>
  <c r="J314" i="2"/>
  <c r="I314" i="2" s="1"/>
  <c r="M314" i="2" l="1"/>
  <c r="G314" i="2"/>
  <c r="F314" i="2" s="1"/>
  <c r="H314" i="2"/>
  <c r="J315" i="2"/>
  <c r="I315" i="2" s="1"/>
  <c r="M315" i="2" l="1"/>
  <c r="H315" i="2"/>
  <c r="G315" i="2"/>
  <c r="F315" i="2" s="1"/>
  <c r="J316" i="2"/>
  <c r="I316" i="2" s="1"/>
  <c r="G316" i="2" l="1"/>
  <c r="F316" i="2" s="1"/>
  <c r="M316" i="2"/>
  <c r="H316" i="2"/>
  <c r="J317" i="2"/>
  <c r="I317" i="2" s="1"/>
  <c r="J318" i="2" l="1"/>
  <c r="I318" i="2" s="1"/>
  <c r="M317" i="2"/>
  <c r="G317" i="2"/>
  <c r="F317" i="2" s="1"/>
  <c r="H317" i="2"/>
  <c r="M318" i="2" l="1"/>
  <c r="J319" i="2"/>
  <c r="I319" i="2" s="1"/>
  <c r="G318" i="2"/>
  <c r="F318" i="2" s="1"/>
  <c r="H318" i="2"/>
  <c r="M319" i="2" l="1"/>
  <c r="G319" i="2"/>
  <c r="F319" i="2" s="1"/>
  <c r="H319" i="2"/>
  <c r="J320" i="2"/>
  <c r="I320" i="2" s="1"/>
  <c r="H320" i="2" l="1"/>
  <c r="J321" i="2"/>
  <c r="I321" i="2" s="1"/>
  <c r="M320" i="2"/>
  <c r="G320" i="2"/>
  <c r="F320" i="2" s="1"/>
  <c r="M321" i="2" l="1"/>
  <c r="G321" i="2"/>
  <c r="F321" i="2" s="1"/>
  <c r="H321" i="2"/>
  <c r="J322" i="2"/>
  <c r="I322" i="2" s="1"/>
  <c r="H322" i="2" l="1"/>
  <c r="J323" i="2"/>
  <c r="I323" i="2" s="1"/>
  <c r="M322" i="2"/>
  <c r="G322" i="2"/>
  <c r="F322" i="2" s="1"/>
  <c r="M323" i="2" l="1"/>
  <c r="G323" i="2"/>
  <c r="F323" i="2" s="1"/>
  <c r="H323" i="2"/>
  <c r="J324" i="2"/>
  <c r="I324" i="2" s="1"/>
  <c r="J325" i="2" l="1"/>
  <c r="I325" i="2" s="1"/>
  <c r="M324" i="2"/>
  <c r="G324" i="2"/>
  <c r="F324" i="2" s="1"/>
  <c r="H324" i="2"/>
  <c r="M325" i="2" l="1"/>
  <c r="G325" i="2"/>
  <c r="F325" i="2" s="1"/>
  <c r="H325" i="2"/>
  <c r="J326" i="2"/>
  <c r="I326" i="2" s="1"/>
  <c r="J327" i="2" l="1"/>
  <c r="I327" i="2" s="1"/>
  <c r="G326" i="2"/>
  <c r="F326" i="2" s="1"/>
  <c r="M326" i="2"/>
  <c r="H326" i="2"/>
  <c r="M327" i="2" l="1"/>
  <c r="G327" i="2"/>
  <c r="F327" i="2" s="1"/>
  <c r="H327" i="2"/>
  <c r="J328" i="2"/>
  <c r="I328" i="2" s="1"/>
  <c r="M328" i="2" l="1"/>
  <c r="G328" i="2"/>
  <c r="F328" i="2" s="1"/>
  <c r="H328" i="2"/>
  <c r="J329" i="2"/>
  <c r="I329" i="2" s="1"/>
  <c r="M329" i="2" l="1"/>
  <c r="G329" i="2"/>
  <c r="F329" i="2" s="1"/>
  <c r="H329" i="2"/>
  <c r="J330" i="2"/>
  <c r="I330" i="2" s="1"/>
  <c r="M330" i="2" l="1"/>
  <c r="G330" i="2"/>
  <c r="F330" i="2" s="1"/>
  <c r="H330" i="2"/>
  <c r="J331" i="2"/>
  <c r="I331" i="2" s="1"/>
  <c r="M331" i="2" l="1"/>
  <c r="G331" i="2"/>
  <c r="F331" i="2" s="1"/>
  <c r="H331" i="2"/>
  <c r="J332" i="2"/>
  <c r="I332" i="2" s="1"/>
  <c r="M332" i="2" l="1"/>
  <c r="G332" i="2"/>
  <c r="F332" i="2" s="1"/>
  <c r="H332" i="2"/>
  <c r="J333" i="2"/>
  <c r="I333" i="2" s="1"/>
  <c r="M333" i="2" l="1"/>
  <c r="G333" i="2"/>
  <c r="F333" i="2" s="1"/>
  <c r="H333" i="2"/>
  <c r="J334" i="2"/>
  <c r="I334" i="2" s="1"/>
  <c r="M334" i="2" l="1"/>
  <c r="G334" i="2"/>
  <c r="F334" i="2" s="1"/>
  <c r="H334" i="2"/>
  <c r="J335" i="2"/>
  <c r="I335" i="2" s="1"/>
  <c r="M335" i="2" l="1"/>
  <c r="G335" i="2"/>
  <c r="F335" i="2" s="1"/>
  <c r="H335" i="2"/>
  <c r="J336" i="2"/>
  <c r="I336" i="2" s="1"/>
  <c r="M336" i="2" l="1"/>
  <c r="G336" i="2"/>
  <c r="F336" i="2" s="1"/>
  <c r="H336" i="2"/>
  <c r="J337" i="2"/>
  <c r="I337" i="2" s="1"/>
  <c r="M337" i="2" l="1"/>
  <c r="G337" i="2"/>
  <c r="F337" i="2" s="1"/>
  <c r="H337" i="2"/>
  <c r="J338" i="2"/>
  <c r="I338" i="2" s="1"/>
  <c r="M338" i="2" l="1"/>
  <c r="G338" i="2"/>
  <c r="F338" i="2" s="1"/>
  <c r="H338" i="2"/>
  <c r="J339" i="2"/>
  <c r="I339" i="2" s="1"/>
  <c r="M339" i="2" l="1"/>
  <c r="G339" i="2"/>
  <c r="F339" i="2" s="1"/>
  <c r="H339" i="2"/>
  <c r="J340" i="2"/>
  <c r="I340" i="2" s="1"/>
  <c r="M340" i="2" l="1"/>
  <c r="G340" i="2"/>
  <c r="F340" i="2" s="1"/>
  <c r="H340" i="2"/>
  <c r="J341" i="2"/>
  <c r="I341" i="2" s="1"/>
  <c r="M341" i="2" l="1"/>
  <c r="G341" i="2"/>
  <c r="F341" i="2" s="1"/>
  <c r="H341" i="2"/>
  <c r="J342" i="2"/>
  <c r="I342" i="2" s="1"/>
  <c r="J343" i="2" l="1"/>
  <c r="I343" i="2" s="1"/>
  <c r="H342" i="2"/>
  <c r="M342" i="2"/>
  <c r="G342" i="2"/>
  <c r="F342" i="2" s="1"/>
  <c r="M343" i="2" l="1"/>
  <c r="H343" i="2"/>
  <c r="G343" i="2"/>
  <c r="F343" i="2" s="1"/>
  <c r="J344" i="2"/>
  <c r="I344" i="2" s="1"/>
  <c r="M344" i="2" l="1"/>
  <c r="H344" i="2"/>
  <c r="G344" i="2"/>
  <c r="F344" i="2" s="1"/>
  <c r="J345" i="2"/>
  <c r="I345" i="2" s="1"/>
  <c r="M345" i="2" l="1"/>
  <c r="H345" i="2"/>
  <c r="G345" i="2"/>
  <c r="F345" i="2" s="1"/>
  <c r="J346" i="2"/>
  <c r="I346" i="2" s="1"/>
  <c r="H346" i="2" l="1"/>
  <c r="M346" i="2"/>
  <c r="G346" i="2"/>
  <c r="F346" i="2" s="1"/>
  <c r="J347" i="2"/>
  <c r="I347" i="2" s="1"/>
  <c r="G347" i="2" l="1"/>
  <c r="F347" i="2" s="1"/>
  <c r="M347" i="2"/>
  <c r="H347" i="2"/>
  <c r="J348" i="2"/>
  <c r="I348" i="2" s="1"/>
  <c r="M348" i="2" l="1"/>
  <c r="J349" i="2"/>
  <c r="I349" i="2" s="1"/>
  <c r="G348" i="2"/>
  <c r="F348" i="2" s="1"/>
  <c r="H348" i="2"/>
  <c r="G349" i="2" l="1"/>
  <c r="F17" i="2" s="1"/>
  <c r="M349" i="2"/>
  <c r="H349" i="2"/>
  <c r="F6" i="2"/>
  <c r="F5" i="2"/>
  <c r="F7" i="2"/>
  <c r="F9" i="2"/>
  <c r="F8" i="2"/>
  <c r="F10" i="2"/>
  <c r="F13" i="2"/>
  <c r="F12" i="2"/>
  <c r="F11" i="2"/>
  <c r="F16" i="2"/>
  <c r="F14" i="2"/>
  <c r="F15" i="2"/>
  <c r="F349" i="2" l="1"/>
  <c r="E15" i="2"/>
  <c r="E12" i="2"/>
  <c r="E9" i="2"/>
  <c r="E14" i="2"/>
  <c r="E7" i="2"/>
  <c r="E16" i="2"/>
  <c r="E10" i="2"/>
  <c r="E5" i="2"/>
  <c r="E17" i="2"/>
  <c r="E18" i="2"/>
  <c r="E19" i="2"/>
  <c r="E20" i="2"/>
  <c r="E22" i="2"/>
  <c r="E21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13" i="2"/>
  <c r="E11" i="2"/>
  <c r="E8" i="2"/>
  <c r="E6" i="2"/>
  <c r="O5" i="2" l="1"/>
  <c r="N5" i="2"/>
  <c r="P5" i="2"/>
  <c r="P6" i="2"/>
  <c r="O6" i="2"/>
  <c r="N6" i="2"/>
  <c r="O7" i="2"/>
  <c r="N7" i="2"/>
  <c r="P7" i="2"/>
  <c r="O8" i="2"/>
  <c r="P8" i="2"/>
  <c r="N8" i="2"/>
  <c r="P9" i="2"/>
  <c r="N9" i="2"/>
  <c r="O9" i="2"/>
  <c r="O10" i="2"/>
  <c r="N10" i="2"/>
  <c r="P10" i="2"/>
  <c r="N11" i="2"/>
  <c r="P11" i="2"/>
  <c r="O11" i="2"/>
  <c r="N12" i="2"/>
  <c r="P12" i="2"/>
  <c r="O12" i="2"/>
  <c r="O13" i="2"/>
  <c r="P13" i="2"/>
  <c r="N13" i="2"/>
  <c r="N14" i="2"/>
  <c r="P14" i="2"/>
  <c r="O14" i="2"/>
  <c r="N15" i="2"/>
  <c r="P15" i="2"/>
  <c r="O15" i="2"/>
  <c r="O16" i="2"/>
  <c r="P16" i="2"/>
  <c r="N16" i="2"/>
  <c r="N17" i="2"/>
  <c r="O17" i="2"/>
  <c r="P17" i="2"/>
  <c r="P18" i="2"/>
  <c r="N18" i="2"/>
  <c r="O18" i="2"/>
  <c r="N19" i="2"/>
  <c r="P19" i="2"/>
  <c r="O19" i="2"/>
  <c r="N20" i="2"/>
  <c r="O20" i="2"/>
  <c r="P20" i="2"/>
  <c r="N21" i="2"/>
  <c r="O21" i="2"/>
  <c r="P21" i="2"/>
  <c r="O22" i="2"/>
  <c r="P22" i="2"/>
  <c r="N22" i="2"/>
  <c r="O23" i="2"/>
  <c r="P23" i="2"/>
  <c r="N23" i="2"/>
  <c r="O24" i="2"/>
  <c r="P24" i="2"/>
  <c r="N24" i="2"/>
  <c r="O25" i="2"/>
  <c r="P25" i="2"/>
  <c r="N25" i="2"/>
  <c r="O26" i="2"/>
  <c r="N26" i="2"/>
  <c r="P26" i="2"/>
  <c r="N27" i="2"/>
  <c r="O27" i="2"/>
  <c r="P27" i="2"/>
  <c r="P28" i="2"/>
  <c r="N28" i="2"/>
  <c r="O28" i="2"/>
  <c r="O29" i="2"/>
  <c r="P29" i="2"/>
  <c r="N29" i="2"/>
  <c r="P30" i="2"/>
  <c r="O30" i="2"/>
  <c r="N30" i="2"/>
  <c r="P31" i="2"/>
  <c r="O31" i="2"/>
  <c r="N31" i="2"/>
  <c r="N32" i="2"/>
  <c r="O32" i="2"/>
  <c r="P32" i="2"/>
  <c r="N33" i="2"/>
  <c r="O33" i="2"/>
  <c r="P33" i="2"/>
  <c r="P34" i="2"/>
  <c r="N34" i="2"/>
  <c r="O34" i="2"/>
  <c r="O35" i="2"/>
  <c r="P35" i="2"/>
  <c r="N35" i="2"/>
  <c r="O36" i="2"/>
  <c r="N36" i="2"/>
  <c r="P36" i="2"/>
  <c r="O37" i="2"/>
  <c r="P37" i="2"/>
  <c r="N37" i="2"/>
  <c r="O38" i="2"/>
  <c r="N38" i="2"/>
  <c r="P38" i="2"/>
  <c r="O39" i="2"/>
  <c r="P39" i="2"/>
  <c r="N39" i="2"/>
  <c r="O40" i="2"/>
  <c r="N40" i="2"/>
  <c r="P40" i="2"/>
  <c r="O41" i="2"/>
  <c r="P41" i="2"/>
  <c r="N41" i="2"/>
  <c r="O42" i="2"/>
  <c r="N42" i="2"/>
  <c r="P42" i="2"/>
  <c r="O43" i="2"/>
  <c r="N43" i="2"/>
  <c r="P43" i="2"/>
  <c r="O44" i="2"/>
  <c r="N44" i="2"/>
  <c r="P44" i="2"/>
  <c r="O45" i="2"/>
  <c r="P45" i="2"/>
  <c r="N45" i="2"/>
  <c r="O46" i="2"/>
  <c r="N46" i="2"/>
  <c r="P46" i="2"/>
  <c r="O47" i="2"/>
  <c r="N47" i="2"/>
  <c r="P47" i="2"/>
  <c r="O48" i="2"/>
  <c r="P48" i="2"/>
  <c r="N48" i="2"/>
  <c r="O49" i="2"/>
  <c r="P49" i="2"/>
  <c r="N49" i="2"/>
  <c r="O50" i="2"/>
  <c r="N50" i="2"/>
  <c r="P50" i="2"/>
  <c r="N51" i="2"/>
  <c r="O51" i="2"/>
  <c r="P51" i="2"/>
  <c r="P52" i="2"/>
  <c r="N52" i="2"/>
  <c r="O52" i="2"/>
  <c r="O53" i="2"/>
  <c r="P53" i="2"/>
  <c r="N53" i="2"/>
  <c r="O54" i="2"/>
  <c r="N54" i="2"/>
  <c r="P54" i="2"/>
  <c r="N55" i="2"/>
  <c r="O55" i="2"/>
  <c r="P55" i="2"/>
  <c r="P56" i="2"/>
  <c r="N56" i="2"/>
  <c r="O56" i="2"/>
  <c r="O57" i="2"/>
  <c r="P57" i="2"/>
  <c r="N57" i="2"/>
  <c r="P58" i="2"/>
  <c r="N58" i="2"/>
  <c r="O58" i="2"/>
  <c r="P59" i="2"/>
  <c r="N59" i="2"/>
  <c r="O59" i="2"/>
  <c r="O60" i="2"/>
  <c r="N60" i="2"/>
  <c r="P60" i="2"/>
  <c r="P61" i="2"/>
  <c r="O61" i="2"/>
  <c r="N61" i="2"/>
  <c r="O62" i="2"/>
  <c r="N62" i="2"/>
  <c r="P62" i="2"/>
  <c r="N63" i="2"/>
  <c r="O63" i="2"/>
  <c r="P63" i="2"/>
  <c r="O64" i="2"/>
  <c r="P64" i="2"/>
  <c r="N64" i="2"/>
  <c r="P65" i="2"/>
  <c r="O65" i="2"/>
  <c r="N65" i="2"/>
  <c r="O66" i="2"/>
  <c r="N66" i="2"/>
  <c r="P66" i="2"/>
  <c r="N67" i="2"/>
  <c r="P67" i="2"/>
  <c r="O67" i="2"/>
  <c r="O68" i="2"/>
  <c r="N68" i="2"/>
  <c r="P68" i="2"/>
  <c r="P69" i="2"/>
  <c r="N69" i="2"/>
  <c r="O69" i="2"/>
  <c r="O70" i="2"/>
  <c r="N70" i="2"/>
  <c r="P70" i="2"/>
  <c r="N71" i="2"/>
  <c r="O71" i="2"/>
  <c r="P71" i="2"/>
  <c r="O72" i="2"/>
  <c r="P72" i="2"/>
  <c r="N72" i="2"/>
  <c r="P73" i="2"/>
  <c r="O73" i="2"/>
  <c r="N73" i="2"/>
  <c r="O74" i="2"/>
  <c r="N74" i="2"/>
  <c r="P74" i="2"/>
  <c r="N75" i="2"/>
  <c r="P75" i="2"/>
  <c r="O75" i="2"/>
  <c r="O76" i="2"/>
  <c r="P76" i="2"/>
  <c r="N76" i="2"/>
  <c r="P77" i="2"/>
  <c r="O77" i="2"/>
  <c r="N77" i="2"/>
  <c r="P78" i="2"/>
  <c r="O78" i="2"/>
  <c r="N78" i="2"/>
  <c r="N79" i="2"/>
  <c r="P79" i="2"/>
  <c r="O79" i="2"/>
  <c r="O80" i="2"/>
  <c r="N80" i="2"/>
  <c r="P80" i="2"/>
  <c r="P81" i="2"/>
  <c r="O81" i="2"/>
  <c r="N81" i="2"/>
  <c r="O82" i="2"/>
  <c r="N82" i="2"/>
  <c r="P82" i="2"/>
  <c r="N83" i="2"/>
  <c r="P83" i="2"/>
  <c r="O83" i="2"/>
  <c r="O84" i="2"/>
  <c r="P84" i="2"/>
  <c r="N84" i="2"/>
  <c r="N85" i="2"/>
  <c r="O85" i="2"/>
  <c r="P85" i="2"/>
  <c r="P86" i="2"/>
  <c r="O86" i="2"/>
  <c r="N86" i="2"/>
  <c r="N87" i="2"/>
  <c r="P87" i="2"/>
  <c r="O87" i="2"/>
  <c r="O88" i="2"/>
  <c r="N88" i="2"/>
  <c r="P88" i="2"/>
  <c r="N89" i="2"/>
  <c r="P89" i="2"/>
  <c r="O89" i="2"/>
  <c r="P90" i="2"/>
  <c r="O90" i="2"/>
  <c r="N90" i="2"/>
  <c r="N91" i="2"/>
  <c r="P91" i="2"/>
  <c r="O91" i="2"/>
  <c r="O92" i="2"/>
  <c r="N92" i="2"/>
  <c r="P92" i="2"/>
  <c r="N93" i="2"/>
  <c r="O93" i="2"/>
  <c r="P93" i="2"/>
  <c r="O94" i="2"/>
  <c r="N94" i="2"/>
  <c r="P94" i="2"/>
  <c r="N95" i="2"/>
  <c r="P95" i="2"/>
  <c r="O95" i="2"/>
  <c r="P96" i="2"/>
  <c r="O96" i="2"/>
  <c r="N96" i="2"/>
  <c r="N97" i="2"/>
  <c r="P97" i="2"/>
  <c r="O97" i="2"/>
  <c r="O98" i="2"/>
  <c r="N98" i="2"/>
  <c r="P98" i="2"/>
  <c r="N99" i="2"/>
  <c r="P99" i="2"/>
  <c r="O99" i="2"/>
  <c r="O100" i="2"/>
  <c r="N100" i="2"/>
  <c r="P100" i="2"/>
  <c r="N101" i="2"/>
  <c r="P101" i="2"/>
  <c r="O101" i="2"/>
  <c r="P102" i="2"/>
  <c r="O102" i="2"/>
  <c r="N102" i="2"/>
  <c r="N103" i="2"/>
  <c r="P103" i="2"/>
  <c r="O103" i="2"/>
  <c r="O104" i="2"/>
  <c r="P104" i="2"/>
  <c r="N104" i="2"/>
  <c r="N105" i="2"/>
  <c r="P105" i="2"/>
  <c r="O105" i="2"/>
  <c r="O106" i="2"/>
  <c r="N106" i="2"/>
  <c r="P106" i="2"/>
  <c r="N107" i="2"/>
  <c r="P107" i="2"/>
  <c r="O107" i="2"/>
  <c r="O108" i="2"/>
  <c r="N108" i="2"/>
  <c r="P108" i="2"/>
  <c r="N109" i="2"/>
  <c r="P109" i="2"/>
  <c r="O109" i="2"/>
  <c r="O110" i="2"/>
  <c r="N110" i="2"/>
  <c r="P110" i="2"/>
  <c r="N111" i="2"/>
  <c r="P111" i="2"/>
  <c r="O111" i="2"/>
  <c r="O112" i="2"/>
  <c r="P112" i="2"/>
  <c r="N112" i="2"/>
  <c r="N113" i="2"/>
  <c r="P113" i="2"/>
  <c r="O113" i="2"/>
  <c r="P114" i="2"/>
  <c r="O114" i="2"/>
  <c r="N114" i="2"/>
  <c r="N115" i="2"/>
  <c r="P115" i="2"/>
  <c r="O115" i="2"/>
  <c r="P116" i="2"/>
  <c r="O116" i="2"/>
  <c r="N116" i="2"/>
  <c r="N117" i="2"/>
  <c r="P117" i="2"/>
  <c r="O117" i="2"/>
  <c r="P118" i="2"/>
  <c r="O118" i="2"/>
  <c r="N118" i="2"/>
  <c r="N119" i="2"/>
  <c r="P119" i="2"/>
  <c r="O119" i="2"/>
  <c r="O120" i="2"/>
  <c r="N120" i="2"/>
  <c r="P120" i="2"/>
  <c r="P121" i="2"/>
  <c r="O121" i="2"/>
  <c r="N121" i="2"/>
  <c r="O122" i="2"/>
  <c r="N122" i="2"/>
  <c r="P122" i="2"/>
  <c r="N123" i="2"/>
  <c r="P123" i="2"/>
  <c r="O123" i="2"/>
  <c r="O124" i="2"/>
  <c r="N124" i="2"/>
  <c r="P124" i="2"/>
  <c r="N125" i="2"/>
  <c r="P125" i="2"/>
  <c r="O125" i="2"/>
  <c r="O126" i="2"/>
  <c r="N126" i="2"/>
  <c r="P126" i="2"/>
  <c r="N127" i="2"/>
  <c r="P127" i="2"/>
  <c r="O127" i="2"/>
  <c r="P128" i="2"/>
  <c r="O128" i="2"/>
  <c r="N128" i="2"/>
  <c r="P129" i="2"/>
  <c r="O129" i="2"/>
  <c r="N129" i="2"/>
  <c r="O130" i="2"/>
  <c r="N130" i="2"/>
  <c r="P130" i="2"/>
  <c r="N131" i="2"/>
  <c r="P131" i="2"/>
  <c r="O131" i="2"/>
  <c r="O132" i="2"/>
  <c r="N132" i="2"/>
  <c r="P132" i="2"/>
  <c r="N133" i="2"/>
  <c r="O133" i="2"/>
  <c r="P133" i="2"/>
  <c r="P134" i="2"/>
  <c r="O134" i="2"/>
  <c r="N134" i="2"/>
  <c r="P135" i="2"/>
  <c r="O135" i="2"/>
  <c r="N135" i="2"/>
  <c r="O136" i="2"/>
  <c r="P136" i="2"/>
  <c r="N136" i="2"/>
  <c r="N137" i="2"/>
  <c r="P137" i="2"/>
  <c r="O137" i="2"/>
  <c r="N138" i="2"/>
  <c r="P138" i="2"/>
  <c r="O138" i="2"/>
  <c r="P139" i="2"/>
  <c r="O139" i="2"/>
  <c r="N139" i="2"/>
  <c r="N140" i="2"/>
  <c r="O140" i="2"/>
  <c r="P140" i="2"/>
  <c r="O141" i="2"/>
  <c r="P141" i="2"/>
  <c r="N141" i="2"/>
  <c r="O142" i="2"/>
  <c r="P142" i="2"/>
  <c r="N142" i="2"/>
  <c r="P143" i="2"/>
  <c r="O143" i="2"/>
  <c r="N143" i="2"/>
  <c r="N144" i="2"/>
  <c r="O144" i="2"/>
  <c r="P144" i="2"/>
  <c r="N145" i="2"/>
  <c r="O145" i="2"/>
  <c r="P145" i="2"/>
  <c r="N146" i="2"/>
  <c r="P146" i="2"/>
  <c r="O146" i="2"/>
  <c r="P147" i="2"/>
  <c r="O147" i="2"/>
  <c r="N147" i="2"/>
  <c r="N148" i="2"/>
  <c r="O148" i="2"/>
  <c r="P148" i="2"/>
  <c r="N149" i="2"/>
  <c r="O149" i="2"/>
  <c r="P149" i="2"/>
  <c r="N150" i="2"/>
  <c r="O150" i="2"/>
  <c r="P150" i="2"/>
  <c r="P151" i="2"/>
  <c r="O151" i="2"/>
  <c r="N151" i="2"/>
  <c r="N152" i="2"/>
  <c r="O152" i="2"/>
  <c r="P152" i="2"/>
  <c r="N153" i="2"/>
  <c r="P153" i="2"/>
  <c r="O153" i="2"/>
  <c r="O154" i="2"/>
  <c r="P154" i="2"/>
  <c r="N154" i="2"/>
  <c r="N155" i="2"/>
  <c r="P155" i="2"/>
  <c r="O155" i="2"/>
  <c r="O156" i="2"/>
  <c r="P156" i="2"/>
  <c r="N156" i="2"/>
  <c r="N157" i="2"/>
  <c r="P157" i="2"/>
  <c r="O157" i="2"/>
  <c r="O158" i="2"/>
  <c r="N158" i="2"/>
  <c r="P158" i="2"/>
  <c r="P159" i="2"/>
  <c r="O159" i="2"/>
  <c r="N159" i="2"/>
  <c r="O160" i="2"/>
  <c r="N160" i="2"/>
  <c r="P160" i="2"/>
  <c r="N161" i="2"/>
  <c r="P161" i="2"/>
  <c r="O161" i="2"/>
  <c r="O162" i="2"/>
  <c r="N162" i="2"/>
  <c r="P162" i="2"/>
  <c r="P163" i="2"/>
  <c r="O163" i="2"/>
  <c r="N163" i="2"/>
  <c r="O164" i="2"/>
  <c r="N164" i="2"/>
  <c r="P164" i="2"/>
  <c r="N165" i="2"/>
  <c r="P165" i="2"/>
  <c r="O165" i="2"/>
  <c r="O166" i="2"/>
  <c r="P166" i="2"/>
  <c r="N166" i="2"/>
  <c r="N167" i="2"/>
  <c r="P167" i="2"/>
  <c r="O167" i="2"/>
  <c r="O168" i="2"/>
  <c r="N168" i="2"/>
  <c r="P168" i="2"/>
  <c r="N169" i="2"/>
  <c r="P169" i="2"/>
  <c r="O169" i="2"/>
  <c r="O170" i="2"/>
  <c r="P170" i="2"/>
  <c r="N170" i="2"/>
  <c r="P171" i="2"/>
  <c r="O171" i="2"/>
  <c r="N171" i="2"/>
  <c r="O172" i="2"/>
  <c r="N172" i="2"/>
  <c r="P172" i="2"/>
  <c r="N173" i="2"/>
  <c r="O173" i="2"/>
  <c r="P173" i="2"/>
  <c r="O174" i="2"/>
  <c r="P174" i="2"/>
  <c r="N174" i="2"/>
  <c r="P175" i="2"/>
  <c r="O175" i="2"/>
  <c r="N175" i="2"/>
  <c r="O176" i="2"/>
  <c r="P176" i="2"/>
  <c r="N176" i="2"/>
  <c r="P177" i="2"/>
  <c r="O177" i="2"/>
  <c r="N177" i="2"/>
  <c r="O178" i="2"/>
  <c r="P178" i="2"/>
  <c r="N178" i="2"/>
  <c r="O179" i="2"/>
  <c r="N179" i="2"/>
  <c r="P179" i="2"/>
  <c r="O180" i="2"/>
  <c r="P180" i="2"/>
  <c r="N180" i="2"/>
  <c r="P181" i="2"/>
  <c r="N181" i="2"/>
  <c r="O181" i="2"/>
  <c r="O182" i="2"/>
  <c r="P182" i="2"/>
  <c r="N182" i="2"/>
  <c r="P183" i="2"/>
  <c r="O183" i="2"/>
  <c r="N183" i="2"/>
  <c r="N184" i="2"/>
  <c r="P184" i="2"/>
  <c r="O184" i="2"/>
  <c r="O185" i="2"/>
  <c r="N185" i="2"/>
  <c r="P185" i="2"/>
  <c r="N186" i="2"/>
  <c r="O186" i="2"/>
  <c r="P186" i="2"/>
  <c r="P187" i="2"/>
  <c r="O187" i="2"/>
  <c r="N187" i="2"/>
  <c r="O188" i="2"/>
  <c r="N188" i="2"/>
  <c r="P188" i="2"/>
  <c r="O189" i="2"/>
  <c r="N189" i="2"/>
  <c r="P189" i="2"/>
  <c r="O190" i="2"/>
  <c r="N190" i="2"/>
  <c r="P190" i="2"/>
  <c r="P191" i="2"/>
  <c r="O191" i="2"/>
  <c r="N191" i="2"/>
  <c r="P192" i="2"/>
  <c r="N192" i="2"/>
  <c r="O192" i="2"/>
  <c r="P193" i="2"/>
  <c r="O193" i="2"/>
  <c r="N193" i="2"/>
  <c r="O194" i="2"/>
  <c r="P194" i="2"/>
  <c r="N194" i="2"/>
  <c r="N195" i="2"/>
  <c r="P195" i="2"/>
  <c r="O195" i="2"/>
  <c r="O196" i="2"/>
  <c r="P196" i="2"/>
  <c r="N196" i="2"/>
  <c r="P197" i="2"/>
  <c r="O197" i="2"/>
  <c r="N197" i="2"/>
  <c r="P198" i="2"/>
  <c r="O198" i="2"/>
  <c r="N198" i="2"/>
  <c r="N199" i="2"/>
  <c r="P199" i="2"/>
  <c r="O199" i="2"/>
  <c r="N200" i="2"/>
  <c r="P200" i="2"/>
  <c r="O200" i="2"/>
  <c r="N201" i="2"/>
  <c r="P201" i="2"/>
  <c r="O201" i="2"/>
  <c r="P202" i="2"/>
  <c r="O202" i="2"/>
  <c r="N202" i="2"/>
  <c r="N203" i="2"/>
  <c r="O203" i="2"/>
  <c r="P203" i="2"/>
  <c r="P204" i="2"/>
  <c r="O204" i="2"/>
  <c r="N204" i="2"/>
  <c r="N205" i="2"/>
  <c r="P205" i="2"/>
  <c r="O205" i="2"/>
  <c r="P206" i="2"/>
  <c r="O206" i="2"/>
  <c r="N206" i="2"/>
  <c r="N207" i="2"/>
  <c r="P207" i="2"/>
  <c r="O207" i="2"/>
  <c r="P208" i="2"/>
  <c r="N208" i="2"/>
  <c r="O208" i="2"/>
  <c r="N209" i="2"/>
  <c r="P209" i="2"/>
  <c r="O209" i="2"/>
  <c r="P210" i="2"/>
  <c r="O210" i="2"/>
  <c r="N210" i="2"/>
  <c r="O211" i="2"/>
  <c r="N211" i="2"/>
  <c r="P211" i="2"/>
  <c r="P212" i="2"/>
  <c r="O212" i="2"/>
  <c r="N212" i="2"/>
  <c r="N213" i="2"/>
  <c r="P213" i="2"/>
  <c r="O213" i="2"/>
  <c r="P214" i="2"/>
  <c r="O214" i="2"/>
  <c r="N214" i="2"/>
  <c r="O215" i="2"/>
  <c r="N215" i="2"/>
  <c r="P215" i="2"/>
  <c r="P216" i="2"/>
  <c r="O216" i="2"/>
  <c r="N216" i="2"/>
  <c r="N217" i="2"/>
  <c r="P217" i="2"/>
  <c r="O217" i="2"/>
  <c r="P218" i="2"/>
  <c r="O218" i="2"/>
  <c r="N218" i="2"/>
  <c r="O219" i="2"/>
  <c r="N219" i="2"/>
  <c r="P219" i="2"/>
  <c r="P220" i="2"/>
  <c r="O220" i="2"/>
  <c r="N220" i="2"/>
  <c r="N221" i="2"/>
  <c r="P221" i="2"/>
  <c r="O221" i="2"/>
  <c r="P222" i="2"/>
  <c r="O222" i="2"/>
  <c r="N222" i="2"/>
  <c r="N223" i="2"/>
  <c r="O223" i="2"/>
  <c r="P223" i="2"/>
  <c r="N224" i="2"/>
  <c r="P224" i="2"/>
  <c r="O224" i="2"/>
  <c r="N225" i="2"/>
  <c r="O225" i="2"/>
  <c r="P225" i="2"/>
  <c r="P226" i="2"/>
  <c r="O226" i="2"/>
  <c r="N226" i="2"/>
  <c r="N227" i="2"/>
  <c r="O227" i="2"/>
  <c r="P227" i="2"/>
  <c r="P228" i="2"/>
  <c r="O228" i="2"/>
  <c r="N228" i="2"/>
  <c r="N229" i="2"/>
  <c r="P229" i="2"/>
  <c r="O229" i="2"/>
  <c r="P230" i="2"/>
  <c r="N230" i="2"/>
  <c r="O230" i="2"/>
  <c r="N231" i="2"/>
  <c r="P231" i="2"/>
  <c r="O231" i="2"/>
  <c r="P232" i="2"/>
  <c r="O232" i="2"/>
  <c r="N232" i="2"/>
  <c r="N233" i="2"/>
  <c r="P233" i="2"/>
  <c r="O233" i="2"/>
  <c r="P234" i="2"/>
  <c r="O234" i="2"/>
  <c r="N234" i="2"/>
  <c r="N235" i="2"/>
  <c r="O235" i="2"/>
  <c r="P235" i="2"/>
  <c r="P236" i="2"/>
  <c r="O236" i="2"/>
  <c r="N236" i="2"/>
  <c r="N237" i="2"/>
  <c r="P237" i="2"/>
  <c r="O237" i="2"/>
  <c r="P238" i="2"/>
  <c r="O238" i="2"/>
  <c r="N238" i="2"/>
  <c r="O239" i="2"/>
  <c r="P239" i="2"/>
  <c r="N239" i="2"/>
  <c r="P240" i="2"/>
  <c r="O240" i="2"/>
  <c r="N240" i="2"/>
  <c r="O241" i="2"/>
  <c r="N241" i="2"/>
  <c r="P241" i="2"/>
  <c r="P242" i="2"/>
  <c r="N242" i="2"/>
  <c r="O242" i="2"/>
  <c r="O243" i="2"/>
  <c r="N243" i="2"/>
  <c r="P243" i="2"/>
  <c r="N244" i="2"/>
  <c r="P244" i="2"/>
  <c r="O244" i="2"/>
  <c r="P245" i="2"/>
  <c r="N245" i="2"/>
  <c r="O245" i="2"/>
  <c r="P246" i="2"/>
  <c r="O246" i="2"/>
  <c r="N246" i="2"/>
  <c r="O247" i="2"/>
  <c r="N247" i="2"/>
  <c r="P247" i="2"/>
  <c r="N248" i="2"/>
  <c r="P248" i="2"/>
  <c r="O248" i="2"/>
  <c r="O249" i="2"/>
  <c r="N249" i="2"/>
  <c r="P249" i="2"/>
  <c r="P250" i="2"/>
  <c r="O250" i="2"/>
  <c r="N250" i="2"/>
  <c r="O251" i="2"/>
  <c r="N251" i="2"/>
  <c r="P251" i="2"/>
  <c r="O252" i="2"/>
  <c r="P252" i="2"/>
  <c r="N252" i="2"/>
  <c r="O253" i="2"/>
  <c r="N253" i="2"/>
  <c r="P253" i="2"/>
  <c r="P254" i="2"/>
  <c r="O254" i="2"/>
  <c r="N254" i="2"/>
  <c r="O255" i="2"/>
  <c r="N255" i="2"/>
  <c r="P255" i="2"/>
  <c r="P256" i="2"/>
  <c r="N256" i="2"/>
  <c r="O256" i="2"/>
  <c r="O257" i="2"/>
  <c r="N257" i="2"/>
  <c r="P257" i="2"/>
  <c r="P258" i="2"/>
  <c r="N258" i="2"/>
  <c r="O258" i="2"/>
  <c r="O259" i="2"/>
  <c r="N259" i="2"/>
  <c r="P259" i="2"/>
  <c r="O260" i="2"/>
  <c r="P260" i="2"/>
  <c r="N260" i="2"/>
  <c r="O261" i="2"/>
  <c r="N261" i="2"/>
  <c r="P261" i="2"/>
  <c r="P262" i="2"/>
  <c r="O262" i="2"/>
  <c r="N262" i="2"/>
  <c r="O263" i="2"/>
  <c r="N263" i="2"/>
  <c r="P263" i="2"/>
  <c r="P264" i="2"/>
  <c r="N264" i="2"/>
  <c r="O264" i="2"/>
  <c r="P265" i="2"/>
  <c r="O265" i="2"/>
  <c r="N265" i="2"/>
  <c r="P266" i="2"/>
  <c r="N266" i="2"/>
  <c r="O266" i="2"/>
  <c r="O267" i="2"/>
  <c r="N267" i="2"/>
  <c r="P267" i="2"/>
  <c r="O268" i="2"/>
  <c r="P268" i="2"/>
  <c r="N268" i="2"/>
  <c r="O269" i="2"/>
  <c r="N269" i="2"/>
  <c r="P269" i="2"/>
  <c r="P270" i="2"/>
  <c r="O270" i="2"/>
  <c r="N270" i="2"/>
  <c r="O271" i="2"/>
  <c r="N271" i="2"/>
  <c r="P271" i="2"/>
  <c r="P272" i="2"/>
  <c r="N272" i="2"/>
  <c r="O272" i="2"/>
  <c r="O273" i="2"/>
  <c r="N273" i="2"/>
  <c r="P273" i="2"/>
  <c r="P274" i="2"/>
  <c r="O274" i="2"/>
  <c r="N274" i="2"/>
  <c r="O275" i="2"/>
  <c r="N275" i="2"/>
  <c r="P275" i="2"/>
  <c r="O276" i="2"/>
  <c r="P276" i="2"/>
  <c r="N276" i="2"/>
  <c r="O277" i="2"/>
  <c r="N277" i="2"/>
  <c r="P277" i="2"/>
  <c r="P278" i="2"/>
  <c r="O278" i="2"/>
  <c r="N278" i="2"/>
  <c r="O279" i="2"/>
  <c r="N279" i="2"/>
  <c r="P279" i="2"/>
  <c r="P280" i="2"/>
  <c r="O280" i="2"/>
  <c r="N280" i="2"/>
  <c r="O281" i="2"/>
  <c r="N281" i="2"/>
  <c r="P281" i="2"/>
  <c r="P282" i="2"/>
  <c r="O282" i="2"/>
  <c r="N282" i="2"/>
  <c r="O283" i="2"/>
  <c r="N283" i="2"/>
  <c r="P283" i="2"/>
  <c r="O284" i="2"/>
  <c r="P284" i="2"/>
  <c r="N284" i="2"/>
  <c r="O285" i="2"/>
  <c r="N285" i="2"/>
  <c r="P285" i="2"/>
  <c r="P286" i="2"/>
  <c r="O286" i="2"/>
  <c r="N286" i="2"/>
  <c r="O287" i="2"/>
  <c r="N287" i="2"/>
  <c r="P287" i="2"/>
  <c r="P288" i="2"/>
  <c r="N288" i="2"/>
  <c r="O288" i="2"/>
  <c r="O289" i="2"/>
  <c r="N289" i="2"/>
  <c r="P289" i="2"/>
  <c r="P290" i="2"/>
  <c r="O290" i="2"/>
  <c r="N290" i="2"/>
  <c r="O291" i="2"/>
  <c r="N291" i="2"/>
  <c r="P291" i="2"/>
  <c r="O292" i="2"/>
  <c r="N292" i="2"/>
  <c r="P292" i="2"/>
  <c r="N293" i="2"/>
  <c r="P293" i="2"/>
  <c r="O293" i="2"/>
  <c r="O294" i="2"/>
  <c r="N294" i="2"/>
  <c r="P294" i="2"/>
  <c r="O295" i="2"/>
  <c r="N295" i="2"/>
  <c r="P295" i="2"/>
  <c r="O296" i="2"/>
  <c r="P296" i="2"/>
  <c r="N296" i="2"/>
  <c r="P297" i="2"/>
  <c r="O297" i="2"/>
  <c r="N297" i="2"/>
  <c r="O298" i="2"/>
  <c r="N298" i="2"/>
  <c r="P298" i="2"/>
  <c r="P299" i="2"/>
  <c r="O299" i="2"/>
  <c r="N299" i="2"/>
  <c r="P300" i="2"/>
  <c r="O300" i="2"/>
  <c r="N300" i="2"/>
  <c r="P301" i="2"/>
  <c r="N301" i="2"/>
  <c r="O301" i="2"/>
  <c r="O302" i="2"/>
  <c r="N302" i="2"/>
  <c r="P302" i="2"/>
  <c r="P303" i="2"/>
  <c r="O303" i="2"/>
  <c r="N303" i="2"/>
  <c r="O304" i="2"/>
  <c r="N304" i="2"/>
  <c r="P304" i="2"/>
  <c r="P305" i="2"/>
  <c r="O305" i="2"/>
  <c r="N305" i="2"/>
  <c r="O306" i="2"/>
  <c r="N306" i="2"/>
  <c r="P306" i="2"/>
  <c r="P307" i="2"/>
  <c r="O307" i="2"/>
  <c r="N307" i="2"/>
  <c r="O308" i="2"/>
  <c r="N308" i="2"/>
  <c r="P308" i="2"/>
  <c r="P309" i="2"/>
  <c r="N309" i="2"/>
  <c r="O309" i="2"/>
  <c r="O310" i="2"/>
  <c r="N310" i="2"/>
  <c r="P310" i="2"/>
  <c r="P311" i="2"/>
  <c r="O311" i="2"/>
  <c r="N311" i="2"/>
  <c r="O312" i="2"/>
  <c r="N312" i="2"/>
  <c r="P312" i="2"/>
  <c r="P313" i="2"/>
  <c r="O313" i="2"/>
  <c r="N313" i="2"/>
  <c r="O314" i="2"/>
  <c r="N314" i="2"/>
  <c r="P314" i="2"/>
  <c r="P315" i="2"/>
  <c r="O315" i="2"/>
  <c r="N315" i="2"/>
  <c r="O316" i="2"/>
  <c r="P316" i="2"/>
  <c r="N316" i="2"/>
  <c r="O317" i="2"/>
  <c r="N317" i="2"/>
  <c r="P317" i="2"/>
  <c r="N318" i="2"/>
  <c r="P318" i="2"/>
  <c r="O318" i="2"/>
  <c r="N319" i="2"/>
  <c r="O319" i="2"/>
  <c r="P319" i="2"/>
  <c r="N320" i="2"/>
  <c r="O320" i="2"/>
  <c r="P320" i="2"/>
  <c r="O321" i="2"/>
  <c r="N321" i="2"/>
  <c r="P321" i="2"/>
  <c r="N322" i="2"/>
  <c r="O322" i="2"/>
  <c r="P322" i="2"/>
  <c r="O323" i="2"/>
  <c r="P323" i="2"/>
  <c r="N323" i="2"/>
  <c r="N324" i="2"/>
  <c r="O324" i="2"/>
  <c r="P324" i="2"/>
  <c r="N325" i="2"/>
  <c r="P325" i="2"/>
  <c r="O325" i="2"/>
  <c r="N326" i="2"/>
  <c r="O326" i="2"/>
  <c r="P326" i="2"/>
  <c r="P327" i="2"/>
  <c r="O327" i="2"/>
  <c r="N327" i="2"/>
  <c r="N328" i="2"/>
  <c r="O328" i="2"/>
  <c r="P328" i="2"/>
  <c r="P329" i="2"/>
  <c r="O329" i="2"/>
  <c r="N329" i="2"/>
  <c r="N330" i="2"/>
  <c r="O330" i="2"/>
  <c r="P330" i="2"/>
  <c r="P331" i="2"/>
  <c r="O331" i="2"/>
  <c r="N331" i="2"/>
  <c r="N332" i="2"/>
  <c r="O332" i="2"/>
  <c r="P332" i="2"/>
  <c r="P333" i="2"/>
  <c r="O333" i="2"/>
  <c r="N333" i="2"/>
  <c r="N334" i="2"/>
  <c r="O334" i="2"/>
  <c r="P334" i="2"/>
  <c r="O335" i="2"/>
  <c r="P335" i="2"/>
  <c r="N335" i="2"/>
  <c r="N336" i="2"/>
  <c r="O336" i="2"/>
  <c r="P336" i="2"/>
  <c r="P337" i="2"/>
  <c r="O337" i="2"/>
  <c r="N337" i="2"/>
  <c r="N338" i="2"/>
  <c r="O338" i="2"/>
  <c r="P338" i="2"/>
  <c r="P339" i="2"/>
  <c r="O339" i="2"/>
  <c r="N339" i="2"/>
  <c r="N340" i="2"/>
  <c r="O340" i="2"/>
  <c r="P340" i="2"/>
  <c r="P341" i="2"/>
  <c r="O341" i="2"/>
  <c r="N341" i="2"/>
  <c r="N342" i="2"/>
  <c r="O342" i="2"/>
  <c r="P342" i="2"/>
  <c r="P343" i="2"/>
  <c r="O343" i="2"/>
  <c r="N343" i="2"/>
  <c r="N344" i="2"/>
  <c r="O344" i="2"/>
  <c r="P344" i="2"/>
  <c r="N345" i="2"/>
  <c r="O345" i="2"/>
  <c r="P345" i="2"/>
  <c r="P346" i="2"/>
  <c r="O346" i="2"/>
  <c r="N346" i="2"/>
  <c r="N347" i="2"/>
  <c r="P347" i="2"/>
  <c r="O347" i="2"/>
  <c r="N348" i="2"/>
  <c r="O348" i="2"/>
  <c r="P348" i="2"/>
  <c r="P349" i="2"/>
  <c r="O349" i="2"/>
  <c r="N349" i="2"/>
</calcChain>
</file>

<file path=xl/sharedStrings.xml><?xml version="1.0" encoding="utf-8"?>
<sst xmlns="http://schemas.openxmlformats.org/spreadsheetml/2006/main" count="80" uniqueCount="61">
  <si>
    <t>PROJEKTDETAILS</t>
  </si>
  <si>
    <t>DATUM</t>
  </si>
  <si>
    <t>MEILENSTEIN</t>
  </si>
  <si>
    <t>Projektanfang</t>
  </si>
  <si>
    <t>POSITION</t>
  </si>
  <si>
    <t>Daten sortieren, um die Zeitachse in chronologischer Reihenfolge aufzufüllen</t>
  </si>
  <si>
    <t>Anfangszeile</t>
  </si>
  <si>
    <t>letzter Eintrag</t>
  </si>
  <si>
    <t>Datenanalyse</t>
  </si>
  <si>
    <t>TIE BREAK</t>
  </si>
  <si>
    <t>RANG</t>
  </si>
  <si>
    <t>NUM</t>
  </si>
  <si>
    <t>Reale im Diagramm abzubildende Daten, die über die verborgenen Spalten F–H in die Zeitachse gespeist werden.</t>
  </si>
  <si>
    <t>RANG sortiert</t>
  </si>
  <si>
    <t>Turtlebot mit ROS und Teleop funktioniert</t>
  </si>
  <si>
    <t>Präsentation</t>
  </si>
  <si>
    <t>SLAM Modul läuft</t>
  </si>
  <si>
    <t>02.02.2023</t>
  </si>
  <si>
    <t>09.02.2023</t>
  </si>
  <si>
    <t>10.11.2022</t>
  </si>
  <si>
    <t>12.01.2023</t>
  </si>
  <si>
    <t>13.10.2022</t>
  </si>
  <si>
    <t>15.09.2022</t>
  </si>
  <si>
    <t>22.09.2022</t>
  </si>
  <si>
    <t>22.12.2022</t>
  </si>
  <si>
    <t>24.01.2023</t>
  </si>
  <si>
    <t>26.01.2023</t>
  </si>
  <si>
    <t>29.09.2022</t>
  </si>
  <si>
    <t>DATE</t>
  </si>
  <si>
    <t>Meilensteinplan Projekt Team 2</t>
  </si>
  <si>
    <t>Ladegerät besorgt</t>
  </si>
  <si>
    <t>Ansteuern der Motoren funktioniert</t>
  </si>
  <si>
    <t>Ansteuern von Lidar und Pixicam funktioniert</t>
  </si>
  <si>
    <t>Turtlebot Wlan-Verbindung funktioniert</t>
  </si>
  <si>
    <t>Postits auf Karte können markiert werden</t>
  </si>
  <si>
    <t>24.11.2022</t>
  </si>
  <si>
    <t>01.12.2022</t>
  </si>
  <si>
    <t>Testlauf erfolgt und Fehler notiert</t>
  </si>
  <si>
    <t>Fehler korrigiert -&gt; Perfekt funktionierendes Gesamtpacket</t>
  </si>
  <si>
    <t>Zusammenfügen der Komponenten</t>
  </si>
  <si>
    <t>Erkennung einzelner Postits umgesetzt</t>
  </si>
  <si>
    <t>Roboter kann Postits anhand von Koordination voneinander unterscheiden</t>
  </si>
  <si>
    <t>Kommunikation und Zusammenarbeit mit anderen Robotor funktioniert</t>
  </si>
  <si>
    <t>Kommunikation zusammen mit anderen Teams definiert (Messages, Wertebereich etc)</t>
  </si>
  <si>
    <t>Column2</t>
  </si>
  <si>
    <t>Column3</t>
  </si>
  <si>
    <t>Column4</t>
  </si>
  <si>
    <t>Column5</t>
  </si>
  <si>
    <t>Anmerkungen</t>
  </si>
  <si>
    <t>Ergebnisse vorgezeigt</t>
  </si>
  <si>
    <t>19.01.2023</t>
  </si>
  <si>
    <t>Roboter kann anderen Robotern ausweichen</t>
  </si>
  <si>
    <t>Roboter kann sich selbständig im Labyrinth bewegen</t>
  </si>
  <si>
    <t>06.10.2022</t>
  </si>
  <si>
    <t>Roboter kann anhand von Fahrbewegungen durch den Raum eine Karte erstellen</t>
  </si>
  <si>
    <t>Simples und manuelles Ansteuern aller Komponenten umgesetzt</t>
  </si>
  <si>
    <r>
      <t xml:space="preserve">Einlesen eines einfachen </t>
    </r>
    <r>
      <rPr>
        <sz val="11"/>
        <color rgb="FFFF0000"/>
        <rFont val="Arial"/>
        <family val="2"/>
      </rPr>
      <t>breiten</t>
    </r>
    <r>
      <rPr>
        <sz val="11"/>
        <color theme="1" tint="0.34998626667073579"/>
        <rFont val="Arial"/>
        <family val="2"/>
      </rPr>
      <t xml:space="preserve"> Labyrinths möglich</t>
    </r>
  </si>
  <si>
    <t>20.10.2022</t>
  </si>
  <si>
    <t>Frontier Explore Search oder anderer Explore Algorithmus verstanden</t>
  </si>
  <si>
    <t>Schmales Labyrinth (eine Labyrinthwand-Breite) kann eingelesen werden</t>
  </si>
  <si>
    <t>tatsächliche Fertigstellung 06.10.2022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</si>
</sst>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;@"/>
    <numFmt numFmtId="165" formatCode="dd\.mm\.yy;@"/>
  </numFmts>
  <fonts count="16">
    <font>
      <sz val="11"/>
      <color theme="1" tint="0.34998626667073579"/>
      <name val="Bookman Old Style"/>
      <family val="2"/>
      <scheme val="minor"/>
    </font>
    <font>
      <b/>
      <sz val="10"/>
      <color theme="5"/>
      <name val="Franklin Gothic Medium"/>
      <family val="2"/>
      <scheme val="major"/>
    </font>
    <font>
      <sz val="12"/>
      <color theme="1" tint="0.34998626667073579"/>
      <name val="Bookman Old Style"/>
      <family val="1"/>
      <scheme val="minor"/>
    </font>
    <font>
      <sz val="11"/>
      <color theme="1" tint="0.499984740745262"/>
      <name val="Bookman Old Style"/>
      <family val="2"/>
      <scheme val="minor"/>
    </font>
    <font>
      <sz val="11"/>
      <color theme="1" tint="0.34998626667073579"/>
      <name val="Bookman Old Style"/>
      <family val="2"/>
      <scheme val="minor"/>
    </font>
    <font>
      <sz val="20"/>
      <color theme="6" tint="-0.499984740745262"/>
      <name val="Franklin Gothic Medium"/>
      <family val="2"/>
      <scheme val="major"/>
    </font>
    <font>
      <sz val="11"/>
      <color theme="8" tint="-0.499984740745262"/>
      <name val="Bookman Old Style"/>
      <family val="2"/>
      <scheme val="minor"/>
    </font>
    <font>
      <sz val="14"/>
      <color theme="6" tint="-0.499984740745262"/>
      <name val="Franklin Gothic Medium"/>
      <family val="2"/>
      <scheme val="major"/>
    </font>
    <font>
      <sz val="20"/>
      <color theme="6" tint="-0.499984740745262"/>
      <name val="Franklin Gothic Medium"/>
      <family val="2"/>
      <scheme val="major"/>
    </font>
    <font>
      <sz val="11"/>
      <color theme="1" tint="0.34998626667073579"/>
      <name val="Bookman Old Style"/>
      <family val="2"/>
      <scheme val="minor"/>
    </font>
    <font>
      <sz val="12"/>
      <color theme="1" tint="0.34998626667073579"/>
      <name val="Arial"/>
      <family val="2"/>
    </font>
    <font>
      <sz val="11"/>
      <color theme="1" tint="0.34998626667073579"/>
      <name val="Arial"/>
      <family val="2"/>
    </font>
    <font>
      <sz val="26"/>
      <color theme="6" tint="-0.499984740745262"/>
      <name val="Arial"/>
      <family val="2"/>
    </font>
    <font>
      <sz val="14"/>
      <color theme="6" tint="-0.499984740745262"/>
      <name val="Arial"/>
      <family val="2"/>
    </font>
    <font>
      <b/>
      <sz val="11"/>
      <color theme="1" tint="0.34998626667073579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ck">
        <color theme="6" tint="-0.499984740745262"/>
      </bottom>
      <diagonal/>
    </border>
  </borders>
  <cellStyleXfs count="8">
    <xf numFmtId="0" fontId="0" fillId="0" borderId="0">
      <alignment horizontal="left" vertical="center" wrapText="1" indent="2"/>
    </xf>
    <xf numFmtId="0" fontId="5" fillId="0" borderId="2" applyNumberFormat="0" applyFill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 vertical="center" indent="2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" fontId="3" fillId="0" borderId="0" applyFont="0" applyFill="0" applyBorder="0" applyProtection="0">
      <alignment horizontal="center" vertical="center"/>
    </xf>
    <xf numFmtId="164" fontId="4" fillId="0" borderId="0" applyFont="0" applyFill="0" applyBorder="0" applyAlignment="0">
      <alignment horizontal="left" vertical="center" wrapText="1" indent="2"/>
    </xf>
  </cellStyleXfs>
  <cellXfs count="23">
    <xf numFmtId="0" fontId="0" fillId="0" borderId="0" xfId="0">
      <alignment horizontal="left" vertical="center" wrapText="1" indent="2"/>
    </xf>
    <xf numFmtId="0" fontId="0" fillId="2" borderId="0" xfId="0" applyFill="1" applyAlignment="1">
      <alignment vertical="center"/>
    </xf>
    <xf numFmtId="0" fontId="0" fillId="2" borderId="0" xfId="0" applyFill="1">
      <alignment horizontal="left" vertical="center" wrapText="1" indent="2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14" fontId="0" fillId="2" borderId="0" xfId="0" applyNumberFormat="1" applyFill="1">
      <alignment horizontal="left" vertical="center" wrapText="1" indent="2"/>
    </xf>
    <xf numFmtId="0" fontId="9" fillId="0" borderId="0" xfId="0" applyFont="1">
      <alignment horizontal="left" vertical="center" wrapText="1" indent="2"/>
    </xf>
    <xf numFmtId="0" fontId="0" fillId="2" borderId="0" xfId="0" applyFill="1" applyAlignment="1">
      <alignment vertical="center" wrapText="1"/>
    </xf>
    <xf numFmtId="0" fontId="10" fillId="0" borderId="0" xfId="3" applyFont="1">
      <alignment horizontal="left" vertical="center" indent="2"/>
    </xf>
    <xf numFmtId="0" fontId="11" fillId="0" borderId="0" xfId="0" applyFont="1" applyAlignment="1">
      <alignment horizontal="center" vertical="center"/>
    </xf>
    <xf numFmtId="0" fontId="11" fillId="0" borderId="0" xfId="0" applyFont="1">
      <alignment horizontal="left" vertical="center" wrapText="1" indent="2"/>
    </xf>
    <xf numFmtId="1" fontId="11" fillId="0" borderId="0" xfId="6" applyFont="1">
      <alignment horizontal="center" vertical="center"/>
    </xf>
    <xf numFmtId="14" fontId="11" fillId="0" borderId="0" xfId="0" applyNumberFormat="1" applyFont="1">
      <alignment horizontal="left" vertical="center" wrapText="1" indent="2"/>
    </xf>
    <xf numFmtId="0" fontId="8" fillId="0" borderId="0" xfId="1" applyFont="1" applyBorder="1">
      <alignment vertical="center"/>
    </xf>
    <xf numFmtId="0" fontId="9" fillId="0" borderId="0" xfId="0" applyFont="1" applyAlignment="1">
      <alignment horizontal="left" vertical="center" wrapText="1"/>
    </xf>
    <xf numFmtId="0" fontId="13" fillId="0" borderId="0" xfId="2" applyFont="1" applyFill="1" applyBorder="1" applyAlignment="1">
      <alignment horizontal="left" vertical="center"/>
    </xf>
    <xf numFmtId="165" fontId="11" fillId="0" borderId="0" xfId="0" applyNumberFormat="1" applyFont="1" applyAlignment="1">
      <alignment horizontal="left" vertical="center" indent="2"/>
    </xf>
    <xf numFmtId="0" fontId="14" fillId="0" borderId="0" xfId="0" applyFont="1">
      <alignment horizontal="left" vertical="center" wrapText="1" indent="2"/>
    </xf>
    <xf numFmtId="0" fontId="11" fillId="3" borderId="0" xfId="0" applyFont="1" applyFill="1">
      <alignment horizontal="left" vertical="center" wrapText="1" indent="2"/>
    </xf>
    <xf numFmtId="0" fontId="12" fillId="2" borderId="0" xfId="1" applyFont="1" applyFill="1" applyBorder="1" applyAlignment="1">
      <alignment horizontal="left" vertical="center"/>
    </xf>
    <xf numFmtId="165" fontId="11" fillId="4" borderId="0" xfId="0" applyNumberFormat="1" applyFont="1" applyFill="1" applyAlignment="1">
      <alignment horizontal="left" vertical="center" indent="2"/>
    </xf>
    <xf numFmtId="0" fontId="11" fillId="4" borderId="0" xfId="0" applyFont="1" applyFill="1">
      <alignment horizontal="left" vertical="center" wrapText="1" indent="2"/>
    </xf>
  </cellXfs>
  <cellStyles count="8">
    <cellStyle name="Comma" xfId="6" builtinId="3" customBuiltin="1"/>
    <cellStyle name="Datum" xfId="7" xr:uid="{00000000-0005-0000-0000-000000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27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166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top style="thick">
          <color theme="3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Franklin Gothic Medium"/>
        <scheme val="maj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166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165" formatCode="dd\.mm\.yy;@"/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499984740745262"/>
        </bottom>
      </border>
    </dxf>
    <dxf>
      <font>
        <color theme="1" tint="0.1499679555650502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</dxfs>
  <tableStyles count="1" defaultTableStyle="Projektzeitachse" defaultPivotStyle="PivotStyleLight16">
    <tableStyle name="Projektzeitachse" pivot="0" count="2" xr9:uid="{00000000-0011-0000-FFFF-FFFF00000000}">
      <tableStyleElement type="wholeTable" dxfId="26"/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ktDetails" displayName="ProjektDetails" ref="B3:H31" totalsRowShown="0" headerRowDxfId="24" dataDxfId="23">
  <sortState xmlns:xlrd2="http://schemas.microsoft.com/office/spreadsheetml/2017/richdata2" ref="B4:H24">
    <sortCondition ref="B20:B24"/>
  </sortState>
  <tableColumns count="7">
    <tableColumn id="1" xr3:uid="{00000000-0010-0000-0000-000001000000}" name="DATE" dataDxfId="22"/>
    <tableColumn id="2" xr3:uid="{00000000-0010-0000-0000-000002000000}" name="MEILENSTEIN" dataDxfId="21"/>
    <tableColumn id="4" xr3:uid="{00000000-0010-0000-0000-000004000000}" name="Anmerkungen" dataDxfId="20"/>
    <tableColumn id="5" xr3:uid="{00000000-0010-0000-0000-000005000000}" name="Column2" dataDxfId="19"/>
    <tableColumn id="3" xr3:uid="{00000000-0010-0000-0000-000003000000}" name="Column3" dataDxfId="18"/>
    <tableColumn id="6" xr3:uid="{00000000-0010-0000-0000-000006000000}" name="Column4" dataDxfId="17"/>
    <tableColumn id="7" xr3:uid="{00000000-0010-0000-0000-000007000000}" name="Column5" dataDxfId="16"/>
  </tableColumns>
  <tableStyleInfo name="Projektzeitachse" showFirstColumn="0" showLastColumn="0" showRowStripes="1" showColumnStripes="0"/>
  <extLst>
    <ext xmlns:x14="http://schemas.microsoft.com/office/spreadsheetml/2009/9/main" uri="{504A1905-F514-4f6f-8877-14C23A59335A}">
      <x14:table altTextSummary="Geben Sie Datum, Meilenstein und Diagrammposition in dieser Tabelle ein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ojectTimelineData" displayName="ProjectTimelineData" ref="E4:J349" totalsRowShown="0" headerRowDxfId="15" dataDxfId="14">
  <autoFilter ref="E4:J349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100-000001000000}" name="TIE BREAK" dataDxfId="13">
      <calculatedColumnFormula>IFERROR(RANK(F5,ProjectTimelineData[RANG])+SUMPRODUCT(--(F5=ProjectTimelineData[RANG]),--(J5&lt;ProjectTimelineData[NUM])),"")</calculatedColumnFormula>
    </tableColumn>
    <tableColumn id="2" xr3:uid="{00000000-0010-0000-0100-000002000000}" name="RANG" dataDxfId="12">
      <calculatedColumnFormula>IFERROR(RANK(ProjectTimelineData[[#This Row],[DATUM]],ProjectTimelineData[DATUM],1),"")</calculatedColumnFormula>
    </tableColumn>
    <tableColumn id="3" xr3:uid="{00000000-0010-0000-0100-000003000000}" name="DATUM" dataDxfId="11"/>
    <tableColumn id="4" xr3:uid="{00000000-0010-0000-0100-000004000000}" name="MEILENSTEIN" dataDxfId="10"/>
    <tableColumn id="5" xr3:uid="{00000000-0010-0000-0100-000005000000}" name="POSITION" dataDxfId="9"/>
    <tableColumn id="6" xr3:uid="{00000000-0010-0000-0100-000006000000}" name="NUM" dataDxfId="8">
      <calculatedColumnFormula>IFERROR(IF(Project_last_entry-Project_start_row=0,0,Project_last_entry-Project_start_row),0)</calculatedColumnFormula>
    </tableColumn>
  </tableColumns>
  <tableStyleInfo name="Projektzeitachs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ortierteZeitachse" displayName="SortierteZeitachse" ref="M4:P349" totalsRowShown="0" headerRowDxfId="7" dataDxfId="5" headerRowBorderDxfId="6" tableBorderDxfId="4">
  <autoFilter ref="M4:P349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2" xr3:uid="{00000000-0010-0000-0200-000002000000}" name="RANG sortiert" dataDxfId="3">
      <calculatedColumnFormula>IFERROR(ProjectTimelineData[[#This Row],[NUM]]+1,"")</calculatedColumnFormula>
    </tableColumn>
    <tableColumn id="3" xr3:uid="{00000000-0010-0000-0200-000003000000}" name="DATUM" dataDxfId="2">
      <calculatedColumnFormula>IFERROR(VLOOKUP(SortierteZeitachse[[#This Row],[RANG sortiert]],ProjectTimelineData[],3,0),"")</calculatedColumnFormula>
    </tableColumn>
    <tableColumn id="4" xr3:uid="{00000000-0010-0000-0200-000004000000}" name="MEILENSTEIN" dataDxfId="1">
      <calculatedColumnFormula>IFERROR(VLOOKUP(SortierteZeitachse[[#This Row],[RANG sortiert]],ProjectTimelineData[],4,0),"")</calculatedColumnFormula>
    </tableColumn>
    <tableColumn id="5" xr3:uid="{00000000-0010-0000-0200-000005000000}" name="POSITION" dataDxfId="0">
      <calculatedColumnFormula>IFERROR(VLOOKUP(SortierteZeitachse[[#This Row],[RANG sortiert]],ProjectTimelineData[],5,0),"")</calculatedColumnFormula>
    </tableColumn>
  </tableColumns>
  <tableStyleInfo name="Projektzeitachs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roject Timeline 2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H31"/>
  <sheetViews>
    <sheetView showGridLines="0" tabSelected="1" topLeftCell="A6" zoomScaleNormal="100" workbookViewId="0">
      <selection activeCell="I16" sqref="I16"/>
    </sheetView>
  </sheetViews>
  <sheetFormatPr defaultColWidth="8.78515625" defaultRowHeight="30" customHeight="1"/>
  <cols>
    <col min="1" max="1" width="2.7109375" style="7" customWidth="1"/>
    <col min="2" max="2" width="15.7109375" style="7" customWidth="1"/>
    <col min="3" max="3" width="35.7109375" style="7" customWidth="1"/>
    <col min="4" max="4" width="31.92578125" style="7" bestFit="1" customWidth="1"/>
    <col min="5" max="5" width="11" style="7" hidden="1" customWidth="1"/>
    <col min="6" max="6" width="22" style="7" hidden="1" customWidth="1"/>
    <col min="7" max="7" width="7.03125E-2" style="7" hidden="1" customWidth="1"/>
    <col min="8" max="8" width="6.35546875" style="7" hidden="1" customWidth="1"/>
    <col min="9" max="9" width="2.7109375" style="7" customWidth="1"/>
    <col min="10" max="10" width="8.78515625" style="7"/>
    <col min="11" max="11" width="11.78515625" style="7" customWidth="1"/>
    <col min="12" max="12" width="2.7109375" style="7" customWidth="1"/>
    <col min="13" max="16384" width="8.78515625" style="7"/>
  </cols>
  <sheetData>
    <row r="1" spans="1:8" ht="61.95" customHeight="1">
      <c r="A1" s="20" t="s">
        <v>29</v>
      </c>
      <c r="B1" s="20"/>
      <c r="C1" s="20"/>
      <c r="D1" s="20"/>
      <c r="E1" s="20"/>
      <c r="F1" s="20"/>
      <c r="G1" s="20"/>
      <c r="H1" s="20"/>
    </row>
    <row r="2" spans="1:8" ht="33.9" customHeight="1">
      <c r="A2" s="14"/>
      <c r="B2" s="16" t="s">
        <v>0</v>
      </c>
      <c r="C2" s="15"/>
      <c r="D2" s="15"/>
      <c r="E2" s="15"/>
      <c r="F2" s="15"/>
      <c r="G2" s="15"/>
      <c r="H2" s="15"/>
    </row>
    <row r="3" spans="1:8" ht="18" customHeight="1">
      <c r="A3" s="14"/>
      <c r="B3" s="9" t="s">
        <v>28</v>
      </c>
      <c r="C3" s="9" t="s">
        <v>2</v>
      </c>
      <c r="D3" s="9" t="s">
        <v>48</v>
      </c>
      <c r="E3" s="10" t="s">
        <v>44</v>
      </c>
      <c r="F3" s="11" t="s">
        <v>45</v>
      </c>
      <c r="G3" s="11" t="s">
        <v>46</v>
      </c>
      <c r="H3" s="11" t="s">
        <v>47</v>
      </c>
    </row>
    <row r="4" spans="1:8" s="15" customFormat="1" ht="33.75" customHeight="1">
      <c r="B4" s="17" t="s">
        <v>22</v>
      </c>
      <c r="C4" s="19" t="s">
        <v>3</v>
      </c>
      <c r="D4" s="12"/>
      <c r="E4" s="10"/>
      <c r="F4" s="11"/>
      <c r="G4" s="13"/>
      <c r="H4" s="11"/>
    </row>
    <row r="5" spans="1:8" ht="22.5" customHeight="1">
      <c r="B5" s="17" t="s">
        <v>23</v>
      </c>
      <c r="C5" s="19" t="s">
        <v>33</v>
      </c>
      <c r="D5" s="12"/>
      <c r="E5" s="10"/>
      <c r="F5" s="11"/>
      <c r="G5" s="13"/>
      <c r="H5" s="11"/>
    </row>
    <row r="6" spans="1:8" ht="30" customHeight="1">
      <c r="B6" s="17" t="s">
        <v>23</v>
      </c>
      <c r="C6" s="19" t="s">
        <v>30</v>
      </c>
      <c r="D6" s="12"/>
      <c r="E6" s="10"/>
      <c r="F6" s="11"/>
      <c r="G6" s="13"/>
      <c r="H6" s="11"/>
    </row>
    <row r="7" spans="1:8" ht="30" customHeight="1">
      <c r="B7" s="17" t="s">
        <v>27</v>
      </c>
      <c r="C7" s="19" t="s">
        <v>14</v>
      </c>
      <c r="D7" s="12"/>
      <c r="E7" s="10"/>
      <c r="F7" s="11"/>
      <c r="G7" s="13"/>
      <c r="H7" s="11"/>
    </row>
    <row r="8" spans="1:8" ht="30" customHeight="1">
      <c r="B8" s="17" t="s">
        <v>27</v>
      </c>
      <c r="C8" s="19" t="s">
        <v>16</v>
      </c>
      <c r="D8" s="12"/>
      <c r="E8" s="10"/>
      <c r="F8" s="11"/>
      <c r="G8" s="13"/>
      <c r="H8" s="11"/>
    </row>
    <row r="9" spans="1:8" ht="30" customHeight="1">
      <c r="B9" s="17" t="s">
        <v>27</v>
      </c>
      <c r="C9" s="19" t="s">
        <v>31</v>
      </c>
      <c r="D9" s="12"/>
      <c r="E9" s="10"/>
      <c r="F9" s="11"/>
      <c r="G9" s="13"/>
      <c r="H9" s="11"/>
    </row>
    <row r="10" spans="1:8" ht="30" customHeight="1">
      <c r="B10" s="17" t="s">
        <v>27</v>
      </c>
      <c r="C10" s="19" t="s">
        <v>32</v>
      </c>
      <c r="D10" s="12"/>
      <c r="E10" s="10"/>
      <c r="F10" s="11"/>
      <c r="G10" s="13"/>
      <c r="H10" s="11"/>
    </row>
    <row r="11" spans="1:8" ht="30" customHeight="1">
      <c r="B11" s="17" t="s">
        <v>53</v>
      </c>
      <c r="C11" s="19" t="s">
        <v>55</v>
      </c>
      <c r="D11" s="12"/>
      <c r="E11" s="10"/>
      <c r="F11" s="11"/>
      <c r="G11" s="13"/>
      <c r="H11" s="11"/>
    </row>
    <row r="12" spans="1:8" ht="30" customHeight="1">
      <c r="B12" s="17" t="s">
        <v>21</v>
      </c>
      <c r="C12" s="18" t="s">
        <v>15</v>
      </c>
      <c r="D12" s="12"/>
      <c r="E12" s="10"/>
      <c r="F12" s="11"/>
      <c r="G12" s="13"/>
      <c r="H12" s="11"/>
    </row>
    <row r="13" spans="1:8" ht="42.45">
      <c r="B13" s="17" t="s">
        <v>21</v>
      </c>
      <c r="C13" s="19" t="s">
        <v>54</v>
      </c>
      <c r="D13" s="12" t="s">
        <v>60</v>
      </c>
      <c r="E13" s="10"/>
      <c r="F13" s="11"/>
      <c r="G13" s="13"/>
      <c r="H13" s="11"/>
    </row>
    <row r="14" spans="1:8" ht="42.45">
      <c r="B14" s="17" t="s">
        <v>21</v>
      </c>
      <c r="C14" s="22" t="s">
        <v>59</v>
      </c>
      <c r="D14" s="12"/>
      <c r="E14" s="10"/>
      <c r="F14" s="11"/>
      <c r="G14" s="13"/>
      <c r="H14" s="11"/>
    </row>
    <row r="15" spans="1:8" ht="28.3">
      <c r="B15" s="17" t="s">
        <v>57</v>
      </c>
      <c r="C15" s="22" t="s">
        <v>58</v>
      </c>
      <c r="D15" s="12"/>
      <c r="E15" s="10"/>
      <c r="F15" s="11"/>
      <c r="G15" s="13"/>
      <c r="H15" s="11"/>
    </row>
    <row r="16" spans="1:8" ht="30" customHeight="1">
      <c r="B16" s="17" t="s">
        <v>19</v>
      </c>
      <c r="C16" s="19" t="s">
        <v>56</v>
      </c>
      <c r="D16" s="12" t="s">
        <v>60</v>
      </c>
      <c r="E16" s="10"/>
      <c r="F16" s="11"/>
      <c r="G16" s="13"/>
      <c r="H16" s="11"/>
    </row>
    <row r="17" spans="2:8" ht="30" customHeight="1">
      <c r="B17" s="17" t="s">
        <v>19</v>
      </c>
      <c r="C17" s="19" t="s">
        <v>52</v>
      </c>
      <c r="D17" s="12" t="s">
        <v>60</v>
      </c>
      <c r="E17" s="10"/>
      <c r="F17" s="11"/>
      <c r="G17" s="13"/>
      <c r="H17" s="11"/>
    </row>
    <row r="18" spans="2:8" ht="30" customHeight="1">
      <c r="B18" s="21" t="s">
        <v>35</v>
      </c>
      <c r="C18" s="11" t="s">
        <v>40</v>
      </c>
      <c r="D18" s="11"/>
      <c r="E18" s="10"/>
      <c r="F18" s="11"/>
      <c r="G18" s="13"/>
      <c r="H18" s="11"/>
    </row>
    <row r="19" spans="2:8" ht="27" customHeight="1">
      <c r="B19" s="17"/>
      <c r="C19" s="11"/>
      <c r="D19" s="12"/>
      <c r="E19" s="10"/>
      <c r="F19" s="11"/>
      <c r="G19" s="13"/>
      <c r="H19" s="11"/>
    </row>
    <row r="20" spans="2:8" ht="41.15" customHeight="1">
      <c r="B20" s="17"/>
      <c r="C20" s="18" t="s">
        <v>15</v>
      </c>
      <c r="D20" s="11"/>
      <c r="E20" s="10"/>
      <c r="F20" s="11"/>
      <c r="G20" s="13"/>
      <c r="H20" s="11"/>
    </row>
    <row r="21" spans="2:8" ht="44.15" customHeight="1">
      <c r="B21" s="21" t="s">
        <v>36</v>
      </c>
      <c r="C21" s="11" t="s">
        <v>34</v>
      </c>
      <c r="D21" s="12"/>
      <c r="E21" s="10"/>
      <c r="F21" s="11"/>
      <c r="G21" s="13"/>
      <c r="H21" s="11"/>
    </row>
    <row r="22" spans="2:8" ht="48.9" customHeight="1">
      <c r="B22" s="21" t="s">
        <v>24</v>
      </c>
      <c r="C22" s="11" t="s">
        <v>43</v>
      </c>
      <c r="D22" s="12"/>
      <c r="E22" s="10"/>
      <c r="F22" s="11"/>
      <c r="G22" s="13"/>
      <c r="H22" s="11"/>
    </row>
    <row r="23" spans="2:8" ht="30" customHeight="1">
      <c r="B23" s="21" t="s">
        <v>24</v>
      </c>
      <c r="C23" s="18" t="s">
        <v>15</v>
      </c>
      <c r="D23" s="11"/>
      <c r="E23" s="10"/>
      <c r="F23" s="11"/>
      <c r="G23" s="13"/>
      <c r="H23" s="11"/>
    </row>
    <row r="24" spans="2:8" ht="42.45">
      <c r="B24" s="21" t="s">
        <v>20</v>
      </c>
      <c r="C24" s="11" t="s">
        <v>41</v>
      </c>
      <c r="D24" s="12"/>
      <c r="E24" s="10"/>
      <c r="F24" s="11"/>
      <c r="G24" s="13"/>
      <c r="H24" s="11"/>
    </row>
    <row r="25" spans="2:8" ht="30" customHeight="1">
      <c r="B25" s="21" t="s">
        <v>20</v>
      </c>
      <c r="C25" s="11" t="s">
        <v>51</v>
      </c>
      <c r="D25" s="12"/>
      <c r="E25" s="10"/>
      <c r="F25" s="11"/>
      <c r="G25" s="13"/>
      <c r="H25" s="11"/>
    </row>
    <row r="26" spans="2:8" ht="30" customHeight="1">
      <c r="B26" s="21" t="s">
        <v>50</v>
      </c>
      <c r="C26" s="18" t="s">
        <v>15</v>
      </c>
      <c r="D26" s="12"/>
      <c r="E26" s="10"/>
      <c r="F26" s="11"/>
      <c r="G26" s="13"/>
      <c r="H26" s="11"/>
    </row>
    <row r="27" spans="2:8" ht="30" customHeight="1">
      <c r="B27" s="21" t="s">
        <v>50</v>
      </c>
      <c r="C27" s="11" t="s">
        <v>42</v>
      </c>
      <c r="D27" s="12"/>
      <c r="E27" s="10"/>
      <c r="F27" s="11"/>
      <c r="G27" s="13"/>
      <c r="H27" s="11"/>
    </row>
    <row r="28" spans="2:8" ht="30" customHeight="1">
      <c r="B28" s="21" t="s">
        <v>25</v>
      </c>
      <c r="C28" s="11" t="s">
        <v>39</v>
      </c>
      <c r="D28" s="12"/>
      <c r="E28" s="10"/>
      <c r="F28" s="11"/>
      <c r="G28" s="13"/>
      <c r="H28" s="11"/>
    </row>
    <row r="29" spans="2:8" ht="30" customHeight="1">
      <c r="B29" s="21" t="s">
        <v>26</v>
      </c>
      <c r="C29" s="11" t="s">
        <v>37</v>
      </c>
      <c r="D29" s="12"/>
      <c r="E29" s="10"/>
      <c r="F29" s="11"/>
      <c r="G29" s="13"/>
      <c r="H29" s="11"/>
    </row>
    <row r="30" spans="2:8" ht="30" customHeight="1">
      <c r="B30" s="21" t="s">
        <v>17</v>
      </c>
      <c r="C30" s="11" t="s">
        <v>38</v>
      </c>
      <c r="D30" s="12"/>
      <c r="E30" s="10"/>
      <c r="F30" s="11"/>
      <c r="G30" s="13"/>
      <c r="H30" s="11"/>
    </row>
    <row r="31" spans="2:8" ht="30" customHeight="1">
      <c r="B31" s="21" t="s">
        <v>18</v>
      </c>
      <c r="C31" s="11" t="s">
        <v>49</v>
      </c>
      <c r="D31" s="12"/>
      <c r="E31" s="10"/>
      <c r="F31" s="11"/>
      <c r="G31" s="13"/>
      <c r="H31" s="11"/>
    </row>
  </sheetData>
  <mergeCells count="1">
    <mergeCell ref="A1:H1"/>
  </mergeCells>
  <dataValidations count="6">
    <dataValidation allowBlank="1" showInputMessage="1" showErrorMessage="1" prompt="Der Titel dieses Arbeitsblatts befindet sich in dieser Zelle." sqref="A1" xr:uid="{00000000-0002-0000-0000-000001000000}"/>
    <dataValidation allowBlank="1" showInputMessage="1" showErrorMessage="1" prompt="Die Zeitachse in den Zellen A2 bis I2 wird automatisch mit Projektdaten und Meilensteinen aktualisiert." sqref="A2:A3" xr:uid="{00000000-0002-0000-0000-000002000000}"/>
    <dataValidation allowBlank="1" showInputMessage="1" showErrorMessage="1" prompt="Geben Sie die Projektdetails in der Tabelle unten ein." sqref="B2" xr:uid="{00000000-0002-0000-0000-000003000000}"/>
    <dataValidation allowBlank="1" showInputMessage="1" showErrorMessage="1" prompt="Geben Sie in dieser Spalte unter dieser Überschrift das Datum ein." sqref="B21:B22 B18 B3:B16" xr:uid="{00000000-0002-0000-0000-000004000000}"/>
    <dataValidation allowBlank="1" showInputMessage="1" showErrorMessage="1" prompt="Geben Sie in dieser Spalte unter dieser Überschrift die Position ein. Positionen bezeichnen die Darstellung von Datum und Meilenstein auf der Zeitachse – positive Zahlen werden oberhalb der Zeitachse dargestellt, negative darunter." sqref="D21:D22 D19 D3:D17" xr:uid="{00000000-0002-0000-0000-000006000000}"/>
    <dataValidation allowBlank="1" showInputMessage="1" showErrorMessage="1" prompt="Geben Sie in dieser Spalte unter dieser Überschrift den Meilenstein ein." sqref="C21 C18 C16 C3:C12" xr:uid="{00000000-0002-0000-0000-000005000000}"/>
  </dataValidations>
  <pageMargins left="0.7" right="0.7" top="0.75" bottom="0.75" header="0.3" footer="0.3"/>
  <pageSetup paperSize="9" scale="64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P349"/>
  <sheetViews>
    <sheetView workbookViewId="0"/>
  </sheetViews>
  <sheetFormatPr defaultColWidth="8.78515625" defaultRowHeight="14.15"/>
  <cols>
    <col min="1" max="1" width="8.78515625" style="2" customWidth="1"/>
    <col min="2" max="2" width="10.42578125" style="2" customWidth="1"/>
    <col min="3" max="3" width="8.78515625" style="2" customWidth="1"/>
    <col min="4" max="4" width="2.7109375" style="2" customWidth="1"/>
    <col min="5" max="5" width="16.42578125" style="2" customWidth="1"/>
    <col min="6" max="6" width="12.7109375" style="2" customWidth="1"/>
    <col min="7" max="7" width="15.7109375" style="2" customWidth="1"/>
    <col min="8" max="8" width="22.42578125" style="2" customWidth="1"/>
    <col min="9" max="9" width="13.42578125" style="2" customWidth="1"/>
    <col min="10" max="12" width="8.78515625" style="2"/>
    <col min="13" max="13" width="16.42578125" style="2" customWidth="1"/>
    <col min="14" max="14" width="20.42578125" style="2" customWidth="1"/>
    <col min="15" max="15" width="22.42578125" style="2" customWidth="1"/>
    <col min="16" max="16" width="17.42578125" style="2" customWidth="1"/>
    <col min="17" max="17" width="16.42578125" style="2" customWidth="1"/>
    <col min="18" max="16384" width="8.78515625" style="2"/>
  </cols>
  <sheetData>
    <row r="1" spans="1:16">
      <c r="A1" s="1" t="s">
        <v>5</v>
      </c>
    </row>
    <row r="3" spans="1:16" ht="141.44999999999999">
      <c r="E3" s="2" t="s">
        <v>8</v>
      </c>
      <c r="M3" s="2" t="s">
        <v>12</v>
      </c>
    </row>
    <row r="4" spans="1:16" ht="28.75" thickBot="1">
      <c r="B4" s="2" t="s">
        <v>6</v>
      </c>
      <c r="C4" s="2">
        <f>ROW(ProjektDetails[[#Headers],[DATE]])+1</f>
        <v>4</v>
      </c>
      <c r="E4" s="1" t="s">
        <v>9</v>
      </c>
      <c r="F4" s="1" t="s">
        <v>10</v>
      </c>
      <c r="G4" s="1" t="s">
        <v>1</v>
      </c>
      <c r="H4" s="1" t="s">
        <v>2</v>
      </c>
      <c r="I4" s="8" t="s">
        <v>4</v>
      </c>
      <c r="J4" s="1" t="s">
        <v>11</v>
      </c>
      <c r="M4" s="3" t="s">
        <v>13</v>
      </c>
      <c r="N4" s="3" t="s">
        <v>1</v>
      </c>
      <c r="O4" s="3" t="s">
        <v>2</v>
      </c>
      <c r="P4" s="3" t="s">
        <v>4</v>
      </c>
    </row>
    <row r="5" spans="1:16" ht="28.3">
      <c r="B5" s="2" t="s">
        <v>7</v>
      </c>
      <c r="C5" s="2">
        <f>IFERROR(MATCH(9.99E+307,ProjektDetails[DATE])+Projekt_Anfangs_Zeile-1,Projekt_Anfangs_Zeile)</f>
        <v>4</v>
      </c>
      <c r="E5" s="4" t="str">
        <f>IFERROR(RANK(F5,ProjectTimelineData[RANG])+SUMPRODUCT(--(F5=ProjectTimelineData[RANG]),--(J5&lt;ProjectTimelineData[NUM])),"")</f>
        <v/>
      </c>
      <c r="F5" s="4" t="str">
        <f>IFERROR(RANK(ProjectTimelineData[[#This Row],[DATUM]],ProjectTimelineData[DATUM],1),"")</f>
        <v/>
      </c>
      <c r="G5" s="5" t="str">
        <f>IFERROR(IF(AND(Projekt_letzter_Eintrag-Projekt_Anfangs_Zeile=0,ISBLANK(INDEX(ProjektDetails[#Data],1,1))),"",IF(Projekt_letzter_Eintrag-Projekt_Anfangs_Zeile=0,INDEX(ProjektDetails[#Data],1,1),INDEX(ProjektDetails[#Data],Projekt_letzter_Eintrag-Projekt_Anfangs_Zeile-ProjectTimelineData[[#This Row],[NUM]]+1,1))),"")</f>
        <v>15.09.2022</v>
      </c>
      <c r="H5" s="2" t="str">
        <f>IFERROR(IF(AND(Projekt_letzter_Eintrag-Projekt_Anfangs_Zeile=0,ISBLANK(INDEX(ProjektDetails[#Data],1,2))),"",IF(Projekt_letzter_Eintrag-Projekt_Anfangs_Zeile=0,INDEX(ProjektDetails[#Data],1,2),INDEX(ProjektDetails[#Data],Projekt_letzter_Eintrag-Projekt_Anfangs_Zeile-ProjectTimelineData[[#This Row],[NUM]]+1,2))),"")</f>
        <v>Projektanfang</v>
      </c>
      <c r="I5" s="2" t="str">
        <f>IFERROR(IF(AND(Projekt_letzter_Eintrag-Projekt_Anfangs_Zeile=0,ISBLANK(INDEX(ProjektDetails[#Data],1,3))),"",IF(Projekt_letzter_Eintrag-Projekt_Anfangs_Zeile=0,INDEX(ProjektDetails[#Data],1,3),INDEX(ProjektDetails[#Data],Projekt_letzter_Eintrag-Projekt_Anfangs_Zeile-ProjectTimelineData[[#This Row],[NUM]]+1,3))),"")</f>
        <v/>
      </c>
      <c r="J5" s="2">
        <f>IFERROR(IF(AND(Projekt_letzter_Eintrag-Projekt_Anfangs_Zeile=0,ISBLANK(INDEX(ProjektDetails[#Data],1,1))),"",IF(Projekt_letzter_Eintrag-Projekt_Anfangs_Zeile=0,0,Projekt_letzter_Eintrag-Projekt_Anfangs_Zeile)),"")</f>
        <v>0</v>
      </c>
      <c r="M5" s="4">
        <f>IFERROR(ProjectTimelineData[[#This Row],[NUM]]+1,"")</f>
        <v>1</v>
      </c>
      <c r="N5" s="5" t="str">
        <f>IFERROR(VLOOKUP(SortierteZeitachse[[#This Row],[RANG sortiert]],ProjectTimelineData[],3,0),"")</f>
        <v/>
      </c>
      <c r="O5" s="2" t="str">
        <f>IFERROR(VLOOKUP(SortierteZeitachse[[#This Row],[RANG sortiert]],ProjectTimelineData[],4,0),"")</f>
        <v/>
      </c>
      <c r="P5" s="2" t="str">
        <f>IFERROR(VLOOKUP(SortierteZeitachse[[#This Row],[RANG sortiert]],ProjectTimelineData[],5,0),"")</f>
        <v/>
      </c>
    </row>
    <row r="6" spans="1:16">
      <c r="E6" s="4" t="str">
        <f>IFERROR(RANK(F6,ProjectTimelineData[RANG])+SUMPRODUCT(--(F6=ProjectTimelineData[RANG]),--(J6&lt;ProjectTimelineData[NUM])),"")</f>
        <v/>
      </c>
      <c r="F6" s="4" t="str">
        <f>IFERROR(RANK(ProjectTimelineData[[#This Row],[DATUM]],ProjectTimelineData[DATUM],1),"")</f>
        <v/>
      </c>
      <c r="G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" s="2" t="str">
        <f>IFERROR(IF(ISBLANK(INDEX(ProjektDetails[#Data],ROW(A1)+1,1)),"",IF($J5-1&lt;=-1,"",$J5-1)),"")</f>
        <v/>
      </c>
      <c r="M6" s="4" t="str">
        <f>IFERROR(ProjectTimelineData[[#This Row],[NUM]]+1,"")</f>
        <v/>
      </c>
      <c r="N6" s="5" t="str">
        <f>IFERROR(VLOOKUP(SortierteZeitachse[[#This Row],[RANG sortiert]],ProjectTimelineData[],3,0),"")</f>
        <v>15.09.2022</v>
      </c>
      <c r="O6" s="2" t="str">
        <f>IFERROR(VLOOKUP(SortierteZeitachse[[#This Row],[RANG sortiert]],ProjectTimelineData[],4,0),"")</f>
        <v>Projektanfang</v>
      </c>
      <c r="P6" s="2" t="str">
        <f>IFERROR(VLOOKUP(SortierteZeitachse[[#This Row],[RANG sortiert]],ProjectTimelineData[],5,0),"")</f>
        <v/>
      </c>
    </row>
    <row r="7" spans="1:16">
      <c r="E7" s="4" t="str">
        <f>IFERROR(RANK(F7,ProjectTimelineData[RANG])+SUMPRODUCT(--(F7=ProjectTimelineData[RANG]),--(J7&lt;ProjectTimelineData[NUM])),"")</f>
        <v/>
      </c>
      <c r="F7" s="4" t="str">
        <f>IFERROR(RANK(ProjectTimelineData[[#This Row],[DATUM]],ProjectTimelineData[DATUM],1),"")</f>
        <v/>
      </c>
      <c r="G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" s="2" t="str">
        <f>IFERROR(IF(ISBLANK(INDEX(ProjektDetails[#Data],ROW(A2)+1,1)),"",IF($J6-1&lt;=-1,"",$J6-1)),"")</f>
        <v/>
      </c>
      <c r="M7" s="4" t="str">
        <f>IFERROR(ProjectTimelineData[[#This Row],[NUM]]+1,"")</f>
        <v/>
      </c>
      <c r="N7" s="5" t="str">
        <f>IFERROR(VLOOKUP(SortierteZeitachse[[#This Row],[RANG sortiert]],ProjectTimelineData[],3,0),"")</f>
        <v>15.09.2022</v>
      </c>
      <c r="O7" s="2" t="str">
        <f>IFERROR(VLOOKUP(SortierteZeitachse[[#This Row],[RANG sortiert]],ProjectTimelineData[],4,0),"")</f>
        <v>Projektanfang</v>
      </c>
      <c r="P7" s="2" t="str">
        <f>IFERROR(VLOOKUP(SortierteZeitachse[[#This Row],[RANG sortiert]],ProjectTimelineData[],5,0),"")</f>
        <v/>
      </c>
    </row>
    <row r="8" spans="1:16">
      <c r="E8" s="4" t="str">
        <f>IFERROR(RANK(F8,ProjectTimelineData[RANG])+SUMPRODUCT(--(F8=ProjectTimelineData[RANG]),--(J8&lt;ProjectTimelineData[NUM])),"")</f>
        <v/>
      </c>
      <c r="F8" s="4" t="str">
        <f>IFERROR(RANK(ProjectTimelineData[[#This Row],[DATUM]],ProjectTimelineData[DATUM],1),"")</f>
        <v/>
      </c>
      <c r="G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" s="2" t="str">
        <f>IFERROR(IF(ISBLANK(INDEX(ProjektDetails[#Data],ROW(A3)+1,1)),"",IF($J7-1&lt;=-1,"",$J7-1)),"")</f>
        <v/>
      </c>
      <c r="M8" s="4" t="str">
        <f>IFERROR(ProjectTimelineData[[#This Row],[NUM]]+1,"")</f>
        <v/>
      </c>
      <c r="N8" s="5" t="str">
        <f>IFERROR(VLOOKUP(SortierteZeitachse[[#This Row],[RANG sortiert]],ProjectTimelineData[],3,0),"")</f>
        <v>15.09.2022</v>
      </c>
      <c r="O8" s="2" t="str">
        <f>IFERROR(VLOOKUP(SortierteZeitachse[[#This Row],[RANG sortiert]],ProjectTimelineData[],4,0),"")</f>
        <v>Projektanfang</v>
      </c>
      <c r="P8" s="2" t="str">
        <f>IFERROR(VLOOKUP(SortierteZeitachse[[#This Row],[RANG sortiert]],ProjectTimelineData[],5,0),"")</f>
        <v/>
      </c>
    </row>
    <row r="9" spans="1:16">
      <c r="E9" s="4" t="str">
        <f>IFERROR(RANK(F9,ProjectTimelineData[RANG])+SUMPRODUCT(--(F9=ProjectTimelineData[RANG]),--(J9&lt;ProjectTimelineData[NUM])),"")</f>
        <v/>
      </c>
      <c r="F9" s="4" t="str">
        <f>IFERROR(RANK(ProjectTimelineData[[#This Row],[DATUM]],ProjectTimelineData[DATUM],1),"")</f>
        <v/>
      </c>
      <c r="G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" s="2" t="str">
        <f>IFERROR(IF(ISBLANK(INDEX(ProjektDetails[#Data],ROW(A4)+1,1)),"",IF($J8-1&lt;=-1,"",$J8-1)),"")</f>
        <v/>
      </c>
      <c r="M9" s="4" t="str">
        <f>IFERROR(ProjectTimelineData[[#This Row],[NUM]]+1,"")</f>
        <v/>
      </c>
      <c r="N9" s="5" t="str">
        <f>IFERROR(VLOOKUP(SortierteZeitachse[[#This Row],[RANG sortiert]],ProjectTimelineData[],3,0),"")</f>
        <v>15.09.2022</v>
      </c>
      <c r="O9" s="2" t="str">
        <f>IFERROR(VLOOKUP(SortierteZeitachse[[#This Row],[RANG sortiert]],ProjectTimelineData[],4,0),"")</f>
        <v>Projektanfang</v>
      </c>
      <c r="P9" s="2" t="str">
        <f>IFERROR(VLOOKUP(SortierteZeitachse[[#This Row],[RANG sortiert]],ProjectTimelineData[],5,0),"")</f>
        <v/>
      </c>
    </row>
    <row r="10" spans="1:16">
      <c r="E10" s="4" t="str">
        <f>IFERROR(RANK(F10,ProjectTimelineData[RANG])+SUMPRODUCT(--(F10=ProjectTimelineData[RANG]),--(J10&lt;ProjectTimelineData[NUM])),"")</f>
        <v/>
      </c>
      <c r="F10" s="4" t="str">
        <f>IFERROR(RANK(ProjectTimelineData[[#This Row],[DATUM]],ProjectTimelineData[DATUM],1),"")</f>
        <v/>
      </c>
      <c r="G1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" s="2" t="str">
        <f>IFERROR(IF(ISBLANK(INDEX(ProjektDetails[#Data],ROW(A5)+1,1)),"",IF($J9-1&lt;=-1,"",$J9-1)),"")</f>
        <v/>
      </c>
      <c r="M10" s="4" t="str">
        <f>IFERROR(ProjectTimelineData[[#This Row],[NUM]]+1,"")</f>
        <v/>
      </c>
      <c r="N10" s="5" t="str">
        <f>IFERROR(VLOOKUP(SortierteZeitachse[[#This Row],[RANG sortiert]],ProjectTimelineData[],3,0),"")</f>
        <v>15.09.2022</v>
      </c>
      <c r="O10" s="2" t="str">
        <f>IFERROR(VLOOKUP(SortierteZeitachse[[#This Row],[RANG sortiert]],ProjectTimelineData[],4,0),"")</f>
        <v>Projektanfang</v>
      </c>
      <c r="P10" s="2" t="str">
        <f>IFERROR(VLOOKUP(SortierteZeitachse[[#This Row],[RANG sortiert]],ProjectTimelineData[],5,0),"")</f>
        <v/>
      </c>
    </row>
    <row r="11" spans="1:16">
      <c r="E11" s="4" t="str">
        <f>IFERROR(RANK(F11,ProjectTimelineData[RANG])+SUMPRODUCT(--(F11=ProjectTimelineData[RANG]),--(J11&lt;ProjectTimelineData[NUM])),"")</f>
        <v/>
      </c>
      <c r="F11" s="4" t="str">
        <f>IFERROR(RANK(ProjectTimelineData[[#This Row],[DATUM]],ProjectTimelineData[DATUM],1),"")</f>
        <v/>
      </c>
      <c r="G1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" s="2" t="str">
        <f>IFERROR(IF(ISBLANK(INDEX(ProjektDetails[#Data],ROW(A6)+1,1)),"",IF($J10-1&lt;=-1,"",$J10-1)),"")</f>
        <v/>
      </c>
      <c r="M11" s="4" t="str">
        <f>IFERROR(ProjectTimelineData[[#This Row],[NUM]]+1,"")</f>
        <v/>
      </c>
      <c r="N11" s="5" t="str">
        <f>IFERROR(VLOOKUP(SortierteZeitachse[[#This Row],[RANG sortiert]],ProjectTimelineData[],3,0),"")</f>
        <v>15.09.2022</v>
      </c>
      <c r="O11" s="2" t="str">
        <f>IFERROR(VLOOKUP(SortierteZeitachse[[#This Row],[RANG sortiert]],ProjectTimelineData[],4,0),"")</f>
        <v>Projektanfang</v>
      </c>
      <c r="P11" s="2" t="str">
        <f>IFERROR(VLOOKUP(SortierteZeitachse[[#This Row],[RANG sortiert]],ProjectTimelineData[],5,0),"")</f>
        <v/>
      </c>
    </row>
    <row r="12" spans="1:16">
      <c r="E12" s="4" t="str">
        <f>IFERROR(RANK(F12,ProjectTimelineData[RANG])+SUMPRODUCT(--(F12=ProjectTimelineData[RANG]),--(J12&lt;ProjectTimelineData[NUM])),"")</f>
        <v/>
      </c>
      <c r="F12" s="4" t="str">
        <f>IFERROR(RANK(ProjectTimelineData[[#This Row],[DATUM]],ProjectTimelineData[DATUM],1),"")</f>
        <v/>
      </c>
      <c r="G1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" s="2" t="str">
        <f>IFERROR(IF(ISBLANK(INDEX(ProjektDetails[#Data],ROW(A7)+1,1)),"",IF($J11-1&lt;=-1,"",$J11-1)),"")</f>
        <v/>
      </c>
      <c r="M12" s="4" t="str">
        <f>IFERROR(ProjectTimelineData[[#This Row],[NUM]]+1,"")</f>
        <v/>
      </c>
      <c r="N12" s="5" t="str">
        <f>IFERROR(VLOOKUP(SortierteZeitachse[[#This Row],[RANG sortiert]],ProjectTimelineData[],3,0),"")</f>
        <v>15.09.2022</v>
      </c>
      <c r="O12" s="2" t="str">
        <f>IFERROR(VLOOKUP(SortierteZeitachse[[#This Row],[RANG sortiert]],ProjectTimelineData[],4,0),"")</f>
        <v>Projektanfang</v>
      </c>
      <c r="P12" s="2" t="str">
        <f>IFERROR(VLOOKUP(SortierteZeitachse[[#This Row],[RANG sortiert]],ProjectTimelineData[],5,0),"")</f>
        <v/>
      </c>
    </row>
    <row r="13" spans="1:16">
      <c r="E13" s="4" t="str">
        <f>IFERROR(RANK(F13,ProjectTimelineData[RANG])+SUMPRODUCT(--(F13=ProjectTimelineData[RANG]),--(J13&lt;ProjectTimelineData[NUM])),"")</f>
        <v/>
      </c>
      <c r="F13" s="4" t="str">
        <f>IFERROR(RANK(ProjectTimelineData[[#This Row],[DATUM]],ProjectTimelineData[DATUM],1),"")</f>
        <v/>
      </c>
      <c r="G1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" s="2" t="str">
        <f>IFERROR(IF(ISBLANK(INDEX(ProjektDetails[#Data],ROW(A8)+1,1)),"",IF($J12-1&lt;=-1,"",$J12-1)),"")</f>
        <v/>
      </c>
      <c r="M13" s="4" t="str">
        <f>IFERROR(ProjectTimelineData[[#This Row],[NUM]]+1,"")</f>
        <v/>
      </c>
      <c r="N13" s="5" t="str">
        <f>IFERROR(VLOOKUP(SortierteZeitachse[[#This Row],[RANG sortiert]],ProjectTimelineData[],3,0),"")</f>
        <v>15.09.2022</v>
      </c>
      <c r="O13" s="2" t="str">
        <f>IFERROR(VLOOKUP(SortierteZeitachse[[#This Row],[RANG sortiert]],ProjectTimelineData[],4,0),"")</f>
        <v>Projektanfang</v>
      </c>
      <c r="P13" s="2" t="str">
        <f>IFERROR(VLOOKUP(SortierteZeitachse[[#This Row],[RANG sortiert]],ProjectTimelineData[],5,0),"")</f>
        <v/>
      </c>
    </row>
    <row r="14" spans="1:16">
      <c r="E14" s="4" t="str">
        <f>IFERROR(RANK(F14,ProjectTimelineData[RANG])+SUMPRODUCT(--(F14=ProjectTimelineData[RANG]),--(J14&lt;ProjectTimelineData[NUM])),"")</f>
        <v/>
      </c>
      <c r="F14" s="4" t="str">
        <f>IFERROR(RANK(ProjectTimelineData[[#This Row],[DATUM]],ProjectTimelineData[DATUM],1),"")</f>
        <v/>
      </c>
      <c r="G1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" s="2" t="str">
        <f>IFERROR(IF(ISBLANK(INDEX(ProjektDetails[#Data],ROW(A9)+1,1)),"",IF($J13-1&lt;=-1,"",$J13-1)),"")</f>
        <v/>
      </c>
      <c r="M14" s="4" t="str">
        <f>IFERROR(ProjectTimelineData[[#This Row],[NUM]]+1,"")</f>
        <v/>
      </c>
      <c r="N14" s="5" t="str">
        <f>IFERROR(VLOOKUP(SortierteZeitachse[[#This Row],[RANG sortiert]],ProjectTimelineData[],3,0),"")</f>
        <v>15.09.2022</v>
      </c>
      <c r="O14" s="2" t="str">
        <f>IFERROR(VLOOKUP(SortierteZeitachse[[#This Row],[RANG sortiert]],ProjectTimelineData[],4,0),"")</f>
        <v>Projektanfang</v>
      </c>
      <c r="P14" s="2" t="str">
        <f>IFERROR(VLOOKUP(SortierteZeitachse[[#This Row],[RANG sortiert]],ProjectTimelineData[],5,0),"")</f>
        <v/>
      </c>
    </row>
    <row r="15" spans="1:16">
      <c r="E15" s="4" t="str">
        <f>IFERROR(RANK(F15,ProjectTimelineData[RANG])+SUMPRODUCT(--(F15=ProjectTimelineData[RANG]),--(J15&lt;ProjectTimelineData[NUM])),"")</f>
        <v/>
      </c>
      <c r="F15" s="4" t="str">
        <f>IFERROR(RANK(ProjectTimelineData[[#This Row],[DATUM]],ProjectTimelineData[DATUM],1),"")</f>
        <v/>
      </c>
      <c r="G1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" s="2" t="str">
        <f>IFERROR(IF(ISBLANK(INDEX(ProjektDetails[#Data],ROW(A10)+1,1)),"",IF($J14-1&lt;=-1,"",$J14-1)),"")</f>
        <v/>
      </c>
      <c r="M15" s="4" t="str">
        <f>IFERROR(ProjectTimelineData[[#This Row],[NUM]]+1,"")</f>
        <v/>
      </c>
      <c r="N15" s="5" t="str">
        <f>IFERROR(VLOOKUP(SortierteZeitachse[[#This Row],[RANG sortiert]],ProjectTimelineData[],3,0),"")</f>
        <v>15.09.2022</v>
      </c>
      <c r="O15" s="2" t="str">
        <f>IFERROR(VLOOKUP(SortierteZeitachse[[#This Row],[RANG sortiert]],ProjectTimelineData[],4,0),"")</f>
        <v>Projektanfang</v>
      </c>
      <c r="P15" s="2" t="str">
        <f>IFERROR(VLOOKUP(SortierteZeitachse[[#This Row],[RANG sortiert]],ProjectTimelineData[],5,0),"")</f>
        <v/>
      </c>
    </row>
    <row r="16" spans="1:16">
      <c r="E16" s="4" t="str">
        <f>IFERROR(RANK(F16,ProjectTimelineData[RANG])+SUMPRODUCT(--(F16=ProjectTimelineData[RANG]),--(J16&lt;ProjectTimelineData[NUM])),"")</f>
        <v/>
      </c>
      <c r="F16" s="4" t="str">
        <f>IFERROR(RANK(ProjectTimelineData[[#This Row],[DATUM]],ProjectTimelineData[DATUM],1),"")</f>
        <v/>
      </c>
      <c r="G1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" s="2" t="str">
        <f>IFERROR(IF(ISBLANK(INDEX(ProjektDetails[#Data],ROW(A11)+1,1)),"",IF($J15-1&lt;=-1,"",$J15-1)),"")</f>
        <v/>
      </c>
      <c r="M16" s="4" t="str">
        <f>IFERROR(ProjectTimelineData[[#This Row],[NUM]]+1,"")</f>
        <v/>
      </c>
      <c r="N16" s="5" t="str">
        <f>IFERROR(VLOOKUP(SortierteZeitachse[[#This Row],[RANG sortiert]],ProjectTimelineData[],3,0),"")</f>
        <v>15.09.2022</v>
      </c>
      <c r="O16" s="2" t="str">
        <f>IFERROR(VLOOKUP(SortierteZeitachse[[#This Row],[RANG sortiert]],ProjectTimelineData[],4,0),"")</f>
        <v>Projektanfang</v>
      </c>
      <c r="P16" s="2" t="str">
        <f>IFERROR(VLOOKUP(SortierteZeitachse[[#This Row],[RANG sortiert]],ProjectTimelineData[],5,0),"")</f>
        <v/>
      </c>
    </row>
    <row r="17" spans="2:16">
      <c r="B17" s="6"/>
      <c r="E17" s="4" t="str">
        <f>IFERROR(RANK(F17,ProjectTimelineData[RANG])+SUMPRODUCT(--(F17=ProjectTimelineData[RANG]),--(J17&lt;ProjectTimelineData[NUM])),"")</f>
        <v/>
      </c>
      <c r="F17" s="4" t="str">
        <f>IFERROR(RANK(ProjectTimelineData[[#This Row],[DATUM]],ProjectTimelineData[DATUM],1),"")</f>
        <v/>
      </c>
      <c r="G1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" s="2" t="str">
        <f>IFERROR(IF(ISBLANK(INDEX(ProjektDetails[#Data],ROW(A12)+1,1)),"",IF($J16-1&lt;=-1,"",$J16-1)),"")</f>
        <v/>
      </c>
      <c r="M17" s="4" t="str">
        <f>IFERROR(ProjectTimelineData[[#This Row],[NUM]]+1,"")</f>
        <v/>
      </c>
      <c r="N17" s="5" t="str">
        <f>IFERROR(VLOOKUP(SortierteZeitachse[[#This Row],[RANG sortiert]],ProjectTimelineData[],3,0),"")</f>
        <v>15.09.2022</v>
      </c>
      <c r="O17" s="2" t="str">
        <f>IFERROR(VLOOKUP(SortierteZeitachse[[#This Row],[RANG sortiert]],ProjectTimelineData[],4,0),"")</f>
        <v>Projektanfang</v>
      </c>
      <c r="P17" s="2" t="str">
        <f>IFERROR(VLOOKUP(SortierteZeitachse[[#This Row],[RANG sortiert]],ProjectTimelineData[],5,0),"")</f>
        <v/>
      </c>
    </row>
    <row r="18" spans="2:16">
      <c r="B18" s="6"/>
      <c r="E18" s="4" t="str">
        <f>IFERROR(RANK(F18,ProjectTimelineData[RANG])+SUMPRODUCT(--(F18=ProjectTimelineData[RANG]),--(J18&lt;ProjectTimelineData[NUM])),"")</f>
        <v/>
      </c>
      <c r="F18" s="4" t="str">
        <f>IFERROR(RANK(ProjectTimelineData[[#This Row],[DATUM]],ProjectTimelineData[DATUM],1),"")</f>
        <v/>
      </c>
      <c r="G1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" s="2" t="str">
        <f>IFERROR(IF(ISBLANK(INDEX(ProjektDetails[#Data],ROW(A13)+1,1)),"",IF($J17-1&lt;=-1,"",$J17-1)),"")</f>
        <v/>
      </c>
      <c r="M18" s="4" t="str">
        <f>IFERROR(ProjectTimelineData[[#This Row],[NUM]]+1,"")</f>
        <v/>
      </c>
      <c r="N18" s="5" t="str">
        <f>IFERROR(VLOOKUP(SortierteZeitachse[[#This Row],[RANG sortiert]],ProjectTimelineData[],3,0),"")</f>
        <v>15.09.2022</v>
      </c>
      <c r="O18" s="2" t="str">
        <f>IFERROR(VLOOKUP(SortierteZeitachse[[#This Row],[RANG sortiert]],ProjectTimelineData[],4,0),"")</f>
        <v>Projektanfang</v>
      </c>
      <c r="P18" s="2" t="str">
        <f>IFERROR(VLOOKUP(SortierteZeitachse[[#This Row],[RANG sortiert]],ProjectTimelineData[],5,0),"")</f>
        <v/>
      </c>
    </row>
    <row r="19" spans="2:16">
      <c r="E19" s="4" t="str">
        <f>IFERROR(RANK(F19,ProjectTimelineData[RANG])+SUMPRODUCT(--(F19=ProjectTimelineData[RANG]),--(J19&lt;ProjectTimelineData[NUM])),"")</f>
        <v/>
      </c>
      <c r="F19" s="4" t="str">
        <f>IFERROR(RANK(ProjectTimelineData[[#This Row],[DATUM]],ProjectTimelineData[DATUM],1),"")</f>
        <v/>
      </c>
      <c r="G1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" s="2" t="str">
        <f>IFERROR(IF(ISBLANK(INDEX(ProjektDetails[#Data],ROW(A14)+1,1)),"",IF($J18-1&lt;=-1,"",$J18-1)),"")</f>
        <v/>
      </c>
      <c r="M19" s="4" t="str">
        <f>IFERROR(ProjectTimelineData[[#This Row],[NUM]]+1,"")</f>
        <v/>
      </c>
      <c r="N19" s="5" t="str">
        <f>IFERROR(VLOOKUP(SortierteZeitachse[[#This Row],[RANG sortiert]],ProjectTimelineData[],3,0),"")</f>
        <v>15.09.2022</v>
      </c>
      <c r="O19" s="2" t="str">
        <f>IFERROR(VLOOKUP(SortierteZeitachse[[#This Row],[RANG sortiert]],ProjectTimelineData[],4,0),"")</f>
        <v>Projektanfang</v>
      </c>
      <c r="P19" s="2" t="str">
        <f>IFERROR(VLOOKUP(SortierteZeitachse[[#This Row],[RANG sortiert]],ProjectTimelineData[],5,0),"")</f>
        <v/>
      </c>
    </row>
    <row r="20" spans="2:16">
      <c r="E20" s="4" t="str">
        <f>IFERROR(RANK(F20,ProjectTimelineData[RANG])+SUMPRODUCT(--(F20=ProjectTimelineData[RANG]),--(J20&lt;ProjectTimelineData[NUM])),"")</f>
        <v/>
      </c>
      <c r="F20" s="4" t="str">
        <f>IFERROR(RANK(ProjectTimelineData[[#This Row],[DATUM]],ProjectTimelineData[DATUM],1),"")</f>
        <v/>
      </c>
      <c r="G2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" s="2" t="str">
        <f>IFERROR(IF(ISBLANK(INDEX(ProjektDetails[#Data],ROW(A15)+1,1)),"",IF($J19-1&lt;=-1,"",$J19-1)),"")</f>
        <v/>
      </c>
      <c r="M20" s="4" t="str">
        <f>IFERROR(ProjectTimelineData[[#This Row],[NUM]]+1,"")</f>
        <v/>
      </c>
      <c r="N20" s="5" t="str">
        <f>IFERROR(VLOOKUP(SortierteZeitachse[[#This Row],[RANG sortiert]],ProjectTimelineData[],3,0),"")</f>
        <v>15.09.2022</v>
      </c>
      <c r="O20" s="2" t="str">
        <f>IFERROR(VLOOKUP(SortierteZeitachse[[#This Row],[RANG sortiert]],ProjectTimelineData[],4,0),"")</f>
        <v>Projektanfang</v>
      </c>
      <c r="P20" s="2" t="str">
        <f>IFERROR(VLOOKUP(SortierteZeitachse[[#This Row],[RANG sortiert]],ProjectTimelineData[],5,0),"")</f>
        <v/>
      </c>
    </row>
    <row r="21" spans="2:16">
      <c r="E21" s="4" t="str">
        <f>IFERROR(RANK(F21,ProjectTimelineData[RANG])+SUMPRODUCT(--(F21=ProjectTimelineData[RANG]),--(J21&lt;ProjectTimelineData[NUM])),"")</f>
        <v/>
      </c>
      <c r="F21" s="4" t="str">
        <f>IFERROR(RANK(ProjectTimelineData[[#This Row],[DATUM]],ProjectTimelineData[DATUM],1),"")</f>
        <v/>
      </c>
      <c r="G2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" s="2" t="str">
        <f>IFERROR(IF(ISBLANK(INDEX(ProjektDetails[#Data],ROW(A16)+1,1)),"",IF($J20-1&lt;=-1,"",$J20-1)),"")</f>
        <v/>
      </c>
      <c r="M21" s="4" t="str">
        <f>IFERROR(ProjectTimelineData[[#This Row],[NUM]]+1,"")</f>
        <v/>
      </c>
      <c r="N21" s="5" t="str">
        <f>IFERROR(VLOOKUP(SortierteZeitachse[[#This Row],[RANG sortiert]],ProjectTimelineData[],3,0),"")</f>
        <v>15.09.2022</v>
      </c>
      <c r="O21" s="2" t="str">
        <f>IFERROR(VLOOKUP(SortierteZeitachse[[#This Row],[RANG sortiert]],ProjectTimelineData[],4,0),"")</f>
        <v>Projektanfang</v>
      </c>
      <c r="P21" s="2" t="str">
        <f>IFERROR(VLOOKUP(SortierteZeitachse[[#This Row],[RANG sortiert]],ProjectTimelineData[],5,0),"")</f>
        <v/>
      </c>
    </row>
    <row r="22" spans="2:16">
      <c r="E22" s="4" t="str">
        <f>IFERROR(RANK(F22,ProjectTimelineData[RANG])+SUMPRODUCT(--(F22=ProjectTimelineData[RANG]),--(J22&lt;ProjectTimelineData[NUM])),"")</f>
        <v/>
      </c>
      <c r="F22" s="4" t="str">
        <f>IFERROR(RANK(ProjectTimelineData[[#This Row],[DATUM]],ProjectTimelineData[DATUM],1),"")</f>
        <v/>
      </c>
      <c r="G2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" s="2" t="str">
        <f>IFERROR(IF(ISBLANK(INDEX(ProjektDetails[#Data],ROW(A17)+1,1)),"",IF($J21-1&lt;=-1,"",$J21-1)),"")</f>
        <v/>
      </c>
      <c r="M22" s="4" t="str">
        <f>IFERROR(ProjectTimelineData[[#This Row],[NUM]]+1,"")</f>
        <v/>
      </c>
      <c r="N22" s="5" t="str">
        <f>IFERROR(VLOOKUP(SortierteZeitachse[[#This Row],[RANG sortiert]],ProjectTimelineData[],3,0),"")</f>
        <v>15.09.2022</v>
      </c>
      <c r="O22" s="2" t="str">
        <f>IFERROR(VLOOKUP(SortierteZeitachse[[#This Row],[RANG sortiert]],ProjectTimelineData[],4,0),"")</f>
        <v>Projektanfang</v>
      </c>
      <c r="P22" s="2" t="str">
        <f>IFERROR(VLOOKUP(SortierteZeitachse[[#This Row],[RANG sortiert]],ProjectTimelineData[],5,0),"")</f>
        <v/>
      </c>
    </row>
    <row r="23" spans="2:16">
      <c r="E23" s="4" t="str">
        <f>IFERROR(RANK(F23,ProjectTimelineData[RANG])+SUMPRODUCT(--(F23=ProjectTimelineData[RANG]),--(J23&lt;ProjectTimelineData[NUM])),"")</f>
        <v/>
      </c>
      <c r="F23" s="4" t="str">
        <f>IFERROR(RANK(ProjectTimelineData[[#This Row],[DATUM]],ProjectTimelineData[DATUM],1),"")</f>
        <v/>
      </c>
      <c r="G2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" s="2" t="str">
        <f>IFERROR(IF(ISBLANK(INDEX(ProjektDetails[#Data],ROW(A18)+1,1)),"",IF($J22-1&lt;=-1,"",$J22-1)),"")</f>
        <v/>
      </c>
      <c r="M23" s="4" t="str">
        <f>IFERROR(ProjectTimelineData[[#This Row],[NUM]]+1,"")</f>
        <v/>
      </c>
      <c r="N23" s="5" t="str">
        <f>IFERROR(VLOOKUP(SortierteZeitachse[[#This Row],[RANG sortiert]],ProjectTimelineData[],3,0),"")</f>
        <v>15.09.2022</v>
      </c>
      <c r="O23" s="2" t="str">
        <f>IFERROR(VLOOKUP(SortierteZeitachse[[#This Row],[RANG sortiert]],ProjectTimelineData[],4,0),"")</f>
        <v>Projektanfang</v>
      </c>
      <c r="P23" s="2" t="str">
        <f>IFERROR(VLOOKUP(SortierteZeitachse[[#This Row],[RANG sortiert]],ProjectTimelineData[],5,0),"")</f>
        <v/>
      </c>
    </row>
    <row r="24" spans="2:16">
      <c r="E24" s="4" t="str">
        <f>IFERROR(RANK(F24,ProjectTimelineData[RANG])+SUMPRODUCT(--(F24=ProjectTimelineData[RANG]),--(J24&lt;ProjectTimelineData[NUM])),"")</f>
        <v/>
      </c>
      <c r="F24" s="4" t="str">
        <f>IFERROR(RANK(ProjectTimelineData[[#This Row],[DATUM]],ProjectTimelineData[DATUM],1),"")</f>
        <v/>
      </c>
      <c r="G2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" s="2" t="str">
        <f>IFERROR(IF(ISBLANK(INDEX(ProjektDetails[#Data],ROW(A19)+1,1)),"",IF($J23-1&lt;=-1,"",$J23-1)),"")</f>
        <v/>
      </c>
      <c r="M24" s="4" t="str">
        <f>IFERROR(ProjectTimelineData[[#This Row],[NUM]]+1,"")</f>
        <v/>
      </c>
      <c r="N24" s="5" t="str">
        <f>IFERROR(VLOOKUP(SortierteZeitachse[[#This Row],[RANG sortiert]],ProjectTimelineData[],3,0),"")</f>
        <v>15.09.2022</v>
      </c>
      <c r="O24" s="2" t="str">
        <f>IFERROR(VLOOKUP(SortierteZeitachse[[#This Row],[RANG sortiert]],ProjectTimelineData[],4,0),"")</f>
        <v>Projektanfang</v>
      </c>
      <c r="P24" s="2" t="str">
        <f>IFERROR(VLOOKUP(SortierteZeitachse[[#This Row],[RANG sortiert]],ProjectTimelineData[],5,0),"")</f>
        <v/>
      </c>
    </row>
    <row r="25" spans="2:16">
      <c r="E25" s="4" t="str">
        <f>IFERROR(RANK(F25,ProjectTimelineData[RANG])+SUMPRODUCT(--(F25=ProjectTimelineData[RANG]),--(J25&lt;ProjectTimelineData[NUM])),"")</f>
        <v/>
      </c>
      <c r="F25" s="4" t="str">
        <f>IFERROR(RANK(ProjectTimelineData[[#This Row],[DATUM]],ProjectTimelineData[DATUM],1),"")</f>
        <v/>
      </c>
      <c r="G2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" s="2" t="str">
        <f>IFERROR(IF(ISBLANK(INDEX(ProjektDetails[#Data],ROW(A20)+1,1)),"",IF($J24-1&lt;=-1,"",$J24-1)),"")</f>
        <v/>
      </c>
      <c r="M25" s="4" t="str">
        <f>IFERROR(ProjectTimelineData[[#This Row],[NUM]]+1,"")</f>
        <v/>
      </c>
      <c r="N25" s="5" t="str">
        <f>IFERROR(VLOOKUP(SortierteZeitachse[[#This Row],[RANG sortiert]],ProjectTimelineData[],3,0),"")</f>
        <v>15.09.2022</v>
      </c>
      <c r="O25" s="2" t="str">
        <f>IFERROR(VLOOKUP(SortierteZeitachse[[#This Row],[RANG sortiert]],ProjectTimelineData[],4,0),"")</f>
        <v>Projektanfang</v>
      </c>
      <c r="P25" s="2" t="str">
        <f>IFERROR(VLOOKUP(SortierteZeitachse[[#This Row],[RANG sortiert]],ProjectTimelineData[],5,0),"")</f>
        <v/>
      </c>
    </row>
    <row r="26" spans="2:16">
      <c r="E26" s="4" t="str">
        <f>IFERROR(RANK(F26,ProjectTimelineData[RANG])+SUMPRODUCT(--(F26=ProjectTimelineData[RANG]),--(J26&lt;ProjectTimelineData[NUM])),"")</f>
        <v/>
      </c>
      <c r="F26" s="4" t="str">
        <f>IFERROR(RANK(ProjectTimelineData[[#This Row],[DATUM]],ProjectTimelineData[DATUM],1),"")</f>
        <v/>
      </c>
      <c r="G2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" s="2" t="str">
        <f>IFERROR(IF(ISBLANK(INDEX(ProjektDetails[#Data],ROW(A21)+1,1)),"",IF($J25-1&lt;=-1,"",$J25-1)),"")</f>
        <v/>
      </c>
      <c r="M26" s="4" t="str">
        <f>IFERROR(ProjectTimelineData[[#This Row],[NUM]]+1,"")</f>
        <v/>
      </c>
      <c r="N26" s="5" t="str">
        <f>IFERROR(VLOOKUP(SortierteZeitachse[[#This Row],[RANG sortiert]],ProjectTimelineData[],3,0),"")</f>
        <v>15.09.2022</v>
      </c>
      <c r="O26" s="2" t="str">
        <f>IFERROR(VLOOKUP(SortierteZeitachse[[#This Row],[RANG sortiert]],ProjectTimelineData[],4,0),"")</f>
        <v>Projektanfang</v>
      </c>
      <c r="P26" s="2" t="str">
        <f>IFERROR(VLOOKUP(SortierteZeitachse[[#This Row],[RANG sortiert]],ProjectTimelineData[],5,0),"")</f>
        <v/>
      </c>
    </row>
    <row r="27" spans="2:16">
      <c r="E27" s="4" t="str">
        <f>IFERROR(RANK(F27,ProjectTimelineData[RANG])+SUMPRODUCT(--(F27=ProjectTimelineData[RANG]),--(J27&lt;ProjectTimelineData[NUM])),"")</f>
        <v/>
      </c>
      <c r="F27" s="4" t="str">
        <f>IFERROR(RANK(ProjectTimelineData[[#This Row],[DATUM]],ProjectTimelineData[DATUM],1),"")</f>
        <v/>
      </c>
      <c r="G2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" s="2" t="str">
        <f>IFERROR(IF(ISBLANK(INDEX(ProjektDetails[#Data],ROW(A22)+1,1)),"",IF($J26-1&lt;=-1,"",$J26-1)),"")</f>
        <v/>
      </c>
      <c r="M27" s="4" t="str">
        <f>IFERROR(ProjectTimelineData[[#This Row],[NUM]]+1,"")</f>
        <v/>
      </c>
      <c r="N27" s="5" t="str">
        <f>IFERROR(VLOOKUP(SortierteZeitachse[[#This Row],[RANG sortiert]],ProjectTimelineData[],3,0),"")</f>
        <v>15.09.2022</v>
      </c>
      <c r="O27" s="2" t="str">
        <f>IFERROR(VLOOKUP(SortierteZeitachse[[#This Row],[RANG sortiert]],ProjectTimelineData[],4,0),"")</f>
        <v>Projektanfang</v>
      </c>
      <c r="P27" s="2" t="str">
        <f>IFERROR(VLOOKUP(SortierteZeitachse[[#This Row],[RANG sortiert]],ProjectTimelineData[],5,0),"")</f>
        <v/>
      </c>
    </row>
    <row r="28" spans="2:16">
      <c r="E28" s="4" t="str">
        <f>IFERROR(RANK(F28,ProjectTimelineData[RANG])+SUMPRODUCT(--(F28=ProjectTimelineData[RANG]),--(J28&lt;ProjectTimelineData[NUM])),"")</f>
        <v/>
      </c>
      <c r="F28" s="4" t="str">
        <f>IFERROR(RANK(ProjectTimelineData[[#This Row],[DATUM]],ProjectTimelineData[DATUM],1),"")</f>
        <v/>
      </c>
      <c r="G2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" s="2" t="str">
        <f>IFERROR(IF(ISBLANK(INDEX(ProjektDetails[#Data],ROW(A23)+1,1)),"",IF($J27-1&lt;=-1,"",$J27-1)),"")</f>
        <v/>
      </c>
      <c r="M28" s="4" t="str">
        <f>IFERROR(ProjectTimelineData[[#This Row],[NUM]]+1,"")</f>
        <v/>
      </c>
      <c r="N28" s="5" t="str">
        <f>IFERROR(VLOOKUP(SortierteZeitachse[[#This Row],[RANG sortiert]],ProjectTimelineData[],3,0),"")</f>
        <v>15.09.2022</v>
      </c>
      <c r="O28" s="2" t="str">
        <f>IFERROR(VLOOKUP(SortierteZeitachse[[#This Row],[RANG sortiert]],ProjectTimelineData[],4,0),"")</f>
        <v>Projektanfang</v>
      </c>
      <c r="P28" s="2" t="str">
        <f>IFERROR(VLOOKUP(SortierteZeitachse[[#This Row],[RANG sortiert]],ProjectTimelineData[],5,0),"")</f>
        <v/>
      </c>
    </row>
    <row r="29" spans="2:16">
      <c r="E29" s="4" t="str">
        <f>IFERROR(RANK(F29,ProjectTimelineData[RANG])+SUMPRODUCT(--(F29=ProjectTimelineData[RANG]),--(J29&lt;ProjectTimelineData[NUM])),"")</f>
        <v/>
      </c>
      <c r="F29" s="4" t="str">
        <f>IFERROR(RANK(ProjectTimelineData[[#This Row],[DATUM]],ProjectTimelineData[DATUM],1),"")</f>
        <v/>
      </c>
      <c r="G2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" s="2" t="str">
        <f>IFERROR(IF(ISBLANK(INDEX(ProjektDetails[#Data],ROW(A24)+1,1)),"",IF($J28-1&lt;=-1,"",$J28-1)),"")</f>
        <v/>
      </c>
      <c r="M29" s="4" t="str">
        <f>IFERROR(ProjectTimelineData[[#This Row],[NUM]]+1,"")</f>
        <v/>
      </c>
      <c r="N29" s="5" t="str">
        <f>IFERROR(VLOOKUP(SortierteZeitachse[[#This Row],[RANG sortiert]],ProjectTimelineData[],3,0),"")</f>
        <v>15.09.2022</v>
      </c>
      <c r="O29" s="2" t="str">
        <f>IFERROR(VLOOKUP(SortierteZeitachse[[#This Row],[RANG sortiert]],ProjectTimelineData[],4,0),"")</f>
        <v>Projektanfang</v>
      </c>
      <c r="P29" s="2" t="str">
        <f>IFERROR(VLOOKUP(SortierteZeitachse[[#This Row],[RANG sortiert]],ProjectTimelineData[],5,0),"")</f>
        <v/>
      </c>
    </row>
    <row r="30" spans="2:16">
      <c r="E30" s="4" t="str">
        <f>IFERROR(RANK(F30,ProjectTimelineData[RANG])+SUMPRODUCT(--(F30=ProjectTimelineData[RANG]),--(J30&lt;ProjectTimelineData[NUM])),"")</f>
        <v/>
      </c>
      <c r="F30" s="4" t="str">
        <f>IFERROR(RANK(ProjectTimelineData[[#This Row],[DATUM]],ProjectTimelineData[DATUM],1),"")</f>
        <v/>
      </c>
      <c r="G3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" s="2" t="str">
        <f>IFERROR(IF(ISBLANK(INDEX(ProjektDetails[#Data],ROW(A25)+1,1)),"",IF($J29-1&lt;=-1,"",$J29-1)),"")</f>
        <v/>
      </c>
      <c r="M30" s="4" t="str">
        <f>IFERROR(ProjectTimelineData[[#This Row],[NUM]]+1,"")</f>
        <v/>
      </c>
      <c r="N30" s="5" t="str">
        <f>IFERROR(VLOOKUP(SortierteZeitachse[[#This Row],[RANG sortiert]],ProjectTimelineData[],3,0),"")</f>
        <v>15.09.2022</v>
      </c>
      <c r="O30" s="2" t="str">
        <f>IFERROR(VLOOKUP(SortierteZeitachse[[#This Row],[RANG sortiert]],ProjectTimelineData[],4,0),"")</f>
        <v>Projektanfang</v>
      </c>
      <c r="P30" s="2" t="str">
        <f>IFERROR(VLOOKUP(SortierteZeitachse[[#This Row],[RANG sortiert]],ProjectTimelineData[],5,0),"")</f>
        <v/>
      </c>
    </row>
    <row r="31" spans="2:16">
      <c r="E31" s="4" t="str">
        <f>IFERROR(RANK(F31,ProjectTimelineData[RANG])+SUMPRODUCT(--(F31=ProjectTimelineData[RANG]),--(J31&lt;ProjectTimelineData[NUM])),"")</f>
        <v/>
      </c>
      <c r="F31" s="4" t="str">
        <f>IFERROR(RANK(ProjectTimelineData[[#This Row],[DATUM]],ProjectTimelineData[DATUM],1),"")</f>
        <v/>
      </c>
      <c r="G3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" s="2" t="str">
        <f>IFERROR(IF(ISBLANK(INDEX(ProjektDetails[#Data],ROW(A26)+1,1)),"",IF($J30-1&lt;=-1,"",$J30-1)),"")</f>
        <v/>
      </c>
      <c r="M31" s="4" t="str">
        <f>IFERROR(ProjectTimelineData[[#This Row],[NUM]]+1,"")</f>
        <v/>
      </c>
      <c r="N31" s="5" t="str">
        <f>IFERROR(VLOOKUP(SortierteZeitachse[[#This Row],[RANG sortiert]],ProjectTimelineData[],3,0),"")</f>
        <v>15.09.2022</v>
      </c>
      <c r="O31" s="2" t="str">
        <f>IFERROR(VLOOKUP(SortierteZeitachse[[#This Row],[RANG sortiert]],ProjectTimelineData[],4,0),"")</f>
        <v>Projektanfang</v>
      </c>
      <c r="P31" s="2" t="str">
        <f>IFERROR(VLOOKUP(SortierteZeitachse[[#This Row],[RANG sortiert]],ProjectTimelineData[],5,0),"")</f>
        <v/>
      </c>
    </row>
    <row r="32" spans="2:16">
      <c r="E32" s="4" t="str">
        <f>IFERROR(RANK(F32,ProjectTimelineData[RANG])+SUMPRODUCT(--(F32=ProjectTimelineData[RANG]),--(J32&lt;ProjectTimelineData[NUM])),"")</f>
        <v/>
      </c>
      <c r="F32" s="4" t="str">
        <f>IFERROR(RANK(ProjectTimelineData[[#This Row],[DATUM]],ProjectTimelineData[DATUM],1),"")</f>
        <v/>
      </c>
      <c r="G3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" s="2" t="str">
        <f>IFERROR(IF(ISBLANK(INDEX(ProjektDetails[#Data],ROW(A27)+1,1)),"",IF($J31-1&lt;=-1,"",$J31-1)),"")</f>
        <v/>
      </c>
      <c r="M32" s="4" t="str">
        <f>IFERROR(ProjectTimelineData[[#This Row],[NUM]]+1,"")</f>
        <v/>
      </c>
      <c r="N32" s="5" t="str">
        <f>IFERROR(VLOOKUP(SortierteZeitachse[[#This Row],[RANG sortiert]],ProjectTimelineData[],3,0),"")</f>
        <v>15.09.2022</v>
      </c>
      <c r="O32" s="2" t="str">
        <f>IFERROR(VLOOKUP(SortierteZeitachse[[#This Row],[RANG sortiert]],ProjectTimelineData[],4,0),"")</f>
        <v>Projektanfang</v>
      </c>
      <c r="P32" s="2" t="str">
        <f>IFERROR(VLOOKUP(SortierteZeitachse[[#This Row],[RANG sortiert]],ProjectTimelineData[],5,0),"")</f>
        <v/>
      </c>
    </row>
    <row r="33" spans="5:16">
      <c r="E33" s="4" t="str">
        <f>IFERROR(RANK(F33,ProjectTimelineData[RANG])+SUMPRODUCT(--(F33=ProjectTimelineData[RANG]),--(J33&lt;ProjectTimelineData[NUM])),"")</f>
        <v/>
      </c>
      <c r="F33" s="4" t="str">
        <f>IFERROR(RANK(ProjectTimelineData[[#This Row],[DATUM]],ProjectTimelineData[DATUM],1),"")</f>
        <v/>
      </c>
      <c r="G3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" s="2" t="str">
        <f>IFERROR(IF(ISBLANK(INDEX(ProjektDetails[#Data],ROW(A28)+1,1)),"",IF($J32-1&lt;=-1,"",$J32-1)),"")</f>
        <v/>
      </c>
      <c r="M33" s="4" t="str">
        <f>IFERROR(ProjectTimelineData[[#This Row],[NUM]]+1,"")</f>
        <v/>
      </c>
      <c r="N33" s="5" t="str">
        <f>IFERROR(VLOOKUP(SortierteZeitachse[[#This Row],[RANG sortiert]],ProjectTimelineData[],3,0),"")</f>
        <v>15.09.2022</v>
      </c>
      <c r="O33" s="2" t="str">
        <f>IFERROR(VLOOKUP(SortierteZeitachse[[#This Row],[RANG sortiert]],ProjectTimelineData[],4,0),"")</f>
        <v>Projektanfang</v>
      </c>
      <c r="P33" s="2" t="str">
        <f>IFERROR(VLOOKUP(SortierteZeitachse[[#This Row],[RANG sortiert]],ProjectTimelineData[],5,0),"")</f>
        <v/>
      </c>
    </row>
    <row r="34" spans="5:16">
      <c r="E34" s="4" t="str">
        <f>IFERROR(RANK(F34,ProjectTimelineData[RANG])+SUMPRODUCT(--(F34=ProjectTimelineData[RANG]),--(J34&lt;ProjectTimelineData[NUM])),"")</f>
        <v/>
      </c>
      <c r="F34" s="4" t="str">
        <f>IFERROR(RANK(ProjectTimelineData[[#This Row],[DATUM]],ProjectTimelineData[DATUM],1),"")</f>
        <v/>
      </c>
      <c r="G3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" s="2" t="str">
        <f>IFERROR(IF(ISBLANK(INDEX(ProjektDetails[#Data],ROW(A29)+1,1)),"",IF($J33-1&lt;=-1,"",$J33-1)),"")</f>
        <v/>
      </c>
      <c r="M34" s="4" t="str">
        <f>IFERROR(ProjectTimelineData[[#This Row],[NUM]]+1,"")</f>
        <v/>
      </c>
      <c r="N34" s="5" t="str">
        <f>IFERROR(VLOOKUP(SortierteZeitachse[[#This Row],[RANG sortiert]],ProjectTimelineData[],3,0),"")</f>
        <v>15.09.2022</v>
      </c>
      <c r="O34" s="2" t="str">
        <f>IFERROR(VLOOKUP(SortierteZeitachse[[#This Row],[RANG sortiert]],ProjectTimelineData[],4,0),"")</f>
        <v>Projektanfang</v>
      </c>
      <c r="P34" s="2" t="str">
        <f>IFERROR(VLOOKUP(SortierteZeitachse[[#This Row],[RANG sortiert]],ProjectTimelineData[],5,0),"")</f>
        <v/>
      </c>
    </row>
    <row r="35" spans="5:16">
      <c r="E35" s="4" t="str">
        <f>IFERROR(RANK(F35,ProjectTimelineData[RANG])+SUMPRODUCT(--(F35=ProjectTimelineData[RANG]),--(J35&lt;ProjectTimelineData[NUM])),"")</f>
        <v/>
      </c>
      <c r="F35" s="4" t="str">
        <f>IFERROR(RANK(ProjectTimelineData[[#This Row],[DATUM]],ProjectTimelineData[DATUM],1),"")</f>
        <v/>
      </c>
      <c r="G3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5" s="2" t="str">
        <f>IFERROR(IF(ISBLANK(INDEX(ProjektDetails[#Data],ROW(A30)+1,1)),"",IF($J34-1&lt;=-1,"",$J34-1)),"")</f>
        <v/>
      </c>
      <c r="M35" s="4" t="str">
        <f>IFERROR(ProjectTimelineData[[#This Row],[NUM]]+1,"")</f>
        <v/>
      </c>
      <c r="N35" s="5" t="str">
        <f>IFERROR(VLOOKUP(SortierteZeitachse[[#This Row],[RANG sortiert]],ProjectTimelineData[],3,0),"")</f>
        <v>15.09.2022</v>
      </c>
      <c r="O35" s="2" t="str">
        <f>IFERROR(VLOOKUP(SortierteZeitachse[[#This Row],[RANG sortiert]],ProjectTimelineData[],4,0),"")</f>
        <v>Projektanfang</v>
      </c>
      <c r="P35" s="2" t="str">
        <f>IFERROR(VLOOKUP(SortierteZeitachse[[#This Row],[RANG sortiert]],ProjectTimelineData[],5,0),"")</f>
        <v/>
      </c>
    </row>
    <row r="36" spans="5:16">
      <c r="E36" s="4" t="str">
        <f>IFERROR(RANK(F36,ProjectTimelineData[RANG])+SUMPRODUCT(--(F36=ProjectTimelineData[RANG]),--(J36&lt;ProjectTimelineData[NUM])),"")</f>
        <v/>
      </c>
      <c r="F36" s="4" t="str">
        <f>IFERROR(RANK(ProjectTimelineData[[#This Row],[DATUM]],ProjectTimelineData[DATUM],1),"")</f>
        <v/>
      </c>
      <c r="G3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6" s="2" t="str">
        <f>IFERROR(IF(ISBLANK(INDEX(ProjektDetails[#Data],ROW(A31)+1,1)),"",IF($J35-1&lt;=-1,"",$J35-1)),"")</f>
        <v/>
      </c>
      <c r="M36" s="4" t="str">
        <f>IFERROR(ProjectTimelineData[[#This Row],[NUM]]+1,"")</f>
        <v/>
      </c>
      <c r="N36" s="5" t="str">
        <f>IFERROR(VLOOKUP(SortierteZeitachse[[#This Row],[RANG sortiert]],ProjectTimelineData[],3,0),"")</f>
        <v>15.09.2022</v>
      </c>
      <c r="O36" s="2" t="str">
        <f>IFERROR(VLOOKUP(SortierteZeitachse[[#This Row],[RANG sortiert]],ProjectTimelineData[],4,0),"")</f>
        <v>Projektanfang</v>
      </c>
      <c r="P36" s="2" t="str">
        <f>IFERROR(VLOOKUP(SortierteZeitachse[[#This Row],[RANG sortiert]],ProjectTimelineData[],5,0),"")</f>
        <v/>
      </c>
    </row>
    <row r="37" spans="5:16">
      <c r="E37" s="4" t="str">
        <f>IFERROR(RANK(F37,ProjectTimelineData[RANG])+SUMPRODUCT(--(F37=ProjectTimelineData[RANG]),--(J37&lt;ProjectTimelineData[NUM])),"")</f>
        <v/>
      </c>
      <c r="F37" s="4" t="str">
        <f>IFERROR(RANK(ProjectTimelineData[[#This Row],[DATUM]],ProjectTimelineData[DATUM],1),"")</f>
        <v/>
      </c>
      <c r="G3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7" s="2" t="str">
        <f>IFERROR(IF(ISBLANK(INDEX(ProjektDetails[#Data],ROW(A32)+1,1)),"",IF($J36-1&lt;=-1,"",$J36-1)),"")</f>
        <v/>
      </c>
      <c r="M37" s="4" t="str">
        <f>IFERROR(ProjectTimelineData[[#This Row],[NUM]]+1,"")</f>
        <v/>
      </c>
      <c r="N37" s="5" t="str">
        <f>IFERROR(VLOOKUP(SortierteZeitachse[[#This Row],[RANG sortiert]],ProjectTimelineData[],3,0),"")</f>
        <v>15.09.2022</v>
      </c>
      <c r="O37" s="2" t="str">
        <f>IFERROR(VLOOKUP(SortierteZeitachse[[#This Row],[RANG sortiert]],ProjectTimelineData[],4,0),"")</f>
        <v>Projektanfang</v>
      </c>
      <c r="P37" s="2" t="str">
        <f>IFERROR(VLOOKUP(SortierteZeitachse[[#This Row],[RANG sortiert]],ProjectTimelineData[],5,0),"")</f>
        <v/>
      </c>
    </row>
    <row r="38" spans="5:16">
      <c r="E38" s="4" t="str">
        <f>IFERROR(RANK(F38,ProjectTimelineData[RANG])+SUMPRODUCT(--(F38=ProjectTimelineData[RANG]),--(J38&lt;ProjectTimelineData[NUM])),"")</f>
        <v/>
      </c>
      <c r="F38" s="4" t="str">
        <f>IFERROR(RANK(ProjectTimelineData[[#This Row],[DATUM]],ProjectTimelineData[DATUM],1),"")</f>
        <v/>
      </c>
      <c r="G3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8" s="2" t="str">
        <f>IFERROR(IF(ISBLANK(INDEX(ProjektDetails[#Data],ROW(A33)+1,1)),"",IF($J37-1&lt;=-1,"",$J37-1)),"")</f>
        <v/>
      </c>
      <c r="M38" s="4" t="str">
        <f>IFERROR(ProjectTimelineData[[#This Row],[NUM]]+1,"")</f>
        <v/>
      </c>
      <c r="N38" s="5" t="str">
        <f>IFERROR(VLOOKUP(SortierteZeitachse[[#This Row],[RANG sortiert]],ProjectTimelineData[],3,0),"")</f>
        <v>15.09.2022</v>
      </c>
      <c r="O38" s="2" t="str">
        <f>IFERROR(VLOOKUP(SortierteZeitachse[[#This Row],[RANG sortiert]],ProjectTimelineData[],4,0),"")</f>
        <v>Projektanfang</v>
      </c>
      <c r="P38" s="2" t="str">
        <f>IFERROR(VLOOKUP(SortierteZeitachse[[#This Row],[RANG sortiert]],ProjectTimelineData[],5,0),"")</f>
        <v/>
      </c>
    </row>
    <row r="39" spans="5:16">
      <c r="E39" s="4" t="str">
        <f>IFERROR(RANK(F39,ProjectTimelineData[RANG])+SUMPRODUCT(--(F39=ProjectTimelineData[RANG]),--(J39&lt;ProjectTimelineData[NUM])),"")</f>
        <v/>
      </c>
      <c r="F39" s="4" t="str">
        <f>IFERROR(RANK(ProjectTimelineData[[#This Row],[DATUM]],ProjectTimelineData[DATUM],1),"")</f>
        <v/>
      </c>
      <c r="G3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9" s="2" t="str">
        <f>IFERROR(IF(ISBLANK(INDEX(ProjektDetails[#Data],ROW(A34)+1,1)),"",IF($J38-1&lt;=-1,"",$J38-1)),"")</f>
        <v/>
      </c>
      <c r="M39" s="4" t="str">
        <f>IFERROR(ProjectTimelineData[[#This Row],[NUM]]+1,"")</f>
        <v/>
      </c>
      <c r="N39" s="5" t="str">
        <f>IFERROR(VLOOKUP(SortierteZeitachse[[#This Row],[RANG sortiert]],ProjectTimelineData[],3,0),"")</f>
        <v>15.09.2022</v>
      </c>
      <c r="O39" s="2" t="str">
        <f>IFERROR(VLOOKUP(SortierteZeitachse[[#This Row],[RANG sortiert]],ProjectTimelineData[],4,0),"")</f>
        <v>Projektanfang</v>
      </c>
      <c r="P39" s="2" t="str">
        <f>IFERROR(VLOOKUP(SortierteZeitachse[[#This Row],[RANG sortiert]],ProjectTimelineData[],5,0),"")</f>
        <v/>
      </c>
    </row>
    <row r="40" spans="5:16">
      <c r="E40" s="4" t="str">
        <f>IFERROR(RANK(F40,ProjectTimelineData[RANG])+SUMPRODUCT(--(F40=ProjectTimelineData[RANG]),--(J40&lt;ProjectTimelineData[NUM])),"")</f>
        <v/>
      </c>
      <c r="F40" s="4" t="str">
        <f>IFERROR(RANK(ProjectTimelineData[[#This Row],[DATUM]],ProjectTimelineData[DATUM],1),"")</f>
        <v/>
      </c>
      <c r="G4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0" s="2" t="str">
        <f>IFERROR(IF(ISBLANK(INDEX(ProjektDetails[#Data],ROW(A35)+1,1)),"",IF($J39-1&lt;=-1,"",$J39-1)),"")</f>
        <v/>
      </c>
      <c r="M40" s="4" t="str">
        <f>IFERROR(ProjectTimelineData[[#This Row],[NUM]]+1,"")</f>
        <v/>
      </c>
      <c r="N40" s="5" t="str">
        <f>IFERROR(VLOOKUP(SortierteZeitachse[[#This Row],[RANG sortiert]],ProjectTimelineData[],3,0),"")</f>
        <v>15.09.2022</v>
      </c>
      <c r="O40" s="2" t="str">
        <f>IFERROR(VLOOKUP(SortierteZeitachse[[#This Row],[RANG sortiert]],ProjectTimelineData[],4,0),"")</f>
        <v>Projektanfang</v>
      </c>
      <c r="P40" s="2" t="str">
        <f>IFERROR(VLOOKUP(SortierteZeitachse[[#This Row],[RANG sortiert]],ProjectTimelineData[],5,0),"")</f>
        <v/>
      </c>
    </row>
    <row r="41" spans="5:16">
      <c r="E41" s="4" t="str">
        <f>IFERROR(RANK(F41,ProjectTimelineData[RANG])+SUMPRODUCT(--(F41=ProjectTimelineData[RANG]),--(J41&lt;ProjectTimelineData[NUM])),"")</f>
        <v/>
      </c>
      <c r="F41" s="4" t="str">
        <f>IFERROR(RANK(ProjectTimelineData[[#This Row],[DATUM]],ProjectTimelineData[DATUM],1),"")</f>
        <v/>
      </c>
      <c r="G4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1" s="2" t="str">
        <f>IFERROR(IF(ISBLANK(INDEX(ProjektDetails[#Data],ROW(A36)+1,1)),"",IF($J40-1&lt;=-1,"",$J40-1)),"")</f>
        <v/>
      </c>
      <c r="M41" s="4" t="str">
        <f>IFERROR(ProjectTimelineData[[#This Row],[NUM]]+1,"")</f>
        <v/>
      </c>
      <c r="N41" s="5" t="str">
        <f>IFERROR(VLOOKUP(SortierteZeitachse[[#This Row],[RANG sortiert]],ProjectTimelineData[],3,0),"")</f>
        <v>15.09.2022</v>
      </c>
      <c r="O41" s="2" t="str">
        <f>IFERROR(VLOOKUP(SortierteZeitachse[[#This Row],[RANG sortiert]],ProjectTimelineData[],4,0),"")</f>
        <v>Projektanfang</v>
      </c>
      <c r="P41" s="2" t="str">
        <f>IFERROR(VLOOKUP(SortierteZeitachse[[#This Row],[RANG sortiert]],ProjectTimelineData[],5,0),"")</f>
        <v/>
      </c>
    </row>
    <row r="42" spans="5:16">
      <c r="E42" s="4" t="str">
        <f>IFERROR(RANK(F42,ProjectTimelineData[RANG])+SUMPRODUCT(--(F42=ProjectTimelineData[RANG]),--(J42&lt;ProjectTimelineData[NUM])),"")</f>
        <v/>
      </c>
      <c r="F42" s="4" t="str">
        <f>IFERROR(RANK(ProjectTimelineData[[#This Row],[DATUM]],ProjectTimelineData[DATUM],1),"")</f>
        <v/>
      </c>
      <c r="G4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2" s="2" t="str">
        <f>IFERROR(IF(ISBLANK(INDEX(ProjektDetails[#Data],ROW(A37)+1,1)),"",IF($J41-1&lt;=-1,"",$J41-1)),"")</f>
        <v/>
      </c>
      <c r="M42" s="4" t="str">
        <f>IFERROR(ProjectTimelineData[[#This Row],[NUM]]+1,"")</f>
        <v/>
      </c>
      <c r="N42" s="5" t="str">
        <f>IFERROR(VLOOKUP(SortierteZeitachse[[#This Row],[RANG sortiert]],ProjectTimelineData[],3,0),"")</f>
        <v>15.09.2022</v>
      </c>
      <c r="O42" s="2" t="str">
        <f>IFERROR(VLOOKUP(SortierteZeitachse[[#This Row],[RANG sortiert]],ProjectTimelineData[],4,0),"")</f>
        <v>Projektanfang</v>
      </c>
      <c r="P42" s="2" t="str">
        <f>IFERROR(VLOOKUP(SortierteZeitachse[[#This Row],[RANG sortiert]],ProjectTimelineData[],5,0),"")</f>
        <v/>
      </c>
    </row>
    <row r="43" spans="5:16">
      <c r="E43" s="4" t="str">
        <f>IFERROR(RANK(F43,ProjectTimelineData[RANG])+SUMPRODUCT(--(F43=ProjectTimelineData[RANG]),--(J43&lt;ProjectTimelineData[NUM])),"")</f>
        <v/>
      </c>
      <c r="F43" s="4" t="str">
        <f>IFERROR(RANK(ProjectTimelineData[[#This Row],[DATUM]],ProjectTimelineData[DATUM],1),"")</f>
        <v/>
      </c>
      <c r="G4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3" s="2" t="str">
        <f>IFERROR(IF(ISBLANK(INDEX(ProjektDetails[#Data],ROW(A38)+1,1)),"",IF($J42-1&lt;=-1,"",$J42-1)),"")</f>
        <v/>
      </c>
      <c r="M43" s="4" t="str">
        <f>IFERROR(ProjectTimelineData[[#This Row],[NUM]]+1,"")</f>
        <v/>
      </c>
      <c r="N43" s="5" t="str">
        <f>IFERROR(VLOOKUP(SortierteZeitachse[[#This Row],[RANG sortiert]],ProjectTimelineData[],3,0),"")</f>
        <v>15.09.2022</v>
      </c>
      <c r="O43" s="2" t="str">
        <f>IFERROR(VLOOKUP(SortierteZeitachse[[#This Row],[RANG sortiert]],ProjectTimelineData[],4,0),"")</f>
        <v>Projektanfang</v>
      </c>
      <c r="P43" s="2" t="str">
        <f>IFERROR(VLOOKUP(SortierteZeitachse[[#This Row],[RANG sortiert]],ProjectTimelineData[],5,0),"")</f>
        <v/>
      </c>
    </row>
    <row r="44" spans="5:16">
      <c r="E44" s="4" t="str">
        <f>IFERROR(RANK(F44,ProjectTimelineData[RANG])+SUMPRODUCT(--(F44=ProjectTimelineData[RANG]),--(J44&lt;ProjectTimelineData[NUM])),"")</f>
        <v/>
      </c>
      <c r="F44" s="4" t="str">
        <f>IFERROR(RANK(ProjectTimelineData[[#This Row],[DATUM]],ProjectTimelineData[DATUM],1),"")</f>
        <v/>
      </c>
      <c r="G4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4" s="2" t="str">
        <f>IFERROR(IF(ISBLANK(INDEX(ProjektDetails[#Data],ROW(A39)+1,1)),"",IF($J43-1&lt;=-1,"",$J43-1)),"")</f>
        <v/>
      </c>
      <c r="M44" s="4" t="str">
        <f>IFERROR(ProjectTimelineData[[#This Row],[NUM]]+1,"")</f>
        <v/>
      </c>
      <c r="N44" s="5" t="str">
        <f>IFERROR(VLOOKUP(SortierteZeitachse[[#This Row],[RANG sortiert]],ProjectTimelineData[],3,0),"")</f>
        <v>15.09.2022</v>
      </c>
      <c r="O44" s="2" t="str">
        <f>IFERROR(VLOOKUP(SortierteZeitachse[[#This Row],[RANG sortiert]],ProjectTimelineData[],4,0),"")</f>
        <v>Projektanfang</v>
      </c>
      <c r="P44" s="2" t="str">
        <f>IFERROR(VLOOKUP(SortierteZeitachse[[#This Row],[RANG sortiert]],ProjectTimelineData[],5,0),"")</f>
        <v/>
      </c>
    </row>
    <row r="45" spans="5:16">
      <c r="E45" s="4" t="str">
        <f>IFERROR(RANK(F45,ProjectTimelineData[RANG])+SUMPRODUCT(--(F45=ProjectTimelineData[RANG]),--(J45&lt;ProjectTimelineData[NUM])),"")</f>
        <v/>
      </c>
      <c r="F45" s="4" t="str">
        <f>IFERROR(RANK(ProjectTimelineData[[#This Row],[DATUM]],ProjectTimelineData[DATUM],1),"")</f>
        <v/>
      </c>
      <c r="G4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5" s="2" t="str">
        <f>IFERROR(IF(ISBLANK(INDEX(ProjektDetails[#Data],ROW(A40)+1,1)),"",IF($J44-1&lt;=-1,"",$J44-1)),"")</f>
        <v/>
      </c>
      <c r="M45" s="4" t="str">
        <f>IFERROR(ProjectTimelineData[[#This Row],[NUM]]+1,"")</f>
        <v/>
      </c>
      <c r="N45" s="5" t="str">
        <f>IFERROR(VLOOKUP(SortierteZeitachse[[#This Row],[RANG sortiert]],ProjectTimelineData[],3,0),"")</f>
        <v>15.09.2022</v>
      </c>
      <c r="O45" s="2" t="str">
        <f>IFERROR(VLOOKUP(SortierteZeitachse[[#This Row],[RANG sortiert]],ProjectTimelineData[],4,0),"")</f>
        <v>Projektanfang</v>
      </c>
      <c r="P45" s="2" t="str">
        <f>IFERROR(VLOOKUP(SortierteZeitachse[[#This Row],[RANG sortiert]],ProjectTimelineData[],5,0),"")</f>
        <v/>
      </c>
    </row>
    <row r="46" spans="5:16">
      <c r="E46" s="4" t="str">
        <f>IFERROR(RANK(F46,ProjectTimelineData[RANG])+SUMPRODUCT(--(F46=ProjectTimelineData[RANG]),--(J46&lt;ProjectTimelineData[NUM])),"")</f>
        <v/>
      </c>
      <c r="F46" s="4" t="str">
        <f>IFERROR(RANK(ProjectTimelineData[[#This Row],[DATUM]],ProjectTimelineData[DATUM],1),"")</f>
        <v/>
      </c>
      <c r="G4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6" s="2" t="str">
        <f>IFERROR(IF(ISBLANK(INDEX(ProjektDetails[#Data],ROW(A41)+1,1)),"",IF($J45-1&lt;=-1,"",$J45-1)),"")</f>
        <v/>
      </c>
      <c r="M46" s="4" t="str">
        <f>IFERROR(ProjectTimelineData[[#This Row],[NUM]]+1,"")</f>
        <v/>
      </c>
      <c r="N46" s="5" t="str">
        <f>IFERROR(VLOOKUP(SortierteZeitachse[[#This Row],[RANG sortiert]],ProjectTimelineData[],3,0),"")</f>
        <v>15.09.2022</v>
      </c>
      <c r="O46" s="2" t="str">
        <f>IFERROR(VLOOKUP(SortierteZeitachse[[#This Row],[RANG sortiert]],ProjectTimelineData[],4,0),"")</f>
        <v>Projektanfang</v>
      </c>
      <c r="P46" s="2" t="str">
        <f>IFERROR(VLOOKUP(SortierteZeitachse[[#This Row],[RANG sortiert]],ProjectTimelineData[],5,0),"")</f>
        <v/>
      </c>
    </row>
    <row r="47" spans="5:16">
      <c r="E47" s="4" t="str">
        <f>IFERROR(RANK(F47,ProjectTimelineData[RANG])+SUMPRODUCT(--(F47=ProjectTimelineData[RANG]),--(J47&lt;ProjectTimelineData[NUM])),"")</f>
        <v/>
      </c>
      <c r="F47" s="4" t="str">
        <f>IFERROR(RANK(ProjectTimelineData[[#This Row],[DATUM]],ProjectTimelineData[DATUM],1),"")</f>
        <v/>
      </c>
      <c r="G4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7" s="2" t="str">
        <f>IFERROR(IF(ISBLANK(INDEX(ProjektDetails[#Data],ROW(A42)+1,1)),"",IF($J46-1&lt;=-1,"",$J46-1)),"")</f>
        <v/>
      </c>
      <c r="M47" s="4" t="str">
        <f>IFERROR(ProjectTimelineData[[#This Row],[NUM]]+1,"")</f>
        <v/>
      </c>
      <c r="N47" s="5" t="str">
        <f>IFERROR(VLOOKUP(SortierteZeitachse[[#This Row],[RANG sortiert]],ProjectTimelineData[],3,0),"")</f>
        <v>15.09.2022</v>
      </c>
      <c r="O47" s="2" t="str">
        <f>IFERROR(VLOOKUP(SortierteZeitachse[[#This Row],[RANG sortiert]],ProjectTimelineData[],4,0),"")</f>
        <v>Projektanfang</v>
      </c>
      <c r="P47" s="2" t="str">
        <f>IFERROR(VLOOKUP(SortierteZeitachse[[#This Row],[RANG sortiert]],ProjectTimelineData[],5,0),"")</f>
        <v/>
      </c>
    </row>
    <row r="48" spans="5:16">
      <c r="E48" s="4" t="str">
        <f>IFERROR(RANK(F48,ProjectTimelineData[RANG])+SUMPRODUCT(--(F48=ProjectTimelineData[RANG]),--(J48&lt;ProjectTimelineData[NUM])),"")</f>
        <v/>
      </c>
      <c r="F48" s="4" t="str">
        <f>IFERROR(RANK(ProjectTimelineData[[#This Row],[DATUM]],ProjectTimelineData[DATUM],1),"")</f>
        <v/>
      </c>
      <c r="G4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8" s="2" t="str">
        <f>IFERROR(IF(ISBLANK(INDEX(ProjektDetails[#Data],ROW(A43)+1,1)),"",IF($J47-1&lt;=-1,"",$J47-1)),"")</f>
        <v/>
      </c>
      <c r="M48" s="4" t="str">
        <f>IFERROR(ProjectTimelineData[[#This Row],[NUM]]+1,"")</f>
        <v/>
      </c>
      <c r="N48" s="5" t="str">
        <f>IFERROR(VLOOKUP(SortierteZeitachse[[#This Row],[RANG sortiert]],ProjectTimelineData[],3,0),"")</f>
        <v>15.09.2022</v>
      </c>
      <c r="O48" s="2" t="str">
        <f>IFERROR(VLOOKUP(SortierteZeitachse[[#This Row],[RANG sortiert]],ProjectTimelineData[],4,0),"")</f>
        <v>Projektanfang</v>
      </c>
      <c r="P48" s="2" t="str">
        <f>IFERROR(VLOOKUP(SortierteZeitachse[[#This Row],[RANG sortiert]],ProjectTimelineData[],5,0),"")</f>
        <v/>
      </c>
    </row>
    <row r="49" spans="5:16">
      <c r="E49" s="4" t="str">
        <f>IFERROR(RANK(F49,ProjectTimelineData[RANG])+SUMPRODUCT(--(F49=ProjectTimelineData[RANG]),--(J49&lt;ProjectTimelineData[NUM])),"")</f>
        <v/>
      </c>
      <c r="F49" s="4" t="str">
        <f>IFERROR(RANK(ProjectTimelineData[[#This Row],[DATUM]],ProjectTimelineData[DATUM],1),"")</f>
        <v/>
      </c>
      <c r="G4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9" s="2" t="str">
        <f>IFERROR(IF(ISBLANK(INDEX(ProjektDetails[#Data],ROW(A44)+1,1)),"",IF($J48-1&lt;=-1,"",$J48-1)),"")</f>
        <v/>
      </c>
      <c r="M49" s="4" t="str">
        <f>IFERROR(ProjectTimelineData[[#This Row],[NUM]]+1,"")</f>
        <v/>
      </c>
      <c r="N49" s="5" t="str">
        <f>IFERROR(VLOOKUP(SortierteZeitachse[[#This Row],[RANG sortiert]],ProjectTimelineData[],3,0),"")</f>
        <v>15.09.2022</v>
      </c>
      <c r="O49" s="2" t="str">
        <f>IFERROR(VLOOKUP(SortierteZeitachse[[#This Row],[RANG sortiert]],ProjectTimelineData[],4,0),"")</f>
        <v>Projektanfang</v>
      </c>
      <c r="P49" s="2" t="str">
        <f>IFERROR(VLOOKUP(SortierteZeitachse[[#This Row],[RANG sortiert]],ProjectTimelineData[],5,0),"")</f>
        <v/>
      </c>
    </row>
    <row r="50" spans="5:16">
      <c r="E50" s="4" t="str">
        <f>IFERROR(RANK(F50,ProjectTimelineData[RANG])+SUMPRODUCT(--(F50=ProjectTimelineData[RANG]),--(J50&lt;ProjectTimelineData[NUM])),"")</f>
        <v/>
      </c>
      <c r="F50" s="4" t="str">
        <f>IFERROR(RANK(ProjectTimelineData[[#This Row],[DATUM]],ProjectTimelineData[DATUM],1),"")</f>
        <v/>
      </c>
      <c r="G5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0" s="2" t="str">
        <f>IFERROR(IF(ISBLANK(INDEX(ProjektDetails[#Data],ROW(A45)+1,1)),"",IF($J49-1&lt;=-1,"",$J49-1)),"")</f>
        <v/>
      </c>
      <c r="M50" s="4" t="str">
        <f>IFERROR(ProjectTimelineData[[#This Row],[NUM]]+1,"")</f>
        <v/>
      </c>
      <c r="N50" s="5" t="str">
        <f>IFERROR(VLOOKUP(SortierteZeitachse[[#This Row],[RANG sortiert]],ProjectTimelineData[],3,0),"")</f>
        <v>15.09.2022</v>
      </c>
      <c r="O50" s="2" t="str">
        <f>IFERROR(VLOOKUP(SortierteZeitachse[[#This Row],[RANG sortiert]],ProjectTimelineData[],4,0),"")</f>
        <v>Projektanfang</v>
      </c>
      <c r="P50" s="2" t="str">
        <f>IFERROR(VLOOKUP(SortierteZeitachse[[#This Row],[RANG sortiert]],ProjectTimelineData[],5,0),"")</f>
        <v/>
      </c>
    </row>
    <row r="51" spans="5:16">
      <c r="E51" s="4" t="str">
        <f>IFERROR(RANK(F51,ProjectTimelineData[RANG])+SUMPRODUCT(--(F51=ProjectTimelineData[RANG]),--(J51&lt;ProjectTimelineData[NUM])),"")</f>
        <v/>
      </c>
      <c r="F51" s="4" t="str">
        <f>IFERROR(RANK(ProjectTimelineData[[#This Row],[DATUM]],ProjectTimelineData[DATUM],1),"")</f>
        <v/>
      </c>
      <c r="G5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1" s="2" t="str">
        <f>IFERROR(IF(ISBLANK(INDEX(ProjektDetails[#Data],ROW(A46)+1,1)),"",IF($J50-1&lt;=-1,"",$J50-1)),"")</f>
        <v/>
      </c>
      <c r="M51" s="4" t="str">
        <f>IFERROR(ProjectTimelineData[[#This Row],[NUM]]+1,"")</f>
        <v/>
      </c>
      <c r="N51" s="5" t="str">
        <f>IFERROR(VLOOKUP(SortierteZeitachse[[#This Row],[RANG sortiert]],ProjectTimelineData[],3,0),"")</f>
        <v>15.09.2022</v>
      </c>
      <c r="O51" s="2" t="str">
        <f>IFERROR(VLOOKUP(SortierteZeitachse[[#This Row],[RANG sortiert]],ProjectTimelineData[],4,0),"")</f>
        <v>Projektanfang</v>
      </c>
      <c r="P51" s="2" t="str">
        <f>IFERROR(VLOOKUP(SortierteZeitachse[[#This Row],[RANG sortiert]],ProjectTimelineData[],5,0),"")</f>
        <v/>
      </c>
    </row>
    <row r="52" spans="5:16">
      <c r="E52" s="4" t="str">
        <f>IFERROR(RANK(F52,ProjectTimelineData[RANG])+SUMPRODUCT(--(F52=ProjectTimelineData[RANG]),--(J52&lt;ProjectTimelineData[NUM])),"")</f>
        <v/>
      </c>
      <c r="F52" s="4" t="str">
        <f>IFERROR(RANK(ProjectTimelineData[[#This Row],[DATUM]],ProjectTimelineData[DATUM],1),"")</f>
        <v/>
      </c>
      <c r="G5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2" s="2" t="str">
        <f>IFERROR(IF(ISBLANK(INDEX(ProjektDetails[#Data],ROW(A47)+1,1)),"",IF($J51-1&lt;=-1,"",$J51-1)),"")</f>
        <v/>
      </c>
      <c r="M52" s="4" t="str">
        <f>IFERROR(ProjectTimelineData[[#This Row],[NUM]]+1,"")</f>
        <v/>
      </c>
      <c r="N52" s="5" t="str">
        <f>IFERROR(VLOOKUP(SortierteZeitachse[[#This Row],[RANG sortiert]],ProjectTimelineData[],3,0),"")</f>
        <v>15.09.2022</v>
      </c>
      <c r="O52" s="2" t="str">
        <f>IFERROR(VLOOKUP(SortierteZeitachse[[#This Row],[RANG sortiert]],ProjectTimelineData[],4,0),"")</f>
        <v>Projektanfang</v>
      </c>
      <c r="P52" s="2" t="str">
        <f>IFERROR(VLOOKUP(SortierteZeitachse[[#This Row],[RANG sortiert]],ProjectTimelineData[],5,0),"")</f>
        <v/>
      </c>
    </row>
    <row r="53" spans="5:16">
      <c r="E53" s="4" t="str">
        <f>IFERROR(RANK(F53,ProjectTimelineData[RANG])+SUMPRODUCT(--(F53=ProjectTimelineData[RANG]),--(J53&lt;ProjectTimelineData[NUM])),"")</f>
        <v/>
      </c>
      <c r="F53" s="4" t="str">
        <f>IFERROR(RANK(ProjectTimelineData[[#This Row],[DATUM]],ProjectTimelineData[DATUM],1),"")</f>
        <v/>
      </c>
      <c r="G5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3" s="2" t="str">
        <f>IFERROR(IF(ISBLANK(INDEX(ProjektDetails[#Data],ROW(A48)+1,1)),"",IF($J52-1&lt;=-1,"",$J52-1)),"")</f>
        <v/>
      </c>
      <c r="M53" s="4" t="str">
        <f>IFERROR(ProjectTimelineData[[#This Row],[NUM]]+1,"")</f>
        <v/>
      </c>
      <c r="N53" s="5" t="str">
        <f>IFERROR(VLOOKUP(SortierteZeitachse[[#This Row],[RANG sortiert]],ProjectTimelineData[],3,0),"")</f>
        <v>15.09.2022</v>
      </c>
      <c r="O53" s="2" t="str">
        <f>IFERROR(VLOOKUP(SortierteZeitachse[[#This Row],[RANG sortiert]],ProjectTimelineData[],4,0),"")</f>
        <v>Projektanfang</v>
      </c>
      <c r="P53" s="2" t="str">
        <f>IFERROR(VLOOKUP(SortierteZeitachse[[#This Row],[RANG sortiert]],ProjectTimelineData[],5,0),"")</f>
        <v/>
      </c>
    </row>
    <row r="54" spans="5:16">
      <c r="E54" s="4" t="str">
        <f>IFERROR(RANK(F54,ProjectTimelineData[RANG])+SUMPRODUCT(--(F54=ProjectTimelineData[RANG]),--(J54&lt;ProjectTimelineData[NUM])),"")</f>
        <v/>
      </c>
      <c r="F54" s="4" t="str">
        <f>IFERROR(RANK(ProjectTimelineData[[#This Row],[DATUM]],ProjectTimelineData[DATUM],1),"")</f>
        <v/>
      </c>
      <c r="G5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4" s="2" t="str">
        <f>IFERROR(IF(ISBLANK(INDEX(ProjektDetails[#Data],ROW(A49)+1,1)),"",IF($J53-1&lt;=-1,"",$J53-1)),"")</f>
        <v/>
      </c>
      <c r="M54" s="4" t="str">
        <f>IFERROR(ProjectTimelineData[[#This Row],[NUM]]+1,"")</f>
        <v/>
      </c>
      <c r="N54" s="5" t="str">
        <f>IFERROR(VLOOKUP(SortierteZeitachse[[#This Row],[RANG sortiert]],ProjectTimelineData[],3,0),"")</f>
        <v>15.09.2022</v>
      </c>
      <c r="O54" s="2" t="str">
        <f>IFERROR(VLOOKUP(SortierteZeitachse[[#This Row],[RANG sortiert]],ProjectTimelineData[],4,0),"")</f>
        <v>Projektanfang</v>
      </c>
      <c r="P54" s="2" t="str">
        <f>IFERROR(VLOOKUP(SortierteZeitachse[[#This Row],[RANG sortiert]],ProjectTimelineData[],5,0),"")</f>
        <v/>
      </c>
    </row>
    <row r="55" spans="5:16">
      <c r="E55" s="4" t="str">
        <f>IFERROR(RANK(F55,ProjectTimelineData[RANG])+SUMPRODUCT(--(F55=ProjectTimelineData[RANG]),--(J55&lt;ProjectTimelineData[NUM])),"")</f>
        <v/>
      </c>
      <c r="F55" s="4" t="str">
        <f>IFERROR(RANK(ProjectTimelineData[[#This Row],[DATUM]],ProjectTimelineData[DATUM],1),"")</f>
        <v/>
      </c>
      <c r="G5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5" s="2" t="str">
        <f>IFERROR(IF(ISBLANK(INDEX(ProjektDetails[#Data],ROW(A50)+1,1)),"",IF($J54-1&lt;=-1,"",$J54-1)),"")</f>
        <v/>
      </c>
      <c r="M55" s="4" t="str">
        <f>IFERROR(ProjectTimelineData[[#This Row],[NUM]]+1,"")</f>
        <v/>
      </c>
      <c r="N55" s="5" t="str">
        <f>IFERROR(VLOOKUP(SortierteZeitachse[[#This Row],[RANG sortiert]],ProjectTimelineData[],3,0),"")</f>
        <v>15.09.2022</v>
      </c>
      <c r="O55" s="2" t="str">
        <f>IFERROR(VLOOKUP(SortierteZeitachse[[#This Row],[RANG sortiert]],ProjectTimelineData[],4,0),"")</f>
        <v>Projektanfang</v>
      </c>
      <c r="P55" s="2" t="str">
        <f>IFERROR(VLOOKUP(SortierteZeitachse[[#This Row],[RANG sortiert]],ProjectTimelineData[],5,0),"")</f>
        <v/>
      </c>
    </row>
    <row r="56" spans="5:16">
      <c r="E56" s="4" t="str">
        <f>IFERROR(RANK(F56,ProjectTimelineData[RANG])+SUMPRODUCT(--(F56=ProjectTimelineData[RANG]),--(J56&lt;ProjectTimelineData[NUM])),"")</f>
        <v/>
      </c>
      <c r="F56" s="4" t="str">
        <f>IFERROR(RANK(ProjectTimelineData[[#This Row],[DATUM]],ProjectTimelineData[DATUM],1),"")</f>
        <v/>
      </c>
      <c r="G5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6" s="2" t="str">
        <f>IFERROR(IF(ISBLANK(INDEX(ProjektDetails[#Data],ROW(A51)+1,1)),"",IF($J55-1&lt;=-1,"",$J55-1)),"")</f>
        <v/>
      </c>
      <c r="M56" s="4" t="str">
        <f>IFERROR(ProjectTimelineData[[#This Row],[NUM]]+1,"")</f>
        <v/>
      </c>
      <c r="N56" s="5" t="str">
        <f>IFERROR(VLOOKUP(SortierteZeitachse[[#This Row],[RANG sortiert]],ProjectTimelineData[],3,0),"")</f>
        <v>15.09.2022</v>
      </c>
      <c r="O56" s="2" t="str">
        <f>IFERROR(VLOOKUP(SortierteZeitachse[[#This Row],[RANG sortiert]],ProjectTimelineData[],4,0),"")</f>
        <v>Projektanfang</v>
      </c>
      <c r="P56" s="2" t="str">
        <f>IFERROR(VLOOKUP(SortierteZeitachse[[#This Row],[RANG sortiert]],ProjectTimelineData[],5,0),"")</f>
        <v/>
      </c>
    </row>
    <row r="57" spans="5:16">
      <c r="E57" s="4" t="str">
        <f>IFERROR(RANK(F57,ProjectTimelineData[RANG])+SUMPRODUCT(--(F57=ProjectTimelineData[RANG]),--(J57&lt;ProjectTimelineData[NUM])),"")</f>
        <v/>
      </c>
      <c r="F57" s="4" t="str">
        <f>IFERROR(RANK(ProjectTimelineData[[#This Row],[DATUM]],ProjectTimelineData[DATUM],1),"")</f>
        <v/>
      </c>
      <c r="G5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7" s="2" t="str">
        <f>IFERROR(IF(ISBLANK(INDEX(ProjektDetails[#Data],ROW(A52)+1,1)),"",IF($J56-1&lt;=-1,"",$J56-1)),"")</f>
        <v/>
      </c>
      <c r="M57" s="4" t="str">
        <f>IFERROR(ProjectTimelineData[[#This Row],[NUM]]+1,"")</f>
        <v/>
      </c>
      <c r="N57" s="5" t="str">
        <f>IFERROR(VLOOKUP(SortierteZeitachse[[#This Row],[RANG sortiert]],ProjectTimelineData[],3,0),"")</f>
        <v>15.09.2022</v>
      </c>
      <c r="O57" s="2" t="str">
        <f>IFERROR(VLOOKUP(SortierteZeitachse[[#This Row],[RANG sortiert]],ProjectTimelineData[],4,0),"")</f>
        <v>Projektanfang</v>
      </c>
      <c r="P57" s="2" t="str">
        <f>IFERROR(VLOOKUP(SortierteZeitachse[[#This Row],[RANG sortiert]],ProjectTimelineData[],5,0),"")</f>
        <v/>
      </c>
    </row>
    <row r="58" spans="5:16">
      <c r="E58" s="4" t="str">
        <f>IFERROR(RANK(F58,ProjectTimelineData[RANG])+SUMPRODUCT(--(F58=ProjectTimelineData[RANG]),--(J58&lt;ProjectTimelineData[NUM])),"")</f>
        <v/>
      </c>
      <c r="F58" s="4" t="str">
        <f>IFERROR(RANK(ProjectTimelineData[[#This Row],[DATUM]],ProjectTimelineData[DATUM],1),"")</f>
        <v/>
      </c>
      <c r="G5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8" s="2" t="str">
        <f>IFERROR(IF(ISBLANK(INDEX(ProjektDetails[#Data],ROW(A53)+1,1)),"",IF($J57-1&lt;=-1,"",$J57-1)),"")</f>
        <v/>
      </c>
      <c r="M58" s="4" t="str">
        <f>IFERROR(ProjectTimelineData[[#This Row],[NUM]]+1,"")</f>
        <v/>
      </c>
      <c r="N58" s="5" t="str">
        <f>IFERROR(VLOOKUP(SortierteZeitachse[[#This Row],[RANG sortiert]],ProjectTimelineData[],3,0),"")</f>
        <v>15.09.2022</v>
      </c>
      <c r="O58" s="2" t="str">
        <f>IFERROR(VLOOKUP(SortierteZeitachse[[#This Row],[RANG sortiert]],ProjectTimelineData[],4,0),"")</f>
        <v>Projektanfang</v>
      </c>
      <c r="P58" s="2" t="str">
        <f>IFERROR(VLOOKUP(SortierteZeitachse[[#This Row],[RANG sortiert]],ProjectTimelineData[],5,0),"")</f>
        <v/>
      </c>
    </row>
    <row r="59" spans="5:16">
      <c r="E59" s="4" t="str">
        <f>IFERROR(RANK(F59,ProjectTimelineData[RANG])+SUMPRODUCT(--(F59=ProjectTimelineData[RANG]),--(J59&lt;ProjectTimelineData[NUM])),"")</f>
        <v/>
      </c>
      <c r="F59" s="4" t="str">
        <f>IFERROR(RANK(ProjectTimelineData[[#This Row],[DATUM]],ProjectTimelineData[DATUM],1),"")</f>
        <v/>
      </c>
      <c r="G5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9" s="2" t="str">
        <f>IFERROR(IF(ISBLANK(INDEX(ProjektDetails[#Data],ROW(A54)+1,1)),"",IF($J58-1&lt;=-1,"",$J58-1)),"")</f>
        <v/>
      </c>
      <c r="M59" s="4" t="str">
        <f>IFERROR(ProjectTimelineData[[#This Row],[NUM]]+1,"")</f>
        <v/>
      </c>
      <c r="N59" s="5" t="str">
        <f>IFERROR(VLOOKUP(SortierteZeitachse[[#This Row],[RANG sortiert]],ProjectTimelineData[],3,0),"")</f>
        <v>15.09.2022</v>
      </c>
      <c r="O59" s="2" t="str">
        <f>IFERROR(VLOOKUP(SortierteZeitachse[[#This Row],[RANG sortiert]],ProjectTimelineData[],4,0),"")</f>
        <v>Projektanfang</v>
      </c>
      <c r="P59" s="2" t="str">
        <f>IFERROR(VLOOKUP(SortierteZeitachse[[#This Row],[RANG sortiert]],ProjectTimelineData[],5,0),"")</f>
        <v/>
      </c>
    </row>
    <row r="60" spans="5:16">
      <c r="E60" s="4" t="str">
        <f>IFERROR(RANK(F60,ProjectTimelineData[RANG])+SUMPRODUCT(--(F60=ProjectTimelineData[RANG]),--(J60&lt;ProjectTimelineData[NUM])),"")</f>
        <v/>
      </c>
      <c r="F60" s="4" t="str">
        <f>IFERROR(RANK(ProjectTimelineData[[#This Row],[DATUM]],ProjectTimelineData[DATUM],1),"")</f>
        <v/>
      </c>
      <c r="G6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0" s="2" t="str">
        <f>IFERROR(IF(ISBLANK(INDEX(ProjektDetails[#Data],ROW(A55)+1,1)),"",IF($J59-1&lt;=-1,"",$J59-1)),"")</f>
        <v/>
      </c>
      <c r="M60" s="4" t="str">
        <f>IFERROR(ProjectTimelineData[[#This Row],[NUM]]+1,"")</f>
        <v/>
      </c>
      <c r="N60" s="5" t="str">
        <f>IFERROR(VLOOKUP(SortierteZeitachse[[#This Row],[RANG sortiert]],ProjectTimelineData[],3,0),"")</f>
        <v>15.09.2022</v>
      </c>
      <c r="O60" s="2" t="str">
        <f>IFERROR(VLOOKUP(SortierteZeitachse[[#This Row],[RANG sortiert]],ProjectTimelineData[],4,0),"")</f>
        <v>Projektanfang</v>
      </c>
      <c r="P60" s="2" t="str">
        <f>IFERROR(VLOOKUP(SortierteZeitachse[[#This Row],[RANG sortiert]],ProjectTimelineData[],5,0),"")</f>
        <v/>
      </c>
    </row>
    <row r="61" spans="5:16">
      <c r="E61" s="4" t="str">
        <f>IFERROR(RANK(F61,ProjectTimelineData[RANG])+SUMPRODUCT(--(F61=ProjectTimelineData[RANG]),--(J61&lt;ProjectTimelineData[NUM])),"")</f>
        <v/>
      </c>
      <c r="F61" s="4" t="str">
        <f>IFERROR(RANK(ProjectTimelineData[[#This Row],[DATUM]],ProjectTimelineData[DATUM],1),"")</f>
        <v/>
      </c>
      <c r="G6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1" s="2" t="str">
        <f>IFERROR(IF(ISBLANK(INDEX(ProjektDetails[#Data],ROW(A56)+1,1)),"",IF($J60-1&lt;=-1,"",$J60-1)),"")</f>
        <v/>
      </c>
      <c r="M61" s="4" t="str">
        <f>IFERROR(ProjectTimelineData[[#This Row],[NUM]]+1,"")</f>
        <v/>
      </c>
      <c r="N61" s="5" t="str">
        <f>IFERROR(VLOOKUP(SortierteZeitachse[[#This Row],[RANG sortiert]],ProjectTimelineData[],3,0),"")</f>
        <v>15.09.2022</v>
      </c>
      <c r="O61" s="2" t="str">
        <f>IFERROR(VLOOKUP(SortierteZeitachse[[#This Row],[RANG sortiert]],ProjectTimelineData[],4,0),"")</f>
        <v>Projektanfang</v>
      </c>
      <c r="P61" s="2" t="str">
        <f>IFERROR(VLOOKUP(SortierteZeitachse[[#This Row],[RANG sortiert]],ProjectTimelineData[],5,0),"")</f>
        <v/>
      </c>
    </row>
    <row r="62" spans="5:16">
      <c r="E62" s="4" t="str">
        <f>IFERROR(RANK(F62,ProjectTimelineData[RANG])+SUMPRODUCT(--(F62=ProjectTimelineData[RANG]),--(J62&lt;ProjectTimelineData[NUM])),"")</f>
        <v/>
      </c>
      <c r="F62" s="4" t="str">
        <f>IFERROR(RANK(ProjectTimelineData[[#This Row],[DATUM]],ProjectTimelineData[DATUM],1),"")</f>
        <v/>
      </c>
      <c r="G6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2" s="2" t="str">
        <f>IFERROR(IF(ISBLANK(INDEX(ProjektDetails[#Data],ROW(A57)+1,1)),"",IF($J61-1&lt;=-1,"",$J61-1)),"")</f>
        <v/>
      </c>
      <c r="M62" s="4" t="str">
        <f>IFERROR(ProjectTimelineData[[#This Row],[NUM]]+1,"")</f>
        <v/>
      </c>
      <c r="N62" s="5" t="str">
        <f>IFERROR(VLOOKUP(SortierteZeitachse[[#This Row],[RANG sortiert]],ProjectTimelineData[],3,0),"")</f>
        <v>15.09.2022</v>
      </c>
      <c r="O62" s="2" t="str">
        <f>IFERROR(VLOOKUP(SortierteZeitachse[[#This Row],[RANG sortiert]],ProjectTimelineData[],4,0),"")</f>
        <v>Projektanfang</v>
      </c>
      <c r="P62" s="2" t="str">
        <f>IFERROR(VLOOKUP(SortierteZeitachse[[#This Row],[RANG sortiert]],ProjectTimelineData[],5,0),"")</f>
        <v/>
      </c>
    </row>
    <row r="63" spans="5:16">
      <c r="E63" s="4" t="str">
        <f>IFERROR(RANK(F63,ProjectTimelineData[RANG])+SUMPRODUCT(--(F63=ProjectTimelineData[RANG]),--(J63&lt;ProjectTimelineData[NUM])),"")</f>
        <v/>
      </c>
      <c r="F63" s="4" t="str">
        <f>IFERROR(RANK(ProjectTimelineData[[#This Row],[DATUM]],ProjectTimelineData[DATUM],1),"")</f>
        <v/>
      </c>
      <c r="G6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3" s="2" t="str">
        <f>IFERROR(IF(ISBLANK(INDEX(ProjektDetails[#Data],ROW(A58)+1,1)),"",IF($J62-1&lt;=-1,"",$J62-1)),"")</f>
        <v/>
      </c>
      <c r="M63" s="4" t="str">
        <f>IFERROR(ProjectTimelineData[[#This Row],[NUM]]+1,"")</f>
        <v/>
      </c>
      <c r="N63" s="5" t="str">
        <f>IFERROR(VLOOKUP(SortierteZeitachse[[#This Row],[RANG sortiert]],ProjectTimelineData[],3,0),"")</f>
        <v>15.09.2022</v>
      </c>
      <c r="O63" s="2" t="str">
        <f>IFERROR(VLOOKUP(SortierteZeitachse[[#This Row],[RANG sortiert]],ProjectTimelineData[],4,0),"")</f>
        <v>Projektanfang</v>
      </c>
      <c r="P63" s="2" t="str">
        <f>IFERROR(VLOOKUP(SortierteZeitachse[[#This Row],[RANG sortiert]],ProjectTimelineData[],5,0),"")</f>
        <v/>
      </c>
    </row>
    <row r="64" spans="5:16">
      <c r="E64" s="4" t="str">
        <f>IFERROR(RANK(F64,ProjectTimelineData[RANG])+SUMPRODUCT(--(F64=ProjectTimelineData[RANG]),--(J64&lt;ProjectTimelineData[NUM])),"")</f>
        <v/>
      </c>
      <c r="F64" s="4" t="str">
        <f>IFERROR(RANK(ProjectTimelineData[[#This Row],[DATUM]],ProjectTimelineData[DATUM],1),"")</f>
        <v/>
      </c>
      <c r="G6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4" s="2" t="str">
        <f>IFERROR(IF(ISBLANK(INDEX(ProjektDetails[#Data],ROW(A59)+1,1)),"",IF($J63-1&lt;=-1,"",$J63-1)),"")</f>
        <v/>
      </c>
      <c r="M64" s="4" t="str">
        <f>IFERROR(ProjectTimelineData[[#This Row],[NUM]]+1,"")</f>
        <v/>
      </c>
      <c r="N64" s="5" t="str">
        <f>IFERROR(VLOOKUP(SortierteZeitachse[[#This Row],[RANG sortiert]],ProjectTimelineData[],3,0),"")</f>
        <v>15.09.2022</v>
      </c>
      <c r="O64" s="2" t="str">
        <f>IFERROR(VLOOKUP(SortierteZeitachse[[#This Row],[RANG sortiert]],ProjectTimelineData[],4,0),"")</f>
        <v>Projektanfang</v>
      </c>
      <c r="P64" s="2" t="str">
        <f>IFERROR(VLOOKUP(SortierteZeitachse[[#This Row],[RANG sortiert]],ProjectTimelineData[],5,0),"")</f>
        <v/>
      </c>
    </row>
    <row r="65" spans="5:16">
      <c r="E65" s="4" t="str">
        <f>IFERROR(RANK(F65,ProjectTimelineData[RANG])+SUMPRODUCT(--(F65=ProjectTimelineData[RANG]),--(J65&lt;ProjectTimelineData[NUM])),"")</f>
        <v/>
      </c>
      <c r="F65" s="4" t="str">
        <f>IFERROR(RANK(ProjectTimelineData[[#This Row],[DATUM]],ProjectTimelineData[DATUM],1),"")</f>
        <v/>
      </c>
      <c r="G6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5" s="2" t="str">
        <f>IFERROR(IF(ISBLANK(INDEX(ProjektDetails[#Data],ROW(A60)+1,1)),"",IF($J64-1&lt;=-1,"",$J64-1)),"")</f>
        <v/>
      </c>
      <c r="M65" s="4" t="str">
        <f>IFERROR(ProjectTimelineData[[#This Row],[NUM]]+1,"")</f>
        <v/>
      </c>
      <c r="N65" s="5" t="str">
        <f>IFERROR(VLOOKUP(SortierteZeitachse[[#This Row],[RANG sortiert]],ProjectTimelineData[],3,0),"")</f>
        <v>15.09.2022</v>
      </c>
      <c r="O65" s="2" t="str">
        <f>IFERROR(VLOOKUP(SortierteZeitachse[[#This Row],[RANG sortiert]],ProjectTimelineData[],4,0),"")</f>
        <v>Projektanfang</v>
      </c>
      <c r="P65" s="2" t="str">
        <f>IFERROR(VLOOKUP(SortierteZeitachse[[#This Row],[RANG sortiert]],ProjectTimelineData[],5,0),"")</f>
        <v/>
      </c>
    </row>
    <row r="66" spans="5:16">
      <c r="E66" s="4" t="str">
        <f>IFERROR(RANK(F66,ProjectTimelineData[RANG])+SUMPRODUCT(--(F66=ProjectTimelineData[RANG]),--(J66&lt;ProjectTimelineData[NUM])),"")</f>
        <v/>
      </c>
      <c r="F66" s="4" t="str">
        <f>IFERROR(RANK(ProjectTimelineData[[#This Row],[DATUM]],ProjectTimelineData[DATUM],1),"")</f>
        <v/>
      </c>
      <c r="G6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6" s="2" t="str">
        <f>IFERROR(IF(ISBLANK(INDEX(ProjektDetails[#Data],ROW(A61)+1,1)),"",IF($J65-1&lt;=-1,"",$J65-1)),"")</f>
        <v/>
      </c>
      <c r="M66" s="4" t="str">
        <f>IFERROR(ProjectTimelineData[[#This Row],[NUM]]+1,"")</f>
        <v/>
      </c>
      <c r="N66" s="5" t="str">
        <f>IFERROR(VLOOKUP(SortierteZeitachse[[#This Row],[RANG sortiert]],ProjectTimelineData[],3,0),"")</f>
        <v>15.09.2022</v>
      </c>
      <c r="O66" s="2" t="str">
        <f>IFERROR(VLOOKUP(SortierteZeitachse[[#This Row],[RANG sortiert]],ProjectTimelineData[],4,0),"")</f>
        <v>Projektanfang</v>
      </c>
      <c r="P66" s="2" t="str">
        <f>IFERROR(VLOOKUP(SortierteZeitachse[[#This Row],[RANG sortiert]],ProjectTimelineData[],5,0),"")</f>
        <v/>
      </c>
    </row>
    <row r="67" spans="5:16">
      <c r="E67" s="4" t="str">
        <f>IFERROR(RANK(F67,ProjectTimelineData[RANG])+SUMPRODUCT(--(F67=ProjectTimelineData[RANG]),--(J67&lt;ProjectTimelineData[NUM])),"")</f>
        <v/>
      </c>
      <c r="F67" s="4" t="str">
        <f>IFERROR(RANK(ProjectTimelineData[[#This Row],[DATUM]],ProjectTimelineData[DATUM],1),"")</f>
        <v/>
      </c>
      <c r="G6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7" s="2" t="str">
        <f>IFERROR(IF(ISBLANK(INDEX(ProjektDetails[#Data],ROW(A62)+1,1)),"",IF($J66-1&lt;=-1,"",$J66-1)),"")</f>
        <v/>
      </c>
      <c r="M67" s="4" t="str">
        <f>IFERROR(ProjectTimelineData[[#This Row],[NUM]]+1,"")</f>
        <v/>
      </c>
      <c r="N67" s="5" t="str">
        <f>IFERROR(VLOOKUP(SortierteZeitachse[[#This Row],[RANG sortiert]],ProjectTimelineData[],3,0),"")</f>
        <v>15.09.2022</v>
      </c>
      <c r="O67" s="2" t="str">
        <f>IFERROR(VLOOKUP(SortierteZeitachse[[#This Row],[RANG sortiert]],ProjectTimelineData[],4,0),"")</f>
        <v>Projektanfang</v>
      </c>
      <c r="P67" s="2" t="str">
        <f>IFERROR(VLOOKUP(SortierteZeitachse[[#This Row],[RANG sortiert]],ProjectTimelineData[],5,0),"")</f>
        <v/>
      </c>
    </row>
    <row r="68" spans="5:16">
      <c r="E68" s="4" t="str">
        <f>IFERROR(RANK(F68,ProjectTimelineData[RANG])+SUMPRODUCT(--(F68=ProjectTimelineData[RANG]),--(J68&lt;ProjectTimelineData[NUM])),"")</f>
        <v/>
      </c>
      <c r="F68" s="4" t="str">
        <f>IFERROR(RANK(ProjectTimelineData[[#This Row],[DATUM]],ProjectTimelineData[DATUM],1),"")</f>
        <v/>
      </c>
      <c r="G6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8" s="2" t="str">
        <f>IFERROR(IF(ISBLANK(INDEX(ProjektDetails[#Data],ROW(A63)+1,1)),"",IF($J67-1&lt;=-1,"",$J67-1)),"")</f>
        <v/>
      </c>
      <c r="M68" s="4" t="str">
        <f>IFERROR(ProjectTimelineData[[#This Row],[NUM]]+1,"")</f>
        <v/>
      </c>
      <c r="N68" s="5" t="str">
        <f>IFERROR(VLOOKUP(SortierteZeitachse[[#This Row],[RANG sortiert]],ProjectTimelineData[],3,0),"")</f>
        <v>15.09.2022</v>
      </c>
      <c r="O68" s="2" t="str">
        <f>IFERROR(VLOOKUP(SortierteZeitachse[[#This Row],[RANG sortiert]],ProjectTimelineData[],4,0),"")</f>
        <v>Projektanfang</v>
      </c>
      <c r="P68" s="2" t="str">
        <f>IFERROR(VLOOKUP(SortierteZeitachse[[#This Row],[RANG sortiert]],ProjectTimelineData[],5,0),"")</f>
        <v/>
      </c>
    </row>
    <row r="69" spans="5:16">
      <c r="E69" s="4" t="str">
        <f>IFERROR(RANK(F69,ProjectTimelineData[RANG])+SUMPRODUCT(--(F69=ProjectTimelineData[RANG]),--(J69&lt;ProjectTimelineData[NUM])),"")</f>
        <v/>
      </c>
      <c r="F69" s="4" t="str">
        <f>IFERROR(RANK(ProjectTimelineData[[#This Row],[DATUM]],ProjectTimelineData[DATUM],1),"")</f>
        <v/>
      </c>
      <c r="G6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9" s="2" t="str">
        <f>IFERROR(IF(ISBLANK(INDEX(ProjektDetails[#Data],ROW(A64)+1,1)),"",IF($J68-1&lt;=-1,"",$J68-1)),"")</f>
        <v/>
      </c>
      <c r="M69" s="4" t="str">
        <f>IFERROR(ProjectTimelineData[[#This Row],[NUM]]+1,"")</f>
        <v/>
      </c>
      <c r="N69" s="5" t="str">
        <f>IFERROR(VLOOKUP(SortierteZeitachse[[#This Row],[RANG sortiert]],ProjectTimelineData[],3,0),"")</f>
        <v>15.09.2022</v>
      </c>
      <c r="O69" s="2" t="str">
        <f>IFERROR(VLOOKUP(SortierteZeitachse[[#This Row],[RANG sortiert]],ProjectTimelineData[],4,0),"")</f>
        <v>Projektanfang</v>
      </c>
      <c r="P69" s="2" t="str">
        <f>IFERROR(VLOOKUP(SortierteZeitachse[[#This Row],[RANG sortiert]],ProjectTimelineData[],5,0),"")</f>
        <v/>
      </c>
    </row>
    <row r="70" spans="5:16">
      <c r="E70" s="4" t="str">
        <f>IFERROR(RANK(F70,ProjectTimelineData[RANG])+SUMPRODUCT(--(F70=ProjectTimelineData[RANG]),--(J70&lt;ProjectTimelineData[NUM])),"")</f>
        <v/>
      </c>
      <c r="F70" s="4" t="str">
        <f>IFERROR(RANK(ProjectTimelineData[[#This Row],[DATUM]],ProjectTimelineData[DATUM],1),"")</f>
        <v/>
      </c>
      <c r="G7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0" s="2" t="str">
        <f>IFERROR(IF(ISBLANK(INDEX(ProjektDetails[#Data],ROW(A65)+1,1)),"",IF($J69-1&lt;=-1,"",$J69-1)),"")</f>
        <v/>
      </c>
      <c r="M70" s="4" t="str">
        <f>IFERROR(ProjectTimelineData[[#This Row],[NUM]]+1,"")</f>
        <v/>
      </c>
      <c r="N70" s="5" t="str">
        <f>IFERROR(VLOOKUP(SortierteZeitachse[[#This Row],[RANG sortiert]],ProjectTimelineData[],3,0),"")</f>
        <v>15.09.2022</v>
      </c>
      <c r="O70" s="2" t="str">
        <f>IFERROR(VLOOKUP(SortierteZeitachse[[#This Row],[RANG sortiert]],ProjectTimelineData[],4,0),"")</f>
        <v>Projektanfang</v>
      </c>
      <c r="P70" s="2" t="str">
        <f>IFERROR(VLOOKUP(SortierteZeitachse[[#This Row],[RANG sortiert]],ProjectTimelineData[],5,0),"")</f>
        <v/>
      </c>
    </row>
    <row r="71" spans="5:16">
      <c r="E71" s="4" t="str">
        <f>IFERROR(RANK(F71,ProjectTimelineData[RANG])+SUMPRODUCT(--(F71=ProjectTimelineData[RANG]),--(J71&lt;ProjectTimelineData[NUM])),"")</f>
        <v/>
      </c>
      <c r="F71" s="4" t="str">
        <f>IFERROR(RANK(ProjectTimelineData[[#This Row],[DATUM]],ProjectTimelineData[DATUM],1),"")</f>
        <v/>
      </c>
      <c r="G7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1" s="2" t="str">
        <f>IFERROR(IF(ISBLANK(INDEX(ProjektDetails[#Data],ROW(A66)+1,1)),"",IF($J70-1&lt;=-1,"",$J70-1)),"")</f>
        <v/>
      </c>
      <c r="M71" s="4" t="str">
        <f>IFERROR(ProjectTimelineData[[#This Row],[NUM]]+1,"")</f>
        <v/>
      </c>
      <c r="N71" s="5" t="str">
        <f>IFERROR(VLOOKUP(SortierteZeitachse[[#This Row],[RANG sortiert]],ProjectTimelineData[],3,0),"")</f>
        <v>15.09.2022</v>
      </c>
      <c r="O71" s="2" t="str">
        <f>IFERROR(VLOOKUP(SortierteZeitachse[[#This Row],[RANG sortiert]],ProjectTimelineData[],4,0),"")</f>
        <v>Projektanfang</v>
      </c>
      <c r="P71" s="2" t="str">
        <f>IFERROR(VLOOKUP(SortierteZeitachse[[#This Row],[RANG sortiert]],ProjectTimelineData[],5,0),"")</f>
        <v/>
      </c>
    </row>
    <row r="72" spans="5:16">
      <c r="E72" s="4" t="str">
        <f>IFERROR(RANK(F72,ProjectTimelineData[RANG])+SUMPRODUCT(--(F72=ProjectTimelineData[RANG]),--(J72&lt;ProjectTimelineData[NUM])),"")</f>
        <v/>
      </c>
      <c r="F72" s="4" t="str">
        <f>IFERROR(RANK(ProjectTimelineData[[#This Row],[DATUM]],ProjectTimelineData[DATUM],1),"")</f>
        <v/>
      </c>
      <c r="G7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2" s="2" t="str">
        <f>IFERROR(IF(ISBLANK(INDEX(ProjektDetails[#Data],ROW(A67)+1,1)),"",IF($J71-1&lt;=-1,"",$J71-1)),"")</f>
        <v/>
      </c>
      <c r="M72" s="4" t="str">
        <f>IFERROR(ProjectTimelineData[[#This Row],[NUM]]+1,"")</f>
        <v/>
      </c>
      <c r="N72" s="5" t="str">
        <f>IFERROR(VLOOKUP(SortierteZeitachse[[#This Row],[RANG sortiert]],ProjectTimelineData[],3,0),"")</f>
        <v>15.09.2022</v>
      </c>
      <c r="O72" s="2" t="str">
        <f>IFERROR(VLOOKUP(SortierteZeitachse[[#This Row],[RANG sortiert]],ProjectTimelineData[],4,0),"")</f>
        <v>Projektanfang</v>
      </c>
      <c r="P72" s="2" t="str">
        <f>IFERROR(VLOOKUP(SortierteZeitachse[[#This Row],[RANG sortiert]],ProjectTimelineData[],5,0),"")</f>
        <v/>
      </c>
    </row>
    <row r="73" spans="5:16">
      <c r="E73" s="4" t="str">
        <f>IFERROR(RANK(F73,ProjectTimelineData[RANG])+SUMPRODUCT(--(F73=ProjectTimelineData[RANG]),--(J73&lt;ProjectTimelineData[NUM])),"")</f>
        <v/>
      </c>
      <c r="F73" s="4" t="str">
        <f>IFERROR(RANK(ProjectTimelineData[[#This Row],[DATUM]],ProjectTimelineData[DATUM],1),"")</f>
        <v/>
      </c>
      <c r="G7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3" s="2" t="str">
        <f>IFERROR(IF(ISBLANK(INDEX(ProjektDetails[#Data],ROW(A68)+1,1)),"",IF($J72-1&lt;=-1,"",$J72-1)),"")</f>
        <v/>
      </c>
      <c r="M73" s="4" t="str">
        <f>IFERROR(ProjectTimelineData[[#This Row],[NUM]]+1,"")</f>
        <v/>
      </c>
      <c r="N73" s="5" t="str">
        <f>IFERROR(VLOOKUP(SortierteZeitachse[[#This Row],[RANG sortiert]],ProjectTimelineData[],3,0),"")</f>
        <v>15.09.2022</v>
      </c>
      <c r="O73" s="2" t="str">
        <f>IFERROR(VLOOKUP(SortierteZeitachse[[#This Row],[RANG sortiert]],ProjectTimelineData[],4,0),"")</f>
        <v>Projektanfang</v>
      </c>
      <c r="P73" s="2" t="str">
        <f>IFERROR(VLOOKUP(SortierteZeitachse[[#This Row],[RANG sortiert]],ProjectTimelineData[],5,0),"")</f>
        <v/>
      </c>
    </row>
    <row r="74" spans="5:16">
      <c r="E74" s="4" t="str">
        <f>IFERROR(RANK(F74,ProjectTimelineData[RANG])+SUMPRODUCT(--(F74=ProjectTimelineData[RANG]),--(J74&lt;ProjectTimelineData[NUM])),"")</f>
        <v/>
      </c>
      <c r="F74" s="4" t="str">
        <f>IFERROR(RANK(ProjectTimelineData[[#This Row],[DATUM]],ProjectTimelineData[DATUM],1),"")</f>
        <v/>
      </c>
      <c r="G7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4" s="2" t="str">
        <f>IFERROR(IF(ISBLANK(INDEX(ProjektDetails[#Data],ROW(A69)+1,1)),"",IF($J73-1&lt;=-1,"",$J73-1)),"")</f>
        <v/>
      </c>
      <c r="M74" s="4" t="str">
        <f>IFERROR(ProjectTimelineData[[#This Row],[NUM]]+1,"")</f>
        <v/>
      </c>
      <c r="N74" s="5" t="str">
        <f>IFERROR(VLOOKUP(SortierteZeitachse[[#This Row],[RANG sortiert]],ProjectTimelineData[],3,0),"")</f>
        <v>15.09.2022</v>
      </c>
      <c r="O74" s="2" t="str">
        <f>IFERROR(VLOOKUP(SortierteZeitachse[[#This Row],[RANG sortiert]],ProjectTimelineData[],4,0),"")</f>
        <v>Projektanfang</v>
      </c>
      <c r="P74" s="2" t="str">
        <f>IFERROR(VLOOKUP(SortierteZeitachse[[#This Row],[RANG sortiert]],ProjectTimelineData[],5,0),"")</f>
        <v/>
      </c>
    </row>
    <row r="75" spans="5:16">
      <c r="E75" s="4" t="str">
        <f>IFERROR(RANK(F75,ProjectTimelineData[RANG])+SUMPRODUCT(--(F75=ProjectTimelineData[RANG]),--(J75&lt;ProjectTimelineData[NUM])),"")</f>
        <v/>
      </c>
      <c r="F75" s="4" t="str">
        <f>IFERROR(RANK(ProjectTimelineData[[#This Row],[DATUM]],ProjectTimelineData[DATUM],1),"")</f>
        <v/>
      </c>
      <c r="G7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5" s="2" t="str">
        <f>IFERROR(IF(ISBLANK(INDEX(ProjektDetails[#Data],ROW(A70)+1,1)),"",IF($J74-1&lt;=-1,"",$J74-1)),"")</f>
        <v/>
      </c>
      <c r="M75" s="4" t="str">
        <f>IFERROR(ProjectTimelineData[[#This Row],[NUM]]+1,"")</f>
        <v/>
      </c>
      <c r="N75" s="5" t="str">
        <f>IFERROR(VLOOKUP(SortierteZeitachse[[#This Row],[RANG sortiert]],ProjectTimelineData[],3,0),"")</f>
        <v>15.09.2022</v>
      </c>
      <c r="O75" s="2" t="str">
        <f>IFERROR(VLOOKUP(SortierteZeitachse[[#This Row],[RANG sortiert]],ProjectTimelineData[],4,0),"")</f>
        <v>Projektanfang</v>
      </c>
      <c r="P75" s="2" t="str">
        <f>IFERROR(VLOOKUP(SortierteZeitachse[[#This Row],[RANG sortiert]],ProjectTimelineData[],5,0),"")</f>
        <v/>
      </c>
    </row>
    <row r="76" spans="5:16">
      <c r="E76" s="4" t="str">
        <f>IFERROR(RANK(F76,ProjectTimelineData[RANG])+SUMPRODUCT(--(F76=ProjectTimelineData[RANG]),--(J76&lt;ProjectTimelineData[NUM])),"")</f>
        <v/>
      </c>
      <c r="F76" s="4" t="str">
        <f>IFERROR(RANK(ProjectTimelineData[[#This Row],[DATUM]],ProjectTimelineData[DATUM],1),"")</f>
        <v/>
      </c>
      <c r="G7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6" s="2" t="str">
        <f>IFERROR(IF(ISBLANK(INDEX(ProjektDetails[#Data],ROW(A71)+1,1)),"",IF($J75-1&lt;=-1,"",$J75-1)),"")</f>
        <v/>
      </c>
      <c r="M76" s="4" t="str">
        <f>IFERROR(ProjectTimelineData[[#This Row],[NUM]]+1,"")</f>
        <v/>
      </c>
      <c r="N76" s="5" t="str">
        <f>IFERROR(VLOOKUP(SortierteZeitachse[[#This Row],[RANG sortiert]],ProjectTimelineData[],3,0),"")</f>
        <v>15.09.2022</v>
      </c>
      <c r="O76" s="2" t="str">
        <f>IFERROR(VLOOKUP(SortierteZeitachse[[#This Row],[RANG sortiert]],ProjectTimelineData[],4,0),"")</f>
        <v>Projektanfang</v>
      </c>
      <c r="P76" s="2" t="str">
        <f>IFERROR(VLOOKUP(SortierteZeitachse[[#This Row],[RANG sortiert]],ProjectTimelineData[],5,0),"")</f>
        <v/>
      </c>
    </row>
    <row r="77" spans="5:16">
      <c r="E77" s="4" t="str">
        <f>IFERROR(RANK(F77,ProjectTimelineData[RANG])+SUMPRODUCT(--(F77=ProjectTimelineData[RANG]),--(J77&lt;ProjectTimelineData[NUM])),"")</f>
        <v/>
      </c>
      <c r="F77" s="4" t="str">
        <f>IFERROR(RANK(ProjectTimelineData[[#This Row],[DATUM]],ProjectTimelineData[DATUM],1),"")</f>
        <v/>
      </c>
      <c r="G7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7" s="2" t="str">
        <f>IFERROR(IF(ISBLANK(INDEX(ProjektDetails[#Data],ROW(A72)+1,1)),"",IF($J76-1&lt;=-1,"",$J76-1)),"")</f>
        <v/>
      </c>
      <c r="M77" s="4" t="str">
        <f>IFERROR(ProjectTimelineData[[#This Row],[NUM]]+1,"")</f>
        <v/>
      </c>
      <c r="N77" s="5" t="str">
        <f>IFERROR(VLOOKUP(SortierteZeitachse[[#This Row],[RANG sortiert]],ProjectTimelineData[],3,0),"")</f>
        <v>15.09.2022</v>
      </c>
      <c r="O77" s="2" t="str">
        <f>IFERROR(VLOOKUP(SortierteZeitachse[[#This Row],[RANG sortiert]],ProjectTimelineData[],4,0),"")</f>
        <v>Projektanfang</v>
      </c>
      <c r="P77" s="2" t="str">
        <f>IFERROR(VLOOKUP(SortierteZeitachse[[#This Row],[RANG sortiert]],ProjectTimelineData[],5,0),"")</f>
        <v/>
      </c>
    </row>
    <row r="78" spans="5:16">
      <c r="E78" s="4" t="str">
        <f>IFERROR(RANK(F78,ProjectTimelineData[RANG])+SUMPRODUCT(--(F78=ProjectTimelineData[RANG]),--(J78&lt;ProjectTimelineData[NUM])),"")</f>
        <v/>
      </c>
      <c r="F78" s="4" t="str">
        <f>IFERROR(RANK(ProjectTimelineData[[#This Row],[DATUM]],ProjectTimelineData[DATUM],1),"")</f>
        <v/>
      </c>
      <c r="G7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8" s="2" t="str">
        <f>IFERROR(IF(ISBLANK(INDEX(ProjektDetails[#Data],ROW(A73)+1,1)),"",IF($J77-1&lt;=-1,"",$J77-1)),"")</f>
        <v/>
      </c>
      <c r="M78" s="4" t="str">
        <f>IFERROR(ProjectTimelineData[[#This Row],[NUM]]+1,"")</f>
        <v/>
      </c>
      <c r="N78" s="5" t="str">
        <f>IFERROR(VLOOKUP(SortierteZeitachse[[#This Row],[RANG sortiert]],ProjectTimelineData[],3,0),"")</f>
        <v>15.09.2022</v>
      </c>
      <c r="O78" s="2" t="str">
        <f>IFERROR(VLOOKUP(SortierteZeitachse[[#This Row],[RANG sortiert]],ProjectTimelineData[],4,0),"")</f>
        <v>Projektanfang</v>
      </c>
      <c r="P78" s="2" t="str">
        <f>IFERROR(VLOOKUP(SortierteZeitachse[[#This Row],[RANG sortiert]],ProjectTimelineData[],5,0),"")</f>
        <v/>
      </c>
    </row>
    <row r="79" spans="5:16">
      <c r="E79" s="4" t="str">
        <f>IFERROR(RANK(F79,ProjectTimelineData[RANG])+SUMPRODUCT(--(F79=ProjectTimelineData[RANG]),--(J79&lt;ProjectTimelineData[NUM])),"")</f>
        <v/>
      </c>
      <c r="F79" s="4" t="str">
        <f>IFERROR(RANK(ProjectTimelineData[[#This Row],[DATUM]],ProjectTimelineData[DATUM],1),"")</f>
        <v/>
      </c>
      <c r="G7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9" s="2" t="str">
        <f>IFERROR(IF(ISBLANK(INDEX(ProjektDetails[#Data],ROW(A74)+1,1)),"",IF($J78-1&lt;=-1,"",$J78-1)),"")</f>
        <v/>
      </c>
      <c r="M79" s="4" t="str">
        <f>IFERROR(ProjectTimelineData[[#This Row],[NUM]]+1,"")</f>
        <v/>
      </c>
      <c r="N79" s="5" t="str">
        <f>IFERROR(VLOOKUP(SortierteZeitachse[[#This Row],[RANG sortiert]],ProjectTimelineData[],3,0),"")</f>
        <v>15.09.2022</v>
      </c>
      <c r="O79" s="2" t="str">
        <f>IFERROR(VLOOKUP(SortierteZeitachse[[#This Row],[RANG sortiert]],ProjectTimelineData[],4,0),"")</f>
        <v>Projektanfang</v>
      </c>
      <c r="P79" s="2" t="str">
        <f>IFERROR(VLOOKUP(SortierteZeitachse[[#This Row],[RANG sortiert]],ProjectTimelineData[],5,0),"")</f>
        <v/>
      </c>
    </row>
    <row r="80" spans="5:16">
      <c r="E80" s="4" t="str">
        <f>IFERROR(RANK(F80,ProjectTimelineData[RANG])+SUMPRODUCT(--(F80=ProjectTimelineData[RANG]),--(J80&lt;ProjectTimelineData[NUM])),"")</f>
        <v/>
      </c>
      <c r="F80" s="4" t="str">
        <f>IFERROR(RANK(ProjectTimelineData[[#This Row],[DATUM]],ProjectTimelineData[DATUM],1),"")</f>
        <v/>
      </c>
      <c r="G8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0" s="2" t="str">
        <f>IFERROR(IF(ISBLANK(INDEX(ProjektDetails[#Data],ROW(A75)+1,1)),"",IF($J79-1&lt;=-1,"",$J79-1)),"")</f>
        <v/>
      </c>
      <c r="M80" s="4" t="str">
        <f>IFERROR(ProjectTimelineData[[#This Row],[NUM]]+1,"")</f>
        <v/>
      </c>
      <c r="N80" s="5" t="str">
        <f>IFERROR(VLOOKUP(SortierteZeitachse[[#This Row],[RANG sortiert]],ProjectTimelineData[],3,0),"")</f>
        <v>15.09.2022</v>
      </c>
      <c r="O80" s="2" t="str">
        <f>IFERROR(VLOOKUP(SortierteZeitachse[[#This Row],[RANG sortiert]],ProjectTimelineData[],4,0),"")</f>
        <v>Projektanfang</v>
      </c>
      <c r="P80" s="2" t="str">
        <f>IFERROR(VLOOKUP(SortierteZeitachse[[#This Row],[RANG sortiert]],ProjectTimelineData[],5,0),"")</f>
        <v/>
      </c>
    </row>
    <row r="81" spans="5:16">
      <c r="E81" s="4" t="str">
        <f>IFERROR(RANK(F81,ProjectTimelineData[RANG])+SUMPRODUCT(--(F81=ProjectTimelineData[RANG]),--(J81&lt;ProjectTimelineData[NUM])),"")</f>
        <v/>
      </c>
      <c r="F81" s="4" t="str">
        <f>IFERROR(RANK(ProjectTimelineData[[#This Row],[DATUM]],ProjectTimelineData[DATUM],1),"")</f>
        <v/>
      </c>
      <c r="G8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1" s="2" t="str">
        <f>IFERROR(IF(ISBLANK(INDEX(ProjektDetails[#Data],ROW(A76)+1,1)),"",IF($J80-1&lt;=-1,"",$J80-1)),"")</f>
        <v/>
      </c>
      <c r="M81" s="4" t="str">
        <f>IFERROR(ProjectTimelineData[[#This Row],[NUM]]+1,"")</f>
        <v/>
      </c>
      <c r="N81" s="5" t="str">
        <f>IFERROR(VLOOKUP(SortierteZeitachse[[#This Row],[RANG sortiert]],ProjectTimelineData[],3,0),"")</f>
        <v>15.09.2022</v>
      </c>
      <c r="O81" s="2" t="str">
        <f>IFERROR(VLOOKUP(SortierteZeitachse[[#This Row],[RANG sortiert]],ProjectTimelineData[],4,0),"")</f>
        <v>Projektanfang</v>
      </c>
      <c r="P81" s="2" t="str">
        <f>IFERROR(VLOOKUP(SortierteZeitachse[[#This Row],[RANG sortiert]],ProjectTimelineData[],5,0),"")</f>
        <v/>
      </c>
    </row>
    <row r="82" spans="5:16">
      <c r="E82" s="4" t="str">
        <f>IFERROR(RANK(F82,ProjectTimelineData[RANG])+SUMPRODUCT(--(F82=ProjectTimelineData[RANG]),--(J82&lt;ProjectTimelineData[NUM])),"")</f>
        <v/>
      </c>
      <c r="F82" s="4" t="str">
        <f>IFERROR(RANK(ProjectTimelineData[[#This Row],[DATUM]],ProjectTimelineData[DATUM],1),"")</f>
        <v/>
      </c>
      <c r="G8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2" s="2" t="str">
        <f>IFERROR(IF(ISBLANK(INDEX(ProjektDetails[#Data],ROW(A77)+1,1)),"",IF($J81-1&lt;=-1,"",$J81-1)),"")</f>
        <v/>
      </c>
      <c r="M82" s="4" t="str">
        <f>IFERROR(ProjectTimelineData[[#This Row],[NUM]]+1,"")</f>
        <v/>
      </c>
      <c r="N82" s="5" t="str">
        <f>IFERROR(VLOOKUP(SortierteZeitachse[[#This Row],[RANG sortiert]],ProjectTimelineData[],3,0),"")</f>
        <v>15.09.2022</v>
      </c>
      <c r="O82" s="2" t="str">
        <f>IFERROR(VLOOKUP(SortierteZeitachse[[#This Row],[RANG sortiert]],ProjectTimelineData[],4,0),"")</f>
        <v>Projektanfang</v>
      </c>
      <c r="P82" s="2" t="str">
        <f>IFERROR(VLOOKUP(SortierteZeitachse[[#This Row],[RANG sortiert]],ProjectTimelineData[],5,0),"")</f>
        <v/>
      </c>
    </row>
    <row r="83" spans="5:16">
      <c r="E83" s="4" t="str">
        <f>IFERROR(RANK(F83,ProjectTimelineData[RANG])+SUMPRODUCT(--(F83=ProjectTimelineData[RANG]),--(J83&lt;ProjectTimelineData[NUM])),"")</f>
        <v/>
      </c>
      <c r="F83" s="4" t="str">
        <f>IFERROR(RANK(ProjectTimelineData[[#This Row],[DATUM]],ProjectTimelineData[DATUM],1),"")</f>
        <v/>
      </c>
      <c r="G8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3" s="2" t="str">
        <f>IFERROR(IF(ISBLANK(INDEX(ProjektDetails[#Data],ROW(A78)+1,1)),"",IF($J82-1&lt;=-1,"",$J82-1)),"")</f>
        <v/>
      </c>
      <c r="M83" s="4" t="str">
        <f>IFERROR(ProjectTimelineData[[#This Row],[NUM]]+1,"")</f>
        <v/>
      </c>
      <c r="N83" s="5" t="str">
        <f>IFERROR(VLOOKUP(SortierteZeitachse[[#This Row],[RANG sortiert]],ProjectTimelineData[],3,0),"")</f>
        <v>15.09.2022</v>
      </c>
      <c r="O83" s="2" t="str">
        <f>IFERROR(VLOOKUP(SortierteZeitachse[[#This Row],[RANG sortiert]],ProjectTimelineData[],4,0),"")</f>
        <v>Projektanfang</v>
      </c>
      <c r="P83" s="2" t="str">
        <f>IFERROR(VLOOKUP(SortierteZeitachse[[#This Row],[RANG sortiert]],ProjectTimelineData[],5,0),"")</f>
        <v/>
      </c>
    </row>
    <row r="84" spans="5:16">
      <c r="E84" s="4" t="str">
        <f>IFERROR(RANK(F84,ProjectTimelineData[RANG])+SUMPRODUCT(--(F84=ProjectTimelineData[RANG]),--(J84&lt;ProjectTimelineData[NUM])),"")</f>
        <v/>
      </c>
      <c r="F84" s="4" t="str">
        <f>IFERROR(RANK(ProjectTimelineData[[#This Row],[DATUM]],ProjectTimelineData[DATUM],1),"")</f>
        <v/>
      </c>
      <c r="G8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4" s="2" t="str">
        <f>IFERROR(IF(ISBLANK(INDEX(ProjektDetails[#Data],ROW(A79)+1,1)),"",IF($J83-1&lt;=-1,"",$J83-1)),"")</f>
        <v/>
      </c>
      <c r="M84" s="4" t="str">
        <f>IFERROR(ProjectTimelineData[[#This Row],[NUM]]+1,"")</f>
        <v/>
      </c>
      <c r="N84" s="5" t="str">
        <f>IFERROR(VLOOKUP(SortierteZeitachse[[#This Row],[RANG sortiert]],ProjectTimelineData[],3,0),"")</f>
        <v>15.09.2022</v>
      </c>
      <c r="O84" s="2" t="str">
        <f>IFERROR(VLOOKUP(SortierteZeitachse[[#This Row],[RANG sortiert]],ProjectTimelineData[],4,0),"")</f>
        <v>Projektanfang</v>
      </c>
      <c r="P84" s="2" t="str">
        <f>IFERROR(VLOOKUP(SortierteZeitachse[[#This Row],[RANG sortiert]],ProjectTimelineData[],5,0),"")</f>
        <v/>
      </c>
    </row>
    <row r="85" spans="5:16">
      <c r="E85" s="4" t="str">
        <f>IFERROR(RANK(F85,ProjectTimelineData[RANG])+SUMPRODUCT(--(F85=ProjectTimelineData[RANG]),--(J85&lt;ProjectTimelineData[NUM])),"")</f>
        <v/>
      </c>
      <c r="F85" s="4" t="str">
        <f>IFERROR(RANK(ProjectTimelineData[[#This Row],[DATUM]],ProjectTimelineData[DATUM],1),"")</f>
        <v/>
      </c>
      <c r="G8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5" s="2" t="str">
        <f>IFERROR(IF(ISBLANK(INDEX(ProjektDetails[#Data],ROW(A80)+1,1)),"",IF($J84-1&lt;=-1,"",$J84-1)),"")</f>
        <v/>
      </c>
      <c r="M85" s="4" t="str">
        <f>IFERROR(ProjectTimelineData[[#This Row],[NUM]]+1,"")</f>
        <v/>
      </c>
      <c r="N85" s="5" t="str">
        <f>IFERROR(VLOOKUP(SortierteZeitachse[[#This Row],[RANG sortiert]],ProjectTimelineData[],3,0),"")</f>
        <v>15.09.2022</v>
      </c>
      <c r="O85" s="2" t="str">
        <f>IFERROR(VLOOKUP(SortierteZeitachse[[#This Row],[RANG sortiert]],ProjectTimelineData[],4,0),"")</f>
        <v>Projektanfang</v>
      </c>
      <c r="P85" s="2" t="str">
        <f>IFERROR(VLOOKUP(SortierteZeitachse[[#This Row],[RANG sortiert]],ProjectTimelineData[],5,0),"")</f>
        <v/>
      </c>
    </row>
    <row r="86" spans="5:16">
      <c r="E86" s="4" t="str">
        <f>IFERROR(RANK(F86,ProjectTimelineData[RANG])+SUMPRODUCT(--(F86=ProjectTimelineData[RANG]),--(J86&lt;ProjectTimelineData[NUM])),"")</f>
        <v/>
      </c>
      <c r="F86" s="4" t="str">
        <f>IFERROR(RANK(ProjectTimelineData[[#This Row],[DATUM]],ProjectTimelineData[DATUM],1),"")</f>
        <v/>
      </c>
      <c r="G8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6" s="2" t="str">
        <f>IFERROR(IF(ISBLANK(INDEX(ProjektDetails[#Data],ROW(A81)+1,1)),"",IF($J85-1&lt;=-1,"",$J85-1)),"")</f>
        <v/>
      </c>
      <c r="M86" s="4" t="str">
        <f>IFERROR(ProjectTimelineData[[#This Row],[NUM]]+1,"")</f>
        <v/>
      </c>
      <c r="N86" s="5" t="str">
        <f>IFERROR(VLOOKUP(SortierteZeitachse[[#This Row],[RANG sortiert]],ProjectTimelineData[],3,0),"")</f>
        <v>15.09.2022</v>
      </c>
      <c r="O86" s="2" t="str">
        <f>IFERROR(VLOOKUP(SortierteZeitachse[[#This Row],[RANG sortiert]],ProjectTimelineData[],4,0),"")</f>
        <v>Projektanfang</v>
      </c>
      <c r="P86" s="2" t="str">
        <f>IFERROR(VLOOKUP(SortierteZeitachse[[#This Row],[RANG sortiert]],ProjectTimelineData[],5,0),"")</f>
        <v/>
      </c>
    </row>
    <row r="87" spans="5:16">
      <c r="E87" s="4" t="str">
        <f>IFERROR(RANK(F87,ProjectTimelineData[RANG])+SUMPRODUCT(--(F87=ProjectTimelineData[RANG]),--(J87&lt;ProjectTimelineData[NUM])),"")</f>
        <v/>
      </c>
      <c r="F87" s="4" t="str">
        <f>IFERROR(RANK(ProjectTimelineData[[#This Row],[DATUM]],ProjectTimelineData[DATUM],1),"")</f>
        <v/>
      </c>
      <c r="G8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7" s="2" t="str">
        <f>IFERROR(IF(ISBLANK(INDEX(ProjektDetails[#Data],ROW(A82)+1,1)),"",IF($J86-1&lt;=-1,"",$J86-1)),"")</f>
        <v/>
      </c>
      <c r="M87" s="4" t="str">
        <f>IFERROR(ProjectTimelineData[[#This Row],[NUM]]+1,"")</f>
        <v/>
      </c>
      <c r="N87" s="5" t="str">
        <f>IFERROR(VLOOKUP(SortierteZeitachse[[#This Row],[RANG sortiert]],ProjectTimelineData[],3,0),"")</f>
        <v>15.09.2022</v>
      </c>
      <c r="O87" s="2" t="str">
        <f>IFERROR(VLOOKUP(SortierteZeitachse[[#This Row],[RANG sortiert]],ProjectTimelineData[],4,0),"")</f>
        <v>Projektanfang</v>
      </c>
      <c r="P87" s="2" t="str">
        <f>IFERROR(VLOOKUP(SortierteZeitachse[[#This Row],[RANG sortiert]],ProjectTimelineData[],5,0),"")</f>
        <v/>
      </c>
    </row>
    <row r="88" spans="5:16">
      <c r="E88" s="4" t="str">
        <f>IFERROR(RANK(F88,ProjectTimelineData[RANG])+SUMPRODUCT(--(F88=ProjectTimelineData[RANG]),--(J88&lt;ProjectTimelineData[NUM])),"")</f>
        <v/>
      </c>
      <c r="F88" s="4" t="str">
        <f>IFERROR(RANK(ProjectTimelineData[[#This Row],[DATUM]],ProjectTimelineData[DATUM],1),"")</f>
        <v/>
      </c>
      <c r="G8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8" s="2" t="str">
        <f>IFERROR(IF(ISBLANK(INDEX(ProjektDetails[#Data],ROW(A83)+1,1)),"",IF($J87-1&lt;=-1,"",$J87-1)),"")</f>
        <v/>
      </c>
      <c r="M88" s="4" t="str">
        <f>IFERROR(ProjectTimelineData[[#This Row],[NUM]]+1,"")</f>
        <v/>
      </c>
      <c r="N88" s="5" t="str">
        <f>IFERROR(VLOOKUP(SortierteZeitachse[[#This Row],[RANG sortiert]],ProjectTimelineData[],3,0),"")</f>
        <v>15.09.2022</v>
      </c>
      <c r="O88" s="2" t="str">
        <f>IFERROR(VLOOKUP(SortierteZeitachse[[#This Row],[RANG sortiert]],ProjectTimelineData[],4,0),"")</f>
        <v>Projektanfang</v>
      </c>
      <c r="P88" s="2" t="str">
        <f>IFERROR(VLOOKUP(SortierteZeitachse[[#This Row],[RANG sortiert]],ProjectTimelineData[],5,0),"")</f>
        <v/>
      </c>
    </row>
    <row r="89" spans="5:16">
      <c r="E89" s="4" t="str">
        <f>IFERROR(RANK(F89,ProjectTimelineData[RANG])+SUMPRODUCT(--(F89=ProjectTimelineData[RANG]),--(J89&lt;ProjectTimelineData[NUM])),"")</f>
        <v/>
      </c>
      <c r="F89" s="4" t="str">
        <f>IFERROR(RANK(ProjectTimelineData[[#This Row],[DATUM]],ProjectTimelineData[DATUM],1),"")</f>
        <v/>
      </c>
      <c r="G8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9" s="2" t="str">
        <f>IFERROR(IF(ISBLANK(INDEX(ProjektDetails[#Data],ROW(A84)+1,1)),"",IF($J88-1&lt;=-1,"",$J88-1)),"")</f>
        <v/>
      </c>
      <c r="M89" s="4" t="str">
        <f>IFERROR(ProjectTimelineData[[#This Row],[NUM]]+1,"")</f>
        <v/>
      </c>
      <c r="N89" s="5" t="str">
        <f>IFERROR(VLOOKUP(SortierteZeitachse[[#This Row],[RANG sortiert]],ProjectTimelineData[],3,0),"")</f>
        <v>15.09.2022</v>
      </c>
      <c r="O89" s="2" t="str">
        <f>IFERROR(VLOOKUP(SortierteZeitachse[[#This Row],[RANG sortiert]],ProjectTimelineData[],4,0),"")</f>
        <v>Projektanfang</v>
      </c>
      <c r="P89" s="2" t="str">
        <f>IFERROR(VLOOKUP(SortierteZeitachse[[#This Row],[RANG sortiert]],ProjectTimelineData[],5,0),"")</f>
        <v/>
      </c>
    </row>
    <row r="90" spans="5:16">
      <c r="E90" s="4" t="str">
        <f>IFERROR(RANK(F90,ProjectTimelineData[RANG])+SUMPRODUCT(--(F90=ProjectTimelineData[RANG]),--(J90&lt;ProjectTimelineData[NUM])),"")</f>
        <v/>
      </c>
      <c r="F90" s="4" t="str">
        <f>IFERROR(RANK(ProjectTimelineData[[#This Row],[DATUM]],ProjectTimelineData[DATUM],1),"")</f>
        <v/>
      </c>
      <c r="G9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0" s="2" t="str">
        <f>IFERROR(IF(ISBLANK(INDEX(ProjektDetails[#Data],ROW(A85)+1,1)),"",IF($J89-1&lt;=-1,"",$J89-1)),"")</f>
        <v/>
      </c>
      <c r="M90" s="4" t="str">
        <f>IFERROR(ProjectTimelineData[[#This Row],[NUM]]+1,"")</f>
        <v/>
      </c>
      <c r="N90" s="5" t="str">
        <f>IFERROR(VLOOKUP(SortierteZeitachse[[#This Row],[RANG sortiert]],ProjectTimelineData[],3,0),"")</f>
        <v>15.09.2022</v>
      </c>
      <c r="O90" s="2" t="str">
        <f>IFERROR(VLOOKUP(SortierteZeitachse[[#This Row],[RANG sortiert]],ProjectTimelineData[],4,0),"")</f>
        <v>Projektanfang</v>
      </c>
      <c r="P90" s="2" t="str">
        <f>IFERROR(VLOOKUP(SortierteZeitachse[[#This Row],[RANG sortiert]],ProjectTimelineData[],5,0),"")</f>
        <v/>
      </c>
    </row>
    <row r="91" spans="5:16">
      <c r="E91" s="4" t="str">
        <f>IFERROR(RANK(F91,ProjectTimelineData[RANG])+SUMPRODUCT(--(F91=ProjectTimelineData[RANG]),--(J91&lt;ProjectTimelineData[NUM])),"")</f>
        <v/>
      </c>
      <c r="F91" s="4" t="str">
        <f>IFERROR(RANK(ProjectTimelineData[[#This Row],[DATUM]],ProjectTimelineData[DATUM],1),"")</f>
        <v/>
      </c>
      <c r="G9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1" s="2" t="str">
        <f>IFERROR(IF(ISBLANK(INDEX(ProjektDetails[#Data],ROW(A86)+1,1)),"",IF($J90-1&lt;=-1,"",$J90-1)),"")</f>
        <v/>
      </c>
      <c r="M91" s="4" t="str">
        <f>IFERROR(ProjectTimelineData[[#This Row],[NUM]]+1,"")</f>
        <v/>
      </c>
      <c r="N91" s="5" t="str">
        <f>IFERROR(VLOOKUP(SortierteZeitachse[[#This Row],[RANG sortiert]],ProjectTimelineData[],3,0),"")</f>
        <v>15.09.2022</v>
      </c>
      <c r="O91" s="2" t="str">
        <f>IFERROR(VLOOKUP(SortierteZeitachse[[#This Row],[RANG sortiert]],ProjectTimelineData[],4,0),"")</f>
        <v>Projektanfang</v>
      </c>
      <c r="P91" s="2" t="str">
        <f>IFERROR(VLOOKUP(SortierteZeitachse[[#This Row],[RANG sortiert]],ProjectTimelineData[],5,0),"")</f>
        <v/>
      </c>
    </row>
    <row r="92" spans="5:16">
      <c r="E92" s="4" t="str">
        <f>IFERROR(RANK(F92,ProjectTimelineData[RANG])+SUMPRODUCT(--(F92=ProjectTimelineData[RANG]),--(J92&lt;ProjectTimelineData[NUM])),"")</f>
        <v/>
      </c>
      <c r="F92" s="4" t="str">
        <f>IFERROR(RANK(ProjectTimelineData[[#This Row],[DATUM]],ProjectTimelineData[DATUM],1),"")</f>
        <v/>
      </c>
      <c r="G9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2" s="2" t="str">
        <f>IFERROR(IF(ISBLANK(INDEX(ProjektDetails[#Data],ROW(A87)+1,1)),"",IF($J91-1&lt;=-1,"",$J91-1)),"")</f>
        <v/>
      </c>
      <c r="M92" s="4" t="str">
        <f>IFERROR(ProjectTimelineData[[#This Row],[NUM]]+1,"")</f>
        <v/>
      </c>
      <c r="N92" s="5" t="str">
        <f>IFERROR(VLOOKUP(SortierteZeitachse[[#This Row],[RANG sortiert]],ProjectTimelineData[],3,0),"")</f>
        <v>15.09.2022</v>
      </c>
      <c r="O92" s="2" t="str">
        <f>IFERROR(VLOOKUP(SortierteZeitachse[[#This Row],[RANG sortiert]],ProjectTimelineData[],4,0),"")</f>
        <v>Projektanfang</v>
      </c>
      <c r="P92" s="2" t="str">
        <f>IFERROR(VLOOKUP(SortierteZeitachse[[#This Row],[RANG sortiert]],ProjectTimelineData[],5,0),"")</f>
        <v/>
      </c>
    </row>
    <row r="93" spans="5:16">
      <c r="E93" s="4" t="str">
        <f>IFERROR(RANK(F93,ProjectTimelineData[RANG])+SUMPRODUCT(--(F93=ProjectTimelineData[RANG]),--(J93&lt;ProjectTimelineData[NUM])),"")</f>
        <v/>
      </c>
      <c r="F93" s="4" t="str">
        <f>IFERROR(RANK(ProjectTimelineData[[#This Row],[DATUM]],ProjectTimelineData[DATUM],1),"")</f>
        <v/>
      </c>
      <c r="G9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3" s="2" t="str">
        <f>IFERROR(IF(ISBLANK(INDEX(ProjektDetails[#Data],ROW(A88)+1,1)),"",IF($J92-1&lt;=-1,"",$J92-1)),"")</f>
        <v/>
      </c>
      <c r="M93" s="4" t="str">
        <f>IFERROR(ProjectTimelineData[[#This Row],[NUM]]+1,"")</f>
        <v/>
      </c>
      <c r="N93" s="5" t="str">
        <f>IFERROR(VLOOKUP(SortierteZeitachse[[#This Row],[RANG sortiert]],ProjectTimelineData[],3,0),"")</f>
        <v>15.09.2022</v>
      </c>
      <c r="O93" s="2" t="str">
        <f>IFERROR(VLOOKUP(SortierteZeitachse[[#This Row],[RANG sortiert]],ProjectTimelineData[],4,0),"")</f>
        <v>Projektanfang</v>
      </c>
      <c r="P93" s="2" t="str">
        <f>IFERROR(VLOOKUP(SortierteZeitachse[[#This Row],[RANG sortiert]],ProjectTimelineData[],5,0),"")</f>
        <v/>
      </c>
    </row>
    <row r="94" spans="5:16">
      <c r="E94" s="4" t="str">
        <f>IFERROR(RANK(F94,ProjectTimelineData[RANG])+SUMPRODUCT(--(F94=ProjectTimelineData[RANG]),--(J94&lt;ProjectTimelineData[NUM])),"")</f>
        <v/>
      </c>
      <c r="F94" s="4" t="str">
        <f>IFERROR(RANK(ProjectTimelineData[[#This Row],[DATUM]],ProjectTimelineData[DATUM],1),"")</f>
        <v/>
      </c>
      <c r="G9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4" s="2" t="str">
        <f>IFERROR(IF(ISBLANK(INDEX(ProjektDetails[#Data],ROW(A89)+1,1)),"",IF($J93-1&lt;=-1,"",$J93-1)),"")</f>
        <v/>
      </c>
      <c r="M94" s="4" t="str">
        <f>IFERROR(ProjectTimelineData[[#This Row],[NUM]]+1,"")</f>
        <v/>
      </c>
      <c r="N94" s="5" t="str">
        <f>IFERROR(VLOOKUP(SortierteZeitachse[[#This Row],[RANG sortiert]],ProjectTimelineData[],3,0),"")</f>
        <v>15.09.2022</v>
      </c>
      <c r="O94" s="2" t="str">
        <f>IFERROR(VLOOKUP(SortierteZeitachse[[#This Row],[RANG sortiert]],ProjectTimelineData[],4,0),"")</f>
        <v>Projektanfang</v>
      </c>
      <c r="P94" s="2" t="str">
        <f>IFERROR(VLOOKUP(SortierteZeitachse[[#This Row],[RANG sortiert]],ProjectTimelineData[],5,0),"")</f>
        <v/>
      </c>
    </row>
    <row r="95" spans="5:16">
      <c r="E95" s="4" t="str">
        <f>IFERROR(RANK(F95,ProjectTimelineData[RANG])+SUMPRODUCT(--(F95=ProjectTimelineData[RANG]),--(J95&lt;ProjectTimelineData[NUM])),"")</f>
        <v/>
      </c>
      <c r="F95" s="4" t="str">
        <f>IFERROR(RANK(ProjectTimelineData[[#This Row],[DATUM]],ProjectTimelineData[DATUM],1),"")</f>
        <v/>
      </c>
      <c r="G9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5" s="2" t="str">
        <f>IFERROR(IF(ISBLANK(INDEX(ProjektDetails[#Data],ROW(A90)+1,1)),"",IF($J94-1&lt;=-1,"",$J94-1)),"")</f>
        <v/>
      </c>
      <c r="M95" s="4" t="str">
        <f>IFERROR(ProjectTimelineData[[#This Row],[NUM]]+1,"")</f>
        <v/>
      </c>
      <c r="N95" s="5" t="str">
        <f>IFERROR(VLOOKUP(SortierteZeitachse[[#This Row],[RANG sortiert]],ProjectTimelineData[],3,0),"")</f>
        <v>15.09.2022</v>
      </c>
      <c r="O95" s="2" t="str">
        <f>IFERROR(VLOOKUP(SortierteZeitachse[[#This Row],[RANG sortiert]],ProjectTimelineData[],4,0),"")</f>
        <v>Projektanfang</v>
      </c>
      <c r="P95" s="2" t="str">
        <f>IFERROR(VLOOKUP(SortierteZeitachse[[#This Row],[RANG sortiert]],ProjectTimelineData[],5,0),"")</f>
        <v/>
      </c>
    </row>
    <row r="96" spans="5:16">
      <c r="E96" s="4" t="str">
        <f>IFERROR(RANK(F96,ProjectTimelineData[RANG])+SUMPRODUCT(--(F96=ProjectTimelineData[RANG]),--(J96&lt;ProjectTimelineData[NUM])),"")</f>
        <v/>
      </c>
      <c r="F96" s="4" t="str">
        <f>IFERROR(RANK(ProjectTimelineData[[#This Row],[DATUM]],ProjectTimelineData[DATUM],1),"")</f>
        <v/>
      </c>
      <c r="G9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6" s="2" t="str">
        <f>IFERROR(IF(ISBLANK(INDEX(ProjektDetails[#Data],ROW(A91)+1,1)),"",IF($J95-1&lt;=-1,"",$J95-1)),"")</f>
        <v/>
      </c>
      <c r="M96" s="4" t="str">
        <f>IFERROR(ProjectTimelineData[[#This Row],[NUM]]+1,"")</f>
        <v/>
      </c>
      <c r="N96" s="5" t="str">
        <f>IFERROR(VLOOKUP(SortierteZeitachse[[#This Row],[RANG sortiert]],ProjectTimelineData[],3,0),"")</f>
        <v>15.09.2022</v>
      </c>
      <c r="O96" s="2" t="str">
        <f>IFERROR(VLOOKUP(SortierteZeitachse[[#This Row],[RANG sortiert]],ProjectTimelineData[],4,0),"")</f>
        <v>Projektanfang</v>
      </c>
      <c r="P96" s="2" t="str">
        <f>IFERROR(VLOOKUP(SortierteZeitachse[[#This Row],[RANG sortiert]],ProjectTimelineData[],5,0),"")</f>
        <v/>
      </c>
    </row>
    <row r="97" spans="5:16">
      <c r="E97" s="4" t="str">
        <f>IFERROR(RANK(F97,ProjectTimelineData[RANG])+SUMPRODUCT(--(F97=ProjectTimelineData[RANG]),--(J97&lt;ProjectTimelineData[NUM])),"")</f>
        <v/>
      </c>
      <c r="F97" s="4" t="str">
        <f>IFERROR(RANK(ProjectTimelineData[[#This Row],[DATUM]],ProjectTimelineData[DATUM],1),"")</f>
        <v/>
      </c>
      <c r="G9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7" s="2" t="str">
        <f>IFERROR(IF(ISBLANK(INDEX(ProjektDetails[#Data],ROW(A92)+1,1)),"",IF($J96-1&lt;=-1,"",$J96-1)),"")</f>
        <v/>
      </c>
      <c r="M97" s="4" t="str">
        <f>IFERROR(ProjectTimelineData[[#This Row],[NUM]]+1,"")</f>
        <v/>
      </c>
      <c r="N97" s="5" t="str">
        <f>IFERROR(VLOOKUP(SortierteZeitachse[[#This Row],[RANG sortiert]],ProjectTimelineData[],3,0),"")</f>
        <v>15.09.2022</v>
      </c>
      <c r="O97" s="2" t="str">
        <f>IFERROR(VLOOKUP(SortierteZeitachse[[#This Row],[RANG sortiert]],ProjectTimelineData[],4,0),"")</f>
        <v>Projektanfang</v>
      </c>
      <c r="P97" s="2" t="str">
        <f>IFERROR(VLOOKUP(SortierteZeitachse[[#This Row],[RANG sortiert]],ProjectTimelineData[],5,0),"")</f>
        <v/>
      </c>
    </row>
    <row r="98" spans="5:16">
      <c r="E98" s="4" t="str">
        <f>IFERROR(RANK(F98,ProjectTimelineData[RANG])+SUMPRODUCT(--(F98=ProjectTimelineData[RANG]),--(J98&lt;ProjectTimelineData[NUM])),"")</f>
        <v/>
      </c>
      <c r="F98" s="4" t="str">
        <f>IFERROR(RANK(ProjectTimelineData[[#This Row],[DATUM]],ProjectTimelineData[DATUM],1),"")</f>
        <v/>
      </c>
      <c r="G9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8" s="2" t="str">
        <f>IFERROR(IF(ISBLANK(INDEX(ProjektDetails[#Data],ROW(A93)+1,1)),"",IF($J97-1&lt;=-1,"",$J97-1)),"")</f>
        <v/>
      </c>
      <c r="M98" s="4" t="str">
        <f>IFERROR(ProjectTimelineData[[#This Row],[NUM]]+1,"")</f>
        <v/>
      </c>
      <c r="N98" s="5" t="str">
        <f>IFERROR(VLOOKUP(SortierteZeitachse[[#This Row],[RANG sortiert]],ProjectTimelineData[],3,0),"")</f>
        <v>15.09.2022</v>
      </c>
      <c r="O98" s="2" t="str">
        <f>IFERROR(VLOOKUP(SortierteZeitachse[[#This Row],[RANG sortiert]],ProjectTimelineData[],4,0),"")</f>
        <v>Projektanfang</v>
      </c>
      <c r="P98" s="2" t="str">
        <f>IFERROR(VLOOKUP(SortierteZeitachse[[#This Row],[RANG sortiert]],ProjectTimelineData[],5,0),"")</f>
        <v/>
      </c>
    </row>
    <row r="99" spans="5:16">
      <c r="E99" s="4" t="str">
        <f>IFERROR(RANK(F99,ProjectTimelineData[RANG])+SUMPRODUCT(--(F99=ProjectTimelineData[RANG]),--(J99&lt;ProjectTimelineData[NUM])),"")</f>
        <v/>
      </c>
      <c r="F99" s="4" t="str">
        <f>IFERROR(RANK(ProjectTimelineData[[#This Row],[DATUM]],ProjectTimelineData[DATUM],1),"")</f>
        <v/>
      </c>
      <c r="G9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9" s="2" t="str">
        <f>IFERROR(IF(ISBLANK(INDEX(ProjektDetails[#Data],ROW(A94)+1,1)),"",IF($J98-1&lt;=-1,"",$J98-1)),"")</f>
        <v/>
      </c>
      <c r="M99" s="4" t="str">
        <f>IFERROR(ProjectTimelineData[[#This Row],[NUM]]+1,"")</f>
        <v/>
      </c>
      <c r="N99" s="5" t="str">
        <f>IFERROR(VLOOKUP(SortierteZeitachse[[#This Row],[RANG sortiert]],ProjectTimelineData[],3,0),"")</f>
        <v>15.09.2022</v>
      </c>
      <c r="O99" s="2" t="str">
        <f>IFERROR(VLOOKUP(SortierteZeitachse[[#This Row],[RANG sortiert]],ProjectTimelineData[],4,0),"")</f>
        <v>Projektanfang</v>
      </c>
      <c r="P99" s="2" t="str">
        <f>IFERROR(VLOOKUP(SortierteZeitachse[[#This Row],[RANG sortiert]],ProjectTimelineData[],5,0),"")</f>
        <v/>
      </c>
    </row>
    <row r="100" spans="5:16">
      <c r="E100" s="4" t="str">
        <f>IFERROR(RANK(F100,ProjectTimelineData[RANG])+SUMPRODUCT(--(F100=ProjectTimelineData[RANG]),--(J100&lt;ProjectTimelineData[NUM])),"")</f>
        <v/>
      </c>
      <c r="F100" s="4" t="str">
        <f>IFERROR(RANK(ProjectTimelineData[[#This Row],[DATUM]],ProjectTimelineData[DATUM],1),"")</f>
        <v/>
      </c>
      <c r="G10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0" s="2" t="str">
        <f>IFERROR(IF(ISBLANK(INDEX(ProjektDetails[#Data],ROW(A95)+1,1)),"",IF($J99-1&lt;=-1,"",$J99-1)),"")</f>
        <v/>
      </c>
      <c r="M100" s="4" t="str">
        <f>IFERROR(ProjectTimelineData[[#This Row],[NUM]]+1,"")</f>
        <v/>
      </c>
      <c r="N100" s="5" t="str">
        <f>IFERROR(VLOOKUP(SortierteZeitachse[[#This Row],[RANG sortiert]],ProjectTimelineData[],3,0),"")</f>
        <v>15.09.2022</v>
      </c>
      <c r="O100" s="2" t="str">
        <f>IFERROR(VLOOKUP(SortierteZeitachse[[#This Row],[RANG sortiert]],ProjectTimelineData[],4,0),"")</f>
        <v>Projektanfang</v>
      </c>
      <c r="P100" s="2" t="str">
        <f>IFERROR(VLOOKUP(SortierteZeitachse[[#This Row],[RANG sortiert]],ProjectTimelineData[],5,0),"")</f>
        <v/>
      </c>
    </row>
    <row r="101" spans="5:16">
      <c r="E101" s="4" t="str">
        <f>IFERROR(RANK(F101,ProjectTimelineData[RANG])+SUMPRODUCT(--(F101=ProjectTimelineData[RANG]),--(J101&lt;ProjectTimelineData[NUM])),"")</f>
        <v/>
      </c>
      <c r="F101" s="4" t="str">
        <f>IFERROR(RANK(ProjectTimelineData[[#This Row],[DATUM]],ProjectTimelineData[DATUM],1),"")</f>
        <v/>
      </c>
      <c r="G10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1" s="2" t="str">
        <f>IFERROR(IF(ISBLANK(INDEX(ProjektDetails[#Data],ROW(A96)+1,1)),"",IF($J100-1&lt;=-1,"",$J100-1)),"")</f>
        <v/>
      </c>
      <c r="M101" s="4" t="str">
        <f>IFERROR(ProjectTimelineData[[#This Row],[NUM]]+1,"")</f>
        <v/>
      </c>
      <c r="N101" s="5" t="str">
        <f>IFERROR(VLOOKUP(SortierteZeitachse[[#This Row],[RANG sortiert]],ProjectTimelineData[],3,0),"")</f>
        <v>15.09.2022</v>
      </c>
      <c r="O101" s="2" t="str">
        <f>IFERROR(VLOOKUP(SortierteZeitachse[[#This Row],[RANG sortiert]],ProjectTimelineData[],4,0),"")</f>
        <v>Projektanfang</v>
      </c>
      <c r="P101" s="2" t="str">
        <f>IFERROR(VLOOKUP(SortierteZeitachse[[#This Row],[RANG sortiert]],ProjectTimelineData[],5,0),"")</f>
        <v/>
      </c>
    </row>
    <row r="102" spans="5:16">
      <c r="E102" s="4" t="str">
        <f>IFERROR(RANK(F102,ProjectTimelineData[RANG])+SUMPRODUCT(--(F102=ProjectTimelineData[RANG]),--(J102&lt;ProjectTimelineData[NUM])),"")</f>
        <v/>
      </c>
      <c r="F102" s="4" t="str">
        <f>IFERROR(RANK(ProjectTimelineData[[#This Row],[DATUM]],ProjectTimelineData[DATUM],1),"")</f>
        <v/>
      </c>
      <c r="G10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2" s="2" t="str">
        <f>IFERROR(IF(ISBLANK(INDEX(ProjektDetails[#Data],ROW(A97)+1,1)),"",IF($J101-1&lt;=-1,"",$J101-1)),"")</f>
        <v/>
      </c>
      <c r="M102" s="4" t="str">
        <f>IFERROR(ProjectTimelineData[[#This Row],[NUM]]+1,"")</f>
        <v/>
      </c>
      <c r="N102" s="5" t="str">
        <f>IFERROR(VLOOKUP(SortierteZeitachse[[#This Row],[RANG sortiert]],ProjectTimelineData[],3,0),"")</f>
        <v>15.09.2022</v>
      </c>
      <c r="O102" s="2" t="str">
        <f>IFERROR(VLOOKUP(SortierteZeitachse[[#This Row],[RANG sortiert]],ProjectTimelineData[],4,0),"")</f>
        <v>Projektanfang</v>
      </c>
      <c r="P102" s="2" t="str">
        <f>IFERROR(VLOOKUP(SortierteZeitachse[[#This Row],[RANG sortiert]],ProjectTimelineData[],5,0),"")</f>
        <v/>
      </c>
    </row>
    <row r="103" spans="5:16">
      <c r="E103" s="4" t="str">
        <f>IFERROR(RANK(F103,ProjectTimelineData[RANG])+SUMPRODUCT(--(F103=ProjectTimelineData[RANG]),--(J103&lt;ProjectTimelineData[NUM])),"")</f>
        <v/>
      </c>
      <c r="F103" s="4" t="str">
        <f>IFERROR(RANK(ProjectTimelineData[[#This Row],[DATUM]],ProjectTimelineData[DATUM],1),"")</f>
        <v/>
      </c>
      <c r="G10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3" s="2" t="str">
        <f>IFERROR(IF(ISBLANK(INDEX(ProjektDetails[#Data],ROW(A98)+1,1)),"",IF($J102-1&lt;=-1,"",$J102-1)),"")</f>
        <v/>
      </c>
      <c r="M103" s="4" t="str">
        <f>IFERROR(ProjectTimelineData[[#This Row],[NUM]]+1,"")</f>
        <v/>
      </c>
      <c r="N103" s="5" t="str">
        <f>IFERROR(VLOOKUP(SortierteZeitachse[[#This Row],[RANG sortiert]],ProjectTimelineData[],3,0),"")</f>
        <v>15.09.2022</v>
      </c>
      <c r="O103" s="2" t="str">
        <f>IFERROR(VLOOKUP(SortierteZeitachse[[#This Row],[RANG sortiert]],ProjectTimelineData[],4,0),"")</f>
        <v>Projektanfang</v>
      </c>
      <c r="P103" s="2" t="str">
        <f>IFERROR(VLOOKUP(SortierteZeitachse[[#This Row],[RANG sortiert]],ProjectTimelineData[],5,0),"")</f>
        <v/>
      </c>
    </row>
    <row r="104" spans="5:16">
      <c r="E104" s="4" t="str">
        <f>IFERROR(RANK(F104,ProjectTimelineData[RANG])+SUMPRODUCT(--(F104=ProjectTimelineData[RANG]),--(J104&lt;ProjectTimelineData[NUM])),"")</f>
        <v/>
      </c>
      <c r="F104" s="4" t="str">
        <f>IFERROR(RANK(ProjectTimelineData[[#This Row],[DATUM]],ProjectTimelineData[DATUM],1),"")</f>
        <v/>
      </c>
      <c r="G10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4" s="2" t="str">
        <f>IFERROR(IF(ISBLANK(INDEX(ProjektDetails[#Data],ROW(A99)+1,1)),"",IF($J103-1&lt;=-1,"",$J103-1)),"")</f>
        <v/>
      </c>
      <c r="M104" s="4" t="str">
        <f>IFERROR(ProjectTimelineData[[#This Row],[NUM]]+1,"")</f>
        <v/>
      </c>
      <c r="N104" s="5" t="str">
        <f>IFERROR(VLOOKUP(SortierteZeitachse[[#This Row],[RANG sortiert]],ProjectTimelineData[],3,0),"")</f>
        <v>15.09.2022</v>
      </c>
      <c r="O104" s="2" t="str">
        <f>IFERROR(VLOOKUP(SortierteZeitachse[[#This Row],[RANG sortiert]],ProjectTimelineData[],4,0),"")</f>
        <v>Projektanfang</v>
      </c>
      <c r="P104" s="2" t="str">
        <f>IFERROR(VLOOKUP(SortierteZeitachse[[#This Row],[RANG sortiert]],ProjectTimelineData[],5,0),"")</f>
        <v/>
      </c>
    </row>
    <row r="105" spans="5:16">
      <c r="E105" s="4" t="str">
        <f>IFERROR(RANK(F105,ProjectTimelineData[RANG])+SUMPRODUCT(--(F105=ProjectTimelineData[RANG]),--(J105&lt;ProjectTimelineData[NUM])),"")</f>
        <v/>
      </c>
      <c r="F105" s="4" t="str">
        <f>IFERROR(RANK(ProjectTimelineData[[#This Row],[DATUM]],ProjectTimelineData[DATUM],1),"")</f>
        <v/>
      </c>
      <c r="G10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5" s="2" t="str">
        <f>IFERROR(IF(ISBLANK(INDEX(ProjektDetails[#Data],ROW(A100)+1,1)),"",IF($J104-1&lt;=-1,"",$J104-1)),"")</f>
        <v/>
      </c>
      <c r="M105" s="4" t="str">
        <f>IFERROR(ProjectTimelineData[[#This Row],[NUM]]+1,"")</f>
        <v/>
      </c>
      <c r="N105" s="5" t="str">
        <f>IFERROR(VLOOKUP(SortierteZeitachse[[#This Row],[RANG sortiert]],ProjectTimelineData[],3,0),"")</f>
        <v>15.09.2022</v>
      </c>
      <c r="O105" s="2" t="str">
        <f>IFERROR(VLOOKUP(SortierteZeitachse[[#This Row],[RANG sortiert]],ProjectTimelineData[],4,0),"")</f>
        <v>Projektanfang</v>
      </c>
      <c r="P105" s="2" t="str">
        <f>IFERROR(VLOOKUP(SortierteZeitachse[[#This Row],[RANG sortiert]],ProjectTimelineData[],5,0),"")</f>
        <v/>
      </c>
    </row>
    <row r="106" spans="5:16">
      <c r="E106" s="4" t="str">
        <f>IFERROR(RANK(F106,ProjectTimelineData[RANG])+SUMPRODUCT(--(F106=ProjectTimelineData[RANG]),--(J106&lt;ProjectTimelineData[NUM])),"")</f>
        <v/>
      </c>
      <c r="F106" s="4" t="str">
        <f>IFERROR(RANK(ProjectTimelineData[[#This Row],[DATUM]],ProjectTimelineData[DATUM],1),"")</f>
        <v/>
      </c>
      <c r="G10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6" s="2" t="str">
        <f>IFERROR(IF(ISBLANK(INDEX(ProjektDetails[#Data],ROW(A101)+1,1)),"",IF($J105-1&lt;=-1,"",$J105-1)),"")</f>
        <v/>
      </c>
      <c r="M106" s="4" t="str">
        <f>IFERROR(ProjectTimelineData[[#This Row],[NUM]]+1,"")</f>
        <v/>
      </c>
      <c r="N106" s="5" t="str">
        <f>IFERROR(VLOOKUP(SortierteZeitachse[[#This Row],[RANG sortiert]],ProjectTimelineData[],3,0),"")</f>
        <v>15.09.2022</v>
      </c>
      <c r="O106" s="2" t="str">
        <f>IFERROR(VLOOKUP(SortierteZeitachse[[#This Row],[RANG sortiert]],ProjectTimelineData[],4,0),"")</f>
        <v>Projektanfang</v>
      </c>
      <c r="P106" s="2" t="str">
        <f>IFERROR(VLOOKUP(SortierteZeitachse[[#This Row],[RANG sortiert]],ProjectTimelineData[],5,0),"")</f>
        <v/>
      </c>
    </row>
    <row r="107" spans="5:16">
      <c r="E107" s="4" t="str">
        <f>IFERROR(RANK(F107,ProjectTimelineData[RANG])+SUMPRODUCT(--(F107=ProjectTimelineData[RANG]),--(J107&lt;ProjectTimelineData[NUM])),"")</f>
        <v/>
      </c>
      <c r="F107" s="4" t="str">
        <f>IFERROR(RANK(ProjectTimelineData[[#This Row],[DATUM]],ProjectTimelineData[DATUM],1),"")</f>
        <v/>
      </c>
      <c r="G10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7" s="2" t="str">
        <f>IFERROR(IF(ISBLANK(INDEX(ProjektDetails[#Data],ROW(A102)+1,1)),"",IF($J106-1&lt;=-1,"",$J106-1)),"")</f>
        <v/>
      </c>
      <c r="M107" s="4" t="str">
        <f>IFERROR(ProjectTimelineData[[#This Row],[NUM]]+1,"")</f>
        <v/>
      </c>
      <c r="N107" s="5" t="str">
        <f>IFERROR(VLOOKUP(SortierteZeitachse[[#This Row],[RANG sortiert]],ProjectTimelineData[],3,0),"")</f>
        <v>15.09.2022</v>
      </c>
      <c r="O107" s="2" t="str">
        <f>IFERROR(VLOOKUP(SortierteZeitachse[[#This Row],[RANG sortiert]],ProjectTimelineData[],4,0),"")</f>
        <v>Projektanfang</v>
      </c>
      <c r="P107" s="2" t="str">
        <f>IFERROR(VLOOKUP(SortierteZeitachse[[#This Row],[RANG sortiert]],ProjectTimelineData[],5,0),"")</f>
        <v/>
      </c>
    </row>
    <row r="108" spans="5:16">
      <c r="E108" s="4" t="str">
        <f>IFERROR(RANK(F108,ProjectTimelineData[RANG])+SUMPRODUCT(--(F108=ProjectTimelineData[RANG]),--(J108&lt;ProjectTimelineData[NUM])),"")</f>
        <v/>
      </c>
      <c r="F108" s="4" t="str">
        <f>IFERROR(RANK(ProjectTimelineData[[#This Row],[DATUM]],ProjectTimelineData[DATUM],1),"")</f>
        <v/>
      </c>
      <c r="G10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8" s="2" t="str">
        <f>IFERROR(IF(ISBLANK(INDEX(ProjektDetails[#Data],ROW(A103)+1,1)),"",IF($J107-1&lt;=-1,"",$J107-1)),"")</f>
        <v/>
      </c>
      <c r="M108" s="4" t="str">
        <f>IFERROR(ProjectTimelineData[[#This Row],[NUM]]+1,"")</f>
        <v/>
      </c>
      <c r="N108" s="5" t="str">
        <f>IFERROR(VLOOKUP(SortierteZeitachse[[#This Row],[RANG sortiert]],ProjectTimelineData[],3,0),"")</f>
        <v>15.09.2022</v>
      </c>
      <c r="O108" s="2" t="str">
        <f>IFERROR(VLOOKUP(SortierteZeitachse[[#This Row],[RANG sortiert]],ProjectTimelineData[],4,0),"")</f>
        <v>Projektanfang</v>
      </c>
      <c r="P108" s="2" t="str">
        <f>IFERROR(VLOOKUP(SortierteZeitachse[[#This Row],[RANG sortiert]],ProjectTimelineData[],5,0),"")</f>
        <v/>
      </c>
    </row>
    <row r="109" spans="5:16">
      <c r="E109" s="4" t="str">
        <f>IFERROR(RANK(F109,ProjectTimelineData[RANG])+SUMPRODUCT(--(F109=ProjectTimelineData[RANG]),--(J109&lt;ProjectTimelineData[NUM])),"")</f>
        <v/>
      </c>
      <c r="F109" s="4" t="str">
        <f>IFERROR(RANK(ProjectTimelineData[[#This Row],[DATUM]],ProjectTimelineData[DATUM],1),"")</f>
        <v/>
      </c>
      <c r="G10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9" s="2" t="str">
        <f>IFERROR(IF(ISBLANK(INDEX(ProjektDetails[#Data],ROW(A104)+1,1)),"",IF($J108-1&lt;=-1,"",$J108-1)),"")</f>
        <v/>
      </c>
      <c r="M109" s="4" t="str">
        <f>IFERROR(ProjectTimelineData[[#This Row],[NUM]]+1,"")</f>
        <v/>
      </c>
      <c r="N109" s="5" t="str">
        <f>IFERROR(VLOOKUP(SortierteZeitachse[[#This Row],[RANG sortiert]],ProjectTimelineData[],3,0),"")</f>
        <v>15.09.2022</v>
      </c>
      <c r="O109" s="2" t="str">
        <f>IFERROR(VLOOKUP(SortierteZeitachse[[#This Row],[RANG sortiert]],ProjectTimelineData[],4,0),"")</f>
        <v>Projektanfang</v>
      </c>
      <c r="P109" s="2" t="str">
        <f>IFERROR(VLOOKUP(SortierteZeitachse[[#This Row],[RANG sortiert]],ProjectTimelineData[],5,0),"")</f>
        <v/>
      </c>
    </row>
    <row r="110" spans="5:16">
      <c r="E110" s="4" t="str">
        <f>IFERROR(RANK(F110,ProjectTimelineData[RANG])+SUMPRODUCT(--(F110=ProjectTimelineData[RANG]),--(J110&lt;ProjectTimelineData[NUM])),"")</f>
        <v/>
      </c>
      <c r="F110" s="4" t="str">
        <f>IFERROR(RANK(ProjectTimelineData[[#This Row],[DATUM]],ProjectTimelineData[DATUM],1),"")</f>
        <v/>
      </c>
      <c r="G11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0" s="2" t="str">
        <f>IFERROR(IF(ISBLANK(INDEX(ProjektDetails[#Data],ROW(A105)+1,1)),"",IF($J109-1&lt;=-1,"",$J109-1)),"")</f>
        <v/>
      </c>
      <c r="M110" s="4" t="str">
        <f>IFERROR(ProjectTimelineData[[#This Row],[NUM]]+1,"")</f>
        <v/>
      </c>
      <c r="N110" s="5" t="str">
        <f>IFERROR(VLOOKUP(SortierteZeitachse[[#This Row],[RANG sortiert]],ProjectTimelineData[],3,0),"")</f>
        <v>15.09.2022</v>
      </c>
      <c r="O110" s="2" t="str">
        <f>IFERROR(VLOOKUP(SortierteZeitachse[[#This Row],[RANG sortiert]],ProjectTimelineData[],4,0),"")</f>
        <v>Projektanfang</v>
      </c>
      <c r="P110" s="2" t="str">
        <f>IFERROR(VLOOKUP(SortierteZeitachse[[#This Row],[RANG sortiert]],ProjectTimelineData[],5,0),"")</f>
        <v/>
      </c>
    </row>
    <row r="111" spans="5:16">
      <c r="E111" s="4" t="str">
        <f>IFERROR(RANK(F111,ProjectTimelineData[RANG])+SUMPRODUCT(--(F111=ProjectTimelineData[RANG]),--(J111&lt;ProjectTimelineData[NUM])),"")</f>
        <v/>
      </c>
      <c r="F111" s="4" t="str">
        <f>IFERROR(RANK(ProjectTimelineData[[#This Row],[DATUM]],ProjectTimelineData[DATUM],1),"")</f>
        <v/>
      </c>
      <c r="G11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1" s="2" t="str">
        <f>IFERROR(IF(ISBLANK(INDEX(ProjektDetails[#Data],ROW(A106)+1,1)),"",IF($J110-1&lt;=-1,"",$J110-1)),"")</f>
        <v/>
      </c>
      <c r="M111" s="4" t="str">
        <f>IFERROR(ProjectTimelineData[[#This Row],[NUM]]+1,"")</f>
        <v/>
      </c>
      <c r="N111" s="5" t="str">
        <f>IFERROR(VLOOKUP(SortierteZeitachse[[#This Row],[RANG sortiert]],ProjectTimelineData[],3,0),"")</f>
        <v>15.09.2022</v>
      </c>
      <c r="O111" s="2" t="str">
        <f>IFERROR(VLOOKUP(SortierteZeitachse[[#This Row],[RANG sortiert]],ProjectTimelineData[],4,0),"")</f>
        <v>Projektanfang</v>
      </c>
      <c r="P111" s="2" t="str">
        <f>IFERROR(VLOOKUP(SortierteZeitachse[[#This Row],[RANG sortiert]],ProjectTimelineData[],5,0),"")</f>
        <v/>
      </c>
    </row>
    <row r="112" spans="5:16">
      <c r="E112" s="4" t="str">
        <f>IFERROR(RANK(F112,ProjectTimelineData[RANG])+SUMPRODUCT(--(F112=ProjectTimelineData[RANG]),--(J112&lt;ProjectTimelineData[NUM])),"")</f>
        <v/>
      </c>
      <c r="F112" s="4" t="str">
        <f>IFERROR(RANK(ProjectTimelineData[[#This Row],[DATUM]],ProjectTimelineData[DATUM],1),"")</f>
        <v/>
      </c>
      <c r="G11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2" s="2" t="str">
        <f>IFERROR(IF(ISBLANK(INDEX(ProjektDetails[#Data],ROW(A107)+1,1)),"",IF($J111-1&lt;=-1,"",$J111-1)),"")</f>
        <v/>
      </c>
      <c r="M112" s="4" t="str">
        <f>IFERROR(ProjectTimelineData[[#This Row],[NUM]]+1,"")</f>
        <v/>
      </c>
      <c r="N112" s="5" t="str">
        <f>IFERROR(VLOOKUP(SortierteZeitachse[[#This Row],[RANG sortiert]],ProjectTimelineData[],3,0),"")</f>
        <v>15.09.2022</v>
      </c>
      <c r="O112" s="2" t="str">
        <f>IFERROR(VLOOKUP(SortierteZeitachse[[#This Row],[RANG sortiert]],ProjectTimelineData[],4,0),"")</f>
        <v>Projektanfang</v>
      </c>
      <c r="P112" s="2" t="str">
        <f>IFERROR(VLOOKUP(SortierteZeitachse[[#This Row],[RANG sortiert]],ProjectTimelineData[],5,0),"")</f>
        <v/>
      </c>
    </row>
    <row r="113" spans="5:16">
      <c r="E113" s="4" t="str">
        <f>IFERROR(RANK(F113,ProjectTimelineData[RANG])+SUMPRODUCT(--(F113=ProjectTimelineData[RANG]),--(J113&lt;ProjectTimelineData[NUM])),"")</f>
        <v/>
      </c>
      <c r="F113" s="4" t="str">
        <f>IFERROR(RANK(ProjectTimelineData[[#This Row],[DATUM]],ProjectTimelineData[DATUM],1),"")</f>
        <v/>
      </c>
      <c r="G11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3" s="2" t="str">
        <f>IFERROR(IF(ISBLANK(INDEX(ProjektDetails[#Data],ROW(A108)+1,1)),"",IF($J112-1&lt;=-1,"",$J112-1)),"")</f>
        <v/>
      </c>
      <c r="M113" s="4" t="str">
        <f>IFERROR(ProjectTimelineData[[#This Row],[NUM]]+1,"")</f>
        <v/>
      </c>
      <c r="N113" s="5" t="str">
        <f>IFERROR(VLOOKUP(SortierteZeitachse[[#This Row],[RANG sortiert]],ProjectTimelineData[],3,0),"")</f>
        <v>15.09.2022</v>
      </c>
      <c r="O113" s="2" t="str">
        <f>IFERROR(VLOOKUP(SortierteZeitachse[[#This Row],[RANG sortiert]],ProjectTimelineData[],4,0),"")</f>
        <v>Projektanfang</v>
      </c>
      <c r="P113" s="2" t="str">
        <f>IFERROR(VLOOKUP(SortierteZeitachse[[#This Row],[RANG sortiert]],ProjectTimelineData[],5,0),"")</f>
        <v/>
      </c>
    </row>
    <row r="114" spans="5:16">
      <c r="E114" s="4" t="str">
        <f>IFERROR(RANK(F114,ProjectTimelineData[RANG])+SUMPRODUCT(--(F114=ProjectTimelineData[RANG]),--(J114&lt;ProjectTimelineData[NUM])),"")</f>
        <v/>
      </c>
      <c r="F114" s="4" t="str">
        <f>IFERROR(RANK(ProjectTimelineData[[#This Row],[DATUM]],ProjectTimelineData[DATUM],1),"")</f>
        <v/>
      </c>
      <c r="G11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4" s="2" t="str">
        <f>IFERROR(IF(ISBLANK(INDEX(ProjektDetails[#Data],ROW(A109)+1,1)),"",IF($J113-1&lt;=-1,"",$J113-1)),"")</f>
        <v/>
      </c>
      <c r="M114" s="4" t="str">
        <f>IFERROR(ProjectTimelineData[[#This Row],[NUM]]+1,"")</f>
        <v/>
      </c>
      <c r="N114" s="5" t="str">
        <f>IFERROR(VLOOKUP(SortierteZeitachse[[#This Row],[RANG sortiert]],ProjectTimelineData[],3,0),"")</f>
        <v>15.09.2022</v>
      </c>
      <c r="O114" s="2" t="str">
        <f>IFERROR(VLOOKUP(SortierteZeitachse[[#This Row],[RANG sortiert]],ProjectTimelineData[],4,0),"")</f>
        <v>Projektanfang</v>
      </c>
      <c r="P114" s="2" t="str">
        <f>IFERROR(VLOOKUP(SortierteZeitachse[[#This Row],[RANG sortiert]],ProjectTimelineData[],5,0),"")</f>
        <v/>
      </c>
    </row>
    <row r="115" spans="5:16">
      <c r="E115" s="4" t="str">
        <f>IFERROR(RANK(F115,ProjectTimelineData[RANG])+SUMPRODUCT(--(F115=ProjectTimelineData[RANG]),--(J115&lt;ProjectTimelineData[NUM])),"")</f>
        <v/>
      </c>
      <c r="F115" s="4" t="str">
        <f>IFERROR(RANK(ProjectTimelineData[[#This Row],[DATUM]],ProjectTimelineData[DATUM],1),"")</f>
        <v/>
      </c>
      <c r="G11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5" s="2" t="str">
        <f>IFERROR(IF(ISBLANK(INDEX(ProjektDetails[#Data],ROW(A110)+1,1)),"",IF($J114-1&lt;=-1,"",$J114-1)),"")</f>
        <v/>
      </c>
      <c r="M115" s="4" t="str">
        <f>IFERROR(ProjectTimelineData[[#This Row],[NUM]]+1,"")</f>
        <v/>
      </c>
      <c r="N115" s="5" t="str">
        <f>IFERROR(VLOOKUP(SortierteZeitachse[[#This Row],[RANG sortiert]],ProjectTimelineData[],3,0),"")</f>
        <v>15.09.2022</v>
      </c>
      <c r="O115" s="2" t="str">
        <f>IFERROR(VLOOKUP(SortierteZeitachse[[#This Row],[RANG sortiert]],ProjectTimelineData[],4,0),"")</f>
        <v>Projektanfang</v>
      </c>
      <c r="P115" s="2" t="str">
        <f>IFERROR(VLOOKUP(SortierteZeitachse[[#This Row],[RANG sortiert]],ProjectTimelineData[],5,0),"")</f>
        <v/>
      </c>
    </row>
    <row r="116" spans="5:16">
      <c r="E116" s="4" t="str">
        <f>IFERROR(RANK(F116,ProjectTimelineData[RANG])+SUMPRODUCT(--(F116=ProjectTimelineData[RANG]),--(J116&lt;ProjectTimelineData[NUM])),"")</f>
        <v/>
      </c>
      <c r="F116" s="4" t="str">
        <f>IFERROR(RANK(ProjectTimelineData[[#This Row],[DATUM]],ProjectTimelineData[DATUM],1),"")</f>
        <v/>
      </c>
      <c r="G11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6" s="2" t="str">
        <f>IFERROR(IF(ISBLANK(INDEX(ProjektDetails[#Data],ROW(A111)+1,1)),"",IF($J115-1&lt;=-1,"",$J115-1)),"")</f>
        <v/>
      </c>
      <c r="M116" s="4" t="str">
        <f>IFERROR(ProjectTimelineData[[#This Row],[NUM]]+1,"")</f>
        <v/>
      </c>
      <c r="N116" s="5" t="str">
        <f>IFERROR(VLOOKUP(SortierteZeitachse[[#This Row],[RANG sortiert]],ProjectTimelineData[],3,0),"")</f>
        <v>15.09.2022</v>
      </c>
      <c r="O116" s="2" t="str">
        <f>IFERROR(VLOOKUP(SortierteZeitachse[[#This Row],[RANG sortiert]],ProjectTimelineData[],4,0),"")</f>
        <v>Projektanfang</v>
      </c>
      <c r="P116" s="2" t="str">
        <f>IFERROR(VLOOKUP(SortierteZeitachse[[#This Row],[RANG sortiert]],ProjectTimelineData[],5,0),"")</f>
        <v/>
      </c>
    </row>
    <row r="117" spans="5:16">
      <c r="E117" s="4" t="str">
        <f>IFERROR(RANK(F117,ProjectTimelineData[RANG])+SUMPRODUCT(--(F117=ProjectTimelineData[RANG]),--(J117&lt;ProjectTimelineData[NUM])),"")</f>
        <v/>
      </c>
      <c r="F117" s="4" t="str">
        <f>IFERROR(RANK(ProjectTimelineData[[#This Row],[DATUM]],ProjectTimelineData[DATUM],1),"")</f>
        <v/>
      </c>
      <c r="G11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7" s="2" t="str">
        <f>IFERROR(IF(ISBLANK(INDEX(ProjektDetails[#Data],ROW(A112)+1,1)),"",IF($J116-1&lt;=-1,"",$J116-1)),"")</f>
        <v/>
      </c>
      <c r="M117" s="4" t="str">
        <f>IFERROR(ProjectTimelineData[[#This Row],[NUM]]+1,"")</f>
        <v/>
      </c>
      <c r="N117" s="5" t="str">
        <f>IFERROR(VLOOKUP(SortierteZeitachse[[#This Row],[RANG sortiert]],ProjectTimelineData[],3,0),"")</f>
        <v>15.09.2022</v>
      </c>
      <c r="O117" s="2" t="str">
        <f>IFERROR(VLOOKUP(SortierteZeitachse[[#This Row],[RANG sortiert]],ProjectTimelineData[],4,0),"")</f>
        <v>Projektanfang</v>
      </c>
      <c r="P117" s="2" t="str">
        <f>IFERROR(VLOOKUP(SortierteZeitachse[[#This Row],[RANG sortiert]],ProjectTimelineData[],5,0),"")</f>
        <v/>
      </c>
    </row>
    <row r="118" spans="5:16">
      <c r="E118" s="4" t="str">
        <f>IFERROR(RANK(F118,ProjectTimelineData[RANG])+SUMPRODUCT(--(F118=ProjectTimelineData[RANG]),--(J118&lt;ProjectTimelineData[NUM])),"")</f>
        <v/>
      </c>
      <c r="F118" s="4" t="str">
        <f>IFERROR(RANK(ProjectTimelineData[[#This Row],[DATUM]],ProjectTimelineData[DATUM],1),"")</f>
        <v/>
      </c>
      <c r="G11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8" s="2" t="str">
        <f>IFERROR(IF(ISBLANK(INDEX(ProjektDetails[#Data],ROW(A113)+1,1)),"",IF($J117-1&lt;=-1,"",$J117-1)),"")</f>
        <v/>
      </c>
      <c r="M118" s="4" t="str">
        <f>IFERROR(ProjectTimelineData[[#This Row],[NUM]]+1,"")</f>
        <v/>
      </c>
      <c r="N118" s="5" t="str">
        <f>IFERROR(VLOOKUP(SortierteZeitachse[[#This Row],[RANG sortiert]],ProjectTimelineData[],3,0),"")</f>
        <v>15.09.2022</v>
      </c>
      <c r="O118" s="2" t="str">
        <f>IFERROR(VLOOKUP(SortierteZeitachse[[#This Row],[RANG sortiert]],ProjectTimelineData[],4,0),"")</f>
        <v>Projektanfang</v>
      </c>
      <c r="P118" s="2" t="str">
        <f>IFERROR(VLOOKUP(SortierteZeitachse[[#This Row],[RANG sortiert]],ProjectTimelineData[],5,0),"")</f>
        <v/>
      </c>
    </row>
    <row r="119" spans="5:16">
      <c r="E119" s="4" t="str">
        <f>IFERROR(RANK(F119,ProjectTimelineData[RANG])+SUMPRODUCT(--(F119=ProjectTimelineData[RANG]),--(J119&lt;ProjectTimelineData[NUM])),"")</f>
        <v/>
      </c>
      <c r="F119" s="4" t="str">
        <f>IFERROR(RANK(ProjectTimelineData[[#This Row],[DATUM]],ProjectTimelineData[DATUM],1),"")</f>
        <v/>
      </c>
      <c r="G11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9" s="2" t="str">
        <f>IFERROR(IF(ISBLANK(INDEX(ProjektDetails[#Data],ROW(A114)+1,1)),"",IF($J118-1&lt;=-1,"",$J118-1)),"")</f>
        <v/>
      </c>
      <c r="M119" s="4" t="str">
        <f>IFERROR(ProjectTimelineData[[#This Row],[NUM]]+1,"")</f>
        <v/>
      </c>
      <c r="N119" s="5" t="str">
        <f>IFERROR(VLOOKUP(SortierteZeitachse[[#This Row],[RANG sortiert]],ProjectTimelineData[],3,0),"")</f>
        <v>15.09.2022</v>
      </c>
      <c r="O119" s="2" t="str">
        <f>IFERROR(VLOOKUP(SortierteZeitachse[[#This Row],[RANG sortiert]],ProjectTimelineData[],4,0),"")</f>
        <v>Projektanfang</v>
      </c>
      <c r="P119" s="2" t="str">
        <f>IFERROR(VLOOKUP(SortierteZeitachse[[#This Row],[RANG sortiert]],ProjectTimelineData[],5,0),"")</f>
        <v/>
      </c>
    </row>
    <row r="120" spans="5:16">
      <c r="E120" s="4" t="str">
        <f>IFERROR(RANK(F120,ProjectTimelineData[RANG])+SUMPRODUCT(--(F120=ProjectTimelineData[RANG]),--(J120&lt;ProjectTimelineData[NUM])),"")</f>
        <v/>
      </c>
      <c r="F120" s="4" t="str">
        <f>IFERROR(RANK(ProjectTimelineData[[#This Row],[DATUM]],ProjectTimelineData[DATUM],1),"")</f>
        <v/>
      </c>
      <c r="G12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0" s="2" t="str">
        <f>IFERROR(IF(ISBLANK(INDEX(ProjektDetails[#Data],ROW(A115)+1,1)),"",IF($J119-1&lt;=-1,"",$J119-1)),"")</f>
        <v/>
      </c>
      <c r="M120" s="4" t="str">
        <f>IFERROR(ProjectTimelineData[[#This Row],[NUM]]+1,"")</f>
        <v/>
      </c>
      <c r="N120" s="5" t="str">
        <f>IFERROR(VLOOKUP(SortierteZeitachse[[#This Row],[RANG sortiert]],ProjectTimelineData[],3,0),"")</f>
        <v>15.09.2022</v>
      </c>
      <c r="O120" s="2" t="str">
        <f>IFERROR(VLOOKUP(SortierteZeitachse[[#This Row],[RANG sortiert]],ProjectTimelineData[],4,0),"")</f>
        <v>Projektanfang</v>
      </c>
      <c r="P120" s="2" t="str">
        <f>IFERROR(VLOOKUP(SortierteZeitachse[[#This Row],[RANG sortiert]],ProjectTimelineData[],5,0),"")</f>
        <v/>
      </c>
    </row>
    <row r="121" spans="5:16">
      <c r="E121" s="4" t="str">
        <f>IFERROR(RANK(F121,ProjectTimelineData[RANG])+SUMPRODUCT(--(F121=ProjectTimelineData[RANG]),--(J121&lt;ProjectTimelineData[NUM])),"")</f>
        <v/>
      </c>
      <c r="F121" s="4" t="str">
        <f>IFERROR(RANK(ProjectTimelineData[[#This Row],[DATUM]],ProjectTimelineData[DATUM],1),"")</f>
        <v/>
      </c>
      <c r="G12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1" s="2" t="str">
        <f>IFERROR(IF(ISBLANK(INDEX(ProjektDetails[#Data],ROW(A116)+1,1)),"",IF($J120-1&lt;=-1,"",$J120-1)),"")</f>
        <v/>
      </c>
      <c r="M121" s="4" t="str">
        <f>IFERROR(ProjectTimelineData[[#This Row],[NUM]]+1,"")</f>
        <v/>
      </c>
      <c r="N121" s="5" t="str">
        <f>IFERROR(VLOOKUP(SortierteZeitachse[[#This Row],[RANG sortiert]],ProjectTimelineData[],3,0),"")</f>
        <v>15.09.2022</v>
      </c>
      <c r="O121" s="2" t="str">
        <f>IFERROR(VLOOKUP(SortierteZeitachse[[#This Row],[RANG sortiert]],ProjectTimelineData[],4,0),"")</f>
        <v>Projektanfang</v>
      </c>
      <c r="P121" s="2" t="str">
        <f>IFERROR(VLOOKUP(SortierteZeitachse[[#This Row],[RANG sortiert]],ProjectTimelineData[],5,0),"")</f>
        <v/>
      </c>
    </row>
    <row r="122" spans="5:16">
      <c r="E122" s="4" t="str">
        <f>IFERROR(RANK(F122,ProjectTimelineData[RANG])+SUMPRODUCT(--(F122=ProjectTimelineData[RANG]),--(J122&lt;ProjectTimelineData[NUM])),"")</f>
        <v/>
      </c>
      <c r="F122" s="4" t="str">
        <f>IFERROR(RANK(ProjectTimelineData[[#This Row],[DATUM]],ProjectTimelineData[DATUM],1),"")</f>
        <v/>
      </c>
      <c r="G12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2" s="2" t="str">
        <f>IFERROR(IF(ISBLANK(INDEX(ProjektDetails[#Data],ROW(A117)+1,1)),"",IF($J121-1&lt;=-1,"",$J121-1)),"")</f>
        <v/>
      </c>
      <c r="M122" s="4" t="str">
        <f>IFERROR(ProjectTimelineData[[#This Row],[NUM]]+1,"")</f>
        <v/>
      </c>
      <c r="N122" s="5" t="str">
        <f>IFERROR(VLOOKUP(SortierteZeitachse[[#This Row],[RANG sortiert]],ProjectTimelineData[],3,0),"")</f>
        <v>15.09.2022</v>
      </c>
      <c r="O122" s="2" t="str">
        <f>IFERROR(VLOOKUP(SortierteZeitachse[[#This Row],[RANG sortiert]],ProjectTimelineData[],4,0),"")</f>
        <v>Projektanfang</v>
      </c>
      <c r="P122" s="2" t="str">
        <f>IFERROR(VLOOKUP(SortierteZeitachse[[#This Row],[RANG sortiert]],ProjectTimelineData[],5,0),"")</f>
        <v/>
      </c>
    </row>
    <row r="123" spans="5:16">
      <c r="E123" s="4" t="str">
        <f>IFERROR(RANK(F123,ProjectTimelineData[RANG])+SUMPRODUCT(--(F123=ProjectTimelineData[RANG]),--(J123&lt;ProjectTimelineData[NUM])),"")</f>
        <v/>
      </c>
      <c r="F123" s="4" t="str">
        <f>IFERROR(RANK(ProjectTimelineData[[#This Row],[DATUM]],ProjectTimelineData[DATUM],1),"")</f>
        <v/>
      </c>
      <c r="G12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3" s="2" t="str">
        <f>IFERROR(IF(ISBLANK(INDEX(ProjektDetails[#Data],ROW(A118)+1,1)),"",IF($J122-1&lt;=-1,"",$J122-1)),"")</f>
        <v/>
      </c>
      <c r="M123" s="4" t="str">
        <f>IFERROR(ProjectTimelineData[[#This Row],[NUM]]+1,"")</f>
        <v/>
      </c>
      <c r="N123" s="5" t="str">
        <f>IFERROR(VLOOKUP(SortierteZeitachse[[#This Row],[RANG sortiert]],ProjectTimelineData[],3,0),"")</f>
        <v>15.09.2022</v>
      </c>
      <c r="O123" s="2" t="str">
        <f>IFERROR(VLOOKUP(SortierteZeitachse[[#This Row],[RANG sortiert]],ProjectTimelineData[],4,0),"")</f>
        <v>Projektanfang</v>
      </c>
      <c r="P123" s="2" t="str">
        <f>IFERROR(VLOOKUP(SortierteZeitachse[[#This Row],[RANG sortiert]],ProjectTimelineData[],5,0),"")</f>
        <v/>
      </c>
    </row>
    <row r="124" spans="5:16">
      <c r="E124" s="4" t="str">
        <f>IFERROR(RANK(F124,ProjectTimelineData[RANG])+SUMPRODUCT(--(F124=ProjectTimelineData[RANG]),--(J124&lt;ProjectTimelineData[NUM])),"")</f>
        <v/>
      </c>
      <c r="F124" s="4" t="str">
        <f>IFERROR(RANK(ProjectTimelineData[[#This Row],[DATUM]],ProjectTimelineData[DATUM],1),"")</f>
        <v/>
      </c>
      <c r="G12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4" s="2" t="str">
        <f>IFERROR(IF(ISBLANK(INDEX(ProjektDetails[#Data],ROW(A119)+1,1)),"",IF($J123-1&lt;=-1,"",$J123-1)),"")</f>
        <v/>
      </c>
      <c r="M124" s="4" t="str">
        <f>IFERROR(ProjectTimelineData[[#This Row],[NUM]]+1,"")</f>
        <v/>
      </c>
      <c r="N124" s="5" t="str">
        <f>IFERROR(VLOOKUP(SortierteZeitachse[[#This Row],[RANG sortiert]],ProjectTimelineData[],3,0),"")</f>
        <v>15.09.2022</v>
      </c>
      <c r="O124" s="2" t="str">
        <f>IFERROR(VLOOKUP(SortierteZeitachse[[#This Row],[RANG sortiert]],ProjectTimelineData[],4,0),"")</f>
        <v>Projektanfang</v>
      </c>
      <c r="P124" s="2" t="str">
        <f>IFERROR(VLOOKUP(SortierteZeitachse[[#This Row],[RANG sortiert]],ProjectTimelineData[],5,0),"")</f>
        <v/>
      </c>
    </row>
    <row r="125" spans="5:16">
      <c r="E125" s="4" t="str">
        <f>IFERROR(RANK(F125,ProjectTimelineData[RANG])+SUMPRODUCT(--(F125=ProjectTimelineData[RANG]),--(J125&lt;ProjectTimelineData[NUM])),"")</f>
        <v/>
      </c>
      <c r="F125" s="4" t="str">
        <f>IFERROR(RANK(ProjectTimelineData[[#This Row],[DATUM]],ProjectTimelineData[DATUM],1),"")</f>
        <v/>
      </c>
      <c r="G12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5" s="2" t="str">
        <f>IFERROR(IF(ISBLANK(INDEX(ProjektDetails[#Data],ROW(A120)+1,1)),"",IF($J124-1&lt;=-1,"",$J124-1)),"")</f>
        <v/>
      </c>
      <c r="M125" s="4" t="str">
        <f>IFERROR(ProjectTimelineData[[#This Row],[NUM]]+1,"")</f>
        <v/>
      </c>
      <c r="N125" s="5" t="str">
        <f>IFERROR(VLOOKUP(SortierteZeitachse[[#This Row],[RANG sortiert]],ProjectTimelineData[],3,0),"")</f>
        <v>15.09.2022</v>
      </c>
      <c r="O125" s="2" t="str">
        <f>IFERROR(VLOOKUP(SortierteZeitachse[[#This Row],[RANG sortiert]],ProjectTimelineData[],4,0),"")</f>
        <v>Projektanfang</v>
      </c>
      <c r="P125" s="2" t="str">
        <f>IFERROR(VLOOKUP(SortierteZeitachse[[#This Row],[RANG sortiert]],ProjectTimelineData[],5,0),"")</f>
        <v/>
      </c>
    </row>
    <row r="126" spans="5:16">
      <c r="E126" s="4" t="str">
        <f>IFERROR(RANK(F126,ProjectTimelineData[RANG])+SUMPRODUCT(--(F126=ProjectTimelineData[RANG]),--(J126&lt;ProjectTimelineData[NUM])),"")</f>
        <v/>
      </c>
      <c r="F126" s="4" t="str">
        <f>IFERROR(RANK(ProjectTimelineData[[#This Row],[DATUM]],ProjectTimelineData[DATUM],1),"")</f>
        <v/>
      </c>
      <c r="G12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6" s="2" t="str">
        <f>IFERROR(IF(ISBLANK(INDEX(ProjektDetails[#Data],ROW(A121)+1,1)),"",IF($J125-1&lt;=-1,"",$J125-1)),"")</f>
        <v/>
      </c>
      <c r="M126" s="4" t="str">
        <f>IFERROR(ProjectTimelineData[[#This Row],[NUM]]+1,"")</f>
        <v/>
      </c>
      <c r="N126" s="5" t="str">
        <f>IFERROR(VLOOKUP(SortierteZeitachse[[#This Row],[RANG sortiert]],ProjectTimelineData[],3,0),"")</f>
        <v>15.09.2022</v>
      </c>
      <c r="O126" s="2" t="str">
        <f>IFERROR(VLOOKUP(SortierteZeitachse[[#This Row],[RANG sortiert]],ProjectTimelineData[],4,0),"")</f>
        <v>Projektanfang</v>
      </c>
      <c r="P126" s="2" t="str">
        <f>IFERROR(VLOOKUP(SortierteZeitachse[[#This Row],[RANG sortiert]],ProjectTimelineData[],5,0),"")</f>
        <v/>
      </c>
    </row>
    <row r="127" spans="5:16">
      <c r="E127" s="4" t="str">
        <f>IFERROR(RANK(F127,ProjectTimelineData[RANG])+SUMPRODUCT(--(F127=ProjectTimelineData[RANG]),--(J127&lt;ProjectTimelineData[NUM])),"")</f>
        <v/>
      </c>
      <c r="F127" s="4" t="str">
        <f>IFERROR(RANK(ProjectTimelineData[[#This Row],[DATUM]],ProjectTimelineData[DATUM],1),"")</f>
        <v/>
      </c>
      <c r="G12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7" s="2" t="str">
        <f>IFERROR(IF(ISBLANK(INDEX(ProjektDetails[#Data],ROW(A122)+1,1)),"",IF($J126-1&lt;=-1,"",$J126-1)),"")</f>
        <v/>
      </c>
      <c r="M127" s="4" t="str">
        <f>IFERROR(ProjectTimelineData[[#This Row],[NUM]]+1,"")</f>
        <v/>
      </c>
      <c r="N127" s="5" t="str">
        <f>IFERROR(VLOOKUP(SortierteZeitachse[[#This Row],[RANG sortiert]],ProjectTimelineData[],3,0),"")</f>
        <v>15.09.2022</v>
      </c>
      <c r="O127" s="2" t="str">
        <f>IFERROR(VLOOKUP(SortierteZeitachse[[#This Row],[RANG sortiert]],ProjectTimelineData[],4,0),"")</f>
        <v>Projektanfang</v>
      </c>
      <c r="P127" s="2" t="str">
        <f>IFERROR(VLOOKUP(SortierteZeitachse[[#This Row],[RANG sortiert]],ProjectTimelineData[],5,0),"")</f>
        <v/>
      </c>
    </row>
    <row r="128" spans="5:16">
      <c r="E128" s="4" t="str">
        <f>IFERROR(RANK(F128,ProjectTimelineData[RANG])+SUMPRODUCT(--(F128=ProjectTimelineData[RANG]),--(J128&lt;ProjectTimelineData[NUM])),"")</f>
        <v/>
      </c>
      <c r="F128" s="4" t="str">
        <f>IFERROR(RANK(ProjectTimelineData[[#This Row],[DATUM]],ProjectTimelineData[DATUM],1),"")</f>
        <v/>
      </c>
      <c r="G12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8" s="2" t="str">
        <f>IFERROR(IF(ISBLANK(INDEX(ProjektDetails[#Data],ROW(A123)+1,1)),"",IF($J127-1&lt;=-1,"",$J127-1)),"")</f>
        <v/>
      </c>
      <c r="M128" s="4" t="str">
        <f>IFERROR(ProjectTimelineData[[#This Row],[NUM]]+1,"")</f>
        <v/>
      </c>
      <c r="N128" s="5" t="str">
        <f>IFERROR(VLOOKUP(SortierteZeitachse[[#This Row],[RANG sortiert]],ProjectTimelineData[],3,0),"")</f>
        <v>15.09.2022</v>
      </c>
      <c r="O128" s="2" t="str">
        <f>IFERROR(VLOOKUP(SortierteZeitachse[[#This Row],[RANG sortiert]],ProjectTimelineData[],4,0),"")</f>
        <v>Projektanfang</v>
      </c>
      <c r="P128" s="2" t="str">
        <f>IFERROR(VLOOKUP(SortierteZeitachse[[#This Row],[RANG sortiert]],ProjectTimelineData[],5,0),"")</f>
        <v/>
      </c>
    </row>
    <row r="129" spans="5:16">
      <c r="E129" s="4" t="str">
        <f>IFERROR(RANK(F129,ProjectTimelineData[RANG])+SUMPRODUCT(--(F129=ProjectTimelineData[RANG]),--(J129&lt;ProjectTimelineData[NUM])),"")</f>
        <v/>
      </c>
      <c r="F129" s="4" t="str">
        <f>IFERROR(RANK(ProjectTimelineData[[#This Row],[DATUM]],ProjectTimelineData[DATUM],1),"")</f>
        <v/>
      </c>
      <c r="G12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9" s="2" t="str">
        <f>IFERROR(IF(ISBLANK(INDEX(ProjektDetails[#Data],ROW(A124)+1,1)),"",IF($J128-1&lt;=-1,"",$J128-1)),"")</f>
        <v/>
      </c>
      <c r="M129" s="4" t="str">
        <f>IFERROR(ProjectTimelineData[[#This Row],[NUM]]+1,"")</f>
        <v/>
      </c>
      <c r="N129" s="5" t="str">
        <f>IFERROR(VLOOKUP(SortierteZeitachse[[#This Row],[RANG sortiert]],ProjectTimelineData[],3,0),"")</f>
        <v>15.09.2022</v>
      </c>
      <c r="O129" s="2" t="str">
        <f>IFERROR(VLOOKUP(SortierteZeitachse[[#This Row],[RANG sortiert]],ProjectTimelineData[],4,0),"")</f>
        <v>Projektanfang</v>
      </c>
      <c r="P129" s="2" t="str">
        <f>IFERROR(VLOOKUP(SortierteZeitachse[[#This Row],[RANG sortiert]],ProjectTimelineData[],5,0),"")</f>
        <v/>
      </c>
    </row>
    <row r="130" spans="5:16">
      <c r="E130" s="4" t="str">
        <f>IFERROR(RANK(F130,ProjectTimelineData[RANG])+SUMPRODUCT(--(F130=ProjectTimelineData[RANG]),--(J130&lt;ProjectTimelineData[NUM])),"")</f>
        <v/>
      </c>
      <c r="F130" s="4" t="str">
        <f>IFERROR(RANK(ProjectTimelineData[[#This Row],[DATUM]],ProjectTimelineData[DATUM],1),"")</f>
        <v/>
      </c>
      <c r="G13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0" s="2" t="str">
        <f>IFERROR(IF(ISBLANK(INDEX(ProjektDetails[#Data],ROW(A125)+1,1)),"",IF($J129-1&lt;=-1,"",$J129-1)),"")</f>
        <v/>
      </c>
      <c r="M130" s="4" t="str">
        <f>IFERROR(ProjectTimelineData[[#This Row],[NUM]]+1,"")</f>
        <v/>
      </c>
      <c r="N130" s="5" t="str">
        <f>IFERROR(VLOOKUP(SortierteZeitachse[[#This Row],[RANG sortiert]],ProjectTimelineData[],3,0),"")</f>
        <v>15.09.2022</v>
      </c>
      <c r="O130" s="2" t="str">
        <f>IFERROR(VLOOKUP(SortierteZeitachse[[#This Row],[RANG sortiert]],ProjectTimelineData[],4,0),"")</f>
        <v>Projektanfang</v>
      </c>
      <c r="P130" s="2" t="str">
        <f>IFERROR(VLOOKUP(SortierteZeitachse[[#This Row],[RANG sortiert]],ProjectTimelineData[],5,0),"")</f>
        <v/>
      </c>
    </row>
    <row r="131" spans="5:16">
      <c r="E131" s="4" t="str">
        <f>IFERROR(RANK(F131,ProjectTimelineData[RANG])+SUMPRODUCT(--(F131=ProjectTimelineData[RANG]),--(J131&lt;ProjectTimelineData[NUM])),"")</f>
        <v/>
      </c>
      <c r="F131" s="4" t="str">
        <f>IFERROR(RANK(ProjectTimelineData[[#This Row],[DATUM]],ProjectTimelineData[DATUM],1),"")</f>
        <v/>
      </c>
      <c r="G13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1" s="2" t="str">
        <f>IFERROR(IF(ISBLANK(INDEX(ProjektDetails[#Data],ROW(A126)+1,1)),"",IF($J130-1&lt;=-1,"",$J130-1)),"")</f>
        <v/>
      </c>
      <c r="M131" s="4" t="str">
        <f>IFERROR(ProjectTimelineData[[#This Row],[NUM]]+1,"")</f>
        <v/>
      </c>
      <c r="N131" s="5" t="str">
        <f>IFERROR(VLOOKUP(SortierteZeitachse[[#This Row],[RANG sortiert]],ProjectTimelineData[],3,0),"")</f>
        <v>15.09.2022</v>
      </c>
      <c r="O131" s="2" t="str">
        <f>IFERROR(VLOOKUP(SortierteZeitachse[[#This Row],[RANG sortiert]],ProjectTimelineData[],4,0),"")</f>
        <v>Projektanfang</v>
      </c>
      <c r="P131" s="2" t="str">
        <f>IFERROR(VLOOKUP(SortierteZeitachse[[#This Row],[RANG sortiert]],ProjectTimelineData[],5,0),"")</f>
        <v/>
      </c>
    </row>
    <row r="132" spans="5:16">
      <c r="E132" s="4" t="str">
        <f>IFERROR(RANK(F132,ProjectTimelineData[RANG])+SUMPRODUCT(--(F132=ProjectTimelineData[RANG]),--(J132&lt;ProjectTimelineData[NUM])),"")</f>
        <v/>
      </c>
      <c r="F132" s="4" t="str">
        <f>IFERROR(RANK(ProjectTimelineData[[#This Row],[DATUM]],ProjectTimelineData[DATUM],1),"")</f>
        <v/>
      </c>
      <c r="G13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2" s="2" t="str">
        <f>IFERROR(IF(ISBLANK(INDEX(ProjektDetails[#Data],ROW(A127)+1,1)),"",IF($J131-1&lt;=-1,"",$J131-1)),"")</f>
        <v/>
      </c>
      <c r="M132" s="4" t="str">
        <f>IFERROR(ProjectTimelineData[[#This Row],[NUM]]+1,"")</f>
        <v/>
      </c>
      <c r="N132" s="5" t="str">
        <f>IFERROR(VLOOKUP(SortierteZeitachse[[#This Row],[RANG sortiert]],ProjectTimelineData[],3,0),"")</f>
        <v>15.09.2022</v>
      </c>
      <c r="O132" s="2" t="str">
        <f>IFERROR(VLOOKUP(SortierteZeitachse[[#This Row],[RANG sortiert]],ProjectTimelineData[],4,0),"")</f>
        <v>Projektanfang</v>
      </c>
      <c r="P132" s="2" t="str">
        <f>IFERROR(VLOOKUP(SortierteZeitachse[[#This Row],[RANG sortiert]],ProjectTimelineData[],5,0),"")</f>
        <v/>
      </c>
    </row>
    <row r="133" spans="5:16">
      <c r="E133" s="4" t="str">
        <f>IFERROR(RANK(F133,ProjectTimelineData[RANG])+SUMPRODUCT(--(F133=ProjectTimelineData[RANG]),--(J133&lt;ProjectTimelineData[NUM])),"")</f>
        <v/>
      </c>
      <c r="F133" s="4" t="str">
        <f>IFERROR(RANK(ProjectTimelineData[[#This Row],[DATUM]],ProjectTimelineData[DATUM],1),"")</f>
        <v/>
      </c>
      <c r="G13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3" s="2" t="str">
        <f>IFERROR(IF(ISBLANK(INDEX(ProjektDetails[#Data],ROW(A128)+1,1)),"",IF($J132-1&lt;=-1,"",$J132-1)),"")</f>
        <v/>
      </c>
      <c r="M133" s="4" t="str">
        <f>IFERROR(ProjectTimelineData[[#This Row],[NUM]]+1,"")</f>
        <v/>
      </c>
      <c r="N133" s="5" t="str">
        <f>IFERROR(VLOOKUP(SortierteZeitachse[[#This Row],[RANG sortiert]],ProjectTimelineData[],3,0),"")</f>
        <v>15.09.2022</v>
      </c>
      <c r="O133" s="2" t="str">
        <f>IFERROR(VLOOKUP(SortierteZeitachse[[#This Row],[RANG sortiert]],ProjectTimelineData[],4,0),"")</f>
        <v>Projektanfang</v>
      </c>
      <c r="P133" s="2" t="str">
        <f>IFERROR(VLOOKUP(SortierteZeitachse[[#This Row],[RANG sortiert]],ProjectTimelineData[],5,0),"")</f>
        <v/>
      </c>
    </row>
    <row r="134" spans="5:16">
      <c r="E134" s="4" t="str">
        <f>IFERROR(RANK(F134,ProjectTimelineData[RANG])+SUMPRODUCT(--(F134=ProjectTimelineData[RANG]),--(J134&lt;ProjectTimelineData[NUM])),"")</f>
        <v/>
      </c>
      <c r="F134" s="4" t="str">
        <f>IFERROR(RANK(ProjectTimelineData[[#This Row],[DATUM]],ProjectTimelineData[DATUM],1),"")</f>
        <v/>
      </c>
      <c r="G13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4" s="2" t="str">
        <f>IFERROR(IF(ISBLANK(INDEX(ProjektDetails[#Data],ROW(A129)+1,1)),"",IF($J133-1&lt;=-1,"",$J133-1)),"")</f>
        <v/>
      </c>
      <c r="M134" s="4" t="str">
        <f>IFERROR(ProjectTimelineData[[#This Row],[NUM]]+1,"")</f>
        <v/>
      </c>
      <c r="N134" s="5" t="str">
        <f>IFERROR(VLOOKUP(SortierteZeitachse[[#This Row],[RANG sortiert]],ProjectTimelineData[],3,0),"")</f>
        <v>15.09.2022</v>
      </c>
      <c r="O134" s="2" t="str">
        <f>IFERROR(VLOOKUP(SortierteZeitachse[[#This Row],[RANG sortiert]],ProjectTimelineData[],4,0),"")</f>
        <v>Projektanfang</v>
      </c>
      <c r="P134" s="2" t="str">
        <f>IFERROR(VLOOKUP(SortierteZeitachse[[#This Row],[RANG sortiert]],ProjectTimelineData[],5,0),"")</f>
        <v/>
      </c>
    </row>
    <row r="135" spans="5:16">
      <c r="E135" s="4" t="str">
        <f>IFERROR(RANK(F135,ProjectTimelineData[RANG])+SUMPRODUCT(--(F135=ProjectTimelineData[RANG]),--(J135&lt;ProjectTimelineData[NUM])),"")</f>
        <v/>
      </c>
      <c r="F135" s="4" t="str">
        <f>IFERROR(RANK(ProjectTimelineData[[#This Row],[DATUM]],ProjectTimelineData[DATUM],1),"")</f>
        <v/>
      </c>
      <c r="G13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5" s="2" t="str">
        <f>IFERROR(IF(ISBLANK(INDEX(ProjektDetails[#Data],ROW(A130)+1,1)),"",IF($J134-1&lt;=-1,"",$J134-1)),"")</f>
        <v/>
      </c>
      <c r="M135" s="4" t="str">
        <f>IFERROR(ProjectTimelineData[[#This Row],[NUM]]+1,"")</f>
        <v/>
      </c>
      <c r="N135" s="5" t="str">
        <f>IFERROR(VLOOKUP(SortierteZeitachse[[#This Row],[RANG sortiert]],ProjectTimelineData[],3,0),"")</f>
        <v>15.09.2022</v>
      </c>
      <c r="O135" s="2" t="str">
        <f>IFERROR(VLOOKUP(SortierteZeitachse[[#This Row],[RANG sortiert]],ProjectTimelineData[],4,0),"")</f>
        <v>Projektanfang</v>
      </c>
      <c r="P135" s="2" t="str">
        <f>IFERROR(VLOOKUP(SortierteZeitachse[[#This Row],[RANG sortiert]],ProjectTimelineData[],5,0),"")</f>
        <v/>
      </c>
    </row>
    <row r="136" spans="5:16">
      <c r="E136" s="4" t="str">
        <f>IFERROR(RANK(F136,ProjectTimelineData[RANG])+SUMPRODUCT(--(F136=ProjectTimelineData[RANG]),--(J136&lt;ProjectTimelineData[NUM])),"")</f>
        <v/>
      </c>
      <c r="F136" s="4" t="str">
        <f>IFERROR(RANK(ProjectTimelineData[[#This Row],[DATUM]],ProjectTimelineData[DATUM],1),"")</f>
        <v/>
      </c>
      <c r="G13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6" s="2" t="str">
        <f>IFERROR(IF(ISBLANK(INDEX(ProjektDetails[#Data],ROW(A131)+1,1)),"",IF($J135-1&lt;=-1,"",$J135-1)),"")</f>
        <v/>
      </c>
      <c r="M136" s="4" t="str">
        <f>IFERROR(ProjectTimelineData[[#This Row],[NUM]]+1,"")</f>
        <v/>
      </c>
      <c r="N136" s="5" t="str">
        <f>IFERROR(VLOOKUP(SortierteZeitachse[[#This Row],[RANG sortiert]],ProjectTimelineData[],3,0),"")</f>
        <v>15.09.2022</v>
      </c>
      <c r="O136" s="2" t="str">
        <f>IFERROR(VLOOKUP(SortierteZeitachse[[#This Row],[RANG sortiert]],ProjectTimelineData[],4,0),"")</f>
        <v>Projektanfang</v>
      </c>
      <c r="P136" s="2" t="str">
        <f>IFERROR(VLOOKUP(SortierteZeitachse[[#This Row],[RANG sortiert]],ProjectTimelineData[],5,0),"")</f>
        <v/>
      </c>
    </row>
    <row r="137" spans="5:16">
      <c r="E137" s="4" t="str">
        <f>IFERROR(RANK(F137,ProjectTimelineData[RANG])+SUMPRODUCT(--(F137=ProjectTimelineData[RANG]),--(J137&lt;ProjectTimelineData[NUM])),"")</f>
        <v/>
      </c>
      <c r="F137" s="4" t="str">
        <f>IFERROR(RANK(ProjectTimelineData[[#This Row],[DATUM]],ProjectTimelineData[DATUM],1),"")</f>
        <v/>
      </c>
      <c r="G13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7" s="2" t="str">
        <f>IFERROR(IF(ISBLANK(INDEX(ProjektDetails[#Data],ROW(A132)+1,1)),"",IF($J136-1&lt;=-1,"",$J136-1)),"")</f>
        <v/>
      </c>
      <c r="M137" s="4" t="str">
        <f>IFERROR(ProjectTimelineData[[#This Row],[NUM]]+1,"")</f>
        <v/>
      </c>
      <c r="N137" s="5" t="str">
        <f>IFERROR(VLOOKUP(SortierteZeitachse[[#This Row],[RANG sortiert]],ProjectTimelineData[],3,0),"")</f>
        <v>15.09.2022</v>
      </c>
      <c r="O137" s="2" t="str">
        <f>IFERROR(VLOOKUP(SortierteZeitachse[[#This Row],[RANG sortiert]],ProjectTimelineData[],4,0),"")</f>
        <v>Projektanfang</v>
      </c>
      <c r="P137" s="2" t="str">
        <f>IFERROR(VLOOKUP(SortierteZeitachse[[#This Row],[RANG sortiert]],ProjectTimelineData[],5,0),"")</f>
        <v/>
      </c>
    </row>
    <row r="138" spans="5:16">
      <c r="E138" s="4" t="str">
        <f>IFERROR(RANK(F138,ProjectTimelineData[RANG])+SUMPRODUCT(--(F138=ProjectTimelineData[RANG]),--(J138&lt;ProjectTimelineData[NUM])),"")</f>
        <v/>
      </c>
      <c r="F138" s="4" t="str">
        <f>IFERROR(RANK(ProjectTimelineData[[#This Row],[DATUM]],ProjectTimelineData[DATUM],1),"")</f>
        <v/>
      </c>
      <c r="G13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8" s="2" t="str">
        <f>IFERROR(IF(ISBLANK(INDEX(ProjektDetails[#Data],ROW(A133)+1,1)),"",IF($J137-1&lt;=-1,"",$J137-1)),"")</f>
        <v/>
      </c>
      <c r="M138" s="4" t="str">
        <f>IFERROR(ProjectTimelineData[[#This Row],[NUM]]+1,"")</f>
        <v/>
      </c>
      <c r="N138" s="5" t="str">
        <f>IFERROR(VLOOKUP(SortierteZeitachse[[#This Row],[RANG sortiert]],ProjectTimelineData[],3,0),"")</f>
        <v>15.09.2022</v>
      </c>
      <c r="O138" s="2" t="str">
        <f>IFERROR(VLOOKUP(SortierteZeitachse[[#This Row],[RANG sortiert]],ProjectTimelineData[],4,0),"")</f>
        <v>Projektanfang</v>
      </c>
      <c r="P138" s="2" t="str">
        <f>IFERROR(VLOOKUP(SortierteZeitachse[[#This Row],[RANG sortiert]],ProjectTimelineData[],5,0),"")</f>
        <v/>
      </c>
    </row>
    <row r="139" spans="5:16">
      <c r="E139" s="4" t="str">
        <f>IFERROR(RANK(F139,ProjectTimelineData[RANG])+SUMPRODUCT(--(F139=ProjectTimelineData[RANG]),--(J139&lt;ProjectTimelineData[NUM])),"")</f>
        <v/>
      </c>
      <c r="F139" s="4" t="str">
        <f>IFERROR(RANK(ProjectTimelineData[[#This Row],[DATUM]],ProjectTimelineData[DATUM],1),"")</f>
        <v/>
      </c>
      <c r="G13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9" s="2" t="str">
        <f>IFERROR(IF(ISBLANK(INDEX(ProjektDetails[#Data],ROW(A134)+1,1)),"",IF($J138-1&lt;=-1,"",$J138-1)),"")</f>
        <v/>
      </c>
      <c r="M139" s="4" t="str">
        <f>IFERROR(ProjectTimelineData[[#This Row],[NUM]]+1,"")</f>
        <v/>
      </c>
      <c r="N139" s="5" t="str">
        <f>IFERROR(VLOOKUP(SortierteZeitachse[[#This Row],[RANG sortiert]],ProjectTimelineData[],3,0),"")</f>
        <v>15.09.2022</v>
      </c>
      <c r="O139" s="2" t="str">
        <f>IFERROR(VLOOKUP(SortierteZeitachse[[#This Row],[RANG sortiert]],ProjectTimelineData[],4,0),"")</f>
        <v>Projektanfang</v>
      </c>
      <c r="P139" s="2" t="str">
        <f>IFERROR(VLOOKUP(SortierteZeitachse[[#This Row],[RANG sortiert]],ProjectTimelineData[],5,0),"")</f>
        <v/>
      </c>
    </row>
    <row r="140" spans="5:16">
      <c r="E140" s="4" t="str">
        <f>IFERROR(RANK(F140,ProjectTimelineData[RANG])+SUMPRODUCT(--(F140=ProjectTimelineData[RANG]),--(J140&lt;ProjectTimelineData[NUM])),"")</f>
        <v/>
      </c>
      <c r="F140" s="4" t="str">
        <f>IFERROR(RANK(ProjectTimelineData[[#This Row],[DATUM]],ProjectTimelineData[DATUM],1),"")</f>
        <v/>
      </c>
      <c r="G14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0" s="2" t="str">
        <f>IFERROR(IF(ISBLANK(INDEX(ProjektDetails[#Data],ROW(A135)+1,1)),"",IF($J139-1&lt;=-1,"",$J139-1)),"")</f>
        <v/>
      </c>
      <c r="M140" s="4" t="str">
        <f>IFERROR(ProjectTimelineData[[#This Row],[NUM]]+1,"")</f>
        <v/>
      </c>
      <c r="N140" s="5" t="str">
        <f>IFERROR(VLOOKUP(SortierteZeitachse[[#This Row],[RANG sortiert]],ProjectTimelineData[],3,0),"")</f>
        <v>15.09.2022</v>
      </c>
      <c r="O140" s="2" t="str">
        <f>IFERROR(VLOOKUP(SortierteZeitachse[[#This Row],[RANG sortiert]],ProjectTimelineData[],4,0),"")</f>
        <v>Projektanfang</v>
      </c>
      <c r="P140" s="2" t="str">
        <f>IFERROR(VLOOKUP(SortierteZeitachse[[#This Row],[RANG sortiert]],ProjectTimelineData[],5,0),"")</f>
        <v/>
      </c>
    </row>
    <row r="141" spans="5:16">
      <c r="E141" s="4" t="str">
        <f>IFERROR(RANK(F141,ProjectTimelineData[RANG])+SUMPRODUCT(--(F141=ProjectTimelineData[RANG]),--(J141&lt;ProjectTimelineData[NUM])),"")</f>
        <v/>
      </c>
      <c r="F141" s="4" t="str">
        <f>IFERROR(RANK(ProjectTimelineData[[#This Row],[DATUM]],ProjectTimelineData[DATUM],1),"")</f>
        <v/>
      </c>
      <c r="G14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1" s="2" t="str">
        <f>IFERROR(IF(ISBLANK(INDEX(ProjektDetails[#Data],ROW(A136)+1,1)),"",IF($J140-1&lt;=-1,"",$J140-1)),"")</f>
        <v/>
      </c>
      <c r="M141" s="4" t="str">
        <f>IFERROR(ProjectTimelineData[[#This Row],[NUM]]+1,"")</f>
        <v/>
      </c>
      <c r="N141" s="5" t="str">
        <f>IFERROR(VLOOKUP(SortierteZeitachse[[#This Row],[RANG sortiert]],ProjectTimelineData[],3,0),"")</f>
        <v>15.09.2022</v>
      </c>
      <c r="O141" s="2" t="str">
        <f>IFERROR(VLOOKUP(SortierteZeitachse[[#This Row],[RANG sortiert]],ProjectTimelineData[],4,0),"")</f>
        <v>Projektanfang</v>
      </c>
      <c r="P141" s="2" t="str">
        <f>IFERROR(VLOOKUP(SortierteZeitachse[[#This Row],[RANG sortiert]],ProjectTimelineData[],5,0),"")</f>
        <v/>
      </c>
    </row>
    <row r="142" spans="5:16">
      <c r="E142" s="4" t="str">
        <f>IFERROR(RANK(F142,ProjectTimelineData[RANG])+SUMPRODUCT(--(F142=ProjectTimelineData[RANG]),--(J142&lt;ProjectTimelineData[NUM])),"")</f>
        <v/>
      </c>
      <c r="F142" s="4" t="str">
        <f>IFERROR(RANK(ProjectTimelineData[[#This Row],[DATUM]],ProjectTimelineData[DATUM],1),"")</f>
        <v/>
      </c>
      <c r="G14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2" s="2" t="str">
        <f>IFERROR(IF(ISBLANK(INDEX(ProjektDetails[#Data],ROW(A137)+1,1)),"",IF($J141-1&lt;=-1,"",$J141-1)),"")</f>
        <v/>
      </c>
      <c r="M142" s="4" t="str">
        <f>IFERROR(ProjectTimelineData[[#This Row],[NUM]]+1,"")</f>
        <v/>
      </c>
      <c r="N142" s="5" t="str">
        <f>IFERROR(VLOOKUP(SortierteZeitachse[[#This Row],[RANG sortiert]],ProjectTimelineData[],3,0),"")</f>
        <v>15.09.2022</v>
      </c>
      <c r="O142" s="2" t="str">
        <f>IFERROR(VLOOKUP(SortierteZeitachse[[#This Row],[RANG sortiert]],ProjectTimelineData[],4,0),"")</f>
        <v>Projektanfang</v>
      </c>
      <c r="P142" s="2" t="str">
        <f>IFERROR(VLOOKUP(SortierteZeitachse[[#This Row],[RANG sortiert]],ProjectTimelineData[],5,0),"")</f>
        <v/>
      </c>
    </row>
    <row r="143" spans="5:16">
      <c r="E143" s="4" t="str">
        <f>IFERROR(RANK(F143,ProjectTimelineData[RANG])+SUMPRODUCT(--(F143=ProjectTimelineData[RANG]),--(J143&lt;ProjectTimelineData[NUM])),"")</f>
        <v/>
      </c>
      <c r="F143" s="4" t="str">
        <f>IFERROR(RANK(ProjectTimelineData[[#This Row],[DATUM]],ProjectTimelineData[DATUM],1),"")</f>
        <v/>
      </c>
      <c r="G14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3" s="2" t="str">
        <f>IFERROR(IF(ISBLANK(INDEX(ProjektDetails[#Data],ROW(A138)+1,1)),"",IF($J142-1&lt;=-1,"",$J142-1)),"")</f>
        <v/>
      </c>
      <c r="M143" s="4" t="str">
        <f>IFERROR(ProjectTimelineData[[#This Row],[NUM]]+1,"")</f>
        <v/>
      </c>
      <c r="N143" s="5" t="str">
        <f>IFERROR(VLOOKUP(SortierteZeitachse[[#This Row],[RANG sortiert]],ProjectTimelineData[],3,0),"")</f>
        <v>15.09.2022</v>
      </c>
      <c r="O143" s="2" t="str">
        <f>IFERROR(VLOOKUP(SortierteZeitachse[[#This Row],[RANG sortiert]],ProjectTimelineData[],4,0),"")</f>
        <v>Projektanfang</v>
      </c>
      <c r="P143" s="2" t="str">
        <f>IFERROR(VLOOKUP(SortierteZeitachse[[#This Row],[RANG sortiert]],ProjectTimelineData[],5,0),"")</f>
        <v/>
      </c>
    </row>
    <row r="144" spans="5:16">
      <c r="E144" s="4" t="str">
        <f>IFERROR(RANK(F144,ProjectTimelineData[RANG])+SUMPRODUCT(--(F144=ProjectTimelineData[RANG]),--(J144&lt;ProjectTimelineData[NUM])),"")</f>
        <v/>
      </c>
      <c r="F144" s="4" t="str">
        <f>IFERROR(RANK(ProjectTimelineData[[#This Row],[DATUM]],ProjectTimelineData[DATUM],1),"")</f>
        <v/>
      </c>
      <c r="G14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4" s="2" t="str">
        <f>IFERROR(IF(ISBLANK(INDEX(ProjektDetails[#Data],ROW(A139)+1,1)),"",IF($J143-1&lt;=-1,"",$J143-1)),"")</f>
        <v/>
      </c>
      <c r="M144" s="4" t="str">
        <f>IFERROR(ProjectTimelineData[[#This Row],[NUM]]+1,"")</f>
        <v/>
      </c>
      <c r="N144" s="5" t="str">
        <f>IFERROR(VLOOKUP(SortierteZeitachse[[#This Row],[RANG sortiert]],ProjectTimelineData[],3,0),"")</f>
        <v>15.09.2022</v>
      </c>
      <c r="O144" s="2" t="str">
        <f>IFERROR(VLOOKUP(SortierteZeitachse[[#This Row],[RANG sortiert]],ProjectTimelineData[],4,0),"")</f>
        <v>Projektanfang</v>
      </c>
      <c r="P144" s="2" t="str">
        <f>IFERROR(VLOOKUP(SortierteZeitachse[[#This Row],[RANG sortiert]],ProjectTimelineData[],5,0),"")</f>
        <v/>
      </c>
    </row>
    <row r="145" spans="5:16">
      <c r="E145" s="4" t="str">
        <f>IFERROR(RANK(F145,ProjectTimelineData[RANG])+SUMPRODUCT(--(F145=ProjectTimelineData[RANG]),--(J145&lt;ProjectTimelineData[NUM])),"")</f>
        <v/>
      </c>
      <c r="F145" s="4" t="str">
        <f>IFERROR(RANK(ProjectTimelineData[[#This Row],[DATUM]],ProjectTimelineData[DATUM],1),"")</f>
        <v/>
      </c>
      <c r="G14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5" s="2" t="str">
        <f>IFERROR(IF(ISBLANK(INDEX(ProjektDetails[#Data],ROW(A140)+1,1)),"",IF($J144-1&lt;=-1,"",$J144-1)),"")</f>
        <v/>
      </c>
      <c r="M145" s="4" t="str">
        <f>IFERROR(ProjectTimelineData[[#This Row],[NUM]]+1,"")</f>
        <v/>
      </c>
      <c r="N145" s="5" t="str">
        <f>IFERROR(VLOOKUP(SortierteZeitachse[[#This Row],[RANG sortiert]],ProjectTimelineData[],3,0),"")</f>
        <v>15.09.2022</v>
      </c>
      <c r="O145" s="2" t="str">
        <f>IFERROR(VLOOKUP(SortierteZeitachse[[#This Row],[RANG sortiert]],ProjectTimelineData[],4,0),"")</f>
        <v>Projektanfang</v>
      </c>
      <c r="P145" s="2" t="str">
        <f>IFERROR(VLOOKUP(SortierteZeitachse[[#This Row],[RANG sortiert]],ProjectTimelineData[],5,0),"")</f>
        <v/>
      </c>
    </row>
    <row r="146" spans="5:16">
      <c r="E146" s="4" t="str">
        <f>IFERROR(RANK(F146,ProjectTimelineData[RANG])+SUMPRODUCT(--(F146=ProjectTimelineData[RANG]),--(J146&lt;ProjectTimelineData[NUM])),"")</f>
        <v/>
      </c>
      <c r="F146" s="4" t="str">
        <f>IFERROR(RANK(ProjectTimelineData[[#This Row],[DATUM]],ProjectTimelineData[DATUM],1),"")</f>
        <v/>
      </c>
      <c r="G14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6" s="2" t="str">
        <f>IFERROR(IF(ISBLANK(INDEX(ProjektDetails[#Data],ROW(A141)+1,1)),"",IF($J145-1&lt;=-1,"",$J145-1)),"")</f>
        <v/>
      </c>
      <c r="M146" s="4" t="str">
        <f>IFERROR(ProjectTimelineData[[#This Row],[NUM]]+1,"")</f>
        <v/>
      </c>
      <c r="N146" s="5" t="str">
        <f>IFERROR(VLOOKUP(SortierteZeitachse[[#This Row],[RANG sortiert]],ProjectTimelineData[],3,0),"")</f>
        <v>15.09.2022</v>
      </c>
      <c r="O146" s="2" t="str">
        <f>IFERROR(VLOOKUP(SortierteZeitachse[[#This Row],[RANG sortiert]],ProjectTimelineData[],4,0),"")</f>
        <v>Projektanfang</v>
      </c>
      <c r="P146" s="2" t="str">
        <f>IFERROR(VLOOKUP(SortierteZeitachse[[#This Row],[RANG sortiert]],ProjectTimelineData[],5,0),"")</f>
        <v/>
      </c>
    </row>
    <row r="147" spans="5:16">
      <c r="E147" s="4" t="str">
        <f>IFERROR(RANK(F147,ProjectTimelineData[RANG])+SUMPRODUCT(--(F147=ProjectTimelineData[RANG]),--(J147&lt;ProjectTimelineData[NUM])),"")</f>
        <v/>
      </c>
      <c r="F147" s="4" t="str">
        <f>IFERROR(RANK(ProjectTimelineData[[#This Row],[DATUM]],ProjectTimelineData[DATUM],1),"")</f>
        <v/>
      </c>
      <c r="G14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7" s="2" t="str">
        <f>IFERROR(IF(ISBLANK(INDEX(ProjektDetails[#Data],ROW(A142)+1,1)),"",IF($J146-1&lt;=-1,"",$J146-1)),"")</f>
        <v/>
      </c>
      <c r="M147" s="4" t="str">
        <f>IFERROR(ProjectTimelineData[[#This Row],[NUM]]+1,"")</f>
        <v/>
      </c>
      <c r="N147" s="5" t="str">
        <f>IFERROR(VLOOKUP(SortierteZeitachse[[#This Row],[RANG sortiert]],ProjectTimelineData[],3,0),"")</f>
        <v>15.09.2022</v>
      </c>
      <c r="O147" s="2" t="str">
        <f>IFERROR(VLOOKUP(SortierteZeitachse[[#This Row],[RANG sortiert]],ProjectTimelineData[],4,0),"")</f>
        <v>Projektanfang</v>
      </c>
      <c r="P147" s="2" t="str">
        <f>IFERROR(VLOOKUP(SortierteZeitachse[[#This Row],[RANG sortiert]],ProjectTimelineData[],5,0),"")</f>
        <v/>
      </c>
    </row>
    <row r="148" spans="5:16">
      <c r="E148" s="4" t="str">
        <f>IFERROR(RANK(F148,ProjectTimelineData[RANG])+SUMPRODUCT(--(F148=ProjectTimelineData[RANG]),--(J148&lt;ProjectTimelineData[NUM])),"")</f>
        <v/>
      </c>
      <c r="F148" s="4" t="str">
        <f>IFERROR(RANK(ProjectTimelineData[[#This Row],[DATUM]],ProjectTimelineData[DATUM],1),"")</f>
        <v/>
      </c>
      <c r="G14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8" s="2" t="str">
        <f>IFERROR(IF(ISBLANK(INDEX(ProjektDetails[#Data],ROW(A143)+1,1)),"",IF($J147-1&lt;=-1,"",$J147-1)),"")</f>
        <v/>
      </c>
      <c r="M148" s="4" t="str">
        <f>IFERROR(ProjectTimelineData[[#This Row],[NUM]]+1,"")</f>
        <v/>
      </c>
      <c r="N148" s="5" t="str">
        <f>IFERROR(VLOOKUP(SortierteZeitachse[[#This Row],[RANG sortiert]],ProjectTimelineData[],3,0),"")</f>
        <v>15.09.2022</v>
      </c>
      <c r="O148" s="2" t="str">
        <f>IFERROR(VLOOKUP(SortierteZeitachse[[#This Row],[RANG sortiert]],ProjectTimelineData[],4,0),"")</f>
        <v>Projektanfang</v>
      </c>
      <c r="P148" s="2" t="str">
        <f>IFERROR(VLOOKUP(SortierteZeitachse[[#This Row],[RANG sortiert]],ProjectTimelineData[],5,0),"")</f>
        <v/>
      </c>
    </row>
    <row r="149" spans="5:16">
      <c r="E149" s="4" t="str">
        <f>IFERROR(RANK(F149,ProjectTimelineData[RANG])+SUMPRODUCT(--(F149=ProjectTimelineData[RANG]),--(J149&lt;ProjectTimelineData[NUM])),"")</f>
        <v/>
      </c>
      <c r="F149" s="4" t="str">
        <f>IFERROR(RANK(ProjectTimelineData[[#This Row],[DATUM]],ProjectTimelineData[DATUM],1),"")</f>
        <v/>
      </c>
      <c r="G14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9" s="2" t="str">
        <f>IFERROR(IF(ISBLANK(INDEX(ProjektDetails[#Data],ROW(A144)+1,1)),"",IF($J148-1&lt;=-1,"",$J148-1)),"")</f>
        <v/>
      </c>
      <c r="M149" s="4" t="str">
        <f>IFERROR(ProjectTimelineData[[#This Row],[NUM]]+1,"")</f>
        <v/>
      </c>
      <c r="N149" s="5" t="str">
        <f>IFERROR(VLOOKUP(SortierteZeitachse[[#This Row],[RANG sortiert]],ProjectTimelineData[],3,0),"")</f>
        <v>15.09.2022</v>
      </c>
      <c r="O149" s="2" t="str">
        <f>IFERROR(VLOOKUP(SortierteZeitachse[[#This Row],[RANG sortiert]],ProjectTimelineData[],4,0),"")</f>
        <v>Projektanfang</v>
      </c>
      <c r="P149" s="2" t="str">
        <f>IFERROR(VLOOKUP(SortierteZeitachse[[#This Row],[RANG sortiert]],ProjectTimelineData[],5,0),"")</f>
        <v/>
      </c>
    </row>
    <row r="150" spans="5:16">
      <c r="E150" s="4" t="str">
        <f>IFERROR(RANK(F150,ProjectTimelineData[RANG])+SUMPRODUCT(--(F150=ProjectTimelineData[RANG]),--(J150&lt;ProjectTimelineData[NUM])),"")</f>
        <v/>
      </c>
      <c r="F150" s="4" t="str">
        <f>IFERROR(RANK(ProjectTimelineData[[#This Row],[DATUM]],ProjectTimelineData[DATUM],1),"")</f>
        <v/>
      </c>
      <c r="G15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0" s="2" t="str">
        <f>IFERROR(IF(ISBLANK(INDEX(ProjektDetails[#Data],ROW(A145)+1,1)),"",IF($J149-1&lt;=-1,"",$J149-1)),"")</f>
        <v/>
      </c>
      <c r="M150" s="4" t="str">
        <f>IFERROR(ProjectTimelineData[[#This Row],[NUM]]+1,"")</f>
        <v/>
      </c>
      <c r="N150" s="5" t="str">
        <f>IFERROR(VLOOKUP(SortierteZeitachse[[#This Row],[RANG sortiert]],ProjectTimelineData[],3,0),"")</f>
        <v>15.09.2022</v>
      </c>
      <c r="O150" s="2" t="str">
        <f>IFERROR(VLOOKUP(SortierteZeitachse[[#This Row],[RANG sortiert]],ProjectTimelineData[],4,0),"")</f>
        <v>Projektanfang</v>
      </c>
      <c r="P150" s="2" t="str">
        <f>IFERROR(VLOOKUP(SortierteZeitachse[[#This Row],[RANG sortiert]],ProjectTimelineData[],5,0),"")</f>
        <v/>
      </c>
    </row>
    <row r="151" spans="5:16">
      <c r="E151" s="4" t="str">
        <f>IFERROR(RANK(F151,ProjectTimelineData[RANG])+SUMPRODUCT(--(F151=ProjectTimelineData[RANG]),--(J151&lt;ProjectTimelineData[NUM])),"")</f>
        <v/>
      </c>
      <c r="F151" s="4" t="str">
        <f>IFERROR(RANK(ProjectTimelineData[[#This Row],[DATUM]],ProjectTimelineData[DATUM],1),"")</f>
        <v/>
      </c>
      <c r="G15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1" s="2" t="str">
        <f>IFERROR(IF(ISBLANK(INDEX(ProjektDetails[#Data],ROW(A146)+1,1)),"",IF($J150-1&lt;=-1,"",$J150-1)),"")</f>
        <v/>
      </c>
      <c r="M151" s="4" t="str">
        <f>IFERROR(ProjectTimelineData[[#This Row],[NUM]]+1,"")</f>
        <v/>
      </c>
      <c r="N151" s="5" t="str">
        <f>IFERROR(VLOOKUP(SortierteZeitachse[[#This Row],[RANG sortiert]],ProjectTimelineData[],3,0),"")</f>
        <v>15.09.2022</v>
      </c>
      <c r="O151" s="2" t="str">
        <f>IFERROR(VLOOKUP(SortierteZeitachse[[#This Row],[RANG sortiert]],ProjectTimelineData[],4,0),"")</f>
        <v>Projektanfang</v>
      </c>
      <c r="P151" s="2" t="str">
        <f>IFERROR(VLOOKUP(SortierteZeitachse[[#This Row],[RANG sortiert]],ProjectTimelineData[],5,0),"")</f>
        <v/>
      </c>
    </row>
    <row r="152" spans="5:16">
      <c r="E152" s="4" t="str">
        <f>IFERROR(RANK(F152,ProjectTimelineData[RANG])+SUMPRODUCT(--(F152=ProjectTimelineData[RANG]),--(J152&lt;ProjectTimelineData[NUM])),"")</f>
        <v/>
      </c>
      <c r="F152" s="4" t="str">
        <f>IFERROR(RANK(ProjectTimelineData[[#This Row],[DATUM]],ProjectTimelineData[DATUM],1),"")</f>
        <v/>
      </c>
      <c r="G15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2" s="2" t="str">
        <f>IFERROR(IF(ISBLANK(INDEX(ProjektDetails[#Data],ROW(A147)+1,1)),"",IF($J151-1&lt;=-1,"",$J151-1)),"")</f>
        <v/>
      </c>
      <c r="M152" s="4" t="str">
        <f>IFERROR(ProjectTimelineData[[#This Row],[NUM]]+1,"")</f>
        <v/>
      </c>
      <c r="N152" s="5" t="str">
        <f>IFERROR(VLOOKUP(SortierteZeitachse[[#This Row],[RANG sortiert]],ProjectTimelineData[],3,0),"")</f>
        <v>15.09.2022</v>
      </c>
      <c r="O152" s="2" t="str">
        <f>IFERROR(VLOOKUP(SortierteZeitachse[[#This Row],[RANG sortiert]],ProjectTimelineData[],4,0),"")</f>
        <v>Projektanfang</v>
      </c>
      <c r="P152" s="2" t="str">
        <f>IFERROR(VLOOKUP(SortierteZeitachse[[#This Row],[RANG sortiert]],ProjectTimelineData[],5,0),"")</f>
        <v/>
      </c>
    </row>
    <row r="153" spans="5:16">
      <c r="E153" s="4" t="str">
        <f>IFERROR(RANK(F153,ProjectTimelineData[RANG])+SUMPRODUCT(--(F153=ProjectTimelineData[RANG]),--(J153&lt;ProjectTimelineData[NUM])),"")</f>
        <v/>
      </c>
      <c r="F153" s="4" t="str">
        <f>IFERROR(RANK(ProjectTimelineData[[#This Row],[DATUM]],ProjectTimelineData[DATUM],1),"")</f>
        <v/>
      </c>
      <c r="G15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3" s="2" t="str">
        <f>IFERROR(IF(ISBLANK(INDEX(ProjektDetails[#Data],ROW(A148)+1,1)),"",IF($J152-1&lt;=-1,"",$J152-1)),"")</f>
        <v/>
      </c>
      <c r="M153" s="4" t="str">
        <f>IFERROR(ProjectTimelineData[[#This Row],[NUM]]+1,"")</f>
        <v/>
      </c>
      <c r="N153" s="5" t="str">
        <f>IFERROR(VLOOKUP(SortierteZeitachse[[#This Row],[RANG sortiert]],ProjectTimelineData[],3,0),"")</f>
        <v>15.09.2022</v>
      </c>
      <c r="O153" s="2" t="str">
        <f>IFERROR(VLOOKUP(SortierteZeitachse[[#This Row],[RANG sortiert]],ProjectTimelineData[],4,0),"")</f>
        <v>Projektanfang</v>
      </c>
      <c r="P153" s="2" t="str">
        <f>IFERROR(VLOOKUP(SortierteZeitachse[[#This Row],[RANG sortiert]],ProjectTimelineData[],5,0),"")</f>
        <v/>
      </c>
    </row>
    <row r="154" spans="5:16">
      <c r="E154" s="4" t="str">
        <f>IFERROR(RANK(F154,ProjectTimelineData[RANG])+SUMPRODUCT(--(F154=ProjectTimelineData[RANG]),--(J154&lt;ProjectTimelineData[NUM])),"")</f>
        <v/>
      </c>
      <c r="F154" s="4" t="str">
        <f>IFERROR(RANK(ProjectTimelineData[[#This Row],[DATUM]],ProjectTimelineData[DATUM],1),"")</f>
        <v/>
      </c>
      <c r="G15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4" s="2" t="str">
        <f>IFERROR(IF(ISBLANK(INDEX(ProjektDetails[#Data],ROW(A149)+1,1)),"",IF($J153-1&lt;=-1,"",$J153-1)),"")</f>
        <v/>
      </c>
      <c r="M154" s="4" t="str">
        <f>IFERROR(ProjectTimelineData[[#This Row],[NUM]]+1,"")</f>
        <v/>
      </c>
      <c r="N154" s="5" t="str">
        <f>IFERROR(VLOOKUP(SortierteZeitachse[[#This Row],[RANG sortiert]],ProjectTimelineData[],3,0),"")</f>
        <v>15.09.2022</v>
      </c>
      <c r="O154" s="2" t="str">
        <f>IFERROR(VLOOKUP(SortierteZeitachse[[#This Row],[RANG sortiert]],ProjectTimelineData[],4,0),"")</f>
        <v>Projektanfang</v>
      </c>
      <c r="P154" s="2" t="str">
        <f>IFERROR(VLOOKUP(SortierteZeitachse[[#This Row],[RANG sortiert]],ProjectTimelineData[],5,0),"")</f>
        <v/>
      </c>
    </row>
    <row r="155" spans="5:16">
      <c r="E155" s="4" t="str">
        <f>IFERROR(RANK(F155,ProjectTimelineData[RANG])+SUMPRODUCT(--(F155=ProjectTimelineData[RANG]),--(J155&lt;ProjectTimelineData[NUM])),"")</f>
        <v/>
      </c>
      <c r="F155" s="4" t="str">
        <f>IFERROR(RANK(ProjectTimelineData[[#This Row],[DATUM]],ProjectTimelineData[DATUM],1),"")</f>
        <v/>
      </c>
      <c r="G15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5" s="2" t="str">
        <f>IFERROR(IF(ISBLANK(INDEX(ProjektDetails[#Data],ROW(A150)+1,1)),"",IF($J154-1&lt;=-1,"",$J154-1)),"")</f>
        <v/>
      </c>
      <c r="M155" s="4" t="str">
        <f>IFERROR(ProjectTimelineData[[#This Row],[NUM]]+1,"")</f>
        <v/>
      </c>
      <c r="N155" s="5" t="str">
        <f>IFERROR(VLOOKUP(SortierteZeitachse[[#This Row],[RANG sortiert]],ProjectTimelineData[],3,0),"")</f>
        <v>15.09.2022</v>
      </c>
      <c r="O155" s="2" t="str">
        <f>IFERROR(VLOOKUP(SortierteZeitachse[[#This Row],[RANG sortiert]],ProjectTimelineData[],4,0),"")</f>
        <v>Projektanfang</v>
      </c>
      <c r="P155" s="2" t="str">
        <f>IFERROR(VLOOKUP(SortierteZeitachse[[#This Row],[RANG sortiert]],ProjectTimelineData[],5,0),"")</f>
        <v/>
      </c>
    </row>
    <row r="156" spans="5:16">
      <c r="E156" s="4" t="str">
        <f>IFERROR(RANK(F156,ProjectTimelineData[RANG])+SUMPRODUCT(--(F156=ProjectTimelineData[RANG]),--(J156&lt;ProjectTimelineData[NUM])),"")</f>
        <v/>
      </c>
      <c r="F156" s="4" t="str">
        <f>IFERROR(RANK(ProjectTimelineData[[#This Row],[DATUM]],ProjectTimelineData[DATUM],1),"")</f>
        <v/>
      </c>
      <c r="G15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6" s="2" t="str">
        <f>IFERROR(IF(ISBLANK(INDEX(ProjektDetails[#Data],ROW(A151)+1,1)),"",IF($J155-1&lt;=-1,"",$J155-1)),"")</f>
        <v/>
      </c>
      <c r="M156" s="4" t="str">
        <f>IFERROR(ProjectTimelineData[[#This Row],[NUM]]+1,"")</f>
        <v/>
      </c>
      <c r="N156" s="5" t="str">
        <f>IFERROR(VLOOKUP(SortierteZeitachse[[#This Row],[RANG sortiert]],ProjectTimelineData[],3,0),"")</f>
        <v>15.09.2022</v>
      </c>
      <c r="O156" s="2" t="str">
        <f>IFERROR(VLOOKUP(SortierteZeitachse[[#This Row],[RANG sortiert]],ProjectTimelineData[],4,0),"")</f>
        <v>Projektanfang</v>
      </c>
      <c r="P156" s="2" t="str">
        <f>IFERROR(VLOOKUP(SortierteZeitachse[[#This Row],[RANG sortiert]],ProjectTimelineData[],5,0),"")</f>
        <v/>
      </c>
    </row>
    <row r="157" spans="5:16">
      <c r="E157" s="4" t="str">
        <f>IFERROR(RANK(F157,ProjectTimelineData[RANG])+SUMPRODUCT(--(F157=ProjectTimelineData[RANG]),--(J157&lt;ProjectTimelineData[NUM])),"")</f>
        <v/>
      </c>
      <c r="F157" s="4" t="str">
        <f>IFERROR(RANK(ProjectTimelineData[[#This Row],[DATUM]],ProjectTimelineData[DATUM],1),"")</f>
        <v/>
      </c>
      <c r="G15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7" s="2" t="str">
        <f>IFERROR(IF(ISBLANK(INDEX(ProjektDetails[#Data],ROW(A152)+1,1)),"",IF($J156-1&lt;=-1,"",$J156-1)),"")</f>
        <v/>
      </c>
      <c r="M157" s="4" t="str">
        <f>IFERROR(ProjectTimelineData[[#This Row],[NUM]]+1,"")</f>
        <v/>
      </c>
      <c r="N157" s="5" t="str">
        <f>IFERROR(VLOOKUP(SortierteZeitachse[[#This Row],[RANG sortiert]],ProjectTimelineData[],3,0),"")</f>
        <v>15.09.2022</v>
      </c>
      <c r="O157" s="2" t="str">
        <f>IFERROR(VLOOKUP(SortierteZeitachse[[#This Row],[RANG sortiert]],ProjectTimelineData[],4,0),"")</f>
        <v>Projektanfang</v>
      </c>
      <c r="P157" s="2" t="str">
        <f>IFERROR(VLOOKUP(SortierteZeitachse[[#This Row],[RANG sortiert]],ProjectTimelineData[],5,0),"")</f>
        <v/>
      </c>
    </row>
    <row r="158" spans="5:16">
      <c r="E158" s="4" t="str">
        <f>IFERROR(RANK(F158,ProjectTimelineData[RANG])+SUMPRODUCT(--(F158=ProjectTimelineData[RANG]),--(J158&lt;ProjectTimelineData[NUM])),"")</f>
        <v/>
      </c>
      <c r="F158" s="4" t="str">
        <f>IFERROR(RANK(ProjectTimelineData[[#This Row],[DATUM]],ProjectTimelineData[DATUM],1),"")</f>
        <v/>
      </c>
      <c r="G15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8" s="2" t="str">
        <f>IFERROR(IF(ISBLANK(INDEX(ProjektDetails[#Data],ROW(A153)+1,1)),"",IF($J157-1&lt;=-1,"",$J157-1)),"")</f>
        <v/>
      </c>
      <c r="M158" s="4" t="str">
        <f>IFERROR(ProjectTimelineData[[#This Row],[NUM]]+1,"")</f>
        <v/>
      </c>
      <c r="N158" s="5" t="str">
        <f>IFERROR(VLOOKUP(SortierteZeitachse[[#This Row],[RANG sortiert]],ProjectTimelineData[],3,0),"")</f>
        <v>15.09.2022</v>
      </c>
      <c r="O158" s="2" t="str">
        <f>IFERROR(VLOOKUP(SortierteZeitachse[[#This Row],[RANG sortiert]],ProjectTimelineData[],4,0),"")</f>
        <v>Projektanfang</v>
      </c>
      <c r="P158" s="2" t="str">
        <f>IFERROR(VLOOKUP(SortierteZeitachse[[#This Row],[RANG sortiert]],ProjectTimelineData[],5,0),"")</f>
        <v/>
      </c>
    </row>
    <row r="159" spans="5:16">
      <c r="E159" s="4" t="str">
        <f>IFERROR(RANK(F159,ProjectTimelineData[RANG])+SUMPRODUCT(--(F159=ProjectTimelineData[RANG]),--(J159&lt;ProjectTimelineData[NUM])),"")</f>
        <v/>
      </c>
      <c r="F159" s="4" t="str">
        <f>IFERROR(RANK(ProjectTimelineData[[#This Row],[DATUM]],ProjectTimelineData[DATUM],1),"")</f>
        <v/>
      </c>
      <c r="G15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9" s="2" t="str">
        <f>IFERROR(IF(ISBLANK(INDEX(ProjektDetails[#Data],ROW(A154)+1,1)),"",IF($J158-1&lt;=-1,"",$J158-1)),"")</f>
        <v/>
      </c>
      <c r="M159" s="4" t="str">
        <f>IFERROR(ProjectTimelineData[[#This Row],[NUM]]+1,"")</f>
        <v/>
      </c>
      <c r="N159" s="5" t="str">
        <f>IFERROR(VLOOKUP(SortierteZeitachse[[#This Row],[RANG sortiert]],ProjectTimelineData[],3,0),"")</f>
        <v>15.09.2022</v>
      </c>
      <c r="O159" s="2" t="str">
        <f>IFERROR(VLOOKUP(SortierteZeitachse[[#This Row],[RANG sortiert]],ProjectTimelineData[],4,0),"")</f>
        <v>Projektanfang</v>
      </c>
      <c r="P159" s="2" t="str">
        <f>IFERROR(VLOOKUP(SortierteZeitachse[[#This Row],[RANG sortiert]],ProjectTimelineData[],5,0),"")</f>
        <v/>
      </c>
    </row>
    <row r="160" spans="5:16">
      <c r="E160" s="4" t="str">
        <f>IFERROR(RANK(F160,ProjectTimelineData[RANG])+SUMPRODUCT(--(F160=ProjectTimelineData[RANG]),--(J160&lt;ProjectTimelineData[NUM])),"")</f>
        <v/>
      </c>
      <c r="F160" s="4" t="str">
        <f>IFERROR(RANK(ProjectTimelineData[[#This Row],[DATUM]],ProjectTimelineData[DATUM],1),"")</f>
        <v/>
      </c>
      <c r="G16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0" s="2" t="str">
        <f>IFERROR(IF(ISBLANK(INDEX(ProjektDetails[#Data],ROW(A155)+1,1)),"",IF($J159-1&lt;=-1,"",$J159-1)),"")</f>
        <v/>
      </c>
      <c r="M160" s="4" t="str">
        <f>IFERROR(ProjectTimelineData[[#This Row],[NUM]]+1,"")</f>
        <v/>
      </c>
      <c r="N160" s="5" t="str">
        <f>IFERROR(VLOOKUP(SortierteZeitachse[[#This Row],[RANG sortiert]],ProjectTimelineData[],3,0),"")</f>
        <v>15.09.2022</v>
      </c>
      <c r="O160" s="2" t="str">
        <f>IFERROR(VLOOKUP(SortierteZeitachse[[#This Row],[RANG sortiert]],ProjectTimelineData[],4,0),"")</f>
        <v>Projektanfang</v>
      </c>
      <c r="P160" s="2" t="str">
        <f>IFERROR(VLOOKUP(SortierteZeitachse[[#This Row],[RANG sortiert]],ProjectTimelineData[],5,0),"")</f>
        <v/>
      </c>
    </row>
    <row r="161" spans="5:16">
      <c r="E161" s="4" t="str">
        <f>IFERROR(RANK(F161,ProjectTimelineData[RANG])+SUMPRODUCT(--(F161=ProjectTimelineData[RANG]),--(J161&lt;ProjectTimelineData[NUM])),"")</f>
        <v/>
      </c>
      <c r="F161" s="4" t="str">
        <f>IFERROR(RANK(ProjectTimelineData[[#This Row],[DATUM]],ProjectTimelineData[DATUM],1),"")</f>
        <v/>
      </c>
      <c r="G16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1" s="2" t="str">
        <f>IFERROR(IF(ISBLANK(INDEX(ProjektDetails[#Data],ROW(A156)+1,1)),"",IF($J160-1&lt;=-1,"",$J160-1)),"")</f>
        <v/>
      </c>
      <c r="M161" s="4" t="str">
        <f>IFERROR(ProjectTimelineData[[#This Row],[NUM]]+1,"")</f>
        <v/>
      </c>
      <c r="N161" s="5" t="str">
        <f>IFERROR(VLOOKUP(SortierteZeitachse[[#This Row],[RANG sortiert]],ProjectTimelineData[],3,0),"")</f>
        <v>15.09.2022</v>
      </c>
      <c r="O161" s="2" t="str">
        <f>IFERROR(VLOOKUP(SortierteZeitachse[[#This Row],[RANG sortiert]],ProjectTimelineData[],4,0),"")</f>
        <v>Projektanfang</v>
      </c>
      <c r="P161" s="2" t="str">
        <f>IFERROR(VLOOKUP(SortierteZeitachse[[#This Row],[RANG sortiert]],ProjectTimelineData[],5,0),"")</f>
        <v/>
      </c>
    </row>
    <row r="162" spans="5:16">
      <c r="E162" s="4" t="str">
        <f>IFERROR(RANK(F162,ProjectTimelineData[RANG])+SUMPRODUCT(--(F162=ProjectTimelineData[RANG]),--(J162&lt;ProjectTimelineData[NUM])),"")</f>
        <v/>
      </c>
      <c r="F162" s="4" t="str">
        <f>IFERROR(RANK(ProjectTimelineData[[#This Row],[DATUM]],ProjectTimelineData[DATUM],1),"")</f>
        <v/>
      </c>
      <c r="G16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2" s="2" t="str">
        <f>IFERROR(IF(ISBLANK(INDEX(ProjektDetails[#Data],ROW(A157)+1,1)),"",IF($J161-1&lt;=-1,"",$J161-1)),"")</f>
        <v/>
      </c>
      <c r="M162" s="4" t="str">
        <f>IFERROR(ProjectTimelineData[[#This Row],[NUM]]+1,"")</f>
        <v/>
      </c>
      <c r="N162" s="5" t="str">
        <f>IFERROR(VLOOKUP(SortierteZeitachse[[#This Row],[RANG sortiert]],ProjectTimelineData[],3,0),"")</f>
        <v>15.09.2022</v>
      </c>
      <c r="O162" s="2" t="str">
        <f>IFERROR(VLOOKUP(SortierteZeitachse[[#This Row],[RANG sortiert]],ProjectTimelineData[],4,0),"")</f>
        <v>Projektanfang</v>
      </c>
      <c r="P162" s="2" t="str">
        <f>IFERROR(VLOOKUP(SortierteZeitachse[[#This Row],[RANG sortiert]],ProjectTimelineData[],5,0),"")</f>
        <v/>
      </c>
    </row>
    <row r="163" spans="5:16">
      <c r="E163" s="4" t="str">
        <f>IFERROR(RANK(F163,ProjectTimelineData[RANG])+SUMPRODUCT(--(F163=ProjectTimelineData[RANG]),--(J163&lt;ProjectTimelineData[NUM])),"")</f>
        <v/>
      </c>
      <c r="F163" s="4" t="str">
        <f>IFERROR(RANK(ProjectTimelineData[[#This Row],[DATUM]],ProjectTimelineData[DATUM],1),"")</f>
        <v/>
      </c>
      <c r="G16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3" s="2" t="str">
        <f>IFERROR(IF(ISBLANK(INDEX(ProjektDetails[#Data],ROW(A158)+1,1)),"",IF($J162-1&lt;=-1,"",$J162-1)),"")</f>
        <v/>
      </c>
      <c r="M163" s="4" t="str">
        <f>IFERROR(ProjectTimelineData[[#This Row],[NUM]]+1,"")</f>
        <v/>
      </c>
      <c r="N163" s="5" t="str">
        <f>IFERROR(VLOOKUP(SortierteZeitachse[[#This Row],[RANG sortiert]],ProjectTimelineData[],3,0),"")</f>
        <v>15.09.2022</v>
      </c>
      <c r="O163" s="2" t="str">
        <f>IFERROR(VLOOKUP(SortierteZeitachse[[#This Row],[RANG sortiert]],ProjectTimelineData[],4,0),"")</f>
        <v>Projektanfang</v>
      </c>
      <c r="P163" s="2" t="str">
        <f>IFERROR(VLOOKUP(SortierteZeitachse[[#This Row],[RANG sortiert]],ProjectTimelineData[],5,0),"")</f>
        <v/>
      </c>
    </row>
    <row r="164" spans="5:16">
      <c r="E164" s="4" t="str">
        <f>IFERROR(RANK(F164,ProjectTimelineData[RANG])+SUMPRODUCT(--(F164=ProjectTimelineData[RANG]),--(J164&lt;ProjectTimelineData[NUM])),"")</f>
        <v/>
      </c>
      <c r="F164" s="4" t="str">
        <f>IFERROR(RANK(ProjectTimelineData[[#This Row],[DATUM]],ProjectTimelineData[DATUM],1),"")</f>
        <v/>
      </c>
      <c r="G16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4" s="2" t="str">
        <f>IFERROR(IF(ISBLANK(INDEX(ProjektDetails[#Data],ROW(A159)+1,1)),"",IF($J163-1&lt;=-1,"",$J163-1)),"")</f>
        <v/>
      </c>
      <c r="M164" s="4" t="str">
        <f>IFERROR(ProjectTimelineData[[#This Row],[NUM]]+1,"")</f>
        <v/>
      </c>
      <c r="N164" s="5" t="str">
        <f>IFERROR(VLOOKUP(SortierteZeitachse[[#This Row],[RANG sortiert]],ProjectTimelineData[],3,0),"")</f>
        <v>15.09.2022</v>
      </c>
      <c r="O164" s="2" t="str">
        <f>IFERROR(VLOOKUP(SortierteZeitachse[[#This Row],[RANG sortiert]],ProjectTimelineData[],4,0),"")</f>
        <v>Projektanfang</v>
      </c>
      <c r="P164" s="2" t="str">
        <f>IFERROR(VLOOKUP(SortierteZeitachse[[#This Row],[RANG sortiert]],ProjectTimelineData[],5,0),"")</f>
        <v/>
      </c>
    </row>
    <row r="165" spans="5:16">
      <c r="E165" s="4" t="str">
        <f>IFERROR(RANK(F165,ProjectTimelineData[RANG])+SUMPRODUCT(--(F165=ProjectTimelineData[RANG]),--(J165&lt;ProjectTimelineData[NUM])),"")</f>
        <v/>
      </c>
      <c r="F165" s="4" t="str">
        <f>IFERROR(RANK(ProjectTimelineData[[#This Row],[DATUM]],ProjectTimelineData[DATUM],1),"")</f>
        <v/>
      </c>
      <c r="G16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5" s="2" t="str">
        <f>IFERROR(IF(ISBLANK(INDEX(ProjektDetails[#Data],ROW(A160)+1,1)),"",IF($J164-1&lt;=-1,"",$J164-1)),"")</f>
        <v/>
      </c>
      <c r="M165" s="4" t="str">
        <f>IFERROR(ProjectTimelineData[[#This Row],[NUM]]+1,"")</f>
        <v/>
      </c>
      <c r="N165" s="5" t="str">
        <f>IFERROR(VLOOKUP(SortierteZeitachse[[#This Row],[RANG sortiert]],ProjectTimelineData[],3,0),"")</f>
        <v>15.09.2022</v>
      </c>
      <c r="O165" s="2" t="str">
        <f>IFERROR(VLOOKUP(SortierteZeitachse[[#This Row],[RANG sortiert]],ProjectTimelineData[],4,0),"")</f>
        <v>Projektanfang</v>
      </c>
      <c r="P165" s="2" t="str">
        <f>IFERROR(VLOOKUP(SortierteZeitachse[[#This Row],[RANG sortiert]],ProjectTimelineData[],5,0),"")</f>
        <v/>
      </c>
    </row>
    <row r="166" spans="5:16">
      <c r="E166" s="4" t="str">
        <f>IFERROR(RANK(F166,ProjectTimelineData[RANG])+SUMPRODUCT(--(F166=ProjectTimelineData[RANG]),--(J166&lt;ProjectTimelineData[NUM])),"")</f>
        <v/>
      </c>
      <c r="F166" s="4" t="str">
        <f>IFERROR(RANK(ProjectTimelineData[[#This Row],[DATUM]],ProjectTimelineData[DATUM],1),"")</f>
        <v/>
      </c>
      <c r="G16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6" s="2" t="str">
        <f>IFERROR(IF(ISBLANK(INDEX(ProjektDetails[#Data],ROW(A161)+1,1)),"",IF($J165-1&lt;=-1,"",$J165-1)),"")</f>
        <v/>
      </c>
      <c r="M166" s="4" t="str">
        <f>IFERROR(ProjectTimelineData[[#This Row],[NUM]]+1,"")</f>
        <v/>
      </c>
      <c r="N166" s="5" t="str">
        <f>IFERROR(VLOOKUP(SortierteZeitachse[[#This Row],[RANG sortiert]],ProjectTimelineData[],3,0),"")</f>
        <v>15.09.2022</v>
      </c>
      <c r="O166" s="2" t="str">
        <f>IFERROR(VLOOKUP(SortierteZeitachse[[#This Row],[RANG sortiert]],ProjectTimelineData[],4,0),"")</f>
        <v>Projektanfang</v>
      </c>
      <c r="P166" s="2" t="str">
        <f>IFERROR(VLOOKUP(SortierteZeitachse[[#This Row],[RANG sortiert]],ProjectTimelineData[],5,0),"")</f>
        <v/>
      </c>
    </row>
    <row r="167" spans="5:16">
      <c r="E167" s="4" t="str">
        <f>IFERROR(RANK(F167,ProjectTimelineData[RANG])+SUMPRODUCT(--(F167=ProjectTimelineData[RANG]),--(J167&lt;ProjectTimelineData[NUM])),"")</f>
        <v/>
      </c>
      <c r="F167" s="4" t="str">
        <f>IFERROR(RANK(ProjectTimelineData[[#This Row],[DATUM]],ProjectTimelineData[DATUM],1),"")</f>
        <v/>
      </c>
      <c r="G16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7" s="2" t="str">
        <f>IFERROR(IF(ISBLANK(INDEX(ProjektDetails[#Data],ROW(A162)+1,1)),"",IF($J166-1&lt;=-1,"",$J166-1)),"")</f>
        <v/>
      </c>
      <c r="M167" s="4" t="str">
        <f>IFERROR(ProjectTimelineData[[#This Row],[NUM]]+1,"")</f>
        <v/>
      </c>
      <c r="N167" s="5" t="str">
        <f>IFERROR(VLOOKUP(SortierteZeitachse[[#This Row],[RANG sortiert]],ProjectTimelineData[],3,0),"")</f>
        <v>15.09.2022</v>
      </c>
      <c r="O167" s="2" t="str">
        <f>IFERROR(VLOOKUP(SortierteZeitachse[[#This Row],[RANG sortiert]],ProjectTimelineData[],4,0),"")</f>
        <v>Projektanfang</v>
      </c>
      <c r="P167" s="2" t="str">
        <f>IFERROR(VLOOKUP(SortierteZeitachse[[#This Row],[RANG sortiert]],ProjectTimelineData[],5,0),"")</f>
        <v/>
      </c>
    </row>
    <row r="168" spans="5:16">
      <c r="E168" s="4" t="str">
        <f>IFERROR(RANK(F168,ProjectTimelineData[RANG])+SUMPRODUCT(--(F168=ProjectTimelineData[RANG]),--(J168&lt;ProjectTimelineData[NUM])),"")</f>
        <v/>
      </c>
      <c r="F168" s="4" t="str">
        <f>IFERROR(RANK(ProjectTimelineData[[#This Row],[DATUM]],ProjectTimelineData[DATUM],1),"")</f>
        <v/>
      </c>
      <c r="G16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8" s="2" t="str">
        <f>IFERROR(IF(ISBLANK(INDEX(ProjektDetails[#Data],ROW(A163)+1,1)),"",IF($J167-1&lt;=-1,"",$J167-1)),"")</f>
        <v/>
      </c>
      <c r="M168" s="4" t="str">
        <f>IFERROR(ProjectTimelineData[[#This Row],[NUM]]+1,"")</f>
        <v/>
      </c>
      <c r="N168" s="5" t="str">
        <f>IFERROR(VLOOKUP(SortierteZeitachse[[#This Row],[RANG sortiert]],ProjectTimelineData[],3,0),"")</f>
        <v>15.09.2022</v>
      </c>
      <c r="O168" s="2" t="str">
        <f>IFERROR(VLOOKUP(SortierteZeitachse[[#This Row],[RANG sortiert]],ProjectTimelineData[],4,0),"")</f>
        <v>Projektanfang</v>
      </c>
      <c r="P168" s="2" t="str">
        <f>IFERROR(VLOOKUP(SortierteZeitachse[[#This Row],[RANG sortiert]],ProjectTimelineData[],5,0),"")</f>
        <v/>
      </c>
    </row>
    <row r="169" spans="5:16">
      <c r="E169" s="4" t="str">
        <f>IFERROR(RANK(F169,ProjectTimelineData[RANG])+SUMPRODUCT(--(F169=ProjectTimelineData[RANG]),--(J169&lt;ProjectTimelineData[NUM])),"")</f>
        <v/>
      </c>
      <c r="F169" s="4" t="str">
        <f>IFERROR(RANK(ProjectTimelineData[[#This Row],[DATUM]],ProjectTimelineData[DATUM],1),"")</f>
        <v/>
      </c>
      <c r="G16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9" s="2" t="str">
        <f>IFERROR(IF(ISBLANK(INDEX(ProjektDetails[#Data],ROW(A164)+1,1)),"",IF($J168-1&lt;=-1,"",$J168-1)),"")</f>
        <v/>
      </c>
      <c r="M169" s="4" t="str">
        <f>IFERROR(ProjectTimelineData[[#This Row],[NUM]]+1,"")</f>
        <v/>
      </c>
      <c r="N169" s="5" t="str">
        <f>IFERROR(VLOOKUP(SortierteZeitachse[[#This Row],[RANG sortiert]],ProjectTimelineData[],3,0),"")</f>
        <v>15.09.2022</v>
      </c>
      <c r="O169" s="2" t="str">
        <f>IFERROR(VLOOKUP(SortierteZeitachse[[#This Row],[RANG sortiert]],ProjectTimelineData[],4,0),"")</f>
        <v>Projektanfang</v>
      </c>
      <c r="P169" s="2" t="str">
        <f>IFERROR(VLOOKUP(SortierteZeitachse[[#This Row],[RANG sortiert]],ProjectTimelineData[],5,0),"")</f>
        <v/>
      </c>
    </row>
    <row r="170" spans="5:16">
      <c r="E170" s="4" t="str">
        <f>IFERROR(RANK(F170,ProjectTimelineData[RANG])+SUMPRODUCT(--(F170=ProjectTimelineData[RANG]),--(J170&lt;ProjectTimelineData[NUM])),"")</f>
        <v/>
      </c>
      <c r="F170" s="4" t="str">
        <f>IFERROR(RANK(ProjectTimelineData[[#This Row],[DATUM]],ProjectTimelineData[DATUM],1),"")</f>
        <v/>
      </c>
      <c r="G17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0" s="2" t="str">
        <f>IFERROR(IF(ISBLANK(INDEX(ProjektDetails[#Data],ROW(A165)+1,1)),"",IF($J169-1&lt;=-1,"",$J169-1)),"")</f>
        <v/>
      </c>
      <c r="M170" s="4" t="str">
        <f>IFERROR(ProjectTimelineData[[#This Row],[NUM]]+1,"")</f>
        <v/>
      </c>
      <c r="N170" s="5" t="str">
        <f>IFERROR(VLOOKUP(SortierteZeitachse[[#This Row],[RANG sortiert]],ProjectTimelineData[],3,0),"")</f>
        <v>15.09.2022</v>
      </c>
      <c r="O170" s="2" t="str">
        <f>IFERROR(VLOOKUP(SortierteZeitachse[[#This Row],[RANG sortiert]],ProjectTimelineData[],4,0),"")</f>
        <v>Projektanfang</v>
      </c>
      <c r="P170" s="2" t="str">
        <f>IFERROR(VLOOKUP(SortierteZeitachse[[#This Row],[RANG sortiert]],ProjectTimelineData[],5,0),"")</f>
        <v/>
      </c>
    </row>
    <row r="171" spans="5:16">
      <c r="E171" s="4" t="str">
        <f>IFERROR(RANK(F171,ProjectTimelineData[RANG])+SUMPRODUCT(--(F171=ProjectTimelineData[RANG]),--(J171&lt;ProjectTimelineData[NUM])),"")</f>
        <v/>
      </c>
      <c r="F171" s="4" t="str">
        <f>IFERROR(RANK(ProjectTimelineData[[#This Row],[DATUM]],ProjectTimelineData[DATUM],1),"")</f>
        <v/>
      </c>
      <c r="G17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1" s="2" t="str">
        <f>IFERROR(IF(ISBLANK(INDEX(ProjektDetails[#Data],ROW(A166)+1,1)),"",IF($J170-1&lt;=-1,"",$J170-1)),"")</f>
        <v/>
      </c>
      <c r="M171" s="4" t="str">
        <f>IFERROR(ProjectTimelineData[[#This Row],[NUM]]+1,"")</f>
        <v/>
      </c>
      <c r="N171" s="5" t="str">
        <f>IFERROR(VLOOKUP(SortierteZeitachse[[#This Row],[RANG sortiert]],ProjectTimelineData[],3,0),"")</f>
        <v>15.09.2022</v>
      </c>
      <c r="O171" s="2" t="str">
        <f>IFERROR(VLOOKUP(SortierteZeitachse[[#This Row],[RANG sortiert]],ProjectTimelineData[],4,0),"")</f>
        <v>Projektanfang</v>
      </c>
      <c r="P171" s="2" t="str">
        <f>IFERROR(VLOOKUP(SortierteZeitachse[[#This Row],[RANG sortiert]],ProjectTimelineData[],5,0),"")</f>
        <v/>
      </c>
    </row>
    <row r="172" spans="5:16">
      <c r="E172" s="4" t="str">
        <f>IFERROR(RANK(F172,ProjectTimelineData[RANG])+SUMPRODUCT(--(F172=ProjectTimelineData[RANG]),--(J172&lt;ProjectTimelineData[NUM])),"")</f>
        <v/>
      </c>
      <c r="F172" s="4" t="str">
        <f>IFERROR(RANK(ProjectTimelineData[[#This Row],[DATUM]],ProjectTimelineData[DATUM],1),"")</f>
        <v/>
      </c>
      <c r="G17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2" s="2" t="str">
        <f>IFERROR(IF(ISBLANK(INDEX(ProjektDetails[#Data],ROW(A167)+1,1)),"",IF($J171-1&lt;=-1,"",$J171-1)),"")</f>
        <v/>
      </c>
      <c r="M172" s="4" t="str">
        <f>IFERROR(ProjectTimelineData[[#This Row],[NUM]]+1,"")</f>
        <v/>
      </c>
      <c r="N172" s="5" t="str">
        <f>IFERROR(VLOOKUP(SortierteZeitachse[[#This Row],[RANG sortiert]],ProjectTimelineData[],3,0),"")</f>
        <v>15.09.2022</v>
      </c>
      <c r="O172" s="2" t="str">
        <f>IFERROR(VLOOKUP(SortierteZeitachse[[#This Row],[RANG sortiert]],ProjectTimelineData[],4,0),"")</f>
        <v>Projektanfang</v>
      </c>
      <c r="P172" s="2" t="str">
        <f>IFERROR(VLOOKUP(SortierteZeitachse[[#This Row],[RANG sortiert]],ProjectTimelineData[],5,0),"")</f>
        <v/>
      </c>
    </row>
    <row r="173" spans="5:16">
      <c r="E173" s="4" t="str">
        <f>IFERROR(RANK(F173,ProjectTimelineData[RANG])+SUMPRODUCT(--(F173=ProjectTimelineData[RANG]),--(J173&lt;ProjectTimelineData[NUM])),"")</f>
        <v/>
      </c>
      <c r="F173" s="4" t="str">
        <f>IFERROR(RANK(ProjectTimelineData[[#This Row],[DATUM]],ProjectTimelineData[DATUM],1),"")</f>
        <v/>
      </c>
      <c r="G17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3" s="2" t="str">
        <f>IFERROR(IF(ISBLANK(INDEX(ProjektDetails[#Data],ROW(A168)+1,1)),"",IF($J172-1&lt;=-1,"",$J172-1)),"")</f>
        <v/>
      </c>
      <c r="M173" s="4" t="str">
        <f>IFERROR(ProjectTimelineData[[#This Row],[NUM]]+1,"")</f>
        <v/>
      </c>
      <c r="N173" s="5" t="str">
        <f>IFERROR(VLOOKUP(SortierteZeitachse[[#This Row],[RANG sortiert]],ProjectTimelineData[],3,0),"")</f>
        <v>15.09.2022</v>
      </c>
      <c r="O173" s="2" t="str">
        <f>IFERROR(VLOOKUP(SortierteZeitachse[[#This Row],[RANG sortiert]],ProjectTimelineData[],4,0),"")</f>
        <v>Projektanfang</v>
      </c>
      <c r="P173" s="2" t="str">
        <f>IFERROR(VLOOKUP(SortierteZeitachse[[#This Row],[RANG sortiert]],ProjectTimelineData[],5,0),"")</f>
        <v/>
      </c>
    </row>
    <row r="174" spans="5:16">
      <c r="E174" s="4" t="str">
        <f>IFERROR(RANK(F174,ProjectTimelineData[RANG])+SUMPRODUCT(--(F174=ProjectTimelineData[RANG]),--(J174&lt;ProjectTimelineData[NUM])),"")</f>
        <v/>
      </c>
      <c r="F174" s="4" t="str">
        <f>IFERROR(RANK(ProjectTimelineData[[#This Row],[DATUM]],ProjectTimelineData[DATUM],1),"")</f>
        <v/>
      </c>
      <c r="G17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4" s="2" t="str">
        <f>IFERROR(IF(ISBLANK(INDEX(ProjektDetails[#Data],ROW(A169)+1,1)),"",IF($J173-1&lt;=-1,"",$J173-1)),"")</f>
        <v/>
      </c>
      <c r="M174" s="4" t="str">
        <f>IFERROR(ProjectTimelineData[[#This Row],[NUM]]+1,"")</f>
        <v/>
      </c>
      <c r="N174" s="5" t="str">
        <f>IFERROR(VLOOKUP(SortierteZeitachse[[#This Row],[RANG sortiert]],ProjectTimelineData[],3,0),"")</f>
        <v>15.09.2022</v>
      </c>
      <c r="O174" s="2" t="str">
        <f>IFERROR(VLOOKUP(SortierteZeitachse[[#This Row],[RANG sortiert]],ProjectTimelineData[],4,0),"")</f>
        <v>Projektanfang</v>
      </c>
      <c r="P174" s="2" t="str">
        <f>IFERROR(VLOOKUP(SortierteZeitachse[[#This Row],[RANG sortiert]],ProjectTimelineData[],5,0),"")</f>
        <v/>
      </c>
    </row>
    <row r="175" spans="5:16">
      <c r="E175" s="4" t="str">
        <f>IFERROR(RANK(F175,ProjectTimelineData[RANG])+SUMPRODUCT(--(F175=ProjectTimelineData[RANG]),--(J175&lt;ProjectTimelineData[NUM])),"")</f>
        <v/>
      </c>
      <c r="F175" s="4" t="str">
        <f>IFERROR(RANK(ProjectTimelineData[[#This Row],[DATUM]],ProjectTimelineData[DATUM],1),"")</f>
        <v/>
      </c>
      <c r="G17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5" s="2" t="str">
        <f>IFERROR(IF(ISBLANK(INDEX(ProjektDetails[#Data],ROW(A170)+1,1)),"",IF($J174-1&lt;=-1,"",$J174-1)),"")</f>
        <v/>
      </c>
      <c r="M175" s="4" t="str">
        <f>IFERROR(ProjectTimelineData[[#This Row],[NUM]]+1,"")</f>
        <v/>
      </c>
      <c r="N175" s="5" t="str">
        <f>IFERROR(VLOOKUP(SortierteZeitachse[[#This Row],[RANG sortiert]],ProjectTimelineData[],3,0),"")</f>
        <v>15.09.2022</v>
      </c>
      <c r="O175" s="2" t="str">
        <f>IFERROR(VLOOKUP(SortierteZeitachse[[#This Row],[RANG sortiert]],ProjectTimelineData[],4,0),"")</f>
        <v>Projektanfang</v>
      </c>
      <c r="P175" s="2" t="str">
        <f>IFERROR(VLOOKUP(SortierteZeitachse[[#This Row],[RANG sortiert]],ProjectTimelineData[],5,0),"")</f>
        <v/>
      </c>
    </row>
    <row r="176" spans="5:16">
      <c r="E176" s="4" t="str">
        <f>IFERROR(RANK(F176,ProjectTimelineData[RANG])+SUMPRODUCT(--(F176=ProjectTimelineData[RANG]),--(J176&lt;ProjectTimelineData[NUM])),"")</f>
        <v/>
      </c>
      <c r="F176" s="4" t="str">
        <f>IFERROR(RANK(ProjectTimelineData[[#This Row],[DATUM]],ProjectTimelineData[DATUM],1),"")</f>
        <v/>
      </c>
      <c r="G17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6" s="2" t="str">
        <f>IFERROR(IF(ISBLANK(INDEX(ProjektDetails[#Data],ROW(A171)+1,1)),"",IF($J175-1&lt;=-1,"",$J175-1)),"")</f>
        <v/>
      </c>
      <c r="M176" s="4" t="str">
        <f>IFERROR(ProjectTimelineData[[#This Row],[NUM]]+1,"")</f>
        <v/>
      </c>
      <c r="N176" s="5" t="str">
        <f>IFERROR(VLOOKUP(SortierteZeitachse[[#This Row],[RANG sortiert]],ProjectTimelineData[],3,0),"")</f>
        <v>15.09.2022</v>
      </c>
      <c r="O176" s="2" t="str">
        <f>IFERROR(VLOOKUP(SortierteZeitachse[[#This Row],[RANG sortiert]],ProjectTimelineData[],4,0),"")</f>
        <v>Projektanfang</v>
      </c>
      <c r="P176" s="2" t="str">
        <f>IFERROR(VLOOKUP(SortierteZeitachse[[#This Row],[RANG sortiert]],ProjectTimelineData[],5,0),"")</f>
        <v/>
      </c>
    </row>
    <row r="177" spans="5:16">
      <c r="E177" s="4" t="str">
        <f>IFERROR(RANK(F177,ProjectTimelineData[RANG])+SUMPRODUCT(--(F177=ProjectTimelineData[RANG]),--(J177&lt;ProjectTimelineData[NUM])),"")</f>
        <v/>
      </c>
      <c r="F177" s="4" t="str">
        <f>IFERROR(RANK(ProjectTimelineData[[#This Row],[DATUM]],ProjectTimelineData[DATUM],1),"")</f>
        <v/>
      </c>
      <c r="G17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7" s="2" t="str">
        <f>IFERROR(IF(ISBLANK(INDEX(ProjektDetails[#Data],ROW(A172)+1,1)),"",IF($J176-1&lt;=-1,"",$J176-1)),"")</f>
        <v/>
      </c>
      <c r="M177" s="4" t="str">
        <f>IFERROR(ProjectTimelineData[[#This Row],[NUM]]+1,"")</f>
        <v/>
      </c>
      <c r="N177" s="5" t="str">
        <f>IFERROR(VLOOKUP(SortierteZeitachse[[#This Row],[RANG sortiert]],ProjectTimelineData[],3,0),"")</f>
        <v>15.09.2022</v>
      </c>
      <c r="O177" s="2" t="str">
        <f>IFERROR(VLOOKUP(SortierteZeitachse[[#This Row],[RANG sortiert]],ProjectTimelineData[],4,0),"")</f>
        <v>Projektanfang</v>
      </c>
      <c r="P177" s="2" t="str">
        <f>IFERROR(VLOOKUP(SortierteZeitachse[[#This Row],[RANG sortiert]],ProjectTimelineData[],5,0),"")</f>
        <v/>
      </c>
    </row>
    <row r="178" spans="5:16">
      <c r="E178" s="4" t="str">
        <f>IFERROR(RANK(F178,ProjectTimelineData[RANG])+SUMPRODUCT(--(F178=ProjectTimelineData[RANG]),--(J178&lt;ProjectTimelineData[NUM])),"")</f>
        <v/>
      </c>
      <c r="F178" s="4" t="str">
        <f>IFERROR(RANK(ProjectTimelineData[[#This Row],[DATUM]],ProjectTimelineData[DATUM],1),"")</f>
        <v/>
      </c>
      <c r="G17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8" s="2" t="str">
        <f>IFERROR(IF(ISBLANK(INDEX(ProjektDetails[#Data],ROW(A173)+1,1)),"",IF($J177-1&lt;=-1,"",$J177-1)),"")</f>
        <v/>
      </c>
      <c r="M178" s="4" t="str">
        <f>IFERROR(ProjectTimelineData[[#This Row],[NUM]]+1,"")</f>
        <v/>
      </c>
      <c r="N178" s="5" t="str">
        <f>IFERROR(VLOOKUP(SortierteZeitachse[[#This Row],[RANG sortiert]],ProjectTimelineData[],3,0),"")</f>
        <v>15.09.2022</v>
      </c>
      <c r="O178" s="2" t="str">
        <f>IFERROR(VLOOKUP(SortierteZeitachse[[#This Row],[RANG sortiert]],ProjectTimelineData[],4,0),"")</f>
        <v>Projektanfang</v>
      </c>
      <c r="P178" s="2" t="str">
        <f>IFERROR(VLOOKUP(SortierteZeitachse[[#This Row],[RANG sortiert]],ProjectTimelineData[],5,0),"")</f>
        <v/>
      </c>
    </row>
    <row r="179" spans="5:16">
      <c r="E179" s="4" t="str">
        <f>IFERROR(RANK(F179,ProjectTimelineData[RANG])+SUMPRODUCT(--(F179=ProjectTimelineData[RANG]),--(J179&lt;ProjectTimelineData[NUM])),"")</f>
        <v/>
      </c>
      <c r="F179" s="4" t="str">
        <f>IFERROR(RANK(ProjectTimelineData[[#This Row],[DATUM]],ProjectTimelineData[DATUM],1),"")</f>
        <v/>
      </c>
      <c r="G17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9" s="2" t="str">
        <f>IFERROR(IF(ISBLANK(INDEX(ProjektDetails[#Data],ROW(A174)+1,1)),"",IF($J178-1&lt;=-1,"",$J178-1)),"")</f>
        <v/>
      </c>
      <c r="M179" s="4" t="str">
        <f>IFERROR(ProjectTimelineData[[#This Row],[NUM]]+1,"")</f>
        <v/>
      </c>
      <c r="N179" s="5" t="str">
        <f>IFERROR(VLOOKUP(SortierteZeitachse[[#This Row],[RANG sortiert]],ProjectTimelineData[],3,0),"")</f>
        <v>15.09.2022</v>
      </c>
      <c r="O179" s="2" t="str">
        <f>IFERROR(VLOOKUP(SortierteZeitachse[[#This Row],[RANG sortiert]],ProjectTimelineData[],4,0),"")</f>
        <v>Projektanfang</v>
      </c>
      <c r="P179" s="2" t="str">
        <f>IFERROR(VLOOKUP(SortierteZeitachse[[#This Row],[RANG sortiert]],ProjectTimelineData[],5,0),"")</f>
        <v/>
      </c>
    </row>
    <row r="180" spans="5:16">
      <c r="E180" s="4" t="str">
        <f>IFERROR(RANK(F180,ProjectTimelineData[RANG])+SUMPRODUCT(--(F180=ProjectTimelineData[RANG]),--(J180&lt;ProjectTimelineData[NUM])),"")</f>
        <v/>
      </c>
      <c r="F180" s="4" t="str">
        <f>IFERROR(RANK(ProjectTimelineData[[#This Row],[DATUM]],ProjectTimelineData[DATUM],1),"")</f>
        <v/>
      </c>
      <c r="G18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0" s="2" t="str">
        <f>IFERROR(IF(ISBLANK(INDEX(ProjektDetails[#Data],ROW(A175)+1,1)),"",IF($J179-1&lt;=-1,"",$J179-1)),"")</f>
        <v/>
      </c>
      <c r="M180" s="4" t="str">
        <f>IFERROR(ProjectTimelineData[[#This Row],[NUM]]+1,"")</f>
        <v/>
      </c>
      <c r="N180" s="5" t="str">
        <f>IFERROR(VLOOKUP(SortierteZeitachse[[#This Row],[RANG sortiert]],ProjectTimelineData[],3,0),"")</f>
        <v>15.09.2022</v>
      </c>
      <c r="O180" s="2" t="str">
        <f>IFERROR(VLOOKUP(SortierteZeitachse[[#This Row],[RANG sortiert]],ProjectTimelineData[],4,0),"")</f>
        <v>Projektanfang</v>
      </c>
      <c r="P180" s="2" t="str">
        <f>IFERROR(VLOOKUP(SortierteZeitachse[[#This Row],[RANG sortiert]],ProjectTimelineData[],5,0),"")</f>
        <v/>
      </c>
    </row>
    <row r="181" spans="5:16">
      <c r="E181" s="4" t="str">
        <f>IFERROR(RANK(F181,ProjectTimelineData[RANG])+SUMPRODUCT(--(F181=ProjectTimelineData[RANG]),--(J181&lt;ProjectTimelineData[NUM])),"")</f>
        <v/>
      </c>
      <c r="F181" s="4" t="str">
        <f>IFERROR(RANK(ProjectTimelineData[[#This Row],[DATUM]],ProjectTimelineData[DATUM],1),"")</f>
        <v/>
      </c>
      <c r="G18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1" s="2" t="str">
        <f>IFERROR(IF(ISBLANK(INDEX(ProjektDetails[#Data],ROW(A176)+1,1)),"",IF($J180-1&lt;=-1,"",$J180-1)),"")</f>
        <v/>
      </c>
      <c r="M181" s="4" t="str">
        <f>IFERROR(ProjectTimelineData[[#This Row],[NUM]]+1,"")</f>
        <v/>
      </c>
      <c r="N181" s="5" t="str">
        <f>IFERROR(VLOOKUP(SortierteZeitachse[[#This Row],[RANG sortiert]],ProjectTimelineData[],3,0),"")</f>
        <v>15.09.2022</v>
      </c>
      <c r="O181" s="2" t="str">
        <f>IFERROR(VLOOKUP(SortierteZeitachse[[#This Row],[RANG sortiert]],ProjectTimelineData[],4,0),"")</f>
        <v>Projektanfang</v>
      </c>
      <c r="P181" s="2" t="str">
        <f>IFERROR(VLOOKUP(SortierteZeitachse[[#This Row],[RANG sortiert]],ProjectTimelineData[],5,0),"")</f>
        <v/>
      </c>
    </row>
    <row r="182" spans="5:16">
      <c r="E182" s="4" t="str">
        <f>IFERROR(RANK(F182,ProjectTimelineData[RANG])+SUMPRODUCT(--(F182=ProjectTimelineData[RANG]),--(J182&lt;ProjectTimelineData[NUM])),"")</f>
        <v/>
      </c>
      <c r="F182" s="4" t="str">
        <f>IFERROR(RANK(ProjectTimelineData[[#This Row],[DATUM]],ProjectTimelineData[DATUM],1),"")</f>
        <v/>
      </c>
      <c r="G18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2" s="2" t="str">
        <f>IFERROR(IF(ISBLANK(INDEX(ProjektDetails[#Data],ROW(A177)+1,1)),"",IF($J181-1&lt;=-1,"",$J181-1)),"")</f>
        <v/>
      </c>
      <c r="M182" s="4" t="str">
        <f>IFERROR(ProjectTimelineData[[#This Row],[NUM]]+1,"")</f>
        <v/>
      </c>
      <c r="N182" s="5" t="str">
        <f>IFERROR(VLOOKUP(SortierteZeitachse[[#This Row],[RANG sortiert]],ProjectTimelineData[],3,0),"")</f>
        <v>15.09.2022</v>
      </c>
      <c r="O182" s="2" t="str">
        <f>IFERROR(VLOOKUP(SortierteZeitachse[[#This Row],[RANG sortiert]],ProjectTimelineData[],4,0),"")</f>
        <v>Projektanfang</v>
      </c>
      <c r="P182" s="2" t="str">
        <f>IFERROR(VLOOKUP(SortierteZeitachse[[#This Row],[RANG sortiert]],ProjectTimelineData[],5,0),"")</f>
        <v/>
      </c>
    </row>
    <row r="183" spans="5:16">
      <c r="E183" s="4" t="str">
        <f>IFERROR(RANK(F183,ProjectTimelineData[RANG])+SUMPRODUCT(--(F183=ProjectTimelineData[RANG]),--(J183&lt;ProjectTimelineData[NUM])),"")</f>
        <v/>
      </c>
      <c r="F183" s="4" t="str">
        <f>IFERROR(RANK(ProjectTimelineData[[#This Row],[DATUM]],ProjectTimelineData[DATUM],1),"")</f>
        <v/>
      </c>
      <c r="G18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3" s="2" t="str">
        <f>IFERROR(IF(ISBLANK(INDEX(ProjektDetails[#Data],ROW(A178)+1,1)),"",IF($J182-1&lt;=-1,"",$J182-1)),"")</f>
        <v/>
      </c>
      <c r="M183" s="4" t="str">
        <f>IFERROR(ProjectTimelineData[[#This Row],[NUM]]+1,"")</f>
        <v/>
      </c>
      <c r="N183" s="5" t="str">
        <f>IFERROR(VLOOKUP(SortierteZeitachse[[#This Row],[RANG sortiert]],ProjectTimelineData[],3,0),"")</f>
        <v>15.09.2022</v>
      </c>
      <c r="O183" s="2" t="str">
        <f>IFERROR(VLOOKUP(SortierteZeitachse[[#This Row],[RANG sortiert]],ProjectTimelineData[],4,0),"")</f>
        <v>Projektanfang</v>
      </c>
      <c r="P183" s="2" t="str">
        <f>IFERROR(VLOOKUP(SortierteZeitachse[[#This Row],[RANG sortiert]],ProjectTimelineData[],5,0),"")</f>
        <v/>
      </c>
    </row>
    <row r="184" spans="5:16">
      <c r="E184" s="4" t="str">
        <f>IFERROR(RANK(F184,ProjectTimelineData[RANG])+SUMPRODUCT(--(F184=ProjectTimelineData[RANG]),--(J184&lt;ProjectTimelineData[NUM])),"")</f>
        <v/>
      </c>
      <c r="F184" s="4" t="str">
        <f>IFERROR(RANK(ProjectTimelineData[[#This Row],[DATUM]],ProjectTimelineData[DATUM],1),"")</f>
        <v/>
      </c>
      <c r="G18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4" s="2" t="str">
        <f>IFERROR(IF(ISBLANK(INDEX(ProjektDetails[#Data],ROW(A179)+1,1)),"",IF($J183-1&lt;=-1,"",$J183-1)),"")</f>
        <v/>
      </c>
      <c r="M184" s="4" t="str">
        <f>IFERROR(ProjectTimelineData[[#This Row],[NUM]]+1,"")</f>
        <v/>
      </c>
      <c r="N184" s="5" t="str">
        <f>IFERROR(VLOOKUP(SortierteZeitachse[[#This Row],[RANG sortiert]],ProjectTimelineData[],3,0),"")</f>
        <v>15.09.2022</v>
      </c>
      <c r="O184" s="2" t="str">
        <f>IFERROR(VLOOKUP(SortierteZeitachse[[#This Row],[RANG sortiert]],ProjectTimelineData[],4,0),"")</f>
        <v>Projektanfang</v>
      </c>
      <c r="P184" s="2" t="str">
        <f>IFERROR(VLOOKUP(SortierteZeitachse[[#This Row],[RANG sortiert]],ProjectTimelineData[],5,0),"")</f>
        <v/>
      </c>
    </row>
    <row r="185" spans="5:16">
      <c r="E185" s="4" t="str">
        <f>IFERROR(RANK(F185,ProjectTimelineData[RANG])+SUMPRODUCT(--(F185=ProjectTimelineData[RANG]),--(J185&lt;ProjectTimelineData[NUM])),"")</f>
        <v/>
      </c>
      <c r="F185" s="4" t="str">
        <f>IFERROR(RANK(ProjectTimelineData[[#This Row],[DATUM]],ProjectTimelineData[DATUM],1),"")</f>
        <v/>
      </c>
      <c r="G18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5" s="2" t="str">
        <f>IFERROR(IF(ISBLANK(INDEX(ProjektDetails[#Data],ROW(A180)+1,1)),"",IF($J184-1&lt;=-1,"",$J184-1)),"")</f>
        <v/>
      </c>
      <c r="M185" s="4" t="str">
        <f>IFERROR(ProjectTimelineData[[#This Row],[NUM]]+1,"")</f>
        <v/>
      </c>
      <c r="N185" s="5" t="str">
        <f>IFERROR(VLOOKUP(SortierteZeitachse[[#This Row],[RANG sortiert]],ProjectTimelineData[],3,0),"")</f>
        <v>15.09.2022</v>
      </c>
      <c r="O185" s="2" t="str">
        <f>IFERROR(VLOOKUP(SortierteZeitachse[[#This Row],[RANG sortiert]],ProjectTimelineData[],4,0),"")</f>
        <v>Projektanfang</v>
      </c>
      <c r="P185" s="2" t="str">
        <f>IFERROR(VLOOKUP(SortierteZeitachse[[#This Row],[RANG sortiert]],ProjectTimelineData[],5,0),"")</f>
        <v/>
      </c>
    </row>
    <row r="186" spans="5:16">
      <c r="E186" s="4" t="str">
        <f>IFERROR(RANK(F186,ProjectTimelineData[RANG])+SUMPRODUCT(--(F186=ProjectTimelineData[RANG]),--(J186&lt;ProjectTimelineData[NUM])),"")</f>
        <v/>
      </c>
      <c r="F186" s="4" t="str">
        <f>IFERROR(RANK(ProjectTimelineData[[#This Row],[DATUM]],ProjectTimelineData[DATUM],1),"")</f>
        <v/>
      </c>
      <c r="G18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6" s="2" t="str">
        <f>IFERROR(IF(ISBLANK(INDEX(ProjektDetails[#Data],ROW(A181)+1,1)),"",IF($J185-1&lt;=-1,"",$J185-1)),"")</f>
        <v/>
      </c>
      <c r="M186" s="4" t="str">
        <f>IFERROR(ProjectTimelineData[[#This Row],[NUM]]+1,"")</f>
        <v/>
      </c>
      <c r="N186" s="5" t="str">
        <f>IFERROR(VLOOKUP(SortierteZeitachse[[#This Row],[RANG sortiert]],ProjectTimelineData[],3,0),"")</f>
        <v>15.09.2022</v>
      </c>
      <c r="O186" s="2" t="str">
        <f>IFERROR(VLOOKUP(SortierteZeitachse[[#This Row],[RANG sortiert]],ProjectTimelineData[],4,0),"")</f>
        <v>Projektanfang</v>
      </c>
      <c r="P186" s="2" t="str">
        <f>IFERROR(VLOOKUP(SortierteZeitachse[[#This Row],[RANG sortiert]],ProjectTimelineData[],5,0),"")</f>
        <v/>
      </c>
    </row>
    <row r="187" spans="5:16">
      <c r="E187" s="4" t="str">
        <f>IFERROR(RANK(F187,ProjectTimelineData[RANG])+SUMPRODUCT(--(F187=ProjectTimelineData[RANG]),--(J187&lt;ProjectTimelineData[NUM])),"")</f>
        <v/>
      </c>
      <c r="F187" s="4" t="str">
        <f>IFERROR(RANK(ProjectTimelineData[[#This Row],[DATUM]],ProjectTimelineData[DATUM],1),"")</f>
        <v/>
      </c>
      <c r="G18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7" s="2" t="str">
        <f>IFERROR(IF(ISBLANK(INDEX(ProjektDetails[#Data],ROW(A182)+1,1)),"",IF($J186-1&lt;=-1,"",$J186-1)),"")</f>
        <v/>
      </c>
      <c r="M187" s="4" t="str">
        <f>IFERROR(ProjectTimelineData[[#This Row],[NUM]]+1,"")</f>
        <v/>
      </c>
      <c r="N187" s="5" t="str">
        <f>IFERROR(VLOOKUP(SortierteZeitachse[[#This Row],[RANG sortiert]],ProjectTimelineData[],3,0),"")</f>
        <v>15.09.2022</v>
      </c>
      <c r="O187" s="2" t="str">
        <f>IFERROR(VLOOKUP(SortierteZeitachse[[#This Row],[RANG sortiert]],ProjectTimelineData[],4,0),"")</f>
        <v>Projektanfang</v>
      </c>
      <c r="P187" s="2" t="str">
        <f>IFERROR(VLOOKUP(SortierteZeitachse[[#This Row],[RANG sortiert]],ProjectTimelineData[],5,0),"")</f>
        <v/>
      </c>
    </row>
    <row r="188" spans="5:16">
      <c r="E188" s="4" t="str">
        <f>IFERROR(RANK(F188,ProjectTimelineData[RANG])+SUMPRODUCT(--(F188=ProjectTimelineData[RANG]),--(J188&lt;ProjectTimelineData[NUM])),"")</f>
        <v/>
      </c>
      <c r="F188" s="4" t="str">
        <f>IFERROR(RANK(ProjectTimelineData[[#This Row],[DATUM]],ProjectTimelineData[DATUM],1),"")</f>
        <v/>
      </c>
      <c r="G18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8" s="2" t="str">
        <f>IFERROR(IF(ISBLANK(INDEX(ProjektDetails[#Data],ROW(A183)+1,1)),"",IF($J187-1&lt;=-1,"",$J187-1)),"")</f>
        <v/>
      </c>
      <c r="M188" s="4" t="str">
        <f>IFERROR(ProjectTimelineData[[#This Row],[NUM]]+1,"")</f>
        <v/>
      </c>
      <c r="N188" s="5" t="str">
        <f>IFERROR(VLOOKUP(SortierteZeitachse[[#This Row],[RANG sortiert]],ProjectTimelineData[],3,0),"")</f>
        <v>15.09.2022</v>
      </c>
      <c r="O188" s="2" t="str">
        <f>IFERROR(VLOOKUP(SortierteZeitachse[[#This Row],[RANG sortiert]],ProjectTimelineData[],4,0),"")</f>
        <v>Projektanfang</v>
      </c>
      <c r="P188" s="2" t="str">
        <f>IFERROR(VLOOKUP(SortierteZeitachse[[#This Row],[RANG sortiert]],ProjectTimelineData[],5,0),"")</f>
        <v/>
      </c>
    </row>
    <row r="189" spans="5:16">
      <c r="E189" s="4" t="str">
        <f>IFERROR(RANK(F189,ProjectTimelineData[RANG])+SUMPRODUCT(--(F189=ProjectTimelineData[RANG]),--(J189&lt;ProjectTimelineData[NUM])),"")</f>
        <v/>
      </c>
      <c r="F189" s="4" t="str">
        <f>IFERROR(RANK(ProjectTimelineData[[#This Row],[DATUM]],ProjectTimelineData[DATUM],1),"")</f>
        <v/>
      </c>
      <c r="G18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9" s="2" t="str">
        <f>IFERROR(IF(ISBLANK(INDEX(ProjektDetails[#Data],ROW(A184)+1,1)),"",IF($J188-1&lt;=-1,"",$J188-1)),"")</f>
        <v/>
      </c>
      <c r="M189" s="4" t="str">
        <f>IFERROR(ProjectTimelineData[[#This Row],[NUM]]+1,"")</f>
        <v/>
      </c>
      <c r="N189" s="5" t="str">
        <f>IFERROR(VLOOKUP(SortierteZeitachse[[#This Row],[RANG sortiert]],ProjectTimelineData[],3,0),"")</f>
        <v>15.09.2022</v>
      </c>
      <c r="O189" s="2" t="str">
        <f>IFERROR(VLOOKUP(SortierteZeitachse[[#This Row],[RANG sortiert]],ProjectTimelineData[],4,0),"")</f>
        <v>Projektanfang</v>
      </c>
      <c r="P189" s="2" t="str">
        <f>IFERROR(VLOOKUP(SortierteZeitachse[[#This Row],[RANG sortiert]],ProjectTimelineData[],5,0),"")</f>
        <v/>
      </c>
    </row>
    <row r="190" spans="5:16">
      <c r="E190" s="4" t="str">
        <f>IFERROR(RANK(F190,ProjectTimelineData[RANG])+SUMPRODUCT(--(F190=ProjectTimelineData[RANG]),--(J190&lt;ProjectTimelineData[NUM])),"")</f>
        <v/>
      </c>
      <c r="F190" s="4" t="str">
        <f>IFERROR(RANK(ProjectTimelineData[[#This Row],[DATUM]],ProjectTimelineData[DATUM],1),"")</f>
        <v/>
      </c>
      <c r="G19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0" s="2" t="str">
        <f>IFERROR(IF(ISBLANK(INDEX(ProjektDetails[#Data],ROW(A185)+1,1)),"",IF($J189-1&lt;=-1,"",$J189-1)),"")</f>
        <v/>
      </c>
      <c r="M190" s="4" t="str">
        <f>IFERROR(ProjectTimelineData[[#This Row],[NUM]]+1,"")</f>
        <v/>
      </c>
      <c r="N190" s="5" t="str">
        <f>IFERROR(VLOOKUP(SortierteZeitachse[[#This Row],[RANG sortiert]],ProjectTimelineData[],3,0),"")</f>
        <v>15.09.2022</v>
      </c>
      <c r="O190" s="2" t="str">
        <f>IFERROR(VLOOKUP(SortierteZeitachse[[#This Row],[RANG sortiert]],ProjectTimelineData[],4,0),"")</f>
        <v>Projektanfang</v>
      </c>
      <c r="P190" s="2" t="str">
        <f>IFERROR(VLOOKUP(SortierteZeitachse[[#This Row],[RANG sortiert]],ProjectTimelineData[],5,0),"")</f>
        <v/>
      </c>
    </row>
    <row r="191" spans="5:16">
      <c r="E191" s="4" t="str">
        <f>IFERROR(RANK(F191,ProjectTimelineData[RANG])+SUMPRODUCT(--(F191=ProjectTimelineData[RANG]),--(J191&lt;ProjectTimelineData[NUM])),"")</f>
        <v/>
      </c>
      <c r="F191" s="4" t="str">
        <f>IFERROR(RANK(ProjectTimelineData[[#This Row],[DATUM]],ProjectTimelineData[DATUM],1),"")</f>
        <v/>
      </c>
      <c r="G19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1" s="2" t="str">
        <f>IFERROR(IF(ISBLANK(INDEX(ProjektDetails[#Data],ROW(A186)+1,1)),"",IF($J190-1&lt;=-1,"",$J190-1)),"")</f>
        <v/>
      </c>
      <c r="M191" s="4" t="str">
        <f>IFERROR(ProjectTimelineData[[#This Row],[NUM]]+1,"")</f>
        <v/>
      </c>
      <c r="N191" s="5" t="str">
        <f>IFERROR(VLOOKUP(SortierteZeitachse[[#This Row],[RANG sortiert]],ProjectTimelineData[],3,0),"")</f>
        <v>15.09.2022</v>
      </c>
      <c r="O191" s="2" t="str">
        <f>IFERROR(VLOOKUP(SortierteZeitachse[[#This Row],[RANG sortiert]],ProjectTimelineData[],4,0),"")</f>
        <v>Projektanfang</v>
      </c>
      <c r="P191" s="2" t="str">
        <f>IFERROR(VLOOKUP(SortierteZeitachse[[#This Row],[RANG sortiert]],ProjectTimelineData[],5,0),"")</f>
        <v/>
      </c>
    </row>
    <row r="192" spans="5:16">
      <c r="E192" s="4" t="str">
        <f>IFERROR(RANK(F192,ProjectTimelineData[RANG])+SUMPRODUCT(--(F192=ProjectTimelineData[RANG]),--(J192&lt;ProjectTimelineData[NUM])),"")</f>
        <v/>
      </c>
      <c r="F192" s="4" t="str">
        <f>IFERROR(RANK(ProjectTimelineData[[#This Row],[DATUM]],ProjectTimelineData[DATUM],1),"")</f>
        <v/>
      </c>
      <c r="G19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2" s="2" t="str">
        <f>IFERROR(IF(ISBLANK(INDEX(ProjektDetails[#Data],ROW(A187)+1,1)),"",IF($J191-1&lt;=-1,"",$J191-1)),"")</f>
        <v/>
      </c>
      <c r="M192" s="4" t="str">
        <f>IFERROR(ProjectTimelineData[[#This Row],[NUM]]+1,"")</f>
        <v/>
      </c>
      <c r="N192" s="5" t="str">
        <f>IFERROR(VLOOKUP(SortierteZeitachse[[#This Row],[RANG sortiert]],ProjectTimelineData[],3,0),"")</f>
        <v>15.09.2022</v>
      </c>
      <c r="O192" s="2" t="str">
        <f>IFERROR(VLOOKUP(SortierteZeitachse[[#This Row],[RANG sortiert]],ProjectTimelineData[],4,0),"")</f>
        <v>Projektanfang</v>
      </c>
      <c r="P192" s="2" t="str">
        <f>IFERROR(VLOOKUP(SortierteZeitachse[[#This Row],[RANG sortiert]],ProjectTimelineData[],5,0),"")</f>
        <v/>
      </c>
    </row>
    <row r="193" spans="5:16">
      <c r="E193" s="4" t="str">
        <f>IFERROR(RANK(F193,ProjectTimelineData[RANG])+SUMPRODUCT(--(F193=ProjectTimelineData[RANG]),--(J193&lt;ProjectTimelineData[NUM])),"")</f>
        <v/>
      </c>
      <c r="F193" s="4" t="str">
        <f>IFERROR(RANK(ProjectTimelineData[[#This Row],[DATUM]],ProjectTimelineData[DATUM],1),"")</f>
        <v/>
      </c>
      <c r="G19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3" s="2" t="str">
        <f>IFERROR(IF(ISBLANK(INDEX(ProjektDetails[#Data],ROW(A188)+1,1)),"",IF($J192-1&lt;=-1,"",$J192-1)),"")</f>
        <v/>
      </c>
      <c r="M193" s="4" t="str">
        <f>IFERROR(ProjectTimelineData[[#This Row],[NUM]]+1,"")</f>
        <v/>
      </c>
      <c r="N193" s="5" t="str">
        <f>IFERROR(VLOOKUP(SortierteZeitachse[[#This Row],[RANG sortiert]],ProjectTimelineData[],3,0),"")</f>
        <v>15.09.2022</v>
      </c>
      <c r="O193" s="2" t="str">
        <f>IFERROR(VLOOKUP(SortierteZeitachse[[#This Row],[RANG sortiert]],ProjectTimelineData[],4,0),"")</f>
        <v>Projektanfang</v>
      </c>
      <c r="P193" s="2" t="str">
        <f>IFERROR(VLOOKUP(SortierteZeitachse[[#This Row],[RANG sortiert]],ProjectTimelineData[],5,0),"")</f>
        <v/>
      </c>
    </row>
    <row r="194" spans="5:16">
      <c r="E194" s="4" t="str">
        <f>IFERROR(RANK(F194,ProjectTimelineData[RANG])+SUMPRODUCT(--(F194=ProjectTimelineData[RANG]),--(J194&lt;ProjectTimelineData[NUM])),"")</f>
        <v/>
      </c>
      <c r="F194" s="4" t="str">
        <f>IFERROR(RANK(ProjectTimelineData[[#This Row],[DATUM]],ProjectTimelineData[DATUM],1),"")</f>
        <v/>
      </c>
      <c r="G19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4" s="2" t="str">
        <f>IFERROR(IF(ISBLANK(INDEX(ProjektDetails[#Data],ROW(A189)+1,1)),"",IF($J193-1&lt;=-1,"",$J193-1)),"")</f>
        <v/>
      </c>
      <c r="M194" s="4" t="str">
        <f>IFERROR(ProjectTimelineData[[#This Row],[NUM]]+1,"")</f>
        <v/>
      </c>
      <c r="N194" s="5" t="str">
        <f>IFERROR(VLOOKUP(SortierteZeitachse[[#This Row],[RANG sortiert]],ProjectTimelineData[],3,0),"")</f>
        <v>15.09.2022</v>
      </c>
      <c r="O194" s="2" t="str">
        <f>IFERROR(VLOOKUP(SortierteZeitachse[[#This Row],[RANG sortiert]],ProjectTimelineData[],4,0),"")</f>
        <v>Projektanfang</v>
      </c>
      <c r="P194" s="2" t="str">
        <f>IFERROR(VLOOKUP(SortierteZeitachse[[#This Row],[RANG sortiert]],ProjectTimelineData[],5,0),"")</f>
        <v/>
      </c>
    </row>
    <row r="195" spans="5:16">
      <c r="E195" s="4" t="str">
        <f>IFERROR(RANK(F195,ProjectTimelineData[RANG])+SUMPRODUCT(--(F195=ProjectTimelineData[RANG]),--(J195&lt;ProjectTimelineData[NUM])),"")</f>
        <v/>
      </c>
      <c r="F195" s="4" t="str">
        <f>IFERROR(RANK(ProjectTimelineData[[#This Row],[DATUM]],ProjectTimelineData[DATUM],1),"")</f>
        <v/>
      </c>
      <c r="G19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5" s="2" t="str">
        <f>IFERROR(IF(ISBLANK(INDEX(ProjektDetails[#Data],ROW(A190)+1,1)),"",IF($J194-1&lt;=-1,"",$J194-1)),"")</f>
        <v/>
      </c>
      <c r="M195" s="4" t="str">
        <f>IFERROR(ProjectTimelineData[[#This Row],[NUM]]+1,"")</f>
        <v/>
      </c>
      <c r="N195" s="5" t="str">
        <f>IFERROR(VLOOKUP(SortierteZeitachse[[#This Row],[RANG sortiert]],ProjectTimelineData[],3,0),"")</f>
        <v>15.09.2022</v>
      </c>
      <c r="O195" s="2" t="str">
        <f>IFERROR(VLOOKUP(SortierteZeitachse[[#This Row],[RANG sortiert]],ProjectTimelineData[],4,0),"")</f>
        <v>Projektanfang</v>
      </c>
      <c r="P195" s="2" t="str">
        <f>IFERROR(VLOOKUP(SortierteZeitachse[[#This Row],[RANG sortiert]],ProjectTimelineData[],5,0),"")</f>
        <v/>
      </c>
    </row>
    <row r="196" spans="5:16">
      <c r="E196" s="4" t="str">
        <f>IFERROR(RANK(F196,ProjectTimelineData[RANG])+SUMPRODUCT(--(F196=ProjectTimelineData[RANG]),--(J196&lt;ProjectTimelineData[NUM])),"")</f>
        <v/>
      </c>
      <c r="F196" s="4" t="str">
        <f>IFERROR(RANK(ProjectTimelineData[[#This Row],[DATUM]],ProjectTimelineData[DATUM],1),"")</f>
        <v/>
      </c>
      <c r="G19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6" s="2" t="str">
        <f>IFERROR(IF(ISBLANK(INDEX(ProjektDetails[#Data],ROW(A191)+1,1)),"",IF($J195-1&lt;=-1,"",$J195-1)),"")</f>
        <v/>
      </c>
      <c r="M196" s="4" t="str">
        <f>IFERROR(ProjectTimelineData[[#This Row],[NUM]]+1,"")</f>
        <v/>
      </c>
      <c r="N196" s="5" t="str">
        <f>IFERROR(VLOOKUP(SortierteZeitachse[[#This Row],[RANG sortiert]],ProjectTimelineData[],3,0),"")</f>
        <v>15.09.2022</v>
      </c>
      <c r="O196" s="2" t="str">
        <f>IFERROR(VLOOKUP(SortierteZeitachse[[#This Row],[RANG sortiert]],ProjectTimelineData[],4,0),"")</f>
        <v>Projektanfang</v>
      </c>
      <c r="P196" s="2" t="str">
        <f>IFERROR(VLOOKUP(SortierteZeitachse[[#This Row],[RANG sortiert]],ProjectTimelineData[],5,0),"")</f>
        <v/>
      </c>
    </row>
    <row r="197" spans="5:16">
      <c r="E197" s="4" t="str">
        <f>IFERROR(RANK(F197,ProjectTimelineData[RANG])+SUMPRODUCT(--(F197=ProjectTimelineData[RANG]),--(J197&lt;ProjectTimelineData[NUM])),"")</f>
        <v/>
      </c>
      <c r="F197" s="4" t="str">
        <f>IFERROR(RANK(ProjectTimelineData[[#This Row],[DATUM]],ProjectTimelineData[DATUM],1),"")</f>
        <v/>
      </c>
      <c r="G19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7" s="2" t="str">
        <f>IFERROR(IF(ISBLANK(INDEX(ProjektDetails[#Data],ROW(A192)+1,1)),"",IF($J196-1&lt;=-1,"",$J196-1)),"")</f>
        <v/>
      </c>
      <c r="M197" s="4" t="str">
        <f>IFERROR(ProjectTimelineData[[#This Row],[NUM]]+1,"")</f>
        <v/>
      </c>
      <c r="N197" s="5" t="str">
        <f>IFERROR(VLOOKUP(SortierteZeitachse[[#This Row],[RANG sortiert]],ProjectTimelineData[],3,0),"")</f>
        <v>15.09.2022</v>
      </c>
      <c r="O197" s="2" t="str">
        <f>IFERROR(VLOOKUP(SortierteZeitachse[[#This Row],[RANG sortiert]],ProjectTimelineData[],4,0),"")</f>
        <v>Projektanfang</v>
      </c>
      <c r="P197" s="2" t="str">
        <f>IFERROR(VLOOKUP(SortierteZeitachse[[#This Row],[RANG sortiert]],ProjectTimelineData[],5,0),"")</f>
        <v/>
      </c>
    </row>
    <row r="198" spans="5:16">
      <c r="E198" s="4" t="str">
        <f>IFERROR(RANK(F198,ProjectTimelineData[RANG])+SUMPRODUCT(--(F198=ProjectTimelineData[RANG]),--(J198&lt;ProjectTimelineData[NUM])),"")</f>
        <v/>
      </c>
      <c r="F198" s="4" t="str">
        <f>IFERROR(RANK(ProjectTimelineData[[#This Row],[DATUM]],ProjectTimelineData[DATUM],1),"")</f>
        <v/>
      </c>
      <c r="G19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8" s="2" t="str">
        <f>IFERROR(IF(ISBLANK(INDEX(ProjektDetails[#Data],ROW(A193)+1,1)),"",IF($J197-1&lt;=-1,"",$J197-1)),"")</f>
        <v/>
      </c>
      <c r="M198" s="4" t="str">
        <f>IFERROR(ProjectTimelineData[[#This Row],[NUM]]+1,"")</f>
        <v/>
      </c>
      <c r="N198" s="5" t="str">
        <f>IFERROR(VLOOKUP(SortierteZeitachse[[#This Row],[RANG sortiert]],ProjectTimelineData[],3,0),"")</f>
        <v>15.09.2022</v>
      </c>
      <c r="O198" s="2" t="str">
        <f>IFERROR(VLOOKUP(SortierteZeitachse[[#This Row],[RANG sortiert]],ProjectTimelineData[],4,0),"")</f>
        <v>Projektanfang</v>
      </c>
      <c r="P198" s="2" t="str">
        <f>IFERROR(VLOOKUP(SortierteZeitachse[[#This Row],[RANG sortiert]],ProjectTimelineData[],5,0),"")</f>
        <v/>
      </c>
    </row>
    <row r="199" spans="5:16">
      <c r="E199" s="4" t="str">
        <f>IFERROR(RANK(F199,ProjectTimelineData[RANG])+SUMPRODUCT(--(F199=ProjectTimelineData[RANG]),--(J199&lt;ProjectTimelineData[NUM])),"")</f>
        <v/>
      </c>
      <c r="F199" s="4" t="str">
        <f>IFERROR(RANK(ProjectTimelineData[[#This Row],[DATUM]],ProjectTimelineData[DATUM],1),"")</f>
        <v/>
      </c>
      <c r="G19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9" s="2" t="str">
        <f>IFERROR(IF(ISBLANK(INDEX(ProjektDetails[#Data],ROW(A194)+1,1)),"",IF($J198-1&lt;=-1,"",$J198-1)),"")</f>
        <v/>
      </c>
      <c r="M199" s="4" t="str">
        <f>IFERROR(ProjectTimelineData[[#This Row],[NUM]]+1,"")</f>
        <v/>
      </c>
      <c r="N199" s="5" t="str">
        <f>IFERROR(VLOOKUP(SortierteZeitachse[[#This Row],[RANG sortiert]],ProjectTimelineData[],3,0),"")</f>
        <v>15.09.2022</v>
      </c>
      <c r="O199" s="2" t="str">
        <f>IFERROR(VLOOKUP(SortierteZeitachse[[#This Row],[RANG sortiert]],ProjectTimelineData[],4,0),"")</f>
        <v>Projektanfang</v>
      </c>
      <c r="P199" s="2" t="str">
        <f>IFERROR(VLOOKUP(SortierteZeitachse[[#This Row],[RANG sortiert]],ProjectTimelineData[],5,0),"")</f>
        <v/>
      </c>
    </row>
    <row r="200" spans="5:16">
      <c r="E200" s="4" t="str">
        <f>IFERROR(RANK(F200,ProjectTimelineData[RANG])+SUMPRODUCT(--(F200=ProjectTimelineData[RANG]),--(J200&lt;ProjectTimelineData[NUM])),"")</f>
        <v/>
      </c>
      <c r="F200" s="4" t="str">
        <f>IFERROR(RANK(ProjectTimelineData[[#This Row],[DATUM]],ProjectTimelineData[DATUM],1),"")</f>
        <v/>
      </c>
      <c r="G20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0" s="2" t="str">
        <f>IFERROR(IF(ISBLANK(INDEX(ProjektDetails[#Data],ROW(A195)+1,1)),"",IF($J199-1&lt;=-1,"",$J199-1)),"")</f>
        <v/>
      </c>
      <c r="M200" s="4" t="str">
        <f>IFERROR(ProjectTimelineData[[#This Row],[NUM]]+1,"")</f>
        <v/>
      </c>
      <c r="N200" s="5" t="str">
        <f>IFERROR(VLOOKUP(SortierteZeitachse[[#This Row],[RANG sortiert]],ProjectTimelineData[],3,0),"")</f>
        <v>15.09.2022</v>
      </c>
      <c r="O200" s="2" t="str">
        <f>IFERROR(VLOOKUP(SortierteZeitachse[[#This Row],[RANG sortiert]],ProjectTimelineData[],4,0),"")</f>
        <v>Projektanfang</v>
      </c>
      <c r="P200" s="2" t="str">
        <f>IFERROR(VLOOKUP(SortierteZeitachse[[#This Row],[RANG sortiert]],ProjectTimelineData[],5,0),"")</f>
        <v/>
      </c>
    </row>
    <row r="201" spans="5:16">
      <c r="E201" s="4" t="str">
        <f>IFERROR(RANK(F201,ProjectTimelineData[RANG])+SUMPRODUCT(--(F201=ProjectTimelineData[RANG]),--(J201&lt;ProjectTimelineData[NUM])),"")</f>
        <v/>
      </c>
      <c r="F201" s="4" t="str">
        <f>IFERROR(RANK(ProjectTimelineData[[#This Row],[DATUM]],ProjectTimelineData[DATUM],1),"")</f>
        <v/>
      </c>
      <c r="G20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1" s="2" t="str">
        <f>IFERROR(IF(ISBLANK(INDEX(ProjektDetails[#Data],ROW(A196)+1,1)),"",IF($J200-1&lt;=-1,"",$J200-1)),"")</f>
        <v/>
      </c>
      <c r="M201" s="4" t="str">
        <f>IFERROR(ProjectTimelineData[[#This Row],[NUM]]+1,"")</f>
        <v/>
      </c>
      <c r="N201" s="5" t="str">
        <f>IFERROR(VLOOKUP(SortierteZeitachse[[#This Row],[RANG sortiert]],ProjectTimelineData[],3,0),"")</f>
        <v>15.09.2022</v>
      </c>
      <c r="O201" s="2" t="str">
        <f>IFERROR(VLOOKUP(SortierteZeitachse[[#This Row],[RANG sortiert]],ProjectTimelineData[],4,0),"")</f>
        <v>Projektanfang</v>
      </c>
      <c r="P201" s="2" t="str">
        <f>IFERROR(VLOOKUP(SortierteZeitachse[[#This Row],[RANG sortiert]],ProjectTimelineData[],5,0),"")</f>
        <v/>
      </c>
    </row>
    <row r="202" spans="5:16">
      <c r="E202" s="4" t="str">
        <f>IFERROR(RANK(F202,ProjectTimelineData[RANG])+SUMPRODUCT(--(F202=ProjectTimelineData[RANG]),--(J202&lt;ProjectTimelineData[NUM])),"")</f>
        <v/>
      </c>
      <c r="F202" s="4" t="str">
        <f>IFERROR(RANK(ProjectTimelineData[[#This Row],[DATUM]],ProjectTimelineData[DATUM],1),"")</f>
        <v/>
      </c>
      <c r="G20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2" s="2" t="str">
        <f>IFERROR(IF(ISBLANK(INDEX(ProjektDetails[#Data],ROW(A197)+1,1)),"",IF($J201-1&lt;=-1,"",$J201-1)),"")</f>
        <v/>
      </c>
      <c r="M202" s="4" t="str">
        <f>IFERROR(ProjectTimelineData[[#This Row],[NUM]]+1,"")</f>
        <v/>
      </c>
      <c r="N202" s="5" t="str">
        <f>IFERROR(VLOOKUP(SortierteZeitachse[[#This Row],[RANG sortiert]],ProjectTimelineData[],3,0),"")</f>
        <v>15.09.2022</v>
      </c>
      <c r="O202" s="2" t="str">
        <f>IFERROR(VLOOKUP(SortierteZeitachse[[#This Row],[RANG sortiert]],ProjectTimelineData[],4,0),"")</f>
        <v>Projektanfang</v>
      </c>
      <c r="P202" s="2" t="str">
        <f>IFERROR(VLOOKUP(SortierteZeitachse[[#This Row],[RANG sortiert]],ProjectTimelineData[],5,0),"")</f>
        <v/>
      </c>
    </row>
    <row r="203" spans="5:16">
      <c r="E203" s="4" t="str">
        <f>IFERROR(RANK(F203,ProjectTimelineData[RANG])+SUMPRODUCT(--(F203=ProjectTimelineData[RANG]),--(J203&lt;ProjectTimelineData[NUM])),"")</f>
        <v/>
      </c>
      <c r="F203" s="4" t="str">
        <f>IFERROR(RANK(ProjectTimelineData[[#This Row],[DATUM]],ProjectTimelineData[DATUM],1),"")</f>
        <v/>
      </c>
      <c r="G20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3" s="2" t="str">
        <f>IFERROR(IF(ISBLANK(INDEX(ProjektDetails[#Data],ROW(A198)+1,1)),"",IF($J202-1&lt;=-1,"",$J202-1)),"")</f>
        <v/>
      </c>
      <c r="M203" s="4" t="str">
        <f>IFERROR(ProjectTimelineData[[#This Row],[NUM]]+1,"")</f>
        <v/>
      </c>
      <c r="N203" s="5" t="str">
        <f>IFERROR(VLOOKUP(SortierteZeitachse[[#This Row],[RANG sortiert]],ProjectTimelineData[],3,0),"")</f>
        <v>15.09.2022</v>
      </c>
      <c r="O203" s="2" t="str">
        <f>IFERROR(VLOOKUP(SortierteZeitachse[[#This Row],[RANG sortiert]],ProjectTimelineData[],4,0),"")</f>
        <v>Projektanfang</v>
      </c>
      <c r="P203" s="2" t="str">
        <f>IFERROR(VLOOKUP(SortierteZeitachse[[#This Row],[RANG sortiert]],ProjectTimelineData[],5,0),"")</f>
        <v/>
      </c>
    </row>
    <row r="204" spans="5:16">
      <c r="E204" s="4" t="str">
        <f>IFERROR(RANK(F204,ProjectTimelineData[RANG])+SUMPRODUCT(--(F204=ProjectTimelineData[RANG]),--(J204&lt;ProjectTimelineData[NUM])),"")</f>
        <v/>
      </c>
      <c r="F204" s="4" t="str">
        <f>IFERROR(RANK(ProjectTimelineData[[#This Row],[DATUM]],ProjectTimelineData[DATUM],1),"")</f>
        <v/>
      </c>
      <c r="G20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4" s="2" t="str">
        <f>IFERROR(IF(ISBLANK(INDEX(ProjektDetails[#Data],ROW(A199)+1,1)),"",IF($J203-1&lt;=-1,"",$J203-1)),"")</f>
        <v/>
      </c>
      <c r="M204" s="4" t="str">
        <f>IFERROR(ProjectTimelineData[[#This Row],[NUM]]+1,"")</f>
        <v/>
      </c>
      <c r="N204" s="5" t="str">
        <f>IFERROR(VLOOKUP(SortierteZeitachse[[#This Row],[RANG sortiert]],ProjectTimelineData[],3,0),"")</f>
        <v>15.09.2022</v>
      </c>
      <c r="O204" s="2" t="str">
        <f>IFERROR(VLOOKUP(SortierteZeitachse[[#This Row],[RANG sortiert]],ProjectTimelineData[],4,0),"")</f>
        <v>Projektanfang</v>
      </c>
      <c r="P204" s="2" t="str">
        <f>IFERROR(VLOOKUP(SortierteZeitachse[[#This Row],[RANG sortiert]],ProjectTimelineData[],5,0),"")</f>
        <v/>
      </c>
    </row>
    <row r="205" spans="5:16">
      <c r="E205" s="4" t="str">
        <f>IFERROR(RANK(F205,ProjectTimelineData[RANG])+SUMPRODUCT(--(F205=ProjectTimelineData[RANG]),--(J205&lt;ProjectTimelineData[NUM])),"")</f>
        <v/>
      </c>
      <c r="F205" s="4" t="str">
        <f>IFERROR(RANK(ProjectTimelineData[[#This Row],[DATUM]],ProjectTimelineData[DATUM],1),"")</f>
        <v/>
      </c>
      <c r="G20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5" s="2" t="str">
        <f>IFERROR(IF(ISBLANK(INDEX(ProjektDetails[#Data],ROW(A200)+1,1)),"",IF($J204-1&lt;=-1,"",$J204-1)),"")</f>
        <v/>
      </c>
      <c r="M205" s="4" t="str">
        <f>IFERROR(ProjectTimelineData[[#This Row],[NUM]]+1,"")</f>
        <v/>
      </c>
      <c r="N205" s="5" t="str">
        <f>IFERROR(VLOOKUP(SortierteZeitachse[[#This Row],[RANG sortiert]],ProjectTimelineData[],3,0),"")</f>
        <v>15.09.2022</v>
      </c>
      <c r="O205" s="2" t="str">
        <f>IFERROR(VLOOKUP(SortierteZeitachse[[#This Row],[RANG sortiert]],ProjectTimelineData[],4,0),"")</f>
        <v>Projektanfang</v>
      </c>
      <c r="P205" s="2" t="str">
        <f>IFERROR(VLOOKUP(SortierteZeitachse[[#This Row],[RANG sortiert]],ProjectTimelineData[],5,0),"")</f>
        <v/>
      </c>
    </row>
    <row r="206" spans="5:16">
      <c r="E206" s="4" t="str">
        <f>IFERROR(RANK(F206,ProjectTimelineData[RANG])+SUMPRODUCT(--(F206=ProjectTimelineData[RANG]),--(J206&lt;ProjectTimelineData[NUM])),"")</f>
        <v/>
      </c>
      <c r="F206" s="4" t="str">
        <f>IFERROR(RANK(ProjectTimelineData[[#This Row],[DATUM]],ProjectTimelineData[DATUM],1),"")</f>
        <v/>
      </c>
      <c r="G20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6" s="2" t="str">
        <f>IFERROR(IF(ISBLANK(INDEX(ProjektDetails[#Data],ROW(A201)+1,1)),"",IF($J205-1&lt;=-1,"",$J205-1)),"")</f>
        <v/>
      </c>
      <c r="M206" s="4" t="str">
        <f>IFERROR(ProjectTimelineData[[#This Row],[NUM]]+1,"")</f>
        <v/>
      </c>
      <c r="N206" s="5" t="str">
        <f>IFERROR(VLOOKUP(SortierteZeitachse[[#This Row],[RANG sortiert]],ProjectTimelineData[],3,0),"")</f>
        <v>15.09.2022</v>
      </c>
      <c r="O206" s="2" t="str">
        <f>IFERROR(VLOOKUP(SortierteZeitachse[[#This Row],[RANG sortiert]],ProjectTimelineData[],4,0),"")</f>
        <v>Projektanfang</v>
      </c>
      <c r="P206" s="2" t="str">
        <f>IFERROR(VLOOKUP(SortierteZeitachse[[#This Row],[RANG sortiert]],ProjectTimelineData[],5,0),"")</f>
        <v/>
      </c>
    </row>
    <row r="207" spans="5:16">
      <c r="E207" s="4" t="str">
        <f>IFERROR(RANK(F207,ProjectTimelineData[RANG])+SUMPRODUCT(--(F207=ProjectTimelineData[RANG]),--(J207&lt;ProjectTimelineData[NUM])),"")</f>
        <v/>
      </c>
      <c r="F207" s="4" t="str">
        <f>IFERROR(RANK(ProjectTimelineData[[#This Row],[DATUM]],ProjectTimelineData[DATUM],1),"")</f>
        <v/>
      </c>
      <c r="G20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7" s="2" t="str">
        <f>IFERROR(IF(ISBLANK(INDEX(ProjektDetails[#Data],ROW(A202)+1,1)),"",IF($J206-1&lt;=-1,"",$J206-1)),"")</f>
        <v/>
      </c>
      <c r="M207" s="4" t="str">
        <f>IFERROR(ProjectTimelineData[[#This Row],[NUM]]+1,"")</f>
        <v/>
      </c>
      <c r="N207" s="5" t="str">
        <f>IFERROR(VLOOKUP(SortierteZeitachse[[#This Row],[RANG sortiert]],ProjectTimelineData[],3,0),"")</f>
        <v>15.09.2022</v>
      </c>
      <c r="O207" s="2" t="str">
        <f>IFERROR(VLOOKUP(SortierteZeitachse[[#This Row],[RANG sortiert]],ProjectTimelineData[],4,0),"")</f>
        <v>Projektanfang</v>
      </c>
      <c r="P207" s="2" t="str">
        <f>IFERROR(VLOOKUP(SortierteZeitachse[[#This Row],[RANG sortiert]],ProjectTimelineData[],5,0),"")</f>
        <v/>
      </c>
    </row>
    <row r="208" spans="5:16">
      <c r="E208" s="4" t="str">
        <f>IFERROR(RANK(F208,ProjectTimelineData[RANG])+SUMPRODUCT(--(F208=ProjectTimelineData[RANG]),--(J208&lt;ProjectTimelineData[NUM])),"")</f>
        <v/>
      </c>
      <c r="F208" s="4" t="str">
        <f>IFERROR(RANK(ProjectTimelineData[[#This Row],[DATUM]],ProjectTimelineData[DATUM],1),"")</f>
        <v/>
      </c>
      <c r="G20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8" s="2" t="str">
        <f>IFERROR(IF(ISBLANK(INDEX(ProjektDetails[#Data],ROW(A203)+1,1)),"",IF($J207-1&lt;=-1,"",$J207-1)),"")</f>
        <v/>
      </c>
      <c r="M208" s="4" t="str">
        <f>IFERROR(ProjectTimelineData[[#This Row],[NUM]]+1,"")</f>
        <v/>
      </c>
      <c r="N208" s="5" t="str">
        <f>IFERROR(VLOOKUP(SortierteZeitachse[[#This Row],[RANG sortiert]],ProjectTimelineData[],3,0),"")</f>
        <v>15.09.2022</v>
      </c>
      <c r="O208" s="2" t="str">
        <f>IFERROR(VLOOKUP(SortierteZeitachse[[#This Row],[RANG sortiert]],ProjectTimelineData[],4,0),"")</f>
        <v>Projektanfang</v>
      </c>
      <c r="P208" s="2" t="str">
        <f>IFERROR(VLOOKUP(SortierteZeitachse[[#This Row],[RANG sortiert]],ProjectTimelineData[],5,0),"")</f>
        <v/>
      </c>
    </row>
    <row r="209" spans="5:16">
      <c r="E209" s="4" t="str">
        <f>IFERROR(RANK(F209,ProjectTimelineData[RANG])+SUMPRODUCT(--(F209=ProjectTimelineData[RANG]),--(J209&lt;ProjectTimelineData[NUM])),"")</f>
        <v/>
      </c>
      <c r="F209" s="4" t="str">
        <f>IFERROR(RANK(ProjectTimelineData[[#This Row],[DATUM]],ProjectTimelineData[DATUM],1),"")</f>
        <v/>
      </c>
      <c r="G20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9" s="2" t="str">
        <f>IFERROR(IF(ISBLANK(INDEX(ProjektDetails[#Data],ROW(A204)+1,1)),"",IF($J208-1&lt;=-1,"",$J208-1)),"")</f>
        <v/>
      </c>
      <c r="M209" s="4" t="str">
        <f>IFERROR(ProjectTimelineData[[#This Row],[NUM]]+1,"")</f>
        <v/>
      </c>
      <c r="N209" s="5" t="str">
        <f>IFERROR(VLOOKUP(SortierteZeitachse[[#This Row],[RANG sortiert]],ProjectTimelineData[],3,0),"")</f>
        <v>15.09.2022</v>
      </c>
      <c r="O209" s="2" t="str">
        <f>IFERROR(VLOOKUP(SortierteZeitachse[[#This Row],[RANG sortiert]],ProjectTimelineData[],4,0),"")</f>
        <v>Projektanfang</v>
      </c>
      <c r="P209" s="2" t="str">
        <f>IFERROR(VLOOKUP(SortierteZeitachse[[#This Row],[RANG sortiert]],ProjectTimelineData[],5,0),"")</f>
        <v/>
      </c>
    </row>
    <row r="210" spans="5:16">
      <c r="E210" s="4" t="str">
        <f>IFERROR(RANK(F210,ProjectTimelineData[RANG])+SUMPRODUCT(--(F210=ProjectTimelineData[RANG]),--(J210&lt;ProjectTimelineData[NUM])),"")</f>
        <v/>
      </c>
      <c r="F210" s="4" t="str">
        <f>IFERROR(RANK(ProjectTimelineData[[#This Row],[DATUM]],ProjectTimelineData[DATUM],1),"")</f>
        <v/>
      </c>
      <c r="G21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0" s="2" t="str">
        <f>IFERROR(IF(ISBLANK(INDEX(ProjektDetails[#Data],ROW(A205)+1,1)),"",IF($J209-1&lt;=-1,"",$J209-1)),"")</f>
        <v/>
      </c>
      <c r="M210" s="4" t="str">
        <f>IFERROR(ProjectTimelineData[[#This Row],[NUM]]+1,"")</f>
        <v/>
      </c>
      <c r="N210" s="5" t="str">
        <f>IFERROR(VLOOKUP(SortierteZeitachse[[#This Row],[RANG sortiert]],ProjectTimelineData[],3,0),"")</f>
        <v>15.09.2022</v>
      </c>
      <c r="O210" s="2" t="str">
        <f>IFERROR(VLOOKUP(SortierteZeitachse[[#This Row],[RANG sortiert]],ProjectTimelineData[],4,0),"")</f>
        <v>Projektanfang</v>
      </c>
      <c r="P210" s="2" t="str">
        <f>IFERROR(VLOOKUP(SortierteZeitachse[[#This Row],[RANG sortiert]],ProjectTimelineData[],5,0),"")</f>
        <v/>
      </c>
    </row>
    <row r="211" spans="5:16">
      <c r="E211" s="4" t="str">
        <f>IFERROR(RANK(F211,ProjectTimelineData[RANG])+SUMPRODUCT(--(F211=ProjectTimelineData[RANG]),--(J211&lt;ProjectTimelineData[NUM])),"")</f>
        <v/>
      </c>
      <c r="F211" s="4" t="str">
        <f>IFERROR(RANK(ProjectTimelineData[[#This Row],[DATUM]],ProjectTimelineData[DATUM],1),"")</f>
        <v/>
      </c>
      <c r="G21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1" s="2" t="str">
        <f>IFERROR(IF(ISBLANK(INDEX(ProjektDetails[#Data],ROW(A206)+1,1)),"",IF($J210-1&lt;=-1,"",$J210-1)),"")</f>
        <v/>
      </c>
      <c r="M211" s="4" t="str">
        <f>IFERROR(ProjectTimelineData[[#This Row],[NUM]]+1,"")</f>
        <v/>
      </c>
      <c r="N211" s="5" t="str">
        <f>IFERROR(VLOOKUP(SortierteZeitachse[[#This Row],[RANG sortiert]],ProjectTimelineData[],3,0),"")</f>
        <v>15.09.2022</v>
      </c>
      <c r="O211" s="2" t="str">
        <f>IFERROR(VLOOKUP(SortierteZeitachse[[#This Row],[RANG sortiert]],ProjectTimelineData[],4,0),"")</f>
        <v>Projektanfang</v>
      </c>
      <c r="P211" s="2" t="str">
        <f>IFERROR(VLOOKUP(SortierteZeitachse[[#This Row],[RANG sortiert]],ProjectTimelineData[],5,0),"")</f>
        <v/>
      </c>
    </row>
    <row r="212" spans="5:16">
      <c r="E212" s="4" t="str">
        <f>IFERROR(RANK(F212,ProjectTimelineData[RANG])+SUMPRODUCT(--(F212=ProjectTimelineData[RANG]),--(J212&lt;ProjectTimelineData[NUM])),"")</f>
        <v/>
      </c>
      <c r="F212" s="4" t="str">
        <f>IFERROR(RANK(ProjectTimelineData[[#This Row],[DATUM]],ProjectTimelineData[DATUM],1),"")</f>
        <v/>
      </c>
      <c r="G21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2" s="2" t="str">
        <f>IFERROR(IF(ISBLANK(INDEX(ProjektDetails[#Data],ROW(A207)+1,1)),"",IF($J211-1&lt;=-1,"",$J211-1)),"")</f>
        <v/>
      </c>
      <c r="M212" s="4" t="str">
        <f>IFERROR(ProjectTimelineData[[#This Row],[NUM]]+1,"")</f>
        <v/>
      </c>
      <c r="N212" s="5" t="str">
        <f>IFERROR(VLOOKUP(SortierteZeitachse[[#This Row],[RANG sortiert]],ProjectTimelineData[],3,0),"")</f>
        <v>15.09.2022</v>
      </c>
      <c r="O212" s="2" t="str">
        <f>IFERROR(VLOOKUP(SortierteZeitachse[[#This Row],[RANG sortiert]],ProjectTimelineData[],4,0),"")</f>
        <v>Projektanfang</v>
      </c>
      <c r="P212" s="2" t="str">
        <f>IFERROR(VLOOKUP(SortierteZeitachse[[#This Row],[RANG sortiert]],ProjectTimelineData[],5,0),"")</f>
        <v/>
      </c>
    </row>
    <row r="213" spans="5:16">
      <c r="E213" s="4" t="str">
        <f>IFERROR(RANK(F213,ProjectTimelineData[RANG])+SUMPRODUCT(--(F213=ProjectTimelineData[RANG]),--(J213&lt;ProjectTimelineData[NUM])),"")</f>
        <v/>
      </c>
      <c r="F213" s="4" t="str">
        <f>IFERROR(RANK(ProjectTimelineData[[#This Row],[DATUM]],ProjectTimelineData[DATUM],1),"")</f>
        <v/>
      </c>
      <c r="G21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3" s="2" t="str">
        <f>IFERROR(IF(ISBLANK(INDEX(ProjektDetails[#Data],ROW(A208)+1,1)),"",IF($J212-1&lt;=-1,"",$J212-1)),"")</f>
        <v/>
      </c>
      <c r="M213" s="4" t="str">
        <f>IFERROR(ProjectTimelineData[[#This Row],[NUM]]+1,"")</f>
        <v/>
      </c>
      <c r="N213" s="5" t="str">
        <f>IFERROR(VLOOKUP(SortierteZeitachse[[#This Row],[RANG sortiert]],ProjectTimelineData[],3,0),"")</f>
        <v>15.09.2022</v>
      </c>
      <c r="O213" s="2" t="str">
        <f>IFERROR(VLOOKUP(SortierteZeitachse[[#This Row],[RANG sortiert]],ProjectTimelineData[],4,0),"")</f>
        <v>Projektanfang</v>
      </c>
      <c r="P213" s="2" t="str">
        <f>IFERROR(VLOOKUP(SortierteZeitachse[[#This Row],[RANG sortiert]],ProjectTimelineData[],5,0),"")</f>
        <v/>
      </c>
    </row>
    <row r="214" spans="5:16">
      <c r="E214" s="4" t="str">
        <f>IFERROR(RANK(F214,ProjectTimelineData[RANG])+SUMPRODUCT(--(F214=ProjectTimelineData[RANG]),--(J214&lt;ProjectTimelineData[NUM])),"")</f>
        <v/>
      </c>
      <c r="F214" s="4" t="str">
        <f>IFERROR(RANK(ProjectTimelineData[[#This Row],[DATUM]],ProjectTimelineData[DATUM],1),"")</f>
        <v/>
      </c>
      <c r="G21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4" s="2" t="str">
        <f>IFERROR(IF(ISBLANK(INDEX(ProjektDetails[#Data],ROW(A209)+1,1)),"",IF($J213-1&lt;=-1,"",$J213-1)),"")</f>
        <v/>
      </c>
      <c r="M214" s="4" t="str">
        <f>IFERROR(ProjectTimelineData[[#This Row],[NUM]]+1,"")</f>
        <v/>
      </c>
      <c r="N214" s="5" t="str">
        <f>IFERROR(VLOOKUP(SortierteZeitachse[[#This Row],[RANG sortiert]],ProjectTimelineData[],3,0),"")</f>
        <v>15.09.2022</v>
      </c>
      <c r="O214" s="2" t="str">
        <f>IFERROR(VLOOKUP(SortierteZeitachse[[#This Row],[RANG sortiert]],ProjectTimelineData[],4,0),"")</f>
        <v>Projektanfang</v>
      </c>
      <c r="P214" s="2" t="str">
        <f>IFERROR(VLOOKUP(SortierteZeitachse[[#This Row],[RANG sortiert]],ProjectTimelineData[],5,0),"")</f>
        <v/>
      </c>
    </row>
    <row r="215" spans="5:16">
      <c r="E215" s="4" t="str">
        <f>IFERROR(RANK(F215,ProjectTimelineData[RANG])+SUMPRODUCT(--(F215=ProjectTimelineData[RANG]),--(J215&lt;ProjectTimelineData[NUM])),"")</f>
        <v/>
      </c>
      <c r="F215" s="4" t="str">
        <f>IFERROR(RANK(ProjectTimelineData[[#This Row],[DATUM]],ProjectTimelineData[DATUM],1),"")</f>
        <v/>
      </c>
      <c r="G21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5" s="2" t="str">
        <f>IFERROR(IF(ISBLANK(INDEX(ProjektDetails[#Data],ROW(A210)+1,1)),"",IF($J214-1&lt;=-1,"",$J214-1)),"")</f>
        <v/>
      </c>
      <c r="M215" s="4" t="str">
        <f>IFERROR(ProjectTimelineData[[#This Row],[NUM]]+1,"")</f>
        <v/>
      </c>
      <c r="N215" s="5" t="str">
        <f>IFERROR(VLOOKUP(SortierteZeitachse[[#This Row],[RANG sortiert]],ProjectTimelineData[],3,0),"")</f>
        <v>15.09.2022</v>
      </c>
      <c r="O215" s="2" t="str">
        <f>IFERROR(VLOOKUP(SortierteZeitachse[[#This Row],[RANG sortiert]],ProjectTimelineData[],4,0),"")</f>
        <v>Projektanfang</v>
      </c>
      <c r="P215" s="2" t="str">
        <f>IFERROR(VLOOKUP(SortierteZeitachse[[#This Row],[RANG sortiert]],ProjectTimelineData[],5,0),"")</f>
        <v/>
      </c>
    </row>
    <row r="216" spans="5:16">
      <c r="E216" s="4" t="str">
        <f>IFERROR(RANK(F216,ProjectTimelineData[RANG])+SUMPRODUCT(--(F216=ProjectTimelineData[RANG]),--(J216&lt;ProjectTimelineData[NUM])),"")</f>
        <v/>
      </c>
      <c r="F216" s="4" t="str">
        <f>IFERROR(RANK(ProjectTimelineData[[#This Row],[DATUM]],ProjectTimelineData[DATUM],1),"")</f>
        <v/>
      </c>
      <c r="G21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6" s="2" t="str">
        <f>IFERROR(IF(ISBLANK(INDEX(ProjektDetails[#Data],ROW(A211)+1,1)),"",IF($J215-1&lt;=-1,"",$J215-1)),"")</f>
        <v/>
      </c>
      <c r="M216" s="4" t="str">
        <f>IFERROR(ProjectTimelineData[[#This Row],[NUM]]+1,"")</f>
        <v/>
      </c>
      <c r="N216" s="5" t="str">
        <f>IFERROR(VLOOKUP(SortierteZeitachse[[#This Row],[RANG sortiert]],ProjectTimelineData[],3,0),"")</f>
        <v>15.09.2022</v>
      </c>
      <c r="O216" s="2" t="str">
        <f>IFERROR(VLOOKUP(SortierteZeitachse[[#This Row],[RANG sortiert]],ProjectTimelineData[],4,0),"")</f>
        <v>Projektanfang</v>
      </c>
      <c r="P216" s="2" t="str">
        <f>IFERROR(VLOOKUP(SortierteZeitachse[[#This Row],[RANG sortiert]],ProjectTimelineData[],5,0),"")</f>
        <v/>
      </c>
    </row>
    <row r="217" spans="5:16">
      <c r="E217" s="4" t="str">
        <f>IFERROR(RANK(F217,ProjectTimelineData[RANG])+SUMPRODUCT(--(F217=ProjectTimelineData[RANG]),--(J217&lt;ProjectTimelineData[NUM])),"")</f>
        <v/>
      </c>
      <c r="F217" s="4" t="str">
        <f>IFERROR(RANK(ProjectTimelineData[[#This Row],[DATUM]],ProjectTimelineData[DATUM],1),"")</f>
        <v/>
      </c>
      <c r="G21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7" s="2" t="str">
        <f>IFERROR(IF(ISBLANK(INDEX(ProjektDetails[#Data],ROW(A212)+1,1)),"",IF($J216-1&lt;=-1,"",$J216-1)),"")</f>
        <v/>
      </c>
      <c r="M217" s="4" t="str">
        <f>IFERROR(ProjectTimelineData[[#This Row],[NUM]]+1,"")</f>
        <v/>
      </c>
      <c r="N217" s="5" t="str">
        <f>IFERROR(VLOOKUP(SortierteZeitachse[[#This Row],[RANG sortiert]],ProjectTimelineData[],3,0),"")</f>
        <v>15.09.2022</v>
      </c>
      <c r="O217" s="2" t="str">
        <f>IFERROR(VLOOKUP(SortierteZeitachse[[#This Row],[RANG sortiert]],ProjectTimelineData[],4,0),"")</f>
        <v>Projektanfang</v>
      </c>
      <c r="P217" s="2" t="str">
        <f>IFERROR(VLOOKUP(SortierteZeitachse[[#This Row],[RANG sortiert]],ProjectTimelineData[],5,0),"")</f>
        <v/>
      </c>
    </row>
    <row r="218" spans="5:16">
      <c r="E218" s="4" t="str">
        <f>IFERROR(RANK(F218,ProjectTimelineData[RANG])+SUMPRODUCT(--(F218=ProjectTimelineData[RANG]),--(J218&lt;ProjectTimelineData[NUM])),"")</f>
        <v/>
      </c>
      <c r="F218" s="4" t="str">
        <f>IFERROR(RANK(ProjectTimelineData[[#This Row],[DATUM]],ProjectTimelineData[DATUM],1),"")</f>
        <v/>
      </c>
      <c r="G21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8" s="2" t="str">
        <f>IFERROR(IF(ISBLANK(INDEX(ProjektDetails[#Data],ROW(A213)+1,1)),"",IF($J217-1&lt;=-1,"",$J217-1)),"")</f>
        <v/>
      </c>
      <c r="M218" s="4" t="str">
        <f>IFERROR(ProjectTimelineData[[#This Row],[NUM]]+1,"")</f>
        <v/>
      </c>
      <c r="N218" s="5" t="str">
        <f>IFERROR(VLOOKUP(SortierteZeitachse[[#This Row],[RANG sortiert]],ProjectTimelineData[],3,0),"")</f>
        <v>15.09.2022</v>
      </c>
      <c r="O218" s="2" t="str">
        <f>IFERROR(VLOOKUP(SortierteZeitachse[[#This Row],[RANG sortiert]],ProjectTimelineData[],4,0),"")</f>
        <v>Projektanfang</v>
      </c>
      <c r="P218" s="2" t="str">
        <f>IFERROR(VLOOKUP(SortierteZeitachse[[#This Row],[RANG sortiert]],ProjectTimelineData[],5,0),"")</f>
        <v/>
      </c>
    </row>
    <row r="219" spans="5:16">
      <c r="E219" s="4" t="str">
        <f>IFERROR(RANK(F219,ProjectTimelineData[RANG])+SUMPRODUCT(--(F219=ProjectTimelineData[RANG]),--(J219&lt;ProjectTimelineData[NUM])),"")</f>
        <v/>
      </c>
      <c r="F219" s="4" t="str">
        <f>IFERROR(RANK(ProjectTimelineData[[#This Row],[DATUM]],ProjectTimelineData[DATUM],1),"")</f>
        <v/>
      </c>
      <c r="G21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9" s="2" t="str">
        <f>IFERROR(IF(ISBLANK(INDEX(ProjektDetails[#Data],ROW(A214)+1,1)),"",IF($J218-1&lt;=-1,"",$J218-1)),"")</f>
        <v/>
      </c>
      <c r="M219" s="4" t="str">
        <f>IFERROR(ProjectTimelineData[[#This Row],[NUM]]+1,"")</f>
        <v/>
      </c>
      <c r="N219" s="5" t="str">
        <f>IFERROR(VLOOKUP(SortierteZeitachse[[#This Row],[RANG sortiert]],ProjectTimelineData[],3,0),"")</f>
        <v>15.09.2022</v>
      </c>
      <c r="O219" s="2" t="str">
        <f>IFERROR(VLOOKUP(SortierteZeitachse[[#This Row],[RANG sortiert]],ProjectTimelineData[],4,0),"")</f>
        <v>Projektanfang</v>
      </c>
      <c r="P219" s="2" t="str">
        <f>IFERROR(VLOOKUP(SortierteZeitachse[[#This Row],[RANG sortiert]],ProjectTimelineData[],5,0),"")</f>
        <v/>
      </c>
    </row>
    <row r="220" spans="5:16">
      <c r="E220" s="4" t="str">
        <f>IFERROR(RANK(F220,ProjectTimelineData[RANG])+SUMPRODUCT(--(F220=ProjectTimelineData[RANG]),--(J220&lt;ProjectTimelineData[NUM])),"")</f>
        <v/>
      </c>
      <c r="F220" s="4" t="str">
        <f>IFERROR(RANK(ProjectTimelineData[[#This Row],[DATUM]],ProjectTimelineData[DATUM],1),"")</f>
        <v/>
      </c>
      <c r="G22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0" s="2" t="str">
        <f>IFERROR(IF(ISBLANK(INDEX(ProjektDetails[#Data],ROW(A215)+1,1)),"",IF($J219-1&lt;=-1,"",$J219-1)),"")</f>
        <v/>
      </c>
      <c r="M220" s="4" t="str">
        <f>IFERROR(ProjectTimelineData[[#This Row],[NUM]]+1,"")</f>
        <v/>
      </c>
      <c r="N220" s="5" t="str">
        <f>IFERROR(VLOOKUP(SortierteZeitachse[[#This Row],[RANG sortiert]],ProjectTimelineData[],3,0),"")</f>
        <v>15.09.2022</v>
      </c>
      <c r="O220" s="2" t="str">
        <f>IFERROR(VLOOKUP(SortierteZeitachse[[#This Row],[RANG sortiert]],ProjectTimelineData[],4,0),"")</f>
        <v>Projektanfang</v>
      </c>
      <c r="P220" s="2" t="str">
        <f>IFERROR(VLOOKUP(SortierteZeitachse[[#This Row],[RANG sortiert]],ProjectTimelineData[],5,0),"")</f>
        <v/>
      </c>
    </row>
    <row r="221" spans="5:16">
      <c r="E221" s="4" t="str">
        <f>IFERROR(RANK(F221,ProjectTimelineData[RANG])+SUMPRODUCT(--(F221=ProjectTimelineData[RANG]),--(J221&lt;ProjectTimelineData[NUM])),"")</f>
        <v/>
      </c>
      <c r="F221" s="4" t="str">
        <f>IFERROR(RANK(ProjectTimelineData[[#This Row],[DATUM]],ProjectTimelineData[DATUM],1),"")</f>
        <v/>
      </c>
      <c r="G22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1" s="2" t="str">
        <f>IFERROR(IF(ISBLANK(INDEX(ProjektDetails[#Data],ROW(A216)+1,1)),"",IF($J220-1&lt;=-1,"",$J220-1)),"")</f>
        <v/>
      </c>
      <c r="M221" s="4" t="str">
        <f>IFERROR(ProjectTimelineData[[#This Row],[NUM]]+1,"")</f>
        <v/>
      </c>
      <c r="N221" s="5" t="str">
        <f>IFERROR(VLOOKUP(SortierteZeitachse[[#This Row],[RANG sortiert]],ProjectTimelineData[],3,0),"")</f>
        <v>15.09.2022</v>
      </c>
      <c r="O221" s="2" t="str">
        <f>IFERROR(VLOOKUP(SortierteZeitachse[[#This Row],[RANG sortiert]],ProjectTimelineData[],4,0),"")</f>
        <v>Projektanfang</v>
      </c>
      <c r="P221" s="2" t="str">
        <f>IFERROR(VLOOKUP(SortierteZeitachse[[#This Row],[RANG sortiert]],ProjectTimelineData[],5,0),"")</f>
        <v/>
      </c>
    </row>
    <row r="222" spans="5:16">
      <c r="E222" s="4" t="str">
        <f>IFERROR(RANK(F222,ProjectTimelineData[RANG])+SUMPRODUCT(--(F222=ProjectTimelineData[RANG]),--(J222&lt;ProjectTimelineData[NUM])),"")</f>
        <v/>
      </c>
      <c r="F222" s="4" t="str">
        <f>IFERROR(RANK(ProjectTimelineData[[#This Row],[DATUM]],ProjectTimelineData[DATUM],1),"")</f>
        <v/>
      </c>
      <c r="G22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2" s="2" t="str">
        <f>IFERROR(IF(ISBLANK(INDEX(ProjektDetails[#Data],ROW(A217)+1,1)),"",IF($J221-1&lt;=-1,"",$J221-1)),"")</f>
        <v/>
      </c>
      <c r="M222" s="4" t="str">
        <f>IFERROR(ProjectTimelineData[[#This Row],[NUM]]+1,"")</f>
        <v/>
      </c>
      <c r="N222" s="5" t="str">
        <f>IFERROR(VLOOKUP(SortierteZeitachse[[#This Row],[RANG sortiert]],ProjectTimelineData[],3,0),"")</f>
        <v>15.09.2022</v>
      </c>
      <c r="O222" s="2" t="str">
        <f>IFERROR(VLOOKUP(SortierteZeitachse[[#This Row],[RANG sortiert]],ProjectTimelineData[],4,0),"")</f>
        <v>Projektanfang</v>
      </c>
      <c r="P222" s="2" t="str">
        <f>IFERROR(VLOOKUP(SortierteZeitachse[[#This Row],[RANG sortiert]],ProjectTimelineData[],5,0),"")</f>
        <v/>
      </c>
    </row>
    <row r="223" spans="5:16">
      <c r="E223" s="4" t="str">
        <f>IFERROR(RANK(F223,ProjectTimelineData[RANG])+SUMPRODUCT(--(F223=ProjectTimelineData[RANG]),--(J223&lt;ProjectTimelineData[NUM])),"")</f>
        <v/>
      </c>
      <c r="F223" s="4" t="str">
        <f>IFERROR(RANK(ProjectTimelineData[[#This Row],[DATUM]],ProjectTimelineData[DATUM],1),"")</f>
        <v/>
      </c>
      <c r="G22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3" s="2" t="str">
        <f>IFERROR(IF(ISBLANK(INDEX(ProjektDetails[#Data],ROW(A218)+1,1)),"",IF($J222-1&lt;=-1,"",$J222-1)),"")</f>
        <v/>
      </c>
      <c r="M223" s="4" t="str">
        <f>IFERROR(ProjectTimelineData[[#This Row],[NUM]]+1,"")</f>
        <v/>
      </c>
      <c r="N223" s="5" t="str">
        <f>IFERROR(VLOOKUP(SortierteZeitachse[[#This Row],[RANG sortiert]],ProjectTimelineData[],3,0),"")</f>
        <v>15.09.2022</v>
      </c>
      <c r="O223" s="2" t="str">
        <f>IFERROR(VLOOKUP(SortierteZeitachse[[#This Row],[RANG sortiert]],ProjectTimelineData[],4,0),"")</f>
        <v>Projektanfang</v>
      </c>
      <c r="P223" s="2" t="str">
        <f>IFERROR(VLOOKUP(SortierteZeitachse[[#This Row],[RANG sortiert]],ProjectTimelineData[],5,0),"")</f>
        <v/>
      </c>
    </row>
    <row r="224" spans="5:16">
      <c r="E224" s="4" t="str">
        <f>IFERROR(RANK(F224,ProjectTimelineData[RANG])+SUMPRODUCT(--(F224=ProjectTimelineData[RANG]),--(J224&lt;ProjectTimelineData[NUM])),"")</f>
        <v/>
      </c>
      <c r="F224" s="4" t="str">
        <f>IFERROR(RANK(ProjectTimelineData[[#This Row],[DATUM]],ProjectTimelineData[DATUM],1),"")</f>
        <v/>
      </c>
      <c r="G22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4" s="2" t="str">
        <f>IFERROR(IF(ISBLANK(INDEX(ProjektDetails[#Data],ROW(A219)+1,1)),"",IF($J223-1&lt;=-1,"",$J223-1)),"")</f>
        <v/>
      </c>
      <c r="M224" s="4" t="str">
        <f>IFERROR(ProjectTimelineData[[#This Row],[NUM]]+1,"")</f>
        <v/>
      </c>
      <c r="N224" s="5" t="str">
        <f>IFERROR(VLOOKUP(SortierteZeitachse[[#This Row],[RANG sortiert]],ProjectTimelineData[],3,0),"")</f>
        <v>15.09.2022</v>
      </c>
      <c r="O224" s="2" t="str">
        <f>IFERROR(VLOOKUP(SortierteZeitachse[[#This Row],[RANG sortiert]],ProjectTimelineData[],4,0),"")</f>
        <v>Projektanfang</v>
      </c>
      <c r="P224" s="2" t="str">
        <f>IFERROR(VLOOKUP(SortierteZeitachse[[#This Row],[RANG sortiert]],ProjectTimelineData[],5,0),"")</f>
        <v/>
      </c>
    </row>
    <row r="225" spans="5:16">
      <c r="E225" s="4" t="str">
        <f>IFERROR(RANK(F225,ProjectTimelineData[RANG])+SUMPRODUCT(--(F225=ProjectTimelineData[RANG]),--(J225&lt;ProjectTimelineData[NUM])),"")</f>
        <v/>
      </c>
      <c r="F225" s="4" t="str">
        <f>IFERROR(RANK(ProjectTimelineData[[#This Row],[DATUM]],ProjectTimelineData[DATUM],1),"")</f>
        <v/>
      </c>
      <c r="G22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5" s="2" t="str">
        <f>IFERROR(IF(ISBLANK(INDEX(ProjektDetails[#Data],ROW(A220)+1,1)),"",IF($J224-1&lt;=-1,"",$J224-1)),"")</f>
        <v/>
      </c>
      <c r="M225" s="4" t="str">
        <f>IFERROR(ProjectTimelineData[[#This Row],[NUM]]+1,"")</f>
        <v/>
      </c>
      <c r="N225" s="5" t="str">
        <f>IFERROR(VLOOKUP(SortierteZeitachse[[#This Row],[RANG sortiert]],ProjectTimelineData[],3,0),"")</f>
        <v>15.09.2022</v>
      </c>
      <c r="O225" s="2" t="str">
        <f>IFERROR(VLOOKUP(SortierteZeitachse[[#This Row],[RANG sortiert]],ProjectTimelineData[],4,0),"")</f>
        <v>Projektanfang</v>
      </c>
      <c r="P225" s="2" t="str">
        <f>IFERROR(VLOOKUP(SortierteZeitachse[[#This Row],[RANG sortiert]],ProjectTimelineData[],5,0),"")</f>
        <v/>
      </c>
    </row>
    <row r="226" spans="5:16">
      <c r="E226" s="4" t="str">
        <f>IFERROR(RANK(F226,ProjectTimelineData[RANG])+SUMPRODUCT(--(F226=ProjectTimelineData[RANG]),--(J226&lt;ProjectTimelineData[NUM])),"")</f>
        <v/>
      </c>
      <c r="F226" s="4" t="str">
        <f>IFERROR(RANK(ProjectTimelineData[[#This Row],[DATUM]],ProjectTimelineData[DATUM],1),"")</f>
        <v/>
      </c>
      <c r="G22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6" s="2" t="str">
        <f>IFERROR(IF(ISBLANK(INDEX(ProjektDetails[#Data],ROW(A221)+1,1)),"",IF($J225-1&lt;=-1,"",$J225-1)),"")</f>
        <v/>
      </c>
      <c r="M226" s="4" t="str">
        <f>IFERROR(ProjectTimelineData[[#This Row],[NUM]]+1,"")</f>
        <v/>
      </c>
      <c r="N226" s="5" t="str">
        <f>IFERROR(VLOOKUP(SortierteZeitachse[[#This Row],[RANG sortiert]],ProjectTimelineData[],3,0),"")</f>
        <v>15.09.2022</v>
      </c>
      <c r="O226" s="2" t="str">
        <f>IFERROR(VLOOKUP(SortierteZeitachse[[#This Row],[RANG sortiert]],ProjectTimelineData[],4,0),"")</f>
        <v>Projektanfang</v>
      </c>
      <c r="P226" s="2" t="str">
        <f>IFERROR(VLOOKUP(SortierteZeitachse[[#This Row],[RANG sortiert]],ProjectTimelineData[],5,0),"")</f>
        <v/>
      </c>
    </row>
    <row r="227" spans="5:16">
      <c r="E227" s="4" t="str">
        <f>IFERROR(RANK(F227,ProjectTimelineData[RANG])+SUMPRODUCT(--(F227=ProjectTimelineData[RANG]),--(J227&lt;ProjectTimelineData[NUM])),"")</f>
        <v/>
      </c>
      <c r="F227" s="4" t="str">
        <f>IFERROR(RANK(ProjectTimelineData[[#This Row],[DATUM]],ProjectTimelineData[DATUM],1),"")</f>
        <v/>
      </c>
      <c r="G22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7" s="2" t="str">
        <f>IFERROR(IF(ISBLANK(INDEX(ProjektDetails[#Data],ROW(A222)+1,1)),"",IF($J226-1&lt;=-1,"",$J226-1)),"")</f>
        <v/>
      </c>
      <c r="M227" s="4" t="str">
        <f>IFERROR(ProjectTimelineData[[#This Row],[NUM]]+1,"")</f>
        <v/>
      </c>
      <c r="N227" s="5" t="str">
        <f>IFERROR(VLOOKUP(SortierteZeitachse[[#This Row],[RANG sortiert]],ProjectTimelineData[],3,0),"")</f>
        <v>15.09.2022</v>
      </c>
      <c r="O227" s="2" t="str">
        <f>IFERROR(VLOOKUP(SortierteZeitachse[[#This Row],[RANG sortiert]],ProjectTimelineData[],4,0),"")</f>
        <v>Projektanfang</v>
      </c>
      <c r="P227" s="2" t="str">
        <f>IFERROR(VLOOKUP(SortierteZeitachse[[#This Row],[RANG sortiert]],ProjectTimelineData[],5,0),"")</f>
        <v/>
      </c>
    </row>
    <row r="228" spans="5:16">
      <c r="E228" s="4" t="str">
        <f>IFERROR(RANK(F228,ProjectTimelineData[RANG])+SUMPRODUCT(--(F228=ProjectTimelineData[RANG]),--(J228&lt;ProjectTimelineData[NUM])),"")</f>
        <v/>
      </c>
      <c r="F228" s="4" t="str">
        <f>IFERROR(RANK(ProjectTimelineData[[#This Row],[DATUM]],ProjectTimelineData[DATUM],1),"")</f>
        <v/>
      </c>
      <c r="G22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8" s="2" t="str">
        <f>IFERROR(IF(ISBLANK(INDEX(ProjektDetails[#Data],ROW(A223)+1,1)),"",IF($J227-1&lt;=-1,"",$J227-1)),"")</f>
        <v/>
      </c>
      <c r="M228" s="4" t="str">
        <f>IFERROR(ProjectTimelineData[[#This Row],[NUM]]+1,"")</f>
        <v/>
      </c>
      <c r="N228" s="5" t="str">
        <f>IFERROR(VLOOKUP(SortierteZeitachse[[#This Row],[RANG sortiert]],ProjectTimelineData[],3,0),"")</f>
        <v>15.09.2022</v>
      </c>
      <c r="O228" s="2" t="str">
        <f>IFERROR(VLOOKUP(SortierteZeitachse[[#This Row],[RANG sortiert]],ProjectTimelineData[],4,0),"")</f>
        <v>Projektanfang</v>
      </c>
      <c r="P228" s="2" t="str">
        <f>IFERROR(VLOOKUP(SortierteZeitachse[[#This Row],[RANG sortiert]],ProjectTimelineData[],5,0),"")</f>
        <v/>
      </c>
    </row>
    <row r="229" spans="5:16">
      <c r="E229" s="4" t="str">
        <f>IFERROR(RANK(F229,ProjectTimelineData[RANG])+SUMPRODUCT(--(F229=ProjectTimelineData[RANG]),--(J229&lt;ProjectTimelineData[NUM])),"")</f>
        <v/>
      </c>
      <c r="F229" s="4" t="str">
        <f>IFERROR(RANK(ProjectTimelineData[[#This Row],[DATUM]],ProjectTimelineData[DATUM],1),"")</f>
        <v/>
      </c>
      <c r="G22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9" s="2" t="str">
        <f>IFERROR(IF(ISBLANK(INDEX(ProjektDetails[#Data],ROW(A224)+1,1)),"",IF($J228-1&lt;=-1,"",$J228-1)),"")</f>
        <v/>
      </c>
      <c r="M229" s="4" t="str">
        <f>IFERROR(ProjectTimelineData[[#This Row],[NUM]]+1,"")</f>
        <v/>
      </c>
      <c r="N229" s="5" t="str">
        <f>IFERROR(VLOOKUP(SortierteZeitachse[[#This Row],[RANG sortiert]],ProjectTimelineData[],3,0),"")</f>
        <v>15.09.2022</v>
      </c>
      <c r="O229" s="2" t="str">
        <f>IFERROR(VLOOKUP(SortierteZeitachse[[#This Row],[RANG sortiert]],ProjectTimelineData[],4,0),"")</f>
        <v>Projektanfang</v>
      </c>
      <c r="P229" s="2" t="str">
        <f>IFERROR(VLOOKUP(SortierteZeitachse[[#This Row],[RANG sortiert]],ProjectTimelineData[],5,0),"")</f>
        <v/>
      </c>
    </row>
    <row r="230" spans="5:16">
      <c r="E230" s="4" t="str">
        <f>IFERROR(RANK(F230,ProjectTimelineData[RANG])+SUMPRODUCT(--(F230=ProjectTimelineData[RANG]),--(J230&lt;ProjectTimelineData[NUM])),"")</f>
        <v/>
      </c>
      <c r="F230" s="4" t="str">
        <f>IFERROR(RANK(ProjectTimelineData[[#This Row],[DATUM]],ProjectTimelineData[DATUM],1),"")</f>
        <v/>
      </c>
      <c r="G23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0" s="2" t="str">
        <f>IFERROR(IF(ISBLANK(INDEX(ProjektDetails[#Data],ROW(A225)+1,1)),"",IF($J229-1&lt;=-1,"",$J229-1)),"")</f>
        <v/>
      </c>
      <c r="M230" s="4" t="str">
        <f>IFERROR(ProjectTimelineData[[#This Row],[NUM]]+1,"")</f>
        <v/>
      </c>
      <c r="N230" s="5" t="str">
        <f>IFERROR(VLOOKUP(SortierteZeitachse[[#This Row],[RANG sortiert]],ProjectTimelineData[],3,0),"")</f>
        <v>15.09.2022</v>
      </c>
      <c r="O230" s="2" t="str">
        <f>IFERROR(VLOOKUP(SortierteZeitachse[[#This Row],[RANG sortiert]],ProjectTimelineData[],4,0),"")</f>
        <v>Projektanfang</v>
      </c>
      <c r="P230" s="2" t="str">
        <f>IFERROR(VLOOKUP(SortierteZeitachse[[#This Row],[RANG sortiert]],ProjectTimelineData[],5,0),"")</f>
        <v/>
      </c>
    </row>
    <row r="231" spans="5:16">
      <c r="E231" s="4" t="str">
        <f>IFERROR(RANK(F231,ProjectTimelineData[RANG])+SUMPRODUCT(--(F231=ProjectTimelineData[RANG]),--(J231&lt;ProjectTimelineData[NUM])),"")</f>
        <v/>
      </c>
      <c r="F231" s="4" t="str">
        <f>IFERROR(RANK(ProjectTimelineData[[#This Row],[DATUM]],ProjectTimelineData[DATUM],1),"")</f>
        <v/>
      </c>
      <c r="G23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1" s="2" t="str">
        <f>IFERROR(IF(ISBLANK(INDEX(ProjektDetails[#Data],ROW(A226)+1,1)),"",IF($J230-1&lt;=-1,"",$J230-1)),"")</f>
        <v/>
      </c>
      <c r="M231" s="4" t="str">
        <f>IFERROR(ProjectTimelineData[[#This Row],[NUM]]+1,"")</f>
        <v/>
      </c>
      <c r="N231" s="5" t="str">
        <f>IFERROR(VLOOKUP(SortierteZeitachse[[#This Row],[RANG sortiert]],ProjectTimelineData[],3,0),"")</f>
        <v>15.09.2022</v>
      </c>
      <c r="O231" s="2" t="str">
        <f>IFERROR(VLOOKUP(SortierteZeitachse[[#This Row],[RANG sortiert]],ProjectTimelineData[],4,0),"")</f>
        <v>Projektanfang</v>
      </c>
      <c r="P231" s="2" t="str">
        <f>IFERROR(VLOOKUP(SortierteZeitachse[[#This Row],[RANG sortiert]],ProjectTimelineData[],5,0),"")</f>
        <v/>
      </c>
    </row>
    <row r="232" spans="5:16">
      <c r="E232" s="4" t="str">
        <f>IFERROR(RANK(F232,ProjectTimelineData[RANG])+SUMPRODUCT(--(F232=ProjectTimelineData[RANG]),--(J232&lt;ProjectTimelineData[NUM])),"")</f>
        <v/>
      </c>
      <c r="F232" s="4" t="str">
        <f>IFERROR(RANK(ProjectTimelineData[[#This Row],[DATUM]],ProjectTimelineData[DATUM],1),"")</f>
        <v/>
      </c>
      <c r="G23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2" s="2" t="str">
        <f>IFERROR(IF(ISBLANK(INDEX(ProjektDetails[#Data],ROW(A227)+1,1)),"",IF($J231-1&lt;=-1,"",$J231-1)),"")</f>
        <v/>
      </c>
      <c r="M232" s="4" t="str">
        <f>IFERROR(ProjectTimelineData[[#This Row],[NUM]]+1,"")</f>
        <v/>
      </c>
      <c r="N232" s="5" t="str">
        <f>IFERROR(VLOOKUP(SortierteZeitachse[[#This Row],[RANG sortiert]],ProjectTimelineData[],3,0),"")</f>
        <v>15.09.2022</v>
      </c>
      <c r="O232" s="2" t="str">
        <f>IFERROR(VLOOKUP(SortierteZeitachse[[#This Row],[RANG sortiert]],ProjectTimelineData[],4,0),"")</f>
        <v>Projektanfang</v>
      </c>
      <c r="P232" s="2" t="str">
        <f>IFERROR(VLOOKUP(SortierteZeitachse[[#This Row],[RANG sortiert]],ProjectTimelineData[],5,0),"")</f>
        <v/>
      </c>
    </row>
    <row r="233" spans="5:16">
      <c r="E233" s="4" t="str">
        <f>IFERROR(RANK(F233,ProjectTimelineData[RANG])+SUMPRODUCT(--(F233=ProjectTimelineData[RANG]),--(J233&lt;ProjectTimelineData[NUM])),"")</f>
        <v/>
      </c>
      <c r="F233" s="4" t="str">
        <f>IFERROR(RANK(ProjectTimelineData[[#This Row],[DATUM]],ProjectTimelineData[DATUM],1),"")</f>
        <v/>
      </c>
      <c r="G23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3" s="2" t="str">
        <f>IFERROR(IF(ISBLANK(INDEX(ProjektDetails[#Data],ROW(A228)+1,1)),"",IF($J232-1&lt;=-1,"",$J232-1)),"")</f>
        <v/>
      </c>
      <c r="M233" s="4" t="str">
        <f>IFERROR(ProjectTimelineData[[#This Row],[NUM]]+1,"")</f>
        <v/>
      </c>
      <c r="N233" s="5" t="str">
        <f>IFERROR(VLOOKUP(SortierteZeitachse[[#This Row],[RANG sortiert]],ProjectTimelineData[],3,0),"")</f>
        <v>15.09.2022</v>
      </c>
      <c r="O233" s="2" t="str">
        <f>IFERROR(VLOOKUP(SortierteZeitachse[[#This Row],[RANG sortiert]],ProjectTimelineData[],4,0),"")</f>
        <v>Projektanfang</v>
      </c>
      <c r="P233" s="2" t="str">
        <f>IFERROR(VLOOKUP(SortierteZeitachse[[#This Row],[RANG sortiert]],ProjectTimelineData[],5,0),"")</f>
        <v/>
      </c>
    </row>
    <row r="234" spans="5:16">
      <c r="E234" s="4" t="str">
        <f>IFERROR(RANK(F234,ProjectTimelineData[RANG])+SUMPRODUCT(--(F234=ProjectTimelineData[RANG]),--(J234&lt;ProjectTimelineData[NUM])),"")</f>
        <v/>
      </c>
      <c r="F234" s="4" t="str">
        <f>IFERROR(RANK(ProjectTimelineData[[#This Row],[DATUM]],ProjectTimelineData[DATUM],1),"")</f>
        <v/>
      </c>
      <c r="G23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4" s="2" t="str">
        <f>IFERROR(IF(ISBLANK(INDEX(ProjektDetails[#Data],ROW(A229)+1,1)),"",IF($J233-1&lt;=-1,"",$J233-1)),"")</f>
        <v/>
      </c>
      <c r="M234" s="4" t="str">
        <f>IFERROR(ProjectTimelineData[[#This Row],[NUM]]+1,"")</f>
        <v/>
      </c>
      <c r="N234" s="5" t="str">
        <f>IFERROR(VLOOKUP(SortierteZeitachse[[#This Row],[RANG sortiert]],ProjectTimelineData[],3,0),"")</f>
        <v>15.09.2022</v>
      </c>
      <c r="O234" s="2" t="str">
        <f>IFERROR(VLOOKUP(SortierteZeitachse[[#This Row],[RANG sortiert]],ProjectTimelineData[],4,0),"")</f>
        <v>Projektanfang</v>
      </c>
      <c r="P234" s="2" t="str">
        <f>IFERROR(VLOOKUP(SortierteZeitachse[[#This Row],[RANG sortiert]],ProjectTimelineData[],5,0),"")</f>
        <v/>
      </c>
    </row>
    <row r="235" spans="5:16">
      <c r="E235" s="4" t="str">
        <f>IFERROR(RANK(F235,ProjectTimelineData[RANG])+SUMPRODUCT(--(F235=ProjectTimelineData[RANG]),--(J235&lt;ProjectTimelineData[NUM])),"")</f>
        <v/>
      </c>
      <c r="F235" s="4" t="str">
        <f>IFERROR(RANK(ProjectTimelineData[[#This Row],[DATUM]],ProjectTimelineData[DATUM],1),"")</f>
        <v/>
      </c>
      <c r="G23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5" s="2" t="str">
        <f>IFERROR(IF(ISBLANK(INDEX(ProjektDetails[#Data],ROW(A230)+1,1)),"",IF($J234-1&lt;=-1,"",$J234-1)),"")</f>
        <v/>
      </c>
      <c r="M235" s="4" t="str">
        <f>IFERROR(ProjectTimelineData[[#This Row],[NUM]]+1,"")</f>
        <v/>
      </c>
      <c r="N235" s="5" t="str">
        <f>IFERROR(VLOOKUP(SortierteZeitachse[[#This Row],[RANG sortiert]],ProjectTimelineData[],3,0),"")</f>
        <v>15.09.2022</v>
      </c>
      <c r="O235" s="2" t="str">
        <f>IFERROR(VLOOKUP(SortierteZeitachse[[#This Row],[RANG sortiert]],ProjectTimelineData[],4,0),"")</f>
        <v>Projektanfang</v>
      </c>
      <c r="P235" s="2" t="str">
        <f>IFERROR(VLOOKUP(SortierteZeitachse[[#This Row],[RANG sortiert]],ProjectTimelineData[],5,0),"")</f>
        <v/>
      </c>
    </row>
    <row r="236" spans="5:16">
      <c r="E236" s="4" t="str">
        <f>IFERROR(RANK(F236,ProjectTimelineData[RANG])+SUMPRODUCT(--(F236=ProjectTimelineData[RANG]),--(J236&lt;ProjectTimelineData[NUM])),"")</f>
        <v/>
      </c>
      <c r="F236" s="4" t="str">
        <f>IFERROR(RANK(ProjectTimelineData[[#This Row],[DATUM]],ProjectTimelineData[DATUM],1),"")</f>
        <v/>
      </c>
      <c r="G23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6" s="2" t="str">
        <f>IFERROR(IF(ISBLANK(INDEX(ProjektDetails[#Data],ROW(A231)+1,1)),"",IF($J235-1&lt;=-1,"",$J235-1)),"")</f>
        <v/>
      </c>
      <c r="M236" s="4" t="str">
        <f>IFERROR(ProjectTimelineData[[#This Row],[NUM]]+1,"")</f>
        <v/>
      </c>
      <c r="N236" s="5" t="str">
        <f>IFERROR(VLOOKUP(SortierteZeitachse[[#This Row],[RANG sortiert]],ProjectTimelineData[],3,0),"")</f>
        <v>15.09.2022</v>
      </c>
      <c r="O236" s="2" t="str">
        <f>IFERROR(VLOOKUP(SortierteZeitachse[[#This Row],[RANG sortiert]],ProjectTimelineData[],4,0),"")</f>
        <v>Projektanfang</v>
      </c>
      <c r="P236" s="2" t="str">
        <f>IFERROR(VLOOKUP(SortierteZeitachse[[#This Row],[RANG sortiert]],ProjectTimelineData[],5,0),"")</f>
        <v/>
      </c>
    </row>
    <row r="237" spans="5:16">
      <c r="E237" s="4" t="str">
        <f>IFERROR(RANK(F237,ProjectTimelineData[RANG])+SUMPRODUCT(--(F237=ProjectTimelineData[RANG]),--(J237&lt;ProjectTimelineData[NUM])),"")</f>
        <v/>
      </c>
      <c r="F237" s="4" t="str">
        <f>IFERROR(RANK(ProjectTimelineData[[#This Row],[DATUM]],ProjectTimelineData[DATUM],1),"")</f>
        <v/>
      </c>
      <c r="G23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7" s="2" t="str">
        <f>IFERROR(IF(ISBLANK(INDEX(ProjektDetails[#Data],ROW(A232)+1,1)),"",IF($J236-1&lt;=-1,"",$J236-1)),"")</f>
        <v/>
      </c>
      <c r="M237" s="4" t="str">
        <f>IFERROR(ProjectTimelineData[[#This Row],[NUM]]+1,"")</f>
        <v/>
      </c>
      <c r="N237" s="5" t="str">
        <f>IFERROR(VLOOKUP(SortierteZeitachse[[#This Row],[RANG sortiert]],ProjectTimelineData[],3,0),"")</f>
        <v>15.09.2022</v>
      </c>
      <c r="O237" s="2" t="str">
        <f>IFERROR(VLOOKUP(SortierteZeitachse[[#This Row],[RANG sortiert]],ProjectTimelineData[],4,0),"")</f>
        <v>Projektanfang</v>
      </c>
      <c r="P237" s="2" t="str">
        <f>IFERROR(VLOOKUP(SortierteZeitachse[[#This Row],[RANG sortiert]],ProjectTimelineData[],5,0),"")</f>
        <v/>
      </c>
    </row>
    <row r="238" spans="5:16">
      <c r="E238" s="4" t="str">
        <f>IFERROR(RANK(F238,ProjectTimelineData[RANG])+SUMPRODUCT(--(F238=ProjectTimelineData[RANG]),--(J238&lt;ProjectTimelineData[NUM])),"")</f>
        <v/>
      </c>
      <c r="F238" s="4" t="str">
        <f>IFERROR(RANK(ProjectTimelineData[[#This Row],[DATUM]],ProjectTimelineData[DATUM],1),"")</f>
        <v/>
      </c>
      <c r="G23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8" s="2" t="str">
        <f>IFERROR(IF(ISBLANK(INDEX(ProjektDetails[#Data],ROW(A233)+1,1)),"",IF($J237-1&lt;=-1,"",$J237-1)),"")</f>
        <v/>
      </c>
      <c r="M238" s="4" t="str">
        <f>IFERROR(ProjectTimelineData[[#This Row],[NUM]]+1,"")</f>
        <v/>
      </c>
      <c r="N238" s="5" t="str">
        <f>IFERROR(VLOOKUP(SortierteZeitachse[[#This Row],[RANG sortiert]],ProjectTimelineData[],3,0),"")</f>
        <v>15.09.2022</v>
      </c>
      <c r="O238" s="2" t="str">
        <f>IFERROR(VLOOKUP(SortierteZeitachse[[#This Row],[RANG sortiert]],ProjectTimelineData[],4,0),"")</f>
        <v>Projektanfang</v>
      </c>
      <c r="P238" s="2" t="str">
        <f>IFERROR(VLOOKUP(SortierteZeitachse[[#This Row],[RANG sortiert]],ProjectTimelineData[],5,0),"")</f>
        <v/>
      </c>
    </row>
    <row r="239" spans="5:16">
      <c r="E239" s="4" t="str">
        <f>IFERROR(RANK(F239,ProjectTimelineData[RANG])+SUMPRODUCT(--(F239=ProjectTimelineData[RANG]),--(J239&lt;ProjectTimelineData[NUM])),"")</f>
        <v/>
      </c>
      <c r="F239" s="4" t="str">
        <f>IFERROR(RANK(ProjectTimelineData[[#This Row],[DATUM]],ProjectTimelineData[DATUM],1),"")</f>
        <v/>
      </c>
      <c r="G23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9" s="2" t="str">
        <f>IFERROR(IF(ISBLANK(INDEX(ProjektDetails[#Data],ROW(A234)+1,1)),"",IF($J238-1&lt;=-1,"",$J238-1)),"")</f>
        <v/>
      </c>
      <c r="M239" s="4" t="str">
        <f>IFERROR(ProjectTimelineData[[#This Row],[NUM]]+1,"")</f>
        <v/>
      </c>
      <c r="N239" s="5" t="str">
        <f>IFERROR(VLOOKUP(SortierteZeitachse[[#This Row],[RANG sortiert]],ProjectTimelineData[],3,0),"")</f>
        <v>15.09.2022</v>
      </c>
      <c r="O239" s="2" t="str">
        <f>IFERROR(VLOOKUP(SortierteZeitachse[[#This Row],[RANG sortiert]],ProjectTimelineData[],4,0),"")</f>
        <v>Projektanfang</v>
      </c>
      <c r="P239" s="2" t="str">
        <f>IFERROR(VLOOKUP(SortierteZeitachse[[#This Row],[RANG sortiert]],ProjectTimelineData[],5,0),"")</f>
        <v/>
      </c>
    </row>
    <row r="240" spans="5:16">
      <c r="E240" s="4" t="str">
        <f>IFERROR(RANK(F240,ProjectTimelineData[RANG])+SUMPRODUCT(--(F240=ProjectTimelineData[RANG]),--(J240&lt;ProjectTimelineData[NUM])),"")</f>
        <v/>
      </c>
      <c r="F240" s="4" t="str">
        <f>IFERROR(RANK(ProjectTimelineData[[#This Row],[DATUM]],ProjectTimelineData[DATUM],1),"")</f>
        <v/>
      </c>
      <c r="G24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0" s="2" t="str">
        <f>IFERROR(IF(ISBLANK(INDEX(ProjektDetails[#Data],ROW(A235)+1,1)),"",IF($J239-1&lt;=-1,"",$J239-1)),"")</f>
        <v/>
      </c>
      <c r="M240" s="4" t="str">
        <f>IFERROR(ProjectTimelineData[[#This Row],[NUM]]+1,"")</f>
        <v/>
      </c>
      <c r="N240" s="5" t="str">
        <f>IFERROR(VLOOKUP(SortierteZeitachse[[#This Row],[RANG sortiert]],ProjectTimelineData[],3,0),"")</f>
        <v>15.09.2022</v>
      </c>
      <c r="O240" s="2" t="str">
        <f>IFERROR(VLOOKUP(SortierteZeitachse[[#This Row],[RANG sortiert]],ProjectTimelineData[],4,0),"")</f>
        <v>Projektanfang</v>
      </c>
      <c r="P240" s="2" t="str">
        <f>IFERROR(VLOOKUP(SortierteZeitachse[[#This Row],[RANG sortiert]],ProjectTimelineData[],5,0),"")</f>
        <v/>
      </c>
    </row>
    <row r="241" spans="5:16">
      <c r="E241" s="4" t="str">
        <f>IFERROR(RANK(F241,ProjectTimelineData[RANG])+SUMPRODUCT(--(F241=ProjectTimelineData[RANG]),--(J241&lt;ProjectTimelineData[NUM])),"")</f>
        <v/>
      </c>
      <c r="F241" s="4" t="str">
        <f>IFERROR(RANK(ProjectTimelineData[[#This Row],[DATUM]],ProjectTimelineData[DATUM],1),"")</f>
        <v/>
      </c>
      <c r="G24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1" s="2" t="str">
        <f>IFERROR(IF(ISBLANK(INDEX(ProjektDetails[#Data],ROW(A236)+1,1)),"",IF($J240-1&lt;=-1,"",$J240-1)),"")</f>
        <v/>
      </c>
      <c r="M241" s="4" t="str">
        <f>IFERROR(ProjectTimelineData[[#This Row],[NUM]]+1,"")</f>
        <v/>
      </c>
      <c r="N241" s="5" t="str">
        <f>IFERROR(VLOOKUP(SortierteZeitachse[[#This Row],[RANG sortiert]],ProjectTimelineData[],3,0),"")</f>
        <v>15.09.2022</v>
      </c>
      <c r="O241" s="2" t="str">
        <f>IFERROR(VLOOKUP(SortierteZeitachse[[#This Row],[RANG sortiert]],ProjectTimelineData[],4,0),"")</f>
        <v>Projektanfang</v>
      </c>
      <c r="P241" s="2" t="str">
        <f>IFERROR(VLOOKUP(SortierteZeitachse[[#This Row],[RANG sortiert]],ProjectTimelineData[],5,0),"")</f>
        <v/>
      </c>
    </row>
    <row r="242" spans="5:16">
      <c r="E242" s="4" t="str">
        <f>IFERROR(RANK(F242,ProjectTimelineData[RANG])+SUMPRODUCT(--(F242=ProjectTimelineData[RANG]),--(J242&lt;ProjectTimelineData[NUM])),"")</f>
        <v/>
      </c>
      <c r="F242" s="4" t="str">
        <f>IFERROR(RANK(ProjectTimelineData[[#This Row],[DATUM]],ProjectTimelineData[DATUM],1),"")</f>
        <v/>
      </c>
      <c r="G24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2" s="2" t="str">
        <f>IFERROR(IF(ISBLANK(INDEX(ProjektDetails[#Data],ROW(A237)+1,1)),"",IF($J241-1&lt;=-1,"",$J241-1)),"")</f>
        <v/>
      </c>
      <c r="M242" s="4" t="str">
        <f>IFERROR(ProjectTimelineData[[#This Row],[NUM]]+1,"")</f>
        <v/>
      </c>
      <c r="N242" s="5" t="str">
        <f>IFERROR(VLOOKUP(SortierteZeitachse[[#This Row],[RANG sortiert]],ProjectTimelineData[],3,0),"")</f>
        <v>15.09.2022</v>
      </c>
      <c r="O242" s="2" t="str">
        <f>IFERROR(VLOOKUP(SortierteZeitachse[[#This Row],[RANG sortiert]],ProjectTimelineData[],4,0),"")</f>
        <v>Projektanfang</v>
      </c>
      <c r="P242" s="2" t="str">
        <f>IFERROR(VLOOKUP(SortierteZeitachse[[#This Row],[RANG sortiert]],ProjectTimelineData[],5,0),"")</f>
        <v/>
      </c>
    </row>
    <row r="243" spans="5:16">
      <c r="E243" s="4" t="str">
        <f>IFERROR(RANK(F243,ProjectTimelineData[RANG])+SUMPRODUCT(--(F243=ProjectTimelineData[RANG]),--(J243&lt;ProjectTimelineData[NUM])),"")</f>
        <v/>
      </c>
      <c r="F243" s="4" t="str">
        <f>IFERROR(RANK(ProjectTimelineData[[#This Row],[DATUM]],ProjectTimelineData[DATUM],1),"")</f>
        <v/>
      </c>
      <c r="G24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3" s="2" t="str">
        <f>IFERROR(IF(ISBLANK(INDEX(ProjektDetails[#Data],ROW(A238)+1,1)),"",IF($J242-1&lt;=-1,"",$J242-1)),"")</f>
        <v/>
      </c>
      <c r="M243" s="4" t="str">
        <f>IFERROR(ProjectTimelineData[[#This Row],[NUM]]+1,"")</f>
        <v/>
      </c>
      <c r="N243" s="5" t="str">
        <f>IFERROR(VLOOKUP(SortierteZeitachse[[#This Row],[RANG sortiert]],ProjectTimelineData[],3,0),"")</f>
        <v>15.09.2022</v>
      </c>
      <c r="O243" s="2" t="str">
        <f>IFERROR(VLOOKUP(SortierteZeitachse[[#This Row],[RANG sortiert]],ProjectTimelineData[],4,0),"")</f>
        <v>Projektanfang</v>
      </c>
      <c r="P243" s="2" t="str">
        <f>IFERROR(VLOOKUP(SortierteZeitachse[[#This Row],[RANG sortiert]],ProjectTimelineData[],5,0),"")</f>
        <v/>
      </c>
    </row>
    <row r="244" spans="5:16">
      <c r="E244" s="4" t="str">
        <f>IFERROR(RANK(F244,ProjectTimelineData[RANG])+SUMPRODUCT(--(F244=ProjectTimelineData[RANG]),--(J244&lt;ProjectTimelineData[NUM])),"")</f>
        <v/>
      </c>
      <c r="F244" s="4" t="str">
        <f>IFERROR(RANK(ProjectTimelineData[[#This Row],[DATUM]],ProjectTimelineData[DATUM],1),"")</f>
        <v/>
      </c>
      <c r="G24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4" s="2" t="str">
        <f>IFERROR(IF(ISBLANK(INDEX(ProjektDetails[#Data],ROW(A239)+1,1)),"",IF($J243-1&lt;=-1,"",$J243-1)),"")</f>
        <v/>
      </c>
      <c r="M244" s="4" t="str">
        <f>IFERROR(ProjectTimelineData[[#This Row],[NUM]]+1,"")</f>
        <v/>
      </c>
      <c r="N244" s="5" t="str">
        <f>IFERROR(VLOOKUP(SortierteZeitachse[[#This Row],[RANG sortiert]],ProjectTimelineData[],3,0),"")</f>
        <v>15.09.2022</v>
      </c>
      <c r="O244" s="2" t="str">
        <f>IFERROR(VLOOKUP(SortierteZeitachse[[#This Row],[RANG sortiert]],ProjectTimelineData[],4,0),"")</f>
        <v>Projektanfang</v>
      </c>
      <c r="P244" s="2" t="str">
        <f>IFERROR(VLOOKUP(SortierteZeitachse[[#This Row],[RANG sortiert]],ProjectTimelineData[],5,0),"")</f>
        <v/>
      </c>
    </row>
    <row r="245" spans="5:16">
      <c r="E245" s="4" t="str">
        <f>IFERROR(RANK(F245,ProjectTimelineData[RANG])+SUMPRODUCT(--(F245=ProjectTimelineData[RANG]),--(J245&lt;ProjectTimelineData[NUM])),"")</f>
        <v/>
      </c>
      <c r="F245" s="4" t="str">
        <f>IFERROR(RANK(ProjectTimelineData[[#This Row],[DATUM]],ProjectTimelineData[DATUM],1),"")</f>
        <v/>
      </c>
      <c r="G24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5" s="2" t="str">
        <f>IFERROR(IF(ISBLANK(INDEX(ProjektDetails[#Data],ROW(A240)+1,1)),"",IF($J244-1&lt;=-1,"",$J244-1)),"")</f>
        <v/>
      </c>
      <c r="M245" s="4" t="str">
        <f>IFERROR(ProjectTimelineData[[#This Row],[NUM]]+1,"")</f>
        <v/>
      </c>
      <c r="N245" s="5" t="str">
        <f>IFERROR(VLOOKUP(SortierteZeitachse[[#This Row],[RANG sortiert]],ProjectTimelineData[],3,0),"")</f>
        <v>15.09.2022</v>
      </c>
      <c r="O245" s="2" t="str">
        <f>IFERROR(VLOOKUP(SortierteZeitachse[[#This Row],[RANG sortiert]],ProjectTimelineData[],4,0),"")</f>
        <v>Projektanfang</v>
      </c>
      <c r="P245" s="2" t="str">
        <f>IFERROR(VLOOKUP(SortierteZeitachse[[#This Row],[RANG sortiert]],ProjectTimelineData[],5,0),"")</f>
        <v/>
      </c>
    </row>
    <row r="246" spans="5:16">
      <c r="E246" s="4" t="str">
        <f>IFERROR(RANK(F246,ProjectTimelineData[RANG])+SUMPRODUCT(--(F246=ProjectTimelineData[RANG]),--(J246&lt;ProjectTimelineData[NUM])),"")</f>
        <v/>
      </c>
      <c r="F246" s="4" t="str">
        <f>IFERROR(RANK(ProjectTimelineData[[#This Row],[DATUM]],ProjectTimelineData[DATUM],1),"")</f>
        <v/>
      </c>
      <c r="G24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6" s="2" t="str">
        <f>IFERROR(IF(ISBLANK(INDEX(ProjektDetails[#Data],ROW(A241)+1,1)),"",IF($J245-1&lt;=-1,"",$J245-1)),"")</f>
        <v/>
      </c>
      <c r="M246" s="4" t="str">
        <f>IFERROR(ProjectTimelineData[[#This Row],[NUM]]+1,"")</f>
        <v/>
      </c>
      <c r="N246" s="5" t="str">
        <f>IFERROR(VLOOKUP(SortierteZeitachse[[#This Row],[RANG sortiert]],ProjectTimelineData[],3,0),"")</f>
        <v>15.09.2022</v>
      </c>
      <c r="O246" s="2" t="str">
        <f>IFERROR(VLOOKUP(SortierteZeitachse[[#This Row],[RANG sortiert]],ProjectTimelineData[],4,0),"")</f>
        <v>Projektanfang</v>
      </c>
      <c r="P246" s="2" t="str">
        <f>IFERROR(VLOOKUP(SortierteZeitachse[[#This Row],[RANG sortiert]],ProjectTimelineData[],5,0),"")</f>
        <v/>
      </c>
    </row>
    <row r="247" spans="5:16">
      <c r="E247" s="4" t="str">
        <f>IFERROR(RANK(F247,ProjectTimelineData[RANG])+SUMPRODUCT(--(F247=ProjectTimelineData[RANG]),--(J247&lt;ProjectTimelineData[NUM])),"")</f>
        <v/>
      </c>
      <c r="F247" s="4" t="str">
        <f>IFERROR(RANK(ProjectTimelineData[[#This Row],[DATUM]],ProjectTimelineData[DATUM],1),"")</f>
        <v/>
      </c>
      <c r="G24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7" s="2" t="str">
        <f>IFERROR(IF(ISBLANK(INDEX(ProjektDetails[#Data],ROW(A242)+1,1)),"",IF($J246-1&lt;=-1,"",$J246-1)),"")</f>
        <v/>
      </c>
      <c r="M247" s="4" t="str">
        <f>IFERROR(ProjectTimelineData[[#This Row],[NUM]]+1,"")</f>
        <v/>
      </c>
      <c r="N247" s="5" t="str">
        <f>IFERROR(VLOOKUP(SortierteZeitachse[[#This Row],[RANG sortiert]],ProjectTimelineData[],3,0),"")</f>
        <v>15.09.2022</v>
      </c>
      <c r="O247" s="2" t="str">
        <f>IFERROR(VLOOKUP(SortierteZeitachse[[#This Row],[RANG sortiert]],ProjectTimelineData[],4,0),"")</f>
        <v>Projektanfang</v>
      </c>
      <c r="P247" s="2" t="str">
        <f>IFERROR(VLOOKUP(SortierteZeitachse[[#This Row],[RANG sortiert]],ProjectTimelineData[],5,0),"")</f>
        <v/>
      </c>
    </row>
    <row r="248" spans="5:16">
      <c r="E248" s="4" t="str">
        <f>IFERROR(RANK(F248,ProjectTimelineData[RANG])+SUMPRODUCT(--(F248=ProjectTimelineData[RANG]),--(J248&lt;ProjectTimelineData[NUM])),"")</f>
        <v/>
      </c>
      <c r="F248" s="4" t="str">
        <f>IFERROR(RANK(ProjectTimelineData[[#This Row],[DATUM]],ProjectTimelineData[DATUM],1),"")</f>
        <v/>
      </c>
      <c r="G24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8" s="2" t="str">
        <f>IFERROR(IF(ISBLANK(INDEX(ProjektDetails[#Data],ROW(A243)+1,1)),"",IF($J247-1&lt;=-1,"",$J247-1)),"")</f>
        <v/>
      </c>
      <c r="M248" s="4" t="str">
        <f>IFERROR(ProjectTimelineData[[#This Row],[NUM]]+1,"")</f>
        <v/>
      </c>
      <c r="N248" s="5" t="str">
        <f>IFERROR(VLOOKUP(SortierteZeitachse[[#This Row],[RANG sortiert]],ProjectTimelineData[],3,0),"")</f>
        <v>15.09.2022</v>
      </c>
      <c r="O248" s="2" t="str">
        <f>IFERROR(VLOOKUP(SortierteZeitachse[[#This Row],[RANG sortiert]],ProjectTimelineData[],4,0),"")</f>
        <v>Projektanfang</v>
      </c>
      <c r="P248" s="2" t="str">
        <f>IFERROR(VLOOKUP(SortierteZeitachse[[#This Row],[RANG sortiert]],ProjectTimelineData[],5,0),"")</f>
        <v/>
      </c>
    </row>
    <row r="249" spans="5:16">
      <c r="E249" s="4" t="str">
        <f>IFERROR(RANK(F249,ProjectTimelineData[RANG])+SUMPRODUCT(--(F249=ProjectTimelineData[RANG]),--(J249&lt;ProjectTimelineData[NUM])),"")</f>
        <v/>
      </c>
      <c r="F249" s="4" t="str">
        <f>IFERROR(RANK(ProjectTimelineData[[#This Row],[DATUM]],ProjectTimelineData[DATUM],1),"")</f>
        <v/>
      </c>
      <c r="G24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9" s="2" t="str">
        <f>IFERROR(IF(ISBLANK(INDEX(ProjektDetails[#Data],ROW(A244)+1,1)),"",IF($J248-1&lt;=-1,"",$J248-1)),"")</f>
        <v/>
      </c>
      <c r="M249" s="4" t="str">
        <f>IFERROR(ProjectTimelineData[[#This Row],[NUM]]+1,"")</f>
        <v/>
      </c>
      <c r="N249" s="5" t="str">
        <f>IFERROR(VLOOKUP(SortierteZeitachse[[#This Row],[RANG sortiert]],ProjectTimelineData[],3,0),"")</f>
        <v>15.09.2022</v>
      </c>
      <c r="O249" s="2" t="str">
        <f>IFERROR(VLOOKUP(SortierteZeitachse[[#This Row],[RANG sortiert]],ProjectTimelineData[],4,0),"")</f>
        <v>Projektanfang</v>
      </c>
      <c r="P249" s="2" t="str">
        <f>IFERROR(VLOOKUP(SortierteZeitachse[[#This Row],[RANG sortiert]],ProjectTimelineData[],5,0),"")</f>
        <v/>
      </c>
    </row>
    <row r="250" spans="5:16">
      <c r="E250" s="4" t="str">
        <f>IFERROR(RANK(F250,ProjectTimelineData[RANG])+SUMPRODUCT(--(F250=ProjectTimelineData[RANG]),--(J250&lt;ProjectTimelineData[NUM])),"")</f>
        <v/>
      </c>
      <c r="F250" s="4" t="str">
        <f>IFERROR(RANK(ProjectTimelineData[[#This Row],[DATUM]],ProjectTimelineData[DATUM],1),"")</f>
        <v/>
      </c>
      <c r="G25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0" s="2" t="str">
        <f>IFERROR(IF(ISBLANK(INDEX(ProjektDetails[#Data],ROW(A245)+1,1)),"",IF($J249-1&lt;=-1,"",$J249-1)),"")</f>
        <v/>
      </c>
      <c r="M250" s="4" t="str">
        <f>IFERROR(ProjectTimelineData[[#This Row],[NUM]]+1,"")</f>
        <v/>
      </c>
      <c r="N250" s="5" t="str">
        <f>IFERROR(VLOOKUP(SortierteZeitachse[[#This Row],[RANG sortiert]],ProjectTimelineData[],3,0),"")</f>
        <v>15.09.2022</v>
      </c>
      <c r="O250" s="2" t="str">
        <f>IFERROR(VLOOKUP(SortierteZeitachse[[#This Row],[RANG sortiert]],ProjectTimelineData[],4,0),"")</f>
        <v>Projektanfang</v>
      </c>
      <c r="P250" s="2" t="str">
        <f>IFERROR(VLOOKUP(SortierteZeitachse[[#This Row],[RANG sortiert]],ProjectTimelineData[],5,0),"")</f>
        <v/>
      </c>
    </row>
    <row r="251" spans="5:16">
      <c r="E251" s="4" t="str">
        <f>IFERROR(RANK(F251,ProjectTimelineData[RANG])+SUMPRODUCT(--(F251=ProjectTimelineData[RANG]),--(J251&lt;ProjectTimelineData[NUM])),"")</f>
        <v/>
      </c>
      <c r="F251" s="4" t="str">
        <f>IFERROR(RANK(ProjectTimelineData[[#This Row],[DATUM]],ProjectTimelineData[DATUM],1),"")</f>
        <v/>
      </c>
      <c r="G25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1" s="2" t="str">
        <f>IFERROR(IF(ISBLANK(INDEX(ProjektDetails[#Data],ROW(A246)+1,1)),"",IF($J250-1&lt;=-1,"",$J250-1)),"")</f>
        <v/>
      </c>
      <c r="M251" s="4" t="str">
        <f>IFERROR(ProjectTimelineData[[#This Row],[NUM]]+1,"")</f>
        <v/>
      </c>
      <c r="N251" s="5" t="str">
        <f>IFERROR(VLOOKUP(SortierteZeitachse[[#This Row],[RANG sortiert]],ProjectTimelineData[],3,0),"")</f>
        <v>15.09.2022</v>
      </c>
      <c r="O251" s="2" t="str">
        <f>IFERROR(VLOOKUP(SortierteZeitachse[[#This Row],[RANG sortiert]],ProjectTimelineData[],4,0),"")</f>
        <v>Projektanfang</v>
      </c>
      <c r="P251" s="2" t="str">
        <f>IFERROR(VLOOKUP(SortierteZeitachse[[#This Row],[RANG sortiert]],ProjectTimelineData[],5,0),"")</f>
        <v/>
      </c>
    </row>
    <row r="252" spans="5:16">
      <c r="E252" s="4" t="str">
        <f>IFERROR(RANK(F252,ProjectTimelineData[RANG])+SUMPRODUCT(--(F252=ProjectTimelineData[RANG]),--(J252&lt;ProjectTimelineData[NUM])),"")</f>
        <v/>
      </c>
      <c r="F252" s="4" t="str">
        <f>IFERROR(RANK(ProjectTimelineData[[#This Row],[DATUM]],ProjectTimelineData[DATUM],1),"")</f>
        <v/>
      </c>
      <c r="G25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2" s="2" t="str">
        <f>IFERROR(IF(ISBLANK(INDEX(ProjektDetails[#Data],ROW(A247)+1,1)),"",IF($J251-1&lt;=-1,"",$J251-1)),"")</f>
        <v/>
      </c>
      <c r="M252" s="4" t="str">
        <f>IFERROR(ProjectTimelineData[[#This Row],[NUM]]+1,"")</f>
        <v/>
      </c>
      <c r="N252" s="5" t="str">
        <f>IFERROR(VLOOKUP(SortierteZeitachse[[#This Row],[RANG sortiert]],ProjectTimelineData[],3,0),"")</f>
        <v>15.09.2022</v>
      </c>
      <c r="O252" s="2" t="str">
        <f>IFERROR(VLOOKUP(SortierteZeitachse[[#This Row],[RANG sortiert]],ProjectTimelineData[],4,0),"")</f>
        <v>Projektanfang</v>
      </c>
      <c r="P252" s="2" t="str">
        <f>IFERROR(VLOOKUP(SortierteZeitachse[[#This Row],[RANG sortiert]],ProjectTimelineData[],5,0),"")</f>
        <v/>
      </c>
    </row>
    <row r="253" spans="5:16">
      <c r="E253" s="4" t="str">
        <f>IFERROR(RANK(F253,ProjectTimelineData[RANG])+SUMPRODUCT(--(F253=ProjectTimelineData[RANG]),--(J253&lt;ProjectTimelineData[NUM])),"")</f>
        <v/>
      </c>
      <c r="F253" s="4" t="str">
        <f>IFERROR(RANK(ProjectTimelineData[[#This Row],[DATUM]],ProjectTimelineData[DATUM],1),"")</f>
        <v/>
      </c>
      <c r="G25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3" s="2" t="str">
        <f>IFERROR(IF(ISBLANK(INDEX(ProjektDetails[#Data],ROW(A248)+1,1)),"",IF($J252-1&lt;=-1,"",$J252-1)),"")</f>
        <v/>
      </c>
      <c r="M253" s="4" t="str">
        <f>IFERROR(ProjectTimelineData[[#This Row],[NUM]]+1,"")</f>
        <v/>
      </c>
      <c r="N253" s="5" t="str">
        <f>IFERROR(VLOOKUP(SortierteZeitachse[[#This Row],[RANG sortiert]],ProjectTimelineData[],3,0),"")</f>
        <v>15.09.2022</v>
      </c>
      <c r="O253" s="2" t="str">
        <f>IFERROR(VLOOKUP(SortierteZeitachse[[#This Row],[RANG sortiert]],ProjectTimelineData[],4,0),"")</f>
        <v>Projektanfang</v>
      </c>
      <c r="P253" s="2" t="str">
        <f>IFERROR(VLOOKUP(SortierteZeitachse[[#This Row],[RANG sortiert]],ProjectTimelineData[],5,0),"")</f>
        <v/>
      </c>
    </row>
    <row r="254" spans="5:16">
      <c r="E254" s="4" t="str">
        <f>IFERROR(RANK(F254,ProjectTimelineData[RANG])+SUMPRODUCT(--(F254=ProjectTimelineData[RANG]),--(J254&lt;ProjectTimelineData[NUM])),"")</f>
        <v/>
      </c>
      <c r="F254" s="4" t="str">
        <f>IFERROR(RANK(ProjectTimelineData[[#This Row],[DATUM]],ProjectTimelineData[DATUM],1),"")</f>
        <v/>
      </c>
      <c r="G25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4" s="2" t="str">
        <f>IFERROR(IF(ISBLANK(INDEX(ProjektDetails[#Data],ROW(A249)+1,1)),"",IF($J253-1&lt;=-1,"",$J253-1)),"")</f>
        <v/>
      </c>
      <c r="M254" s="4" t="str">
        <f>IFERROR(ProjectTimelineData[[#This Row],[NUM]]+1,"")</f>
        <v/>
      </c>
      <c r="N254" s="5" t="str">
        <f>IFERROR(VLOOKUP(SortierteZeitachse[[#This Row],[RANG sortiert]],ProjectTimelineData[],3,0),"")</f>
        <v>15.09.2022</v>
      </c>
      <c r="O254" s="2" t="str">
        <f>IFERROR(VLOOKUP(SortierteZeitachse[[#This Row],[RANG sortiert]],ProjectTimelineData[],4,0),"")</f>
        <v>Projektanfang</v>
      </c>
      <c r="P254" s="2" t="str">
        <f>IFERROR(VLOOKUP(SortierteZeitachse[[#This Row],[RANG sortiert]],ProjectTimelineData[],5,0),"")</f>
        <v/>
      </c>
    </row>
    <row r="255" spans="5:16">
      <c r="E255" s="4" t="str">
        <f>IFERROR(RANK(F255,ProjectTimelineData[RANG])+SUMPRODUCT(--(F255=ProjectTimelineData[RANG]),--(J255&lt;ProjectTimelineData[NUM])),"")</f>
        <v/>
      </c>
      <c r="F255" s="4" t="str">
        <f>IFERROR(RANK(ProjectTimelineData[[#This Row],[DATUM]],ProjectTimelineData[DATUM],1),"")</f>
        <v/>
      </c>
      <c r="G25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5" s="2" t="str">
        <f>IFERROR(IF(ISBLANK(INDEX(ProjektDetails[#Data],ROW(A250)+1,1)),"",IF($J254-1&lt;=-1,"",$J254-1)),"")</f>
        <v/>
      </c>
      <c r="M255" s="4" t="str">
        <f>IFERROR(ProjectTimelineData[[#This Row],[NUM]]+1,"")</f>
        <v/>
      </c>
      <c r="N255" s="5" t="str">
        <f>IFERROR(VLOOKUP(SortierteZeitachse[[#This Row],[RANG sortiert]],ProjectTimelineData[],3,0),"")</f>
        <v>15.09.2022</v>
      </c>
      <c r="O255" s="2" t="str">
        <f>IFERROR(VLOOKUP(SortierteZeitachse[[#This Row],[RANG sortiert]],ProjectTimelineData[],4,0),"")</f>
        <v>Projektanfang</v>
      </c>
      <c r="P255" s="2" t="str">
        <f>IFERROR(VLOOKUP(SortierteZeitachse[[#This Row],[RANG sortiert]],ProjectTimelineData[],5,0),"")</f>
        <v/>
      </c>
    </row>
    <row r="256" spans="5:16">
      <c r="E256" s="4" t="str">
        <f>IFERROR(RANK(F256,ProjectTimelineData[RANG])+SUMPRODUCT(--(F256=ProjectTimelineData[RANG]),--(J256&lt;ProjectTimelineData[NUM])),"")</f>
        <v/>
      </c>
      <c r="F256" s="4" t="str">
        <f>IFERROR(RANK(ProjectTimelineData[[#This Row],[DATUM]],ProjectTimelineData[DATUM],1),"")</f>
        <v/>
      </c>
      <c r="G25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6" s="2" t="str">
        <f>IFERROR(IF(ISBLANK(INDEX(ProjektDetails[#Data],ROW(A251)+1,1)),"",IF($J255-1&lt;=-1,"",$J255-1)),"")</f>
        <v/>
      </c>
      <c r="M256" s="4" t="str">
        <f>IFERROR(ProjectTimelineData[[#This Row],[NUM]]+1,"")</f>
        <v/>
      </c>
      <c r="N256" s="5" t="str">
        <f>IFERROR(VLOOKUP(SortierteZeitachse[[#This Row],[RANG sortiert]],ProjectTimelineData[],3,0),"")</f>
        <v>15.09.2022</v>
      </c>
      <c r="O256" s="2" t="str">
        <f>IFERROR(VLOOKUP(SortierteZeitachse[[#This Row],[RANG sortiert]],ProjectTimelineData[],4,0),"")</f>
        <v>Projektanfang</v>
      </c>
      <c r="P256" s="2" t="str">
        <f>IFERROR(VLOOKUP(SortierteZeitachse[[#This Row],[RANG sortiert]],ProjectTimelineData[],5,0),"")</f>
        <v/>
      </c>
    </row>
    <row r="257" spans="5:16">
      <c r="E257" s="4" t="str">
        <f>IFERROR(RANK(F257,ProjectTimelineData[RANG])+SUMPRODUCT(--(F257=ProjectTimelineData[RANG]),--(J257&lt;ProjectTimelineData[NUM])),"")</f>
        <v/>
      </c>
      <c r="F257" s="4" t="str">
        <f>IFERROR(RANK(ProjectTimelineData[[#This Row],[DATUM]],ProjectTimelineData[DATUM],1),"")</f>
        <v/>
      </c>
      <c r="G25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7" s="2" t="str">
        <f>IFERROR(IF(ISBLANK(INDEX(ProjektDetails[#Data],ROW(A252)+1,1)),"",IF($J256-1&lt;=-1,"",$J256-1)),"")</f>
        <v/>
      </c>
      <c r="M257" s="4" t="str">
        <f>IFERROR(ProjectTimelineData[[#This Row],[NUM]]+1,"")</f>
        <v/>
      </c>
      <c r="N257" s="5" t="str">
        <f>IFERROR(VLOOKUP(SortierteZeitachse[[#This Row],[RANG sortiert]],ProjectTimelineData[],3,0),"")</f>
        <v>15.09.2022</v>
      </c>
      <c r="O257" s="2" t="str">
        <f>IFERROR(VLOOKUP(SortierteZeitachse[[#This Row],[RANG sortiert]],ProjectTimelineData[],4,0),"")</f>
        <v>Projektanfang</v>
      </c>
      <c r="P257" s="2" t="str">
        <f>IFERROR(VLOOKUP(SortierteZeitachse[[#This Row],[RANG sortiert]],ProjectTimelineData[],5,0),"")</f>
        <v/>
      </c>
    </row>
    <row r="258" spans="5:16">
      <c r="E258" s="4" t="str">
        <f>IFERROR(RANK(F258,ProjectTimelineData[RANG])+SUMPRODUCT(--(F258=ProjectTimelineData[RANG]),--(J258&lt;ProjectTimelineData[NUM])),"")</f>
        <v/>
      </c>
      <c r="F258" s="4" t="str">
        <f>IFERROR(RANK(ProjectTimelineData[[#This Row],[DATUM]],ProjectTimelineData[DATUM],1),"")</f>
        <v/>
      </c>
      <c r="G25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8" s="2" t="str">
        <f>IFERROR(IF(ISBLANK(INDEX(ProjektDetails[#Data],ROW(A253)+1,1)),"",IF($J257-1&lt;=-1,"",$J257-1)),"")</f>
        <v/>
      </c>
      <c r="M258" s="4" t="str">
        <f>IFERROR(ProjectTimelineData[[#This Row],[NUM]]+1,"")</f>
        <v/>
      </c>
      <c r="N258" s="5" t="str">
        <f>IFERROR(VLOOKUP(SortierteZeitachse[[#This Row],[RANG sortiert]],ProjectTimelineData[],3,0),"")</f>
        <v>15.09.2022</v>
      </c>
      <c r="O258" s="2" t="str">
        <f>IFERROR(VLOOKUP(SortierteZeitachse[[#This Row],[RANG sortiert]],ProjectTimelineData[],4,0),"")</f>
        <v>Projektanfang</v>
      </c>
      <c r="P258" s="2" t="str">
        <f>IFERROR(VLOOKUP(SortierteZeitachse[[#This Row],[RANG sortiert]],ProjectTimelineData[],5,0),"")</f>
        <v/>
      </c>
    </row>
    <row r="259" spans="5:16">
      <c r="E259" s="4" t="str">
        <f>IFERROR(RANK(F259,ProjectTimelineData[RANG])+SUMPRODUCT(--(F259=ProjectTimelineData[RANG]),--(J259&lt;ProjectTimelineData[NUM])),"")</f>
        <v/>
      </c>
      <c r="F259" s="4" t="str">
        <f>IFERROR(RANK(ProjectTimelineData[[#This Row],[DATUM]],ProjectTimelineData[DATUM],1),"")</f>
        <v/>
      </c>
      <c r="G25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9" s="2" t="str">
        <f>IFERROR(IF(ISBLANK(INDEX(ProjektDetails[#Data],ROW(A254)+1,1)),"",IF($J258-1&lt;=-1,"",$J258-1)),"")</f>
        <v/>
      </c>
      <c r="M259" s="4" t="str">
        <f>IFERROR(ProjectTimelineData[[#This Row],[NUM]]+1,"")</f>
        <v/>
      </c>
      <c r="N259" s="5" t="str">
        <f>IFERROR(VLOOKUP(SortierteZeitachse[[#This Row],[RANG sortiert]],ProjectTimelineData[],3,0),"")</f>
        <v>15.09.2022</v>
      </c>
      <c r="O259" s="2" t="str">
        <f>IFERROR(VLOOKUP(SortierteZeitachse[[#This Row],[RANG sortiert]],ProjectTimelineData[],4,0),"")</f>
        <v>Projektanfang</v>
      </c>
      <c r="P259" s="2" t="str">
        <f>IFERROR(VLOOKUP(SortierteZeitachse[[#This Row],[RANG sortiert]],ProjectTimelineData[],5,0),"")</f>
        <v/>
      </c>
    </row>
    <row r="260" spans="5:16">
      <c r="E260" s="4" t="str">
        <f>IFERROR(RANK(F260,ProjectTimelineData[RANG])+SUMPRODUCT(--(F260=ProjectTimelineData[RANG]),--(J260&lt;ProjectTimelineData[NUM])),"")</f>
        <v/>
      </c>
      <c r="F260" s="4" t="str">
        <f>IFERROR(RANK(ProjectTimelineData[[#This Row],[DATUM]],ProjectTimelineData[DATUM],1),"")</f>
        <v/>
      </c>
      <c r="G26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0" s="2" t="str">
        <f>IFERROR(IF(ISBLANK(INDEX(ProjektDetails[#Data],ROW(A255)+1,1)),"",IF($J259-1&lt;=-1,"",$J259-1)),"")</f>
        <v/>
      </c>
      <c r="M260" s="4" t="str">
        <f>IFERROR(ProjectTimelineData[[#This Row],[NUM]]+1,"")</f>
        <v/>
      </c>
      <c r="N260" s="5" t="str">
        <f>IFERROR(VLOOKUP(SortierteZeitachse[[#This Row],[RANG sortiert]],ProjectTimelineData[],3,0),"")</f>
        <v>15.09.2022</v>
      </c>
      <c r="O260" s="2" t="str">
        <f>IFERROR(VLOOKUP(SortierteZeitachse[[#This Row],[RANG sortiert]],ProjectTimelineData[],4,0),"")</f>
        <v>Projektanfang</v>
      </c>
      <c r="P260" s="2" t="str">
        <f>IFERROR(VLOOKUP(SortierteZeitachse[[#This Row],[RANG sortiert]],ProjectTimelineData[],5,0),"")</f>
        <v/>
      </c>
    </row>
    <row r="261" spans="5:16">
      <c r="E261" s="4" t="str">
        <f>IFERROR(RANK(F261,ProjectTimelineData[RANG])+SUMPRODUCT(--(F261=ProjectTimelineData[RANG]),--(J261&lt;ProjectTimelineData[NUM])),"")</f>
        <v/>
      </c>
      <c r="F261" s="4" t="str">
        <f>IFERROR(RANK(ProjectTimelineData[[#This Row],[DATUM]],ProjectTimelineData[DATUM],1),"")</f>
        <v/>
      </c>
      <c r="G26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1" s="2" t="str">
        <f>IFERROR(IF(ISBLANK(INDEX(ProjektDetails[#Data],ROW(A256)+1,1)),"",IF($J260-1&lt;=-1,"",$J260-1)),"")</f>
        <v/>
      </c>
      <c r="M261" s="4" t="str">
        <f>IFERROR(ProjectTimelineData[[#This Row],[NUM]]+1,"")</f>
        <v/>
      </c>
      <c r="N261" s="5" t="str">
        <f>IFERROR(VLOOKUP(SortierteZeitachse[[#This Row],[RANG sortiert]],ProjectTimelineData[],3,0),"")</f>
        <v>15.09.2022</v>
      </c>
      <c r="O261" s="2" t="str">
        <f>IFERROR(VLOOKUP(SortierteZeitachse[[#This Row],[RANG sortiert]],ProjectTimelineData[],4,0),"")</f>
        <v>Projektanfang</v>
      </c>
      <c r="P261" s="2" t="str">
        <f>IFERROR(VLOOKUP(SortierteZeitachse[[#This Row],[RANG sortiert]],ProjectTimelineData[],5,0),"")</f>
        <v/>
      </c>
    </row>
    <row r="262" spans="5:16">
      <c r="E262" s="4" t="str">
        <f>IFERROR(RANK(F262,ProjectTimelineData[RANG])+SUMPRODUCT(--(F262=ProjectTimelineData[RANG]),--(J262&lt;ProjectTimelineData[NUM])),"")</f>
        <v/>
      </c>
      <c r="F262" s="4" t="str">
        <f>IFERROR(RANK(ProjectTimelineData[[#This Row],[DATUM]],ProjectTimelineData[DATUM],1),"")</f>
        <v/>
      </c>
      <c r="G26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2" s="2" t="str">
        <f>IFERROR(IF(ISBLANK(INDEX(ProjektDetails[#Data],ROW(A257)+1,1)),"",IF($J261-1&lt;=-1,"",$J261-1)),"")</f>
        <v/>
      </c>
      <c r="M262" s="4" t="str">
        <f>IFERROR(ProjectTimelineData[[#This Row],[NUM]]+1,"")</f>
        <v/>
      </c>
      <c r="N262" s="5" t="str">
        <f>IFERROR(VLOOKUP(SortierteZeitachse[[#This Row],[RANG sortiert]],ProjectTimelineData[],3,0),"")</f>
        <v>15.09.2022</v>
      </c>
      <c r="O262" s="2" t="str">
        <f>IFERROR(VLOOKUP(SortierteZeitachse[[#This Row],[RANG sortiert]],ProjectTimelineData[],4,0),"")</f>
        <v>Projektanfang</v>
      </c>
      <c r="P262" s="2" t="str">
        <f>IFERROR(VLOOKUP(SortierteZeitachse[[#This Row],[RANG sortiert]],ProjectTimelineData[],5,0),"")</f>
        <v/>
      </c>
    </row>
    <row r="263" spans="5:16">
      <c r="E263" s="4" t="str">
        <f>IFERROR(RANK(F263,ProjectTimelineData[RANG])+SUMPRODUCT(--(F263=ProjectTimelineData[RANG]),--(J263&lt;ProjectTimelineData[NUM])),"")</f>
        <v/>
      </c>
      <c r="F263" s="4" t="str">
        <f>IFERROR(RANK(ProjectTimelineData[[#This Row],[DATUM]],ProjectTimelineData[DATUM],1),"")</f>
        <v/>
      </c>
      <c r="G26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3" s="2" t="str">
        <f>IFERROR(IF(ISBLANK(INDEX(ProjektDetails[#Data],ROW(A258)+1,1)),"",IF($J262-1&lt;=-1,"",$J262-1)),"")</f>
        <v/>
      </c>
      <c r="M263" s="4" t="str">
        <f>IFERROR(ProjectTimelineData[[#This Row],[NUM]]+1,"")</f>
        <v/>
      </c>
      <c r="N263" s="5" t="str">
        <f>IFERROR(VLOOKUP(SortierteZeitachse[[#This Row],[RANG sortiert]],ProjectTimelineData[],3,0),"")</f>
        <v>15.09.2022</v>
      </c>
      <c r="O263" s="2" t="str">
        <f>IFERROR(VLOOKUP(SortierteZeitachse[[#This Row],[RANG sortiert]],ProjectTimelineData[],4,0),"")</f>
        <v>Projektanfang</v>
      </c>
      <c r="P263" s="2" t="str">
        <f>IFERROR(VLOOKUP(SortierteZeitachse[[#This Row],[RANG sortiert]],ProjectTimelineData[],5,0),"")</f>
        <v/>
      </c>
    </row>
    <row r="264" spans="5:16">
      <c r="E264" s="4" t="str">
        <f>IFERROR(RANK(F264,ProjectTimelineData[RANG])+SUMPRODUCT(--(F264=ProjectTimelineData[RANG]),--(J264&lt;ProjectTimelineData[NUM])),"")</f>
        <v/>
      </c>
      <c r="F264" s="4" t="str">
        <f>IFERROR(RANK(ProjectTimelineData[[#This Row],[DATUM]],ProjectTimelineData[DATUM],1),"")</f>
        <v/>
      </c>
      <c r="G26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4" s="2" t="str">
        <f>IFERROR(IF(ISBLANK(INDEX(ProjektDetails[#Data],ROW(A259)+1,1)),"",IF($J263-1&lt;=-1,"",$J263-1)),"")</f>
        <v/>
      </c>
      <c r="M264" s="4" t="str">
        <f>IFERROR(ProjectTimelineData[[#This Row],[NUM]]+1,"")</f>
        <v/>
      </c>
      <c r="N264" s="5" t="str">
        <f>IFERROR(VLOOKUP(SortierteZeitachse[[#This Row],[RANG sortiert]],ProjectTimelineData[],3,0),"")</f>
        <v>15.09.2022</v>
      </c>
      <c r="O264" s="2" t="str">
        <f>IFERROR(VLOOKUP(SortierteZeitachse[[#This Row],[RANG sortiert]],ProjectTimelineData[],4,0),"")</f>
        <v>Projektanfang</v>
      </c>
      <c r="P264" s="2" t="str">
        <f>IFERROR(VLOOKUP(SortierteZeitachse[[#This Row],[RANG sortiert]],ProjectTimelineData[],5,0),"")</f>
        <v/>
      </c>
    </row>
    <row r="265" spans="5:16">
      <c r="E265" s="4" t="str">
        <f>IFERROR(RANK(F265,ProjectTimelineData[RANG])+SUMPRODUCT(--(F265=ProjectTimelineData[RANG]),--(J265&lt;ProjectTimelineData[NUM])),"")</f>
        <v/>
      </c>
      <c r="F265" s="4" t="str">
        <f>IFERROR(RANK(ProjectTimelineData[[#This Row],[DATUM]],ProjectTimelineData[DATUM],1),"")</f>
        <v/>
      </c>
      <c r="G26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5" s="2" t="str">
        <f>IFERROR(IF(ISBLANK(INDEX(ProjektDetails[#Data],ROW(A260)+1,1)),"",IF($J264-1&lt;=-1,"",$J264-1)),"")</f>
        <v/>
      </c>
      <c r="M265" s="4" t="str">
        <f>IFERROR(ProjectTimelineData[[#This Row],[NUM]]+1,"")</f>
        <v/>
      </c>
      <c r="N265" s="5" t="str">
        <f>IFERROR(VLOOKUP(SortierteZeitachse[[#This Row],[RANG sortiert]],ProjectTimelineData[],3,0),"")</f>
        <v>15.09.2022</v>
      </c>
      <c r="O265" s="2" t="str">
        <f>IFERROR(VLOOKUP(SortierteZeitachse[[#This Row],[RANG sortiert]],ProjectTimelineData[],4,0),"")</f>
        <v>Projektanfang</v>
      </c>
      <c r="P265" s="2" t="str">
        <f>IFERROR(VLOOKUP(SortierteZeitachse[[#This Row],[RANG sortiert]],ProjectTimelineData[],5,0),"")</f>
        <v/>
      </c>
    </row>
    <row r="266" spans="5:16">
      <c r="E266" s="4" t="str">
        <f>IFERROR(RANK(F266,ProjectTimelineData[RANG])+SUMPRODUCT(--(F266=ProjectTimelineData[RANG]),--(J266&lt;ProjectTimelineData[NUM])),"")</f>
        <v/>
      </c>
      <c r="F266" s="4" t="str">
        <f>IFERROR(RANK(ProjectTimelineData[[#This Row],[DATUM]],ProjectTimelineData[DATUM],1),"")</f>
        <v/>
      </c>
      <c r="G26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6" s="2" t="str">
        <f>IFERROR(IF(ISBLANK(INDEX(ProjektDetails[#Data],ROW(A261)+1,1)),"",IF($J265-1&lt;=-1,"",$J265-1)),"")</f>
        <v/>
      </c>
      <c r="M266" s="4" t="str">
        <f>IFERROR(ProjectTimelineData[[#This Row],[NUM]]+1,"")</f>
        <v/>
      </c>
      <c r="N266" s="5" t="str">
        <f>IFERROR(VLOOKUP(SortierteZeitachse[[#This Row],[RANG sortiert]],ProjectTimelineData[],3,0),"")</f>
        <v>15.09.2022</v>
      </c>
      <c r="O266" s="2" t="str">
        <f>IFERROR(VLOOKUP(SortierteZeitachse[[#This Row],[RANG sortiert]],ProjectTimelineData[],4,0),"")</f>
        <v>Projektanfang</v>
      </c>
      <c r="P266" s="2" t="str">
        <f>IFERROR(VLOOKUP(SortierteZeitachse[[#This Row],[RANG sortiert]],ProjectTimelineData[],5,0),"")</f>
        <v/>
      </c>
    </row>
    <row r="267" spans="5:16">
      <c r="E267" s="4" t="str">
        <f>IFERROR(RANK(F267,ProjectTimelineData[RANG])+SUMPRODUCT(--(F267=ProjectTimelineData[RANG]),--(J267&lt;ProjectTimelineData[NUM])),"")</f>
        <v/>
      </c>
      <c r="F267" s="4" t="str">
        <f>IFERROR(RANK(ProjectTimelineData[[#This Row],[DATUM]],ProjectTimelineData[DATUM],1),"")</f>
        <v/>
      </c>
      <c r="G26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7" s="2" t="str">
        <f>IFERROR(IF(ISBLANK(INDEX(ProjektDetails[#Data],ROW(A262)+1,1)),"",IF($J266-1&lt;=-1,"",$J266-1)),"")</f>
        <v/>
      </c>
      <c r="M267" s="4" t="str">
        <f>IFERROR(ProjectTimelineData[[#This Row],[NUM]]+1,"")</f>
        <v/>
      </c>
      <c r="N267" s="5" t="str">
        <f>IFERROR(VLOOKUP(SortierteZeitachse[[#This Row],[RANG sortiert]],ProjectTimelineData[],3,0),"")</f>
        <v>15.09.2022</v>
      </c>
      <c r="O267" s="2" t="str">
        <f>IFERROR(VLOOKUP(SortierteZeitachse[[#This Row],[RANG sortiert]],ProjectTimelineData[],4,0),"")</f>
        <v>Projektanfang</v>
      </c>
      <c r="P267" s="2" t="str">
        <f>IFERROR(VLOOKUP(SortierteZeitachse[[#This Row],[RANG sortiert]],ProjectTimelineData[],5,0),"")</f>
        <v/>
      </c>
    </row>
    <row r="268" spans="5:16">
      <c r="E268" s="4" t="str">
        <f>IFERROR(RANK(F268,ProjectTimelineData[RANG])+SUMPRODUCT(--(F268=ProjectTimelineData[RANG]),--(J268&lt;ProjectTimelineData[NUM])),"")</f>
        <v/>
      </c>
      <c r="F268" s="4" t="str">
        <f>IFERROR(RANK(ProjectTimelineData[[#This Row],[DATUM]],ProjectTimelineData[DATUM],1),"")</f>
        <v/>
      </c>
      <c r="G26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8" s="2" t="str">
        <f>IFERROR(IF(ISBLANK(INDEX(ProjektDetails[#Data],ROW(A263)+1,1)),"",IF($J267-1&lt;=-1,"",$J267-1)),"")</f>
        <v/>
      </c>
      <c r="M268" s="4" t="str">
        <f>IFERROR(ProjectTimelineData[[#This Row],[NUM]]+1,"")</f>
        <v/>
      </c>
      <c r="N268" s="5" t="str">
        <f>IFERROR(VLOOKUP(SortierteZeitachse[[#This Row],[RANG sortiert]],ProjectTimelineData[],3,0),"")</f>
        <v>15.09.2022</v>
      </c>
      <c r="O268" s="2" t="str">
        <f>IFERROR(VLOOKUP(SortierteZeitachse[[#This Row],[RANG sortiert]],ProjectTimelineData[],4,0),"")</f>
        <v>Projektanfang</v>
      </c>
      <c r="P268" s="2" t="str">
        <f>IFERROR(VLOOKUP(SortierteZeitachse[[#This Row],[RANG sortiert]],ProjectTimelineData[],5,0),"")</f>
        <v/>
      </c>
    </row>
    <row r="269" spans="5:16">
      <c r="E269" s="4" t="str">
        <f>IFERROR(RANK(F269,ProjectTimelineData[RANG])+SUMPRODUCT(--(F269=ProjectTimelineData[RANG]),--(J269&lt;ProjectTimelineData[NUM])),"")</f>
        <v/>
      </c>
      <c r="F269" s="4" t="str">
        <f>IFERROR(RANK(ProjectTimelineData[[#This Row],[DATUM]],ProjectTimelineData[DATUM],1),"")</f>
        <v/>
      </c>
      <c r="G26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9" s="2" t="str">
        <f>IFERROR(IF(ISBLANK(INDEX(ProjektDetails[#Data],ROW(A264)+1,1)),"",IF($J268-1&lt;=-1,"",$J268-1)),"")</f>
        <v/>
      </c>
      <c r="M269" s="4" t="str">
        <f>IFERROR(ProjectTimelineData[[#This Row],[NUM]]+1,"")</f>
        <v/>
      </c>
      <c r="N269" s="5" t="str">
        <f>IFERROR(VLOOKUP(SortierteZeitachse[[#This Row],[RANG sortiert]],ProjectTimelineData[],3,0),"")</f>
        <v>15.09.2022</v>
      </c>
      <c r="O269" s="2" t="str">
        <f>IFERROR(VLOOKUP(SortierteZeitachse[[#This Row],[RANG sortiert]],ProjectTimelineData[],4,0),"")</f>
        <v>Projektanfang</v>
      </c>
      <c r="P269" s="2" t="str">
        <f>IFERROR(VLOOKUP(SortierteZeitachse[[#This Row],[RANG sortiert]],ProjectTimelineData[],5,0),"")</f>
        <v/>
      </c>
    </row>
    <row r="270" spans="5:16">
      <c r="E270" s="4" t="str">
        <f>IFERROR(RANK(F270,ProjectTimelineData[RANG])+SUMPRODUCT(--(F270=ProjectTimelineData[RANG]),--(J270&lt;ProjectTimelineData[NUM])),"")</f>
        <v/>
      </c>
      <c r="F270" s="4" t="str">
        <f>IFERROR(RANK(ProjectTimelineData[[#This Row],[DATUM]],ProjectTimelineData[DATUM],1),"")</f>
        <v/>
      </c>
      <c r="G27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0" s="2" t="str">
        <f>IFERROR(IF(ISBLANK(INDEX(ProjektDetails[#Data],ROW(A265)+1,1)),"",IF($J269-1&lt;=-1,"",$J269-1)),"")</f>
        <v/>
      </c>
      <c r="M270" s="4" t="str">
        <f>IFERROR(ProjectTimelineData[[#This Row],[NUM]]+1,"")</f>
        <v/>
      </c>
      <c r="N270" s="5" t="str">
        <f>IFERROR(VLOOKUP(SortierteZeitachse[[#This Row],[RANG sortiert]],ProjectTimelineData[],3,0),"")</f>
        <v>15.09.2022</v>
      </c>
      <c r="O270" s="2" t="str">
        <f>IFERROR(VLOOKUP(SortierteZeitachse[[#This Row],[RANG sortiert]],ProjectTimelineData[],4,0),"")</f>
        <v>Projektanfang</v>
      </c>
      <c r="P270" s="2" t="str">
        <f>IFERROR(VLOOKUP(SortierteZeitachse[[#This Row],[RANG sortiert]],ProjectTimelineData[],5,0),"")</f>
        <v/>
      </c>
    </row>
    <row r="271" spans="5:16">
      <c r="E271" s="4" t="str">
        <f>IFERROR(RANK(F271,ProjectTimelineData[RANG])+SUMPRODUCT(--(F271=ProjectTimelineData[RANG]),--(J271&lt;ProjectTimelineData[NUM])),"")</f>
        <v/>
      </c>
      <c r="F271" s="4" t="str">
        <f>IFERROR(RANK(ProjectTimelineData[[#This Row],[DATUM]],ProjectTimelineData[DATUM],1),"")</f>
        <v/>
      </c>
      <c r="G27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1" s="2" t="str">
        <f>IFERROR(IF(ISBLANK(INDEX(ProjektDetails[#Data],ROW(A266)+1,1)),"",IF($J270-1&lt;=-1,"",$J270-1)),"")</f>
        <v/>
      </c>
      <c r="M271" s="4" t="str">
        <f>IFERROR(ProjectTimelineData[[#This Row],[NUM]]+1,"")</f>
        <v/>
      </c>
      <c r="N271" s="5" t="str">
        <f>IFERROR(VLOOKUP(SortierteZeitachse[[#This Row],[RANG sortiert]],ProjectTimelineData[],3,0),"")</f>
        <v>15.09.2022</v>
      </c>
      <c r="O271" s="2" t="str">
        <f>IFERROR(VLOOKUP(SortierteZeitachse[[#This Row],[RANG sortiert]],ProjectTimelineData[],4,0),"")</f>
        <v>Projektanfang</v>
      </c>
      <c r="P271" s="2" t="str">
        <f>IFERROR(VLOOKUP(SortierteZeitachse[[#This Row],[RANG sortiert]],ProjectTimelineData[],5,0),"")</f>
        <v/>
      </c>
    </row>
    <row r="272" spans="5:16">
      <c r="E272" s="4" t="str">
        <f>IFERROR(RANK(F272,ProjectTimelineData[RANG])+SUMPRODUCT(--(F272=ProjectTimelineData[RANG]),--(J272&lt;ProjectTimelineData[NUM])),"")</f>
        <v/>
      </c>
      <c r="F272" s="4" t="str">
        <f>IFERROR(RANK(ProjectTimelineData[[#This Row],[DATUM]],ProjectTimelineData[DATUM],1),"")</f>
        <v/>
      </c>
      <c r="G27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2" s="2" t="str">
        <f>IFERROR(IF(ISBLANK(INDEX(ProjektDetails[#Data],ROW(A267)+1,1)),"",IF($J271-1&lt;=-1,"",$J271-1)),"")</f>
        <v/>
      </c>
      <c r="M272" s="4" t="str">
        <f>IFERROR(ProjectTimelineData[[#This Row],[NUM]]+1,"")</f>
        <v/>
      </c>
      <c r="N272" s="5" t="str">
        <f>IFERROR(VLOOKUP(SortierteZeitachse[[#This Row],[RANG sortiert]],ProjectTimelineData[],3,0),"")</f>
        <v>15.09.2022</v>
      </c>
      <c r="O272" s="2" t="str">
        <f>IFERROR(VLOOKUP(SortierteZeitachse[[#This Row],[RANG sortiert]],ProjectTimelineData[],4,0),"")</f>
        <v>Projektanfang</v>
      </c>
      <c r="P272" s="2" t="str">
        <f>IFERROR(VLOOKUP(SortierteZeitachse[[#This Row],[RANG sortiert]],ProjectTimelineData[],5,0),"")</f>
        <v/>
      </c>
    </row>
    <row r="273" spans="5:16">
      <c r="E273" s="4" t="str">
        <f>IFERROR(RANK(F273,ProjectTimelineData[RANG])+SUMPRODUCT(--(F273=ProjectTimelineData[RANG]),--(J273&lt;ProjectTimelineData[NUM])),"")</f>
        <v/>
      </c>
      <c r="F273" s="4" t="str">
        <f>IFERROR(RANK(ProjectTimelineData[[#This Row],[DATUM]],ProjectTimelineData[DATUM],1),"")</f>
        <v/>
      </c>
      <c r="G27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3" s="2" t="str">
        <f>IFERROR(IF(ISBLANK(INDEX(ProjektDetails[#Data],ROW(A268)+1,1)),"",IF($J272-1&lt;=-1,"",$J272-1)),"")</f>
        <v/>
      </c>
      <c r="M273" s="4" t="str">
        <f>IFERROR(ProjectTimelineData[[#This Row],[NUM]]+1,"")</f>
        <v/>
      </c>
      <c r="N273" s="5" t="str">
        <f>IFERROR(VLOOKUP(SortierteZeitachse[[#This Row],[RANG sortiert]],ProjectTimelineData[],3,0),"")</f>
        <v>15.09.2022</v>
      </c>
      <c r="O273" s="2" t="str">
        <f>IFERROR(VLOOKUP(SortierteZeitachse[[#This Row],[RANG sortiert]],ProjectTimelineData[],4,0),"")</f>
        <v>Projektanfang</v>
      </c>
      <c r="P273" s="2" t="str">
        <f>IFERROR(VLOOKUP(SortierteZeitachse[[#This Row],[RANG sortiert]],ProjectTimelineData[],5,0),"")</f>
        <v/>
      </c>
    </row>
    <row r="274" spans="5:16">
      <c r="E274" s="4" t="str">
        <f>IFERROR(RANK(F274,ProjectTimelineData[RANG])+SUMPRODUCT(--(F274=ProjectTimelineData[RANG]),--(J274&lt;ProjectTimelineData[NUM])),"")</f>
        <v/>
      </c>
      <c r="F274" s="4" t="str">
        <f>IFERROR(RANK(ProjectTimelineData[[#This Row],[DATUM]],ProjectTimelineData[DATUM],1),"")</f>
        <v/>
      </c>
      <c r="G27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4" s="2" t="str">
        <f>IFERROR(IF(ISBLANK(INDEX(ProjektDetails[#Data],ROW(A269)+1,1)),"",IF($J273-1&lt;=-1,"",$J273-1)),"")</f>
        <v/>
      </c>
      <c r="M274" s="4" t="str">
        <f>IFERROR(ProjectTimelineData[[#This Row],[NUM]]+1,"")</f>
        <v/>
      </c>
      <c r="N274" s="5" t="str">
        <f>IFERROR(VLOOKUP(SortierteZeitachse[[#This Row],[RANG sortiert]],ProjectTimelineData[],3,0),"")</f>
        <v>15.09.2022</v>
      </c>
      <c r="O274" s="2" t="str">
        <f>IFERROR(VLOOKUP(SortierteZeitachse[[#This Row],[RANG sortiert]],ProjectTimelineData[],4,0),"")</f>
        <v>Projektanfang</v>
      </c>
      <c r="P274" s="2" t="str">
        <f>IFERROR(VLOOKUP(SortierteZeitachse[[#This Row],[RANG sortiert]],ProjectTimelineData[],5,0),"")</f>
        <v/>
      </c>
    </row>
    <row r="275" spans="5:16">
      <c r="E275" s="4" t="str">
        <f>IFERROR(RANK(F275,ProjectTimelineData[RANG])+SUMPRODUCT(--(F275=ProjectTimelineData[RANG]),--(J275&lt;ProjectTimelineData[NUM])),"")</f>
        <v/>
      </c>
      <c r="F275" s="4" t="str">
        <f>IFERROR(RANK(ProjectTimelineData[[#This Row],[DATUM]],ProjectTimelineData[DATUM],1),"")</f>
        <v/>
      </c>
      <c r="G27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5" s="2" t="str">
        <f>IFERROR(IF(ISBLANK(INDEX(ProjektDetails[#Data],ROW(A270)+1,1)),"",IF($J274-1&lt;=-1,"",$J274-1)),"")</f>
        <v/>
      </c>
      <c r="M275" s="4" t="str">
        <f>IFERROR(ProjectTimelineData[[#This Row],[NUM]]+1,"")</f>
        <v/>
      </c>
      <c r="N275" s="5" t="str">
        <f>IFERROR(VLOOKUP(SortierteZeitachse[[#This Row],[RANG sortiert]],ProjectTimelineData[],3,0),"")</f>
        <v>15.09.2022</v>
      </c>
      <c r="O275" s="2" t="str">
        <f>IFERROR(VLOOKUP(SortierteZeitachse[[#This Row],[RANG sortiert]],ProjectTimelineData[],4,0),"")</f>
        <v>Projektanfang</v>
      </c>
      <c r="P275" s="2" t="str">
        <f>IFERROR(VLOOKUP(SortierteZeitachse[[#This Row],[RANG sortiert]],ProjectTimelineData[],5,0),"")</f>
        <v/>
      </c>
    </row>
    <row r="276" spans="5:16">
      <c r="E276" s="4" t="str">
        <f>IFERROR(RANK(F276,ProjectTimelineData[RANG])+SUMPRODUCT(--(F276=ProjectTimelineData[RANG]),--(J276&lt;ProjectTimelineData[NUM])),"")</f>
        <v/>
      </c>
      <c r="F276" s="4" t="str">
        <f>IFERROR(RANK(ProjectTimelineData[[#This Row],[DATUM]],ProjectTimelineData[DATUM],1),"")</f>
        <v/>
      </c>
      <c r="G27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6" s="2" t="str">
        <f>IFERROR(IF(ISBLANK(INDEX(ProjektDetails[#Data],ROW(A271)+1,1)),"",IF($J275-1&lt;=-1,"",$J275-1)),"")</f>
        <v/>
      </c>
      <c r="M276" s="4" t="str">
        <f>IFERROR(ProjectTimelineData[[#This Row],[NUM]]+1,"")</f>
        <v/>
      </c>
      <c r="N276" s="5" t="str">
        <f>IFERROR(VLOOKUP(SortierteZeitachse[[#This Row],[RANG sortiert]],ProjectTimelineData[],3,0),"")</f>
        <v>15.09.2022</v>
      </c>
      <c r="O276" s="2" t="str">
        <f>IFERROR(VLOOKUP(SortierteZeitachse[[#This Row],[RANG sortiert]],ProjectTimelineData[],4,0),"")</f>
        <v>Projektanfang</v>
      </c>
      <c r="P276" s="2" t="str">
        <f>IFERROR(VLOOKUP(SortierteZeitachse[[#This Row],[RANG sortiert]],ProjectTimelineData[],5,0),"")</f>
        <v/>
      </c>
    </row>
    <row r="277" spans="5:16">
      <c r="E277" s="4" t="str">
        <f>IFERROR(RANK(F277,ProjectTimelineData[RANG])+SUMPRODUCT(--(F277=ProjectTimelineData[RANG]),--(J277&lt;ProjectTimelineData[NUM])),"")</f>
        <v/>
      </c>
      <c r="F277" s="4" t="str">
        <f>IFERROR(RANK(ProjectTimelineData[[#This Row],[DATUM]],ProjectTimelineData[DATUM],1),"")</f>
        <v/>
      </c>
      <c r="G27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7" s="2" t="str">
        <f>IFERROR(IF(ISBLANK(INDEX(ProjektDetails[#Data],ROW(A272)+1,1)),"",IF($J276-1&lt;=-1,"",$J276-1)),"")</f>
        <v/>
      </c>
      <c r="M277" s="4" t="str">
        <f>IFERROR(ProjectTimelineData[[#This Row],[NUM]]+1,"")</f>
        <v/>
      </c>
      <c r="N277" s="5" t="str">
        <f>IFERROR(VLOOKUP(SortierteZeitachse[[#This Row],[RANG sortiert]],ProjectTimelineData[],3,0),"")</f>
        <v>15.09.2022</v>
      </c>
      <c r="O277" s="2" t="str">
        <f>IFERROR(VLOOKUP(SortierteZeitachse[[#This Row],[RANG sortiert]],ProjectTimelineData[],4,0),"")</f>
        <v>Projektanfang</v>
      </c>
      <c r="P277" s="2" t="str">
        <f>IFERROR(VLOOKUP(SortierteZeitachse[[#This Row],[RANG sortiert]],ProjectTimelineData[],5,0),"")</f>
        <v/>
      </c>
    </row>
    <row r="278" spans="5:16">
      <c r="E278" s="4" t="str">
        <f>IFERROR(RANK(F278,ProjectTimelineData[RANG])+SUMPRODUCT(--(F278=ProjectTimelineData[RANG]),--(J278&lt;ProjectTimelineData[NUM])),"")</f>
        <v/>
      </c>
      <c r="F278" s="4" t="str">
        <f>IFERROR(RANK(ProjectTimelineData[[#This Row],[DATUM]],ProjectTimelineData[DATUM],1),"")</f>
        <v/>
      </c>
      <c r="G27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8" s="2" t="str">
        <f>IFERROR(IF(ISBLANK(INDEX(ProjektDetails[#Data],ROW(A273)+1,1)),"",IF($J277-1&lt;=-1,"",$J277-1)),"")</f>
        <v/>
      </c>
      <c r="M278" s="4" t="str">
        <f>IFERROR(ProjectTimelineData[[#This Row],[NUM]]+1,"")</f>
        <v/>
      </c>
      <c r="N278" s="5" t="str">
        <f>IFERROR(VLOOKUP(SortierteZeitachse[[#This Row],[RANG sortiert]],ProjectTimelineData[],3,0),"")</f>
        <v>15.09.2022</v>
      </c>
      <c r="O278" s="2" t="str">
        <f>IFERROR(VLOOKUP(SortierteZeitachse[[#This Row],[RANG sortiert]],ProjectTimelineData[],4,0),"")</f>
        <v>Projektanfang</v>
      </c>
      <c r="P278" s="2" t="str">
        <f>IFERROR(VLOOKUP(SortierteZeitachse[[#This Row],[RANG sortiert]],ProjectTimelineData[],5,0),"")</f>
        <v/>
      </c>
    </row>
    <row r="279" spans="5:16">
      <c r="E279" s="4" t="str">
        <f>IFERROR(RANK(F279,ProjectTimelineData[RANG])+SUMPRODUCT(--(F279=ProjectTimelineData[RANG]),--(J279&lt;ProjectTimelineData[NUM])),"")</f>
        <v/>
      </c>
      <c r="F279" s="4" t="str">
        <f>IFERROR(RANK(ProjectTimelineData[[#This Row],[DATUM]],ProjectTimelineData[DATUM],1),"")</f>
        <v/>
      </c>
      <c r="G27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9" s="2" t="str">
        <f>IFERROR(IF(ISBLANK(INDEX(ProjektDetails[#Data],ROW(A274)+1,1)),"",IF($J278-1&lt;=-1,"",$J278-1)),"")</f>
        <v/>
      </c>
      <c r="M279" s="4" t="str">
        <f>IFERROR(ProjectTimelineData[[#This Row],[NUM]]+1,"")</f>
        <v/>
      </c>
      <c r="N279" s="5" t="str">
        <f>IFERROR(VLOOKUP(SortierteZeitachse[[#This Row],[RANG sortiert]],ProjectTimelineData[],3,0),"")</f>
        <v>15.09.2022</v>
      </c>
      <c r="O279" s="2" t="str">
        <f>IFERROR(VLOOKUP(SortierteZeitachse[[#This Row],[RANG sortiert]],ProjectTimelineData[],4,0),"")</f>
        <v>Projektanfang</v>
      </c>
      <c r="P279" s="2" t="str">
        <f>IFERROR(VLOOKUP(SortierteZeitachse[[#This Row],[RANG sortiert]],ProjectTimelineData[],5,0),"")</f>
        <v/>
      </c>
    </row>
    <row r="280" spans="5:16">
      <c r="E280" s="4" t="str">
        <f>IFERROR(RANK(F280,ProjectTimelineData[RANG])+SUMPRODUCT(--(F280=ProjectTimelineData[RANG]),--(J280&lt;ProjectTimelineData[NUM])),"")</f>
        <v/>
      </c>
      <c r="F280" s="4" t="str">
        <f>IFERROR(RANK(ProjectTimelineData[[#This Row],[DATUM]],ProjectTimelineData[DATUM],1),"")</f>
        <v/>
      </c>
      <c r="G28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0" s="2" t="str">
        <f>IFERROR(IF(ISBLANK(INDEX(ProjektDetails[#Data],ROW(A275)+1,1)),"",IF($J279-1&lt;=-1,"",$J279-1)),"")</f>
        <v/>
      </c>
      <c r="M280" s="4" t="str">
        <f>IFERROR(ProjectTimelineData[[#This Row],[NUM]]+1,"")</f>
        <v/>
      </c>
      <c r="N280" s="5" t="str">
        <f>IFERROR(VLOOKUP(SortierteZeitachse[[#This Row],[RANG sortiert]],ProjectTimelineData[],3,0),"")</f>
        <v>15.09.2022</v>
      </c>
      <c r="O280" s="2" t="str">
        <f>IFERROR(VLOOKUP(SortierteZeitachse[[#This Row],[RANG sortiert]],ProjectTimelineData[],4,0),"")</f>
        <v>Projektanfang</v>
      </c>
      <c r="P280" s="2" t="str">
        <f>IFERROR(VLOOKUP(SortierteZeitachse[[#This Row],[RANG sortiert]],ProjectTimelineData[],5,0),"")</f>
        <v/>
      </c>
    </row>
    <row r="281" spans="5:16">
      <c r="E281" s="4" t="str">
        <f>IFERROR(RANK(F281,ProjectTimelineData[RANG])+SUMPRODUCT(--(F281=ProjectTimelineData[RANG]),--(J281&lt;ProjectTimelineData[NUM])),"")</f>
        <v/>
      </c>
      <c r="F281" s="4" t="str">
        <f>IFERROR(RANK(ProjectTimelineData[[#This Row],[DATUM]],ProjectTimelineData[DATUM],1),"")</f>
        <v/>
      </c>
      <c r="G28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1" s="2" t="str">
        <f>IFERROR(IF(ISBLANK(INDEX(ProjektDetails[#Data],ROW(A276)+1,1)),"",IF($J280-1&lt;=-1,"",$J280-1)),"")</f>
        <v/>
      </c>
      <c r="M281" s="4" t="str">
        <f>IFERROR(ProjectTimelineData[[#This Row],[NUM]]+1,"")</f>
        <v/>
      </c>
      <c r="N281" s="5" t="str">
        <f>IFERROR(VLOOKUP(SortierteZeitachse[[#This Row],[RANG sortiert]],ProjectTimelineData[],3,0),"")</f>
        <v>15.09.2022</v>
      </c>
      <c r="O281" s="2" t="str">
        <f>IFERROR(VLOOKUP(SortierteZeitachse[[#This Row],[RANG sortiert]],ProjectTimelineData[],4,0),"")</f>
        <v>Projektanfang</v>
      </c>
      <c r="P281" s="2" t="str">
        <f>IFERROR(VLOOKUP(SortierteZeitachse[[#This Row],[RANG sortiert]],ProjectTimelineData[],5,0),"")</f>
        <v/>
      </c>
    </row>
    <row r="282" spans="5:16">
      <c r="E282" s="4" t="str">
        <f>IFERROR(RANK(F282,ProjectTimelineData[RANG])+SUMPRODUCT(--(F282=ProjectTimelineData[RANG]),--(J282&lt;ProjectTimelineData[NUM])),"")</f>
        <v/>
      </c>
      <c r="F282" s="4" t="str">
        <f>IFERROR(RANK(ProjectTimelineData[[#This Row],[DATUM]],ProjectTimelineData[DATUM],1),"")</f>
        <v/>
      </c>
      <c r="G28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2" s="2" t="str">
        <f>IFERROR(IF(ISBLANK(INDEX(ProjektDetails[#Data],ROW(A277)+1,1)),"",IF($J281-1&lt;=-1,"",$J281-1)),"")</f>
        <v/>
      </c>
      <c r="M282" s="4" t="str">
        <f>IFERROR(ProjectTimelineData[[#This Row],[NUM]]+1,"")</f>
        <v/>
      </c>
      <c r="N282" s="5" t="str">
        <f>IFERROR(VLOOKUP(SortierteZeitachse[[#This Row],[RANG sortiert]],ProjectTimelineData[],3,0),"")</f>
        <v>15.09.2022</v>
      </c>
      <c r="O282" s="2" t="str">
        <f>IFERROR(VLOOKUP(SortierteZeitachse[[#This Row],[RANG sortiert]],ProjectTimelineData[],4,0),"")</f>
        <v>Projektanfang</v>
      </c>
      <c r="P282" s="2" t="str">
        <f>IFERROR(VLOOKUP(SortierteZeitachse[[#This Row],[RANG sortiert]],ProjectTimelineData[],5,0),"")</f>
        <v/>
      </c>
    </row>
    <row r="283" spans="5:16">
      <c r="E283" s="4" t="str">
        <f>IFERROR(RANK(F283,ProjectTimelineData[RANG])+SUMPRODUCT(--(F283=ProjectTimelineData[RANG]),--(J283&lt;ProjectTimelineData[NUM])),"")</f>
        <v/>
      </c>
      <c r="F283" s="4" t="str">
        <f>IFERROR(RANK(ProjectTimelineData[[#This Row],[DATUM]],ProjectTimelineData[DATUM],1),"")</f>
        <v/>
      </c>
      <c r="G28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3" s="2" t="str">
        <f>IFERROR(IF(ISBLANK(INDEX(ProjektDetails[#Data],ROW(A278)+1,1)),"",IF($J282-1&lt;=-1,"",$J282-1)),"")</f>
        <v/>
      </c>
      <c r="M283" s="4" t="str">
        <f>IFERROR(ProjectTimelineData[[#This Row],[NUM]]+1,"")</f>
        <v/>
      </c>
      <c r="N283" s="5" t="str">
        <f>IFERROR(VLOOKUP(SortierteZeitachse[[#This Row],[RANG sortiert]],ProjectTimelineData[],3,0),"")</f>
        <v>15.09.2022</v>
      </c>
      <c r="O283" s="2" t="str">
        <f>IFERROR(VLOOKUP(SortierteZeitachse[[#This Row],[RANG sortiert]],ProjectTimelineData[],4,0),"")</f>
        <v>Projektanfang</v>
      </c>
      <c r="P283" s="2" t="str">
        <f>IFERROR(VLOOKUP(SortierteZeitachse[[#This Row],[RANG sortiert]],ProjectTimelineData[],5,0),"")</f>
        <v/>
      </c>
    </row>
    <row r="284" spans="5:16">
      <c r="E284" s="4" t="str">
        <f>IFERROR(RANK(F284,ProjectTimelineData[RANG])+SUMPRODUCT(--(F284=ProjectTimelineData[RANG]),--(J284&lt;ProjectTimelineData[NUM])),"")</f>
        <v/>
      </c>
      <c r="F284" s="4" t="str">
        <f>IFERROR(RANK(ProjectTimelineData[[#This Row],[DATUM]],ProjectTimelineData[DATUM],1),"")</f>
        <v/>
      </c>
      <c r="G28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4" s="2" t="str">
        <f>IFERROR(IF(ISBLANK(INDEX(ProjektDetails[#Data],ROW(A279)+1,1)),"",IF($J283-1&lt;=-1,"",$J283-1)),"")</f>
        <v/>
      </c>
      <c r="M284" s="4" t="str">
        <f>IFERROR(ProjectTimelineData[[#This Row],[NUM]]+1,"")</f>
        <v/>
      </c>
      <c r="N284" s="5" t="str">
        <f>IFERROR(VLOOKUP(SortierteZeitachse[[#This Row],[RANG sortiert]],ProjectTimelineData[],3,0),"")</f>
        <v>15.09.2022</v>
      </c>
      <c r="O284" s="2" t="str">
        <f>IFERROR(VLOOKUP(SortierteZeitachse[[#This Row],[RANG sortiert]],ProjectTimelineData[],4,0),"")</f>
        <v>Projektanfang</v>
      </c>
      <c r="P284" s="2" t="str">
        <f>IFERROR(VLOOKUP(SortierteZeitachse[[#This Row],[RANG sortiert]],ProjectTimelineData[],5,0),"")</f>
        <v/>
      </c>
    </row>
    <row r="285" spans="5:16">
      <c r="E285" s="4" t="str">
        <f>IFERROR(RANK(F285,ProjectTimelineData[RANG])+SUMPRODUCT(--(F285=ProjectTimelineData[RANG]),--(J285&lt;ProjectTimelineData[NUM])),"")</f>
        <v/>
      </c>
      <c r="F285" s="4" t="str">
        <f>IFERROR(RANK(ProjectTimelineData[[#This Row],[DATUM]],ProjectTimelineData[DATUM],1),"")</f>
        <v/>
      </c>
      <c r="G28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5" s="2" t="str">
        <f>IFERROR(IF(ISBLANK(INDEX(ProjektDetails[#Data],ROW(A280)+1,1)),"",IF($J284-1&lt;=-1,"",$J284-1)),"")</f>
        <v/>
      </c>
      <c r="M285" s="4" t="str">
        <f>IFERROR(ProjectTimelineData[[#This Row],[NUM]]+1,"")</f>
        <v/>
      </c>
      <c r="N285" s="5" t="str">
        <f>IFERROR(VLOOKUP(SortierteZeitachse[[#This Row],[RANG sortiert]],ProjectTimelineData[],3,0),"")</f>
        <v>15.09.2022</v>
      </c>
      <c r="O285" s="2" t="str">
        <f>IFERROR(VLOOKUP(SortierteZeitachse[[#This Row],[RANG sortiert]],ProjectTimelineData[],4,0),"")</f>
        <v>Projektanfang</v>
      </c>
      <c r="P285" s="2" t="str">
        <f>IFERROR(VLOOKUP(SortierteZeitachse[[#This Row],[RANG sortiert]],ProjectTimelineData[],5,0),"")</f>
        <v/>
      </c>
    </row>
    <row r="286" spans="5:16">
      <c r="E286" s="4" t="str">
        <f>IFERROR(RANK(F286,ProjectTimelineData[RANG])+SUMPRODUCT(--(F286=ProjectTimelineData[RANG]),--(J286&lt;ProjectTimelineData[NUM])),"")</f>
        <v/>
      </c>
      <c r="F286" s="4" t="str">
        <f>IFERROR(RANK(ProjectTimelineData[[#This Row],[DATUM]],ProjectTimelineData[DATUM],1),"")</f>
        <v/>
      </c>
      <c r="G28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6" s="2" t="str">
        <f>IFERROR(IF(ISBLANK(INDEX(ProjektDetails[#Data],ROW(A281)+1,1)),"",IF($J285-1&lt;=-1,"",$J285-1)),"")</f>
        <v/>
      </c>
      <c r="M286" s="4" t="str">
        <f>IFERROR(ProjectTimelineData[[#This Row],[NUM]]+1,"")</f>
        <v/>
      </c>
      <c r="N286" s="5" t="str">
        <f>IFERROR(VLOOKUP(SortierteZeitachse[[#This Row],[RANG sortiert]],ProjectTimelineData[],3,0),"")</f>
        <v>15.09.2022</v>
      </c>
      <c r="O286" s="2" t="str">
        <f>IFERROR(VLOOKUP(SortierteZeitachse[[#This Row],[RANG sortiert]],ProjectTimelineData[],4,0),"")</f>
        <v>Projektanfang</v>
      </c>
      <c r="P286" s="2" t="str">
        <f>IFERROR(VLOOKUP(SortierteZeitachse[[#This Row],[RANG sortiert]],ProjectTimelineData[],5,0),"")</f>
        <v/>
      </c>
    </row>
    <row r="287" spans="5:16">
      <c r="E287" s="4" t="str">
        <f>IFERROR(RANK(F287,ProjectTimelineData[RANG])+SUMPRODUCT(--(F287=ProjectTimelineData[RANG]),--(J287&lt;ProjectTimelineData[NUM])),"")</f>
        <v/>
      </c>
      <c r="F287" s="4" t="str">
        <f>IFERROR(RANK(ProjectTimelineData[[#This Row],[DATUM]],ProjectTimelineData[DATUM],1),"")</f>
        <v/>
      </c>
      <c r="G28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7" s="2" t="str">
        <f>IFERROR(IF(ISBLANK(INDEX(ProjektDetails[#Data],ROW(A282)+1,1)),"",IF($J286-1&lt;=-1,"",$J286-1)),"")</f>
        <v/>
      </c>
      <c r="M287" s="4" t="str">
        <f>IFERROR(ProjectTimelineData[[#This Row],[NUM]]+1,"")</f>
        <v/>
      </c>
      <c r="N287" s="5" t="str">
        <f>IFERROR(VLOOKUP(SortierteZeitachse[[#This Row],[RANG sortiert]],ProjectTimelineData[],3,0),"")</f>
        <v>15.09.2022</v>
      </c>
      <c r="O287" s="2" t="str">
        <f>IFERROR(VLOOKUP(SortierteZeitachse[[#This Row],[RANG sortiert]],ProjectTimelineData[],4,0),"")</f>
        <v>Projektanfang</v>
      </c>
      <c r="P287" s="2" t="str">
        <f>IFERROR(VLOOKUP(SortierteZeitachse[[#This Row],[RANG sortiert]],ProjectTimelineData[],5,0),"")</f>
        <v/>
      </c>
    </row>
    <row r="288" spans="5:16">
      <c r="E288" s="4" t="str">
        <f>IFERROR(RANK(F288,ProjectTimelineData[RANG])+SUMPRODUCT(--(F288=ProjectTimelineData[RANG]),--(J288&lt;ProjectTimelineData[NUM])),"")</f>
        <v/>
      </c>
      <c r="F288" s="4" t="str">
        <f>IFERROR(RANK(ProjectTimelineData[[#This Row],[DATUM]],ProjectTimelineData[DATUM],1),"")</f>
        <v/>
      </c>
      <c r="G28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8" s="2" t="str">
        <f>IFERROR(IF(ISBLANK(INDEX(ProjektDetails[#Data],ROW(A283)+1,1)),"",IF($J287-1&lt;=-1,"",$J287-1)),"")</f>
        <v/>
      </c>
      <c r="M288" s="4" t="str">
        <f>IFERROR(ProjectTimelineData[[#This Row],[NUM]]+1,"")</f>
        <v/>
      </c>
      <c r="N288" s="5" t="str">
        <f>IFERROR(VLOOKUP(SortierteZeitachse[[#This Row],[RANG sortiert]],ProjectTimelineData[],3,0),"")</f>
        <v>15.09.2022</v>
      </c>
      <c r="O288" s="2" t="str">
        <f>IFERROR(VLOOKUP(SortierteZeitachse[[#This Row],[RANG sortiert]],ProjectTimelineData[],4,0),"")</f>
        <v>Projektanfang</v>
      </c>
      <c r="P288" s="2" t="str">
        <f>IFERROR(VLOOKUP(SortierteZeitachse[[#This Row],[RANG sortiert]],ProjectTimelineData[],5,0),"")</f>
        <v/>
      </c>
    </row>
    <row r="289" spans="5:16">
      <c r="E289" s="4" t="str">
        <f>IFERROR(RANK(F289,ProjectTimelineData[RANG])+SUMPRODUCT(--(F289=ProjectTimelineData[RANG]),--(J289&lt;ProjectTimelineData[NUM])),"")</f>
        <v/>
      </c>
      <c r="F289" s="4" t="str">
        <f>IFERROR(RANK(ProjectTimelineData[[#This Row],[DATUM]],ProjectTimelineData[DATUM],1),"")</f>
        <v/>
      </c>
      <c r="G28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9" s="2" t="str">
        <f>IFERROR(IF(ISBLANK(INDEX(ProjektDetails[#Data],ROW(A284)+1,1)),"",IF($J288-1&lt;=-1,"",$J288-1)),"")</f>
        <v/>
      </c>
      <c r="M289" s="4" t="str">
        <f>IFERROR(ProjectTimelineData[[#This Row],[NUM]]+1,"")</f>
        <v/>
      </c>
      <c r="N289" s="5" t="str">
        <f>IFERROR(VLOOKUP(SortierteZeitachse[[#This Row],[RANG sortiert]],ProjectTimelineData[],3,0),"")</f>
        <v>15.09.2022</v>
      </c>
      <c r="O289" s="2" t="str">
        <f>IFERROR(VLOOKUP(SortierteZeitachse[[#This Row],[RANG sortiert]],ProjectTimelineData[],4,0),"")</f>
        <v>Projektanfang</v>
      </c>
      <c r="P289" s="2" t="str">
        <f>IFERROR(VLOOKUP(SortierteZeitachse[[#This Row],[RANG sortiert]],ProjectTimelineData[],5,0),"")</f>
        <v/>
      </c>
    </row>
    <row r="290" spans="5:16">
      <c r="E290" s="4" t="str">
        <f>IFERROR(RANK(F290,ProjectTimelineData[RANG])+SUMPRODUCT(--(F290=ProjectTimelineData[RANG]),--(J290&lt;ProjectTimelineData[NUM])),"")</f>
        <v/>
      </c>
      <c r="F290" s="4" t="str">
        <f>IFERROR(RANK(ProjectTimelineData[[#This Row],[DATUM]],ProjectTimelineData[DATUM],1),"")</f>
        <v/>
      </c>
      <c r="G29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0" s="2" t="str">
        <f>IFERROR(IF(ISBLANK(INDEX(ProjektDetails[#Data],ROW(A285)+1,1)),"",IF($J289-1&lt;=-1,"",$J289-1)),"")</f>
        <v/>
      </c>
      <c r="M290" s="4" t="str">
        <f>IFERROR(ProjectTimelineData[[#This Row],[NUM]]+1,"")</f>
        <v/>
      </c>
      <c r="N290" s="5" t="str">
        <f>IFERROR(VLOOKUP(SortierteZeitachse[[#This Row],[RANG sortiert]],ProjectTimelineData[],3,0),"")</f>
        <v>15.09.2022</v>
      </c>
      <c r="O290" s="2" t="str">
        <f>IFERROR(VLOOKUP(SortierteZeitachse[[#This Row],[RANG sortiert]],ProjectTimelineData[],4,0),"")</f>
        <v>Projektanfang</v>
      </c>
      <c r="P290" s="2" t="str">
        <f>IFERROR(VLOOKUP(SortierteZeitachse[[#This Row],[RANG sortiert]],ProjectTimelineData[],5,0),"")</f>
        <v/>
      </c>
    </row>
    <row r="291" spans="5:16">
      <c r="E291" s="4" t="str">
        <f>IFERROR(RANK(F291,ProjectTimelineData[RANG])+SUMPRODUCT(--(F291=ProjectTimelineData[RANG]),--(J291&lt;ProjectTimelineData[NUM])),"")</f>
        <v/>
      </c>
      <c r="F291" s="4" t="str">
        <f>IFERROR(RANK(ProjectTimelineData[[#This Row],[DATUM]],ProjectTimelineData[DATUM],1),"")</f>
        <v/>
      </c>
      <c r="G29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1" s="2" t="str">
        <f>IFERROR(IF(ISBLANK(INDEX(ProjektDetails[#Data],ROW(A286)+1,1)),"",IF($J290-1&lt;=-1,"",$J290-1)),"")</f>
        <v/>
      </c>
      <c r="M291" s="4" t="str">
        <f>IFERROR(ProjectTimelineData[[#This Row],[NUM]]+1,"")</f>
        <v/>
      </c>
      <c r="N291" s="5" t="str">
        <f>IFERROR(VLOOKUP(SortierteZeitachse[[#This Row],[RANG sortiert]],ProjectTimelineData[],3,0),"")</f>
        <v>15.09.2022</v>
      </c>
      <c r="O291" s="2" t="str">
        <f>IFERROR(VLOOKUP(SortierteZeitachse[[#This Row],[RANG sortiert]],ProjectTimelineData[],4,0),"")</f>
        <v>Projektanfang</v>
      </c>
      <c r="P291" s="2" t="str">
        <f>IFERROR(VLOOKUP(SortierteZeitachse[[#This Row],[RANG sortiert]],ProjectTimelineData[],5,0),"")</f>
        <v/>
      </c>
    </row>
    <row r="292" spans="5:16">
      <c r="E292" s="4" t="str">
        <f>IFERROR(RANK(F292,ProjectTimelineData[RANG])+SUMPRODUCT(--(F292=ProjectTimelineData[RANG]),--(J292&lt;ProjectTimelineData[NUM])),"")</f>
        <v/>
      </c>
      <c r="F292" s="4" t="str">
        <f>IFERROR(RANK(ProjectTimelineData[[#This Row],[DATUM]],ProjectTimelineData[DATUM],1),"")</f>
        <v/>
      </c>
      <c r="G29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2" s="2" t="str">
        <f>IFERROR(IF(ISBLANK(INDEX(ProjektDetails[#Data],ROW(A287)+1,1)),"",IF($J291-1&lt;=-1,"",$J291-1)),"")</f>
        <v/>
      </c>
      <c r="M292" s="4" t="str">
        <f>IFERROR(ProjectTimelineData[[#This Row],[NUM]]+1,"")</f>
        <v/>
      </c>
      <c r="N292" s="5" t="str">
        <f>IFERROR(VLOOKUP(SortierteZeitachse[[#This Row],[RANG sortiert]],ProjectTimelineData[],3,0),"")</f>
        <v>15.09.2022</v>
      </c>
      <c r="O292" s="2" t="str">
        <f>IFERROR(VLOOKUP(SortierteZeitachse[[#This Row],[RANG sortiert]],ProjectTimelineData[],4,0),"")</f>
        <v>Projektanfang</v>
      </c>
      <c r="P292" s="2" t="str">
        <f>IFERROR(VLOOKUP(SortierteZeitachse[[#This Row],[RANG sortiert]],ProjectTimelineData[],5,0),"")</f>
        <v/>
      </c>
    </row>
    <row r="293" spans="5:16">
      <c r="E293" s="4" t="str">
        <f>IFERROR(RANK(F293,ProjectTimelineData[RANG])+SUMPRODUCT(--(F293=ProjectTimelineData[RANG]),--(J293&lt;ProjectTimelineData[NUM])),"")</f>
        <v/>
      </c>
      <c r="F293" s="4" t="str">
        <f>IFERROR(RANK(ProjectTimelineData[[#This Row],[DATUM]],ProjectTimelineData[DATUM],1),"")</f>
        <v/>
      </c>
      <c r="G29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3" s="2" t="str">
        <f>IFERROR(IF(ISBLANK(INDEX(ProjektDetails[#Data],ROW(A288)+1,1)),"",IF($J292-1&lt;=-1,"",$J292-1)),"")</f>
        <v/>
      </c>
      <c r="M293" s="4" t="str">
        <f>IFERROR(ProjectTimelineData[[#This Row],[NUM]]+1,"")</f>
        <v/>
      </c>
      <c r="N293" s="5" t="str">
        <f>IFERROR(VLOOKUP(SortierteZeitachse[[#This Row],[RANG sortiert]],ProjectTimelineData[],3,0),"")</f>
        <v>15.09.2022</v>
      </c>
      <c r="O293" s="2" t="str">
        <f>IFERROR(VLOOKUP(SortierteZeitachse[[#This Row],[RANG sortiert]],ProjectTimelineData[],4,0),"")</f>
        <v>Projektanfang</v>
      </c>
      <c r="P293" s="2" t="str">
        <f>IFERROR(VLOOKUP(SortierteZeitachse[[#This Row],[RANG sortiert]],ProjectTimelineData[],5,0),"")</f>
        <v/>
      </c>
    </row>
    <row r="294" spans="5:16">
      <c r="E294" s="4" t="str">
        <f>IFERROR(RANK(F294,ProjectTimelineData[RANG])+SUMPRODUCT(--(F294=ProjectTimelineData[RANG]),--(J294&lt;ProjectTimelineData[NUM])),"")</f>
        <v/>
      </c>
      <c r="F294" s="4" t="str">
        <f>IFERROR(RANK(ProjectTimelineData[[#This Row],[DATUM]],ProjectTimelineData[DATUM],1),"")</f>
        <v/>
      </c>
      <c r="G29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4" s="2" t="str">
        <f>IFERROR(IF(ISBLANK(INDEX(ProjektDetails[#Data],ROW(A289)+1,1)),"",IF($J293-1&lt;=-1,"",$J293-1)),"")</f>
        <v/>
      </c>
      <c r="M294" s="4" t="str">
        <f>IFERROR(ProjectTimelineData[[#This Row],[NUM]]+1,"")</f>
        <v/>
      </c>
      <c r="N294" s="5" t="str">
        <f>IFERROR(VLOOKUP(SortierteZeitachse[[#This Row],[RANG sortiert]],ProjectTimelineData[],3,0),"")</f>
        <v>15.09.2022</v>
      </c>
      <c r="O294" s="2" t="str">
        <f>IFERROR(VLOOKUP(SortierteZeitachse[[#This Row],[RANG sortiert]],ProjectTimelineData[],4,0),"")</f>
        <v>Projektanfang</v>
      </c>
      <c r="P294" s="2" t="str">
        <f>IFERROR(VLOOKUP(SortierteZeitachse[[#This Row],[RANG sortiert]],ProjectTimelineData[],5,0),"")</f>
        <v/>
      </c>
    </row>
    <row r="295" spans="5:16">
      <c r="E295" s="4" t="str">
        <f>IFERROR(RANK(F295,ProjectTimelineData[RANG])+SUMPRODUCT(--(F295=ProjectTimelineData[RANG]),--(J295&lt;ProjectTimelineData[NUM])),"")</f>
        <v/>
      </c>
      <c r="F295" s="4" t="str">
        <f>IFERROR(RANK(ProjectTimelineData[[#This Row],[DATUM]],ProjectTimelineData[DATUM],1),"")</f>
        <v/>
      </c>
      <c r="G29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5" s="2" t="str">
        <f>IFERROR(IF(ISBLANK(INDEX(ProjektDetails[#Data],ROW(A290)+1,1)),"",IF($J294-1&lt;=-1,"",$J294-1)),"")</f>
        <v/>
      </c>
      <c r="M295" s="4" t="str">
        <f>IFERROR(ProjectTimelineData[[#This Row],[NUM]]+1,"")</f>
        <v/>
      </c>
      <c r="N295" s="5" t="str">
        <f>IFERROR(VLOOKUP(SortierteZeitachse[[#This Row],[RANG sortiert]],ProjectTimelineData[],3,0),"")</f>
        <v>15.09.2022</v>
      </c>
      <c r="O295" s="2" t="str">
        <f>IFERROR(VLOOKUP(SortierteZeitachse[[#This Row],[RANG sortiert]],ProjectTimelineData[],4,0),"")</f>
        <v>Projektanfang</v>
      </c>
      <c r="P295" s="2" t="str">
        <f>IFERROR(VLOOKUP(SortierteZeitachse[[#This Row],[RANG sortiert]],ProjectTimelineData[],5,0),"")</f>
        <v/>
      </c>
    </row>
    <row r="296" spans="5:16">
      <c r="E296" s="4" t="str">
        <f>IFERROR(RANK(F296,ProjectTimelineData[RANG])+SUMPRODUCT(--(F296=ProjectTimelineData[RANG]),--(J296&lt;ProjectTimelineData[NUM])),"")</f>
        <v/>
      </c>
      <c r="F296" s="4" t="str">
        <f>IFERROR(RANK(ProjectTimelineData[[#This Row],[DATUM]],ProjectTimelineData[DATUM],1),"")</f>
        <v/>
      </c>
      <c r="G29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6" s="2" t="str">
        <f>IFERROR(IF(ISBLANK(INDEX(ProjektDetails[#Data],ROW(A291)+1,1)),"",IF($J295-1&lt;=-1,"",$J295-1)),"")</f>
        <v/>
      </c>
      <c r="M296" s="4" t="str">
        <f>IFERROR(ProjectTimelineData[[#This Row],[NUM]]+1,"")</f>
        <v/>
      </c>
      <c r="N296" s="5" t="str">
        <f>IFERROR(VLOOKUP(SortierteZeitachse[[#This Row],[RANG sortiert]],ProjectTimelineData[],3,0),"")</f>
        <v>15.09.2022</v>
      </c>
      <c r="O296" s="2" t="str">
        <f>IFERROR(VLOOKUP(SortierteZeitachse[[#This Row],[RANG sortiert]],ProjectTimelineData[],4,0),"")</f>
        <v>Projektanfang</v>
      </c>
      <c r="P296" s="2" t="str">
        <f>IFERROR(VLOOKUP(SortierteZeitachse[[#This Row],[RANG sortiert]],ProjectTimelineData[],5,0),"")</f>
        <v/>
      </c>
    </row>
    <row r="297" spans="5:16">
      <c r="E297" s="4" t="str">
        <f>IFERROR(RANK(F297,ProjectTimelineData[RANG])+SUMPRODUCT(--(F297=ProjectTimelineData[RANG]),--(J297&lt;ProjectTimelineData[NUM])),"")</f>
        <v/>
      </c>
      <c r="F297" s="4" t="str">
        <f>IFERROR(RANK(ProjectTimelineData[[#This Row],[DATUM]],ProjectTimelineData[DATUM],1),"")</f>
        <v/>
      </c>
      <c r="G29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7" s="2" t="str">
        <f>IFERROR(IF(ISBLANK(INDEX(ProjektDetails[#Data],ROW(A292)+1,1)),"",IF($J296-1&lt;=-1,"",$J296-1)),"")</f>
        <v/>
      </c>
      <c r="M297" s="4" t="str">
        <f>IFERROR(ProjectTimelineData[[#This Row],[NUM]]+1,"")</f>
        <v/>
      </c>
      <c r="N297" s="5" t="str">
        <f>IFERROR(VLOOKUP(SortierteZeitachse[[#This Row],[RANG sortiert]],ProjectTimelineData[],3,0),"")</f>
        <v>15.09.2022</v>
      </c>
      <c r="O297" s="2" t="str">
        <f>IFERROR(VLOOKUP(SortierteZeitachse[[#This Row],[RANG sortiert]],ProjectTimelineData[],4,0),"")</f>
        <v>Projektanfang</v>
      </c>
      <c r="P297" s="2" t="str">
        <f>IFERROR(VLOOKUP(SortierteZeitachse[[#This Row],[RANG sortiert]],ProjectTimelineData[],5,0),"")</f>
        <v/>
      </c>
    </row>
    <row r="298" spans="5:16">
      <c r="E298" s="4" t="str">
        <f>IFERROR(RANK(F298,ProjectTimelineData[RANG])+SUMPRODUCT(--(F298=ProjectTimelineData[RANG]),--(J298&lt;ProjectTimelineData[NUM])),"")</f>
        <v/>
      </c>
      <c r="F298" s="4" t="str">
        <f>IFERROR(RANK(ProjectTimelineData[[#This Row],[DATUM]],ProjectTimelineData[DATUM],1),"")</f>
        <v/>
      </c>
      <c r="G29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8" s="2" t="str">
        <f>IFERROR(IF(ISBLANK(INDEX(ProjektDetails[#Data],ROW(A293)+1,1)),"",IF($J297-1&lt;=-1,"",$J297-1)),"")</f>
        <v/>
      </c>
      <c r="M298" s="4" t="str">
        <f>IFERROR(ProjectTimelineData[[#This Row],[NUM]]+1,"")</f>
        <v/>
      </c>
      <c r="N298" s="5" t="str">
        <f>IFERROR(VLOOKUP(SortierteZeitachse[[#This Row],[RANG sortiert]],ProjectTimelineData[],3,0),"")</f>
        <v>15.09.2022</v>
      </c>
      <c r="O298" s="2" t="str">
        <f>IFERROR(VLOOKUP(SortierteZeitachse[[#This Row],[RANG sortiert]],ProjectTimelineData[],4,0),"")</f>
        <v>Projektanfang</v>
      </c>
      <c r="P298" s="2" t="str">
        <f>IFERROR(VLOOKUP(SortierteZeitachse[[#This Row],[RANG sortiert]],ProjectTimelineData[],5,0),"")</f>
        <v/>
      </c>
    </row>
    <row r="299" spans="5:16">
      <c r="E299" s="4" t="str">
        <f>IFERROR(RANK(F299,ProjectTimelineData[RANG])+SUMPRODUCT(--(F299=ProjectTimelineData[RANG]),--(J299&lt;ProjectTimelineData[NUM])),"")</f>
        <v/>
      </c>
      <c r="F299" s="4" t="str">
        <f>IFERROR(RANK(ProjectTimelineData[[#This Row],[DATUM]],ProjectTimelineData[DATUM],1),"")</f>
        <v/>
      </c>
      <c r="G29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9" s="2" t="str">
        <f>IFERROR(IF(ISBLANK(INDEX(ProjektDetails[#Data],ROW(A294)+1,1)),"",IF($J298-1&lt;=-1,"",$J298-1)),"")</f>
        <v/>
      </c>
      <c r="M299" s="4" t="str">
        <f>IFERROR(ProjectTimelineData[[#This Row],[NUM]]+1,"")</f>
        <v/>
      </c>
      <c r="N299" s="5" t="str">
        <f>IFERROR(VLOOKUP(SortierteZeitachse[[#This Row],[RANG sortiert]],ProjectTimelineData[],3,0),"")</f>
        <v>15.09.2022</v>
      </c>
      <c r="O299" s="2" t="str">
        <f>IFERROR(VLOOKUP(SortierteZeitachse[[#This Row],[RANG sortiert]],ProjectTimelineData[],4,0),"")</f>
        <v>Projektanfang</v>
      </c>
      <c r="P299" s="2" t="str">
        <f>IFERROR(VLOOKUP(SortierteZeitachse[[#This Row],[RANG sortiert]],ProjectTimelineData[],5,0),"")</f>
        <v/>
      </c>
    </row>
    <row r="300" spans="5:16">
      <c r="E300" s="4" t="str">
        <f>IFERROR(RANK(F300,ProjectTimelineData[RANG])+SUMPRODUCT(--(F300=ProjectTimelineData[RANG]),--(J300&lt;ProjectTimelineData[NUM])),"")</f>
        <v/>
      </c>
      <c r="F300" s="4" t="str">
        <f>IFERROR(RANK(ProjectTimelineData[[#This Row],[DATUM]],ProjectTimelineData[DATUM],1),"")</f>
        <v/>
      </c>
      <c r="G30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0" s="2" t="str">
        <f>IFERROR(IF(ISBLANK(INDEX(ProjektDetails[#Data],ROW(A295)+1,1)),"",IF($J299-1&lt;=-1,"",$J299-1)),"")</f>
        <v/>
      </c>
      <c r="M300" s="4" t="str">
        <f>IFERROR(ProjectTimelineData[[#This Row],[NUM]]+1,"")</f>
        <v/>
      </c>
      <c r="N300" s="5" t="str">
        <f>IFERROR(VLOOKUP(SortierteZeitachse[[#This Row],[RANG sortiert]],ProjectTimelineData[],3,0),"")</f>
        <v>15.09.2022</v>
      </c>
      <c r="O300" s="2" t="str">
        <f>IFERROR(VLOOKUP(SortierteZeitachse[[#This Row],[RANG sortiert]],ProjectTimelineData[],4,0),"")</f>
        <v>Projektanfang</v>
      </c>
      <c r="P300" s="2" t="str">
        <f>IFERROR(VLOOKUP(SortierteZeitachse[[#This Row],[RANG sortiert]],ProjectTimelineData[],5,0),"")</f>
        <v/>
      </c>
    </row>
    <row r="301" spans="5:16">
      <c r="E301" s="4" t="str">
        <f>IFERROR(RANK(F301,ProjectTimelineData[RANG])+SUMPRODUCT(--(F301=ProjectTimelineData[RANG]),--(J301&lt;ProjectTimelineData[NUM])),"")</f>
        <v/>
      </c>
      <c r="F301" s="4" t="str">
        <f>IFERROR(RANK(ProjectTimelineData[[#This Row],[DATUM]],ProjectTimelineData[DATUM],1),"")</f>
        <v/>
      </c>
      <c r="G30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1" s="2" t="str">
        <f>IFERROR(IF(ISBLANK(INDEX(ProjektDetails[#Data],ROW(A296)+1,1)),"",IF($J300-1&lt;=-1,"",$J300-1)),"")</f>
        <v/>
      </c>
      <c r="M301" s="4" t="str">
        <f>IFERROR(ProjectTimelineData[[#This Row],[NUM]]+1,"")</f>
        <v/>
      </c>
      <c r="N301" s="5" t="str">
        <f>IFERROR(VLOOKUP(SortierteZeitachse[[#This Row],[RANG sortiert]],ProjectTimelineData[],3,0),"")</f>
        <v>15.09.2022</v>
      </c>
      <c r="O301" s="2" t="str">
        <f>IFERROR(VLOOKUP(SortierteZeitachse[[#This Row],[RANG sortiert]],ProjectTimelineData[],4,0),"")</f>
        <v>Projektanfang</v>
      </c>
      <c r="P301" s="2" t="str">
        <f>IFERROR(VLOOKUP(SortierteZeitachse[[#This Row],[RANG sortiert]],ProjectTimelineData[],5,0),"")</f>
        <v/>
      </c>
    </row>
    <row r="302" spans="5:16">
      <c r="E302" s="4" t="str">
        <f>IFERROR(RANK(F302,ProjectTimelineData[RANG])+SUMPRODUCT(--(F302=ProjectTimelineData[RANG]),--(J302&lt;ProjectTimelineData[NUM])),"")</f>
        <v/>
      </c>
      <c r="F302" s="4" t="str">
        <f>IFERROR(RANK(ProjectTimelineData[[#This Row],[DATUM]],ProjectTimelineData[DATUM],1),"")</f>
        <v/>
      </c>
      <c r="G30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2" s="2" t="str">
        <f>IFERROR(IF(ISBLANK(INDEX(ProjektDetails[#Data],ROW(A297)+1,1)),"",IF($J301-1&lt;=-1,"",$J301-1)),"")</f>
        <v/>
      </c>
      <c r="M302" s="4" t="str">
        <f>IFERROR(ProjectTimelineData[[#This Row],[NUM]]+1,"")</f>
        <v/>
      </c>
      <c r="N302" s="5" t="str">
        <f>IFERROR(VLOOKUP(SortierteZeitachse[[#This Row],[RANG sortiert]],ProjectTimelineData[],3,0),"")</f>
        <v>15.09.2022</v>
      </c>
      <c r="O302" s="2" t="str">
        <f>IFERROR(VLOOKUP(SortierteZeitachse[[#This Row],[RANG sortiert]],ProjectTimelineData[],4,0),"")</f>
        <v>Projektanfang</v>
      </c>
      <c r="P302" s="2" t="str">
        <f>IFERROR(VLOOKUP(SortierteZeitachse[[#This Row],[RANG sortiert]],ProjectTimelineData[],5,0),"")</f>
        <v/>
      </c>
    </row>
    <row r="303" spans="5:16">
      <c r="E303" s="4" t="str">
        <f>IFERROR(RANK(F303,ProjectTimelineData[RANG])+SUMPRODUCT(--(F303=ProjectTimelineData[RANG]),--(J303&lt;ProjectTimelineData[NUM])),"")</f>
        <v/>
      </c>
      <c r="F303" s="4" t="str">
        <f>IFERROR(RANK(ProjectTimelineData[[#This Row],[DATUM]],ProjectTimelineData[DATUM],1),"")</f>
        <v/>
      </c>
      <c r="G30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3" s="2" t="str">
        <f>IFERROR(IF(ISBLANK(INDEX(ProjektDetails[#Data],ROW(A298)+1,1)),"",IF($J302-1&lt;=-1,"",$J302-1)),"")</f>
        <v/>
      </c>
      <c r="M303" s="4" t="str">
        <f>IFERROR(ProjectTimelineData[[#This Row],[NUM]]+1,"")</f>
        <v/>
      </c>
      <c r="N303" s="5" t="str">
        <f>IFERROR(VLOOKUP(SortierteZeitachse[[#This Row],[RANG sortiert]],ProjectTimelineData[],3,0),"")</f>
        <v>15.09.2022</v>
      </c>
      <c r="O303" s="2" t="str">
        <f>IFERROR(VLOOKUP(SortierteZeitachse[[#This Row],[RANG sortiert]],ProjectTimelineData[],4,0),"")</f>
        <v>Projektanfang</v>
      </c>
      <c r="P303" s="2" t="str">
        <f>IFERROR(VLOOKUP(SortierteZeitachse[[#This Row],[RANG sortiert]],ProjectTimelineData[],5,0),"")</f>
        <v/>
      </c>
    </row>
    <row r="304" spans="5:16">
      <c r="E304" s="4" t="str">
        <f>IFERROR(RANK(F304,ProjectTimelineData[RANG])+SUMPRODUCT(--(F304=ProjectTimelineData[RANG]),--(J304&lt;ProjectTimelineData[NUM])),"")</f>
        <v/>
      </c>
      <c r="F304" s="4" t="str">
        <f>IFERROR(RANK(ProjectTimelineData[[#This Row],[DATUM]],ProjectTimelineData[DATUM],1),"")</f>
        <v/>
      </c>
      <c r="G30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4" s="2" t="str">
        <f>IFERROR(IF(ISBLANK(INDEX(ProjektDetails[#Data],ROW(A299)+1,1)),"",IF($J303-1&lt;=-1,"",$J303-1)),"")</f>
        <v/>
      </c>
      <c r="M304" s="4" t="str">
        <f>IFERROR(ProjectTimelineData[[#This Row],[NUM]]+1,"")</f>
        <v/>
      </c>
      <c r="N304" s="5" t="str">
        <f>IFERROR(VLOOKUP(SortierteZeitachse[[#This Row],[RANG sortiert]],ProjectTimelineData[],3,0),"")</f>
        <v>15.09.2022</v>
      </c>
      <c r="O304" s="2" t="str">
        <f>IFERROR(VLOOKUP(SortierteZeitachse[[#This Row],[RANG sortiert]],ProjectTimelineData[],4,0),"")</f>
        <v>Projektanfang</v>
      </c>
      <c r="P304" s="2" t="str">
        <f>IFERROR(VLOOKUP(SortierteZeitachse[[#This Row],[RANG sortiert]],ProjectTimelineData[],5,0),"")</f>
        <v/>
      </c>
    </row>
    <row r="305" spans="5:16">
      <c r="E305" s="4" t="str">
        <f>IFERROR(RANK(F305,ProjectTimelineData[RANG])+SUMPRODUCT(--(F305=ProjectTimelineData[RANG]),--(J305&lt;ProjectTimelineData[NUM])),"")</f>
        <v/>
      </c>
      <c r="F305" s="4" t="str">
        <f>IFERROR(RANK(ProjectTimelineData[[#This Row],[DATUM]],ProjectTimelineData[DATUM],1),"")</f>
        <v/>
      </c>
      <c r="G30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5" s="2" t="str">
        <f>IFERROR(IF(ISBLANK(INDEX(ProjektDetails[#Data],ROW(A300)+1,1)),"",IF($J304-1&lt;=-1,"",$J304-1)),"")</f>
        <v/>
      </c>
      <c r="M305" s="4" t="str">
        <f>IFERROR(ProjectTimelineData[[#This Row],[NUM]]+1,"")</f>
        <v/>
      </c>
      <c r="N305" s="5" t="str">
        <f>IFERROR(VLOOKUP(SortierteZeitachse[[#This Row],[RANG sortiert]],ProjectTimelineData[],3,0),"")</f>
        <v>15.09.2022</v>
      </c>
      <c r="O305" s="2" t="str">
        <f>IFERROR(VLOOKUP(SortierteZeitachse[[#This Row],[RANG sortiert]],ProjectTimelineData[],4,0),"")</f>
        <v>Projektanfang</v>
      </c>
      <c r="P305" s="2" t="str">
        <f>IFERROR(VLOOKUP(SortierteZeitachse[[#This Row],[RANG sortiert]],ProjectTimelineData[],5,0),"")</f>
        <v/>
      </c>
    </row>
    <row r="306" spans="5:16">
      <c r="E306" s="4" t="str">
        <f>IFERROR(RANK(F306,ProjectTimelineData[RANG])+SUMPRODUCT(--(F306=ProjectTimelineData[RANG]),--(J306&lt;ProjectTimelineData[NUM])),"")</f>
        <v/>
      </c>
      <c r="F306" s="4" t="str">
        <f>IFERROR(RANK(ProjectTimelineData[[#This Row],[DATUM]],ProjectTimelineData[DATUM],1),"")</f>
        <v/>
      </c>
      <c r="G30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6" s="2" t="str">
        <f>IFERROR(IF(ISBLANK(INDEX(ProjektDetails[#Data],ROW(A301)+1,1)),"",IF($J305-1&lt;=-1,"",$J305-1)),"")</f>
        <v/>
      </c>
      <c r="M306" s="4" t="str">
        <f>IFERROR(ProjectTimelineData[[#This Row],[NUM]]+1,"")</f>
        <v/>
      </c>
      <c r="N306" s="5" t="str">
        <f>IFERROR(VLOOKUP(SortierteZeitachse[[#This Row],[RANG sortiert]],ProjectTimelineData[],3,0),"")</f>
        <v>15.09.2022</v>
      </c>
      <c r="O306" s="2" t="str">
        <f>IFERROR(VLOOKUP(SortierteZeitachse[[#This Row],[RANG sortiert]],ProjectTimelineData[],4,0),"")</f>
        <v>Projektanfang</v>
      </c>
      <c r="P306" s="2" t="str">
        <f>IFERROR(VLOOKUP(SortierteZeitachse[[#This Row],[RANG sortiert]],ProjectTimelineData[],5,0),"")</f>
        <v/>
      </c>
    </row>
    <row r="307" spans="5:16">
      <c r="E307" s="4" t="str">
        <f>IFERROR(RANK(F307,ProjectTimelineData[RANG])+SUMPRODUCT(--(F307=ProjectTimelineData[RANG]),--(J307&lt;ProjectTimelineData[NUM])),"")</f>
        <v/>
      </c>
      <c r="F307" s="4" t="str">
        <f>IFERROR(RANK(ProjectTimelineData[[#This Row],[DATUM]],ProjectTimelineData[DATUM],1),"")</f>
        <v/>
      </c>
      <c r="G30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7" s="2" t="str">
        <f>IFERROR(IF(ISBLANK(INDEX(ProjektDetails[#Data],ROW(A302)+1,1)),"",IF($J306-1&lt;=-1,"",$J306-1)),"")</f>
        <v/>
      </c>
      <c r="M307" s="4" t="str">
        <f>IFERROR(ProjectTimelineData[[#This Row],[NUM]]+1,"")</f>
        <v/>
      </c>
      <c r="N307" s="5" t="str">
        <f>IFERROR(VLOOKUP(SortierteZeitachse[[#This Row],[RANG sortiert]],ProjectTimelineData[],3,0),"")</f>
        <v>15.09.2022</v>
      </c>
      <c r="O307" s="2" t="str">
        <f>IFERROR(VLOOKUP(SortierteZeitachse[[#This Row],[RANG sortiert]],ProjectTimelineData[],4,0),"")</f>
        <v>Projektanfang</v>
      </c>
      <c r="P307" s="2" t="str">
        <f>IFERROR(VLOOKUP(SortierteZeitachse[[#This Row],[RANG sortiert]],ProjectTimelineData[],5,0),"")</f>
        <v/>
      </c>
    </row>
    <row r="308" spans="5:16">
      <c r="E308" s="4" t="str">
        <f>IFERROR(RANK(F308,ProjectTimelineData[RANG])+SUMPRODUCT(--(F308=ProjectTimelineData[RANG]),--(J308&lt;ProjectTimelineData[NUM])),"")</f>
        <v/>
      </c>
      <c r="F308" s="4" t="str">
        <f>IFERROR(RANK(ProjectTimelineData[[#This Row],[DATUM]],ProjectTimelineData[DATUM],1),"")</f>
        <v/>
      </c>
      <c r="G30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8" s="2" t="str">
        <f>IFERROR(IF(ISBLANK(INDEX(ProjektDetails[#Data],ROW(A303)+1,1)),"",IF($J307-1&lt;=-1,"",$J307-1)),"")</f>
        <v/>
      </c>
      <c r="M308" s="4" t="str">
        <f>IFERROR(ProjectTimelineData[[#This Row],[NUM]]+1,"")</f>
        <v/>
      </c>
      <c r="N308" s="5" t="str">
        <f>IFERROR(VLOOKUP(SortierteZeitachse[[#This Row],[RANG sortiert]],ProjectTimelineData[],3,0),"")</f>
        <v>15.09.2022</v>
      </c>
      <c r="O308" s="2" t="str">
        <f>IFERROR(VLOOKUP(SortierteZeitachse[[#This Row],[RANG sortiert]],ProjectTimelineData[],4,0),"")</f>
        <v>Projektanfang</v>
      </c>
      <c r="P308" s="2" t="str">
        <f>IFERROR(VLOOKUP(SortierteZeitachse[[#This Row],[RANG sortiert]],ProjectTimelineData[],5,0),"")</f>
        <v/>
      </c>
    </row>
    <row r="309" spans="5:16">
      <c r="E309" s="4" t="str">
        <f>IFERROR(RANK(F309,ProjectTimelineData[RANG])+SUMPRODUCT(--(F309=ProjectTimelineData[RANG]),--(J309&lt;ProjectTimelineData[NUM])),"")</f>
        <v/>
      </c>
      <c r="F309" s="4" t="str">
        <f>IFERROR(RANK(ProjectTimelineData[[#This Row],[DATUM]],ProjectTimelineData[DATUM],1),"")</f>
        <v/>
      </c>
      <c r="G30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9" s="2" t="str">
        <f>IFERROR(IF(ISBLANK(INDEX(ProjektDetails[#Data],ROW(A304)+1,1)),"",IF($J308-1&lt;=-1,"",$J308-1)),"")</f>
        <v/>
      </c>
      <c r="M309" s="4" t="str">
        <f>IFERROR(ProjectTimelineData[[#This Row],[NUM]]+1,"")</f>
        <v/>
      </c>
      <c r="N309" s="5" t="str">
        <f>IFERROR(VLOOKUP(SortierteZeitachse[[#This Row],[RANG sortiert]],ProjectTimelineData[],3,0),"")</f>
        <v>15.09.2022</v>
      </c>
      <c r="O309" s="2" t="str">
        <f>IFERROR(VLOOKUP(SortierteZeitachse[[#This Row],[RANG sortiert]],ProjectTimelineData[],4,0),"")</f>
        <v>Projektanfang</v>
      </c>
      <c r="P309" s="2" t="str">
        <f>IFERROR(VLOOKUP(SortierteZeitachse[[#This Row],[RANG sortiert]],ProjectTimelineData[],5,0),"")</f>
        <v/>
      </c>
    </row>
    <row r="310" spans="5:16">
      <c r="E310" s="4" t="str">
        <f>IFERROR(RANK(F310,ProjectTimelineData[RANG])+SUMPRODUCT(--(F310=ProjectTimelineData[RANG]),--(J310&lt;ProjectTimelineData[NUM])),"")</f>
        <v/>
      </c>
      <c r="F310" s="4" t="str">
        <f>IFERROR(RANK(ProjectTimelineData[[#This Row],[DATUM]],ProjectTimelineData[DATUM],1),"")</f>
        <v/>
      </c>
      <c r="G31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0" s="2" t="str">
        <f>IFERROR(IF(ISBLANK(INDEX(ProjektDetails[#Data],ROW(A305)+1,1)),"",IF($J309-1&lt;=-1,"",$J309-1)),"")</f>
        <v/>
      </c>
      <c r="M310" s="4" t="str">
        <f>IFERROR(ProjectTimelineData[[#This Row],[NUM]]+1,"")</f>
        <v/>
      </c>
      <c r="N310" s="5" t="str">
        <f>IFERROR(VLOOKUP(SortierteZeitachse[[#This Row],[RANG sortiert]],ProjectTimelineData[],3,0),"")</f>
        <v>15.09.2022</v>
      </c>
      <c r="O310" s="2" t="str">
        <f>IFERROR(VLOOKUP(SortierteZeitachse[[#This Row],[RANG sortiert]],ProjectTimelineData[],4,0),"")</f>
        <v>Projektanfang</v>
      </c>
      <c r="P310" s="2" t="str">
        <f>IFERROR(VLOOKUP(SortierteZeitachse[[#This Row],[RANG sortiert]],ProjectTimelineData[],5,0),"")</f>
        <v/>
      </c>
    </row>
    <row r="311" spans="5:16">
      <c r="E311" s="4" t="str">
        <f>IFERROR(RANK(F311,ProjectTimelineData[RANG])+SUMPRODUCT(--(F311=ProjectTimelineData[RANG]),--(J311&lt;ProjectTimelineData[NUM])),"")</f>
        <v/>
      </c>
      <c r="F311" s="4" t="str">
        <f>IFERROR(RANK(ProjectTimelineData[[#This Row],[DATUM]],ProjectTimelineData[DATUM],1),"")</f>
        <v/>
      </c>
      <c r="G31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1" s="2" t="str">
        <f>IFERROR(IF(ISBLANK(INDEX(ProjektDetails[#Data],ROW(A306)+1,1)),"",IF($J310-1&lt;=-1,"",$J310-1)),"")</f>
        <v/>
      </c>
      <c r="M311" s="4" t="str">
        <f>IFERROR(ProjectTimelineData[[#This Row],[NUM]]+1,"")</f>
        <v/>
      </c>
      <c r="N311" s="5" t="str">
        <f>IFERROR(VLOOKUP(SortierteZeitachse[[#This Row],[RANG sortiert]],ProjectTimelineData[],3,0),"")</f>
        <v>15.09.2022</v>
      </c>
      <c r="O311" s="2" t="str">
        <f>IFERROR(VLOOKUP(SortierteZeitachse[[#This Row],[RANG sortiert]],ProjectTimelineData[],4,0),"")</f>
        <v>Projektanfang</v>
      </c>
      <c r="P311" s="2" t="str">
        <f>IFERROR(VLOOKUP(SortierteZeitachse[[#This Row],[RANG sortiert]],ProjectTimelineData[],5,0),"")</f>
        <v/>
      </c>
    </row>
    <row r="312" spans="5:16">
      <c r="E312" s="4" t="str">
        <f>IFERROR(RANK(F312,ProjectTimelineData[RANG])+SUMPRODUCT(--(F312=ProjectTimelineData[RANG]),--(J312&lt;ProjectTimelineData[NUM])),"")</f>
        <v/>
      </c>
      <c r="F312" s="4" t="str">
        <f>IFERROR(RANK(ProjectTimelineData[[#This Row],[DATUM]],ProjectTimelineData[DATUM],1),"")</f>
        <v/>
      </c>
      <c r="G31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2" s="2" t="str">
        <f>IFERROR(IF(ISBLANK(INDEX(ProjektDetails[#Data],ROW(A307)+1,1)),"",IF($J311-1&lt;=-1,"",$J311-1)),"")</f>
        <v/>
      </c>
      <c r="M312" s="4" t="str">
        <f>IFERROR(ProjectTimelineData[[#This Row],[NUM]]+1,"")</f>
        <v/>
      </c>
      <c r="N312" s="5" t="str">
        <f>IFERROR(VLOOKUP(SortierteZeitachse[[#This Row],[RANG sortiert]],ProjectTimelineData[],3,0),"")</f>
        <v>15.09.2022</v>
      </c>
      <c r="O312" s="2" t="str">
        <f>IFERROR(VLOOKUP(SortierteZeitachse[[#This Row],[RANG sortiert]],ProjectTimelineData[],4,0),"")</f>
        <v>Projektanfang</v>
      </c>
      <c r="P312" s="2" t="str">
        <f>IFERROR(VLOOKUP(SortierteZeitachse[[#This Row],[RANG sortiert]],ProjectTimelineData[],5,0),"")</f>
        <v/>
      </c>
    </row>
    <row r="313" spans="5:16">
      <c r="E313" s="4" t="str">
        <f>IFERROR(RANK(F313,ProjectTimelineData[RANG])+SUMPRODUCT(--(F313=ProjectTimelineData[RANG]),--(J313&lt;ProjectTimelineData[NUM])),"")</f>
        <v/>
      </c>
      <c r="F313" s="4" t="str">
        <f>IFERROR(RANK(ProjectTimelineData[[#This Row],[DATUM]],ProjectTimelineData[DATUM],1),"")</f>
        <v/>
      </c>
      <c r="G31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3" s="2" t="str">
        <f>IFERROR(IF(ISBLANK(INDEX(ProjektDetails[#Data],ROW(A308)+1,1)),"",IF($J312-1&lt;=-1,"",$J312-1)),"")</f>
        <v/>
      </c>
      <c r="M313" s="4" t="str">
        <f>IFERROR(ProjectTimelineData[[#This Row],[NUM]]+1,"")</f>
        <v/>
      </c>
      <c r="N313" s="5" t="str">
        <f>IFERROR(VLOOKUP(SortierteZeitachse[[#This Row],[RANG sortiert]],ProjectTimelineData[],3,0),"")</f>
        <v>15.09.2022</v>
      </c>
      <c r="O313" s="2" t="str">
        <f>IFERROR(VLOOKUP(SortierteZeitachse[[#This Row],[RANG sortiert]],ProjectTimelineData[],4,0),"")</f>
        <v>Projektanfang</v>
      </c>
      <c r="P313" s="2" t="str">
        <f>IFERROR(VLOOKUP(SortierteZeitachse[[#This Row],[RANG sortiert]],ProjectTimelineData[],5,0),"")</f>
        <v/>
      </c>
    </row>
    <row r="314" spans="5:16">
      <c r="E314" s="4" t="str">
        <f>IFERROR(RANK(F314,ProjectTimelineData[RANG])+SUMPRODUCT(--(F314=ProjectTimelineData[RANG]),--(J314&lt;ProjectTimelineData[NUM])),"")</f>
        <v/>
      </c>
      <c r="F314" s="4" t="str">
        <f>IFERROR(RANK(ProjectTimelineData[[#This Row],[DATUM]],ProjectTimelineData[DATUM],1),"")</f>
        <v/>
      </c>
      <c r="G31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4" s="2" t="str">
        <f>IFERROR(IF(ISBLANK(INDEX(ProjektDetails[#Data],ROW(A309)+1,1)),"",IF($J313-1&lt;=-1,"",$J313-1)),"")</f>
        <v/>
      </c>
      <c r="M314" s="4" t="str">
        <f>IFERROR(ProjectTimelineData[[#This Row],[NUM]]+1,"")</f>
        <v/>
      </c>
      <c r="N314" s="5" t="str">
        <f>IFERROR(VLOOKUP(SortierteZeitachse[[#This Row],[RANG sortiert]],ProjectTimelineData[],3,0),"")</f>
        <v>15.09.2022</v>
      </c>
      <c r="O314" s="2" t="str">
        <f>IFERROR(VLOOKUP(SortierteZeitachse[[#This Row],[RANG sortiert]],ProjectTimelineData[],4,0),"")</f>
        <v>Projektanfang</v>
      </c>
      <c r="P314" s="2" t="str">
        <f>IFERROR(VLOOKUP(SortierteZeitachse[[#This Row],[RANG sortiert]],ProjectTimelineData[],5,0),"")</f>
        <v/>
      </c>
    </row>
    <row r="315" spans="5:16">
      <c r="E315" s="4" t="str">
        <f>IFERROR(RANK(F315,ProjectTimelineData[RANG])+SUMPRODUCT(--(F315=ProjectTimelineData[RANG]),--(J315&lt;ProjectTimelineData[NUM])),"")</f>
        <v/>
      </c>
      <c r="F315" s="4" t="str">
        <f>IFERROR(RANK(ProjectTimelineData[[#This Row],[DATUM]],ProjectTimelineData[DATUM],1),"")</f>
        <v/>
      </c>
      <c r="G31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5" s="2" t="str">
        <f>IFERROR(IF(ISBLANK(INDEX(ProjektDetails[#Data],ROW(A310)+1,1)),"",IF($J314-1&lt;=-1,"",$J314-1)),"")</f>
        <v/>
      </c>
      <c r="M315" s="4" t="str">
        <f>IFERROR(ProjectTimelineData[[#This Row],[NUM]]+1,"")</f>
        <v/>
      </c>
      <c r="N315" s="5" t="str">
        <f>IFERROR(VLOOKUP(SortierteZeitachse[[#This Row],[RANG sortiert]],ProjectTimelineData[],3,0),"")</f>
        <v>15.09.2022</v>
      </c>
      <c r="O315" s="2" t="str">
        <f>IFERROR(VLOOKUP(SortierteZeitachse[[#This Row],[RANG sortiert]],ProjectTimelineData[],4,0),"")</f>
        <v>Projektanfang</v>
      </c>
      <c r="P315" s="2" t="str">
        <f>IFERROR(VLOOKUP(SortierteZeitachse[[#This Row],[RANG sortiert]],ProjectTimelineData[],5,0),"")</f>
        <v/>
      </c>
    </row>
    <row r="316" spans="5:16">
      <c r="E316" s="4" t="str">
        <f>IFERROR(RANK(F316,ProjectTimelineData[RANG])+SUMPRODUCT(--(F316=ProjectTimelineData[RANG]),--(J316&lt;ProjectTimelineData[NUM])),"")</f>
        <v/>
      </c>
      <c r="F316" s="4" t="str">
        <f>IFERROR(RANK(ProjectTimelineData[[#This Row],[DATUM]],ProjectTimelineData[DATUM],1),"")</f>
        <v/>
      </c>
      <c r="G31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6" s="2" t="str">
        <f>IFERROR(IF(ISBLANK(INDEX(ProjektDetails[#Data],ROW(A311)+1,1)),"",IF($J315-1&lt;=-1,"",$J315-1)),"")</f>
        <v/>
      </c>
      <c r="M316" s="4" t="str">
        <f>IFERROR(ProjectTimelineData[[#This Row],[NUM]]+1,"")</f>
        <v/>
      </c>
      <c r="N316" s="5" t="str">
        <f>IFERROR(VLOOKUP(SortierteZeitachse[[#This Row],[RANG sortiert]],ProjectTimelineData[],3,0),"")</f>
        <v>15.09.2022</v>
      </c>
      <c r="O316" s="2" t="str">
        <f>IFERROR(VLOOKUP(SortierteZeitachse[[#This Row],[RANG sortiert]],ProjectTimelineData[],4,0),"")</f>
        <v>Projektanfang</v>
      </c>
      <c r="P316" s="2" t="str">
        <f>IFERROR(VLOOKUP(SortierteZeitachse[[#This Row],[RANG sortiert]],ProjectTimelineData[],5,0),"")</f>
        <v/>
      </c>
    </row>
    <row r="317" spans="5:16">
      <c r="E317" s="4" t="str">
        <f>IFERROR(RANK(F317,ProjectTimelineData[RANG])+SUMPRODUCT(--(F317=ProjectTimelineData[RANG]),--(J317&lt;ProjectTimelineData[NUM])),"")</f>
        <v/>
      </c>
      <c r="F317" s="4" t="str">
        <f>IFERROR(RANK(ProjectTimelineData[[#This Row],[DATUM]],ProjectTimelineData[DATUM],1),"")</f>
        <v/>
      </c>
      <c r="G31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7" s="2" t="str">
        <f>IFERROR(IF(ISBLANK(INDEX(ProjektDetails[#Data],ROW(A312)+1,1)),"",IF($J316-1&lt;=-1,"",$J316-1)),"")</f>
        <v/>
      </c>
      <c r="M317" s="4" t="str">
        <f>IFERROR(ProjectTimelineData[[#This Row],[NUM]]+1,"")</f>
        <v/>
      </c>
      <c r="N317" s="5" t="str">
        <f>IFERROR(VLOOKUP(SortierteZeitachse[[#This Row],[RANG sortiert]],ProjectTimelineData[],3,0),"")</f>
        <v>15.09.2022</v>
      </c>
      <c r="O317" s="2" t="str">
        <f>IFERROR(VLOOKUP(SortierteZeitachse[[#This Row],[RANG sortiert]],ProjectTimelineData[],4,0),"")</f>
        <v>Projektanfang</v>
      </c>
      <c r="P317" s="2" t="str">
        <f>IFERROR(VLOOKUP(SortierteZeitachse[[#This Row],[RANG sortiert]],ProjectTimelineData[],5,0),"")</f>
        <v/>
      </c>
    </row>
    <row r="318" spans="5:16">
      <c r="E318" s="4" t="str">
        <f>IFERROR(RANK(F318,ProjectTimelineData[RANG])+SUMPRODUCT(--(F318=ProjectTimelineData[RANG]),--(J318&lt;ProjectTimelineData[NUM])),"")</f>
        <v/>
      </c>
      <c r="F318" s="4" t="str">
        <f>IFERROR(RANK(ProjectTimelineData[[#This Row],[DATUM]],ProjectTimelineData[DATUM],1),"")</f>
        <v/>
      </c>
      <c r="G31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8" s="2" t="str">
        <f>IFERROR(IF(ISBLANK(INDEX(ProjektDetails[#Data],ROW(A313)+1,1)),"",IF($J317-1&lt;=-1,"",$J317-1)),"")</f>
        <v/>
      </c>
      <c r="M318" s="4" t="str">
        <f>IFERROR(ProjectTimelineData[[#This Row],[NUM]]+1,"")</f>
        <v/>
      </c>
      <c r="N318" s="5" t="str">
        <f>IFERROR(VLOOKUP(SortierteZeitachse[[#This Row],[RANG sortiert]],ProjectTimelineData[],3,0),"")</f>
        <v>15.09.2022</v>
      </c>
      <c r="O318" s="2" t="str">
        <f>IFERROR(VLOOKUP(SortierteZeitachse[[#This Row],[RANG sortiert]],ProjectTimelineData[],4,0),"")</f>
        <v>Projektanfang</v>
      </c>
      <c r="P318" s="2" t="str">
        <f>IFERROR(VLOOKUP(SortierteZeitachse[[#This Row],[RANG sortiert]],ProjectTimelineData[],5,0),"")</f>
        <v/>
      </c>
    </row>
    <row r="319" spans="5:16">
      <c r="E319" s="4" t="str">
        <f>IFERROR(RANK(F319,ProjectTimelineData[RANG])+SUMPRODUCT(--(F319=ProjectTimelineData[RANG]),--(J319&lt;ProjectTimelineData[NUM])),"")</f>
        <v/>
      </c>
      <c r="F319" s="4" t="str">
        <f>IFERROR(RANK(ProjectTimelineData[[#This Row],[DATUM]],ProjectTimelineData[DATUM],1),"")</f>
        <v/>
      </c>
      <c r="G31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9" s="2" t="str">
        <f>IFERROR(IF(ISBLANK(INDEX(ProjektDetails[#Data],ROW(A314)+1,1)),"",IF($J318-1&lt;=-1,"",$J318-1)),"")</f>
        <v/>
      </c>
      <c r="M319" s="4" t="str">
        <f>IFERROR(ProjectTimelineData[[#This Row],[NUM]]+1,"")</f>
        <v/>
      </c>
      <c r="N319" s="5" t="str">
        <f>IFERROR(VLOOKUP(SortierteZeitachse[[#This Row],[RANG sortiert]],ProjectTimelineData[],3,0),"")</f>
        <v>15.09.2022</v>
      </c>
      <c r="O319" s="2" t="str">
        <f>IFERROR(VLOOKUP(SortierteZeitachse[[#This Row],[RANG sortiert]],ProjectTimelineData[],4,0),"")</f>
        <v>Projektanfang</v>
      </c>
      <c r="P319" s="2" t="str">
        <f>IFERROR(VLOOKUP(SortierteZeitachse[[#This Row],[RANG sortiert]],ProjectTimelineData[],5,0),"")</f>
        <v/>
      </c>
    </row>
    <row r="320" spans="5:16">
      <c r="E320" s="4" t="str">
        <f>IFERROR(RANK(F320,ProjectTimelineData[RANG])+SUMPRODUCT(--(F320=ProjectTimelineData[RANG]),--(J320&lt;ProjectTimelineData[NUM])),"")</f>
        <v/>
      </c>
      <c r="F320" s="4" t="str">
        <f>IFERROR(RANK(ProjectTimelineData[[#This Row],[DATUM]],ProjectTimelineData[DATUM],1),"")</f>
        <v/>
      </c>
      <c r="G32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0" s="2" t="str">
        <f>IFERROR(IF(ISBLANK(INDEX(ProjektDetails[#Data],ROW(A315)+1,1)),"",IF($J319-1&lt;=-1,"",$J319-1)),"")</f>
        <v/>
      </c>
      <c r="M320" s="4" t="str">
        <f>IFERROR(ProjectTimelineData[[#This Row],[NUM]]+1,"")</f>
        <v/>
      </c>
      <c r="N320" s="5" t="str">
        <f>IFERROR(VLOOKUP(SortierteZeitachse[[#This Row],[RANG sortiert]],ProjectTimelineData[],3,0),"")</f>
        <v>15.09.2022</v>
      </c>
      <c r="O320" s="2" t="str">
        <f>IFERROR(VLOOKUP(SortierteZeitachse[[#This Row],[RANG sortiert]],ProjectTimelineData[],4,0),"")</f>
        <v>Projektanfang</v>
      </c>
      <c r="P320" s="2" t="str">
        <f>IFERROR(VLOOKUP(SortierteZeitachse[[#This Row],[RANG sortiert]],ProjectTimelineData[],5,0),"")</f>
        <v/>
      </c>
    </row>
    <row r="321" spans="5:16">
      <c r="E321" s="4" t="str">
        <f>IFERROR(RANK(F321,ProjectTimelineData[RANG])+SUMPRODUCT(--(F321=ProjectTimelineData[RANG]),--(J321&lt;ProjectTimelineData[NUM])),"")</f>
        <v/>
      </c>
      <c r="F321" s="4" t="str">
        <f>IFERROR(RANK(ProjectTimelineData[[#This Row],[DATUM]],ProjectTimelineData[DATUM],1),"")</f>
        <v/>
      </c>
      <c r="G32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1" s="2" t="str">
        <f>IFERROR(IF(ISBLANK(INDEX(ProjektDetails[#Data],ROW(A316)+1,1)),"",IF($J320-1&lt;=-1,"",$J320-1)),"")</f>
        <v/>
      </c>
      <c r="M321" s="4" t="str">
        <f>IFERROR(ProjectTimelineData[[#This Row],[NUM]]+1,"")</f>
        <v/>
      </c>
      <c r="N321" s="5" t="str">
        <f>IFERROR(VLOOKUP(SortierteZeitachse[[#This Row],[RANG sortiert]],ProjectTimelineData[],3,0),"")</f>
        <v>15.09.2022</v>
      </c>
      <c r="O321" s="2" t="str">
        <f>IFERROR(VLOOKUP(SortierteZeitachse[[#This Row],[RANG sortiert]],ProjectTimelineData[],4,0),"")</f>
        <v>Projektanfang</v>
      </c>
      <c r="P321" s="2" t="str">
        <f>IFERROR(VLOOKUP(SortierteZeitachse[[#This Row],[RANG sortiert]],ProjectTimelineData[],5,0),"")</f>
        <v/>
      </c>
    </row>
    <row r="322" spans="5:16">
      <c r="E322" s="4" t="str">
        <f>IFERROR(RANK(F322,ProjectTimelineData[RANG])+SUMPRODUCT(--(F322=ProjectTimelineData[RANG]),--(J322&lt;ProjectTimelineData[NUM])),"")</f>
        <v/>
      </c>
      <c r="F322" s="4" t="str">
        <f>IFERROR(RANK(ProjectTimelineData[[#This Row],[DATUM]],ProjectTimelineData[DATUM],1),"")</f>
        <v/>
      </c>
      <c r="G32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2" s="2" t="str">
        <f>IFERROR(IF(ISBLANK(INDEX(ProjektDetails[#Data],ROW(A317)+1,1)),"",IF($J321-1&lt;=-1,"",$J321-1)),"")</f>
        <v/>
      </c>
      <c r="M322" s="4" t="str">
        <f>IFERROR(ProjectTimelineData[[#This Row],[NUM]]+1,"")</f>
        <v/>
      </c>
      <c r="N322" s="5" t="str">
        <f>IFERROR(VLOOKUP(SortierteZeitachse[[#This Row],[RANG sortiert]],ProjectTimelineData[],3,0),"")</f>
        <v>15.09.2022</v>
      </c>
      <c r="O322" s="2" t="str">
        <f>IFERROR(VLOOKUP(SortierteZeitachse[[#This Row],[RANG sortiert]],ProjectTimelineData[],4,0),"")</f>
        <v>Projektanfang</v>
      </c>
      <c r="P322" s="2" t="str">
        <f>IFERROR(VLOOKUP(SortierteZeitachse[[#This Row],[RANG sortiert]],ProjectTimelineData[],5,0),"")</f>
        <v/>
      </c>
    </row>
    <row r="323" spans="5:16">
      <c r="E323" s="4" t="str">
        <f>IFERROR(RANK(F323,ProjectTimelineData[RANG])+SUMPRODUCT(--(F323=ProjectTimelineData[RANG]),--(J323&lt;ProjectTimelineData[NUM])),"")</f>
        <v/>
      </c>
      <c r="F323" s="4" t="str">
        <f>IFERROR(RANK(ProjectTimelineData[[#This Row],[DATUM]],ProjectTimelineData[DATUM],1),"")</f>
        <v/>
      </c>
      <c r="G32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3" s="2" t="str">
        <f>IFERROR(IF(ISBLANK(INDEX(ProjektDetails[#Data],ROW(A318)+1,1)),"",IF($J322-1&lt;=-1,"",$J322-1)),"")</f>
        <v/>
      </c>
      <c r="M323" s="4" t="str">
        <f>IFERROR(ProjectTimelineData[[#This Row],[NUM]]+1,"")</f>
        <v/>
      </c>
      <c r="N323" s="5" t="str">
        <f>IFERROR(VLOOKUP(SortierteZeitachse[[#This Row],[RANG sortiert]],ProjectTimelineData[],3,0),"")</f>
        <v>15.09.2022</v>
      </c>
      <c r="O323" s="2" t="str">
        <f>IFERROR(VLOOKUP(SortierteZeitachse[[#This Row],[RANG sortiert]],ProjectTimelineData[],4,0),"")</f>
        <v>Projektanfang</v>
      </c>
      <c r="P323" s="2" t="str">
        <f>IFERROR(VLOOKUP(SortierteZeitachse[[#This Row],[RANG sortiert]],ProjectTimelineData[],5,0),"")</f>
        <v/>
      </c>
    </row>
    <row r="324" spans="5:16">
      <c r="E324" s="4" t="str">
        <f>IFERROR(RANK(F324,ProjectTimelineData[RANG])+SUMPRODUCT(--(F324=ProjectTimelineData[RANG]),--(J324&lt;ProjectTimelineData[NUM])),"")</f>
        <v/>
      </c>
      <c r="F324" s="4" t="str">
        <f>IFERROR(RANK(ProjectTimelineData[[#This Row],[DATUM]],ProjectTimelineData[DATUM],1),"")</f>
        <v/>
      </c>
      <c r="G32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4" s="2" t="str">
        <f>IFERROR(IF(ISBLANK(INDEX(ProjektDetails[#Data],ROW(A319)+1,1)),"",IF($J323-1&lt;=-1,"",$J323-1)),"")</f>
        <v/>
      </c>
      <c r="M324" s="4" t="str">
        <f>IFERROR(ProjectTimelineData[[#This Row],[NUM]]+1,"")</f>
        <v/>
      </c>
      <c r="N324" s="5" t="str">
        <f>IFERROR(VLOOKUP(SortierteZeitachse[[#This Row],[RANG sortiert]],ProjectTimelineData[],3,0),"")</f>
        <v>15.09.2022</v>
      </c>
      <c r="O324" s="2" t="str">
        <f>IFERROR(VLOOKUP(SortierteZeitachse[[#This Row],[RANG sortiert]],ProjectTimelineData[],4,0),"")</f>
        <v>Projektanfang</v>
      </c>
      <c r="P324" s="2" t="str">
        <f>IFERROR(VLOOKUP(SortierteZeitachse[[#This Row],[RANG sortiert]],ProjectTimelineData[],5,0),"")</f>
        <v/>
      </c>
    </row>
    <row r="325" spans="5:16">
      <c r="E325" s="4" t="str">
        <f>IFERROR(RANK(F325,ProjectTimelineData[RANG])+SUMPRODUCT(--(F325=ProjectTimelineData[RANG]),--(J325&lt;ProjectTimelineData[NUM])),"")</f>
        <v/>
      </c>
      <c r="F325" s="4" t="str">
        <f>IFERROR(RANK(ProjectTimelineData[[#This Row],[DATUM]],ProjectTimelineData[DATUM],1),"")</f>
        <v/>
      </c>
      <c r="G32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5" s="2" t="str">
        <f>IFERROR(IF(ISBLANK(INDEX(ProjektDetails[#Data],ROW(A320)+1,1)),"",IF($J324-1&lt;=-1,"",$J324-1)),"")</f>
        <v/>
      </c>
      <c r="M325" s="4" t="str">
        <f>IFERROR(ProjectTimelineData[[#This Row],[NUM]]+1,"")</f>
        <v/>
      </c>
      <c r="N325" s="5" t="str">
        <f>IFERROR(VLOOKUP(SortierteZeitachse[[#This Row],[RANG sortiert]],ProjectTimelineData[],3,0),"")</f>
        <v>15.09.2022</v>
      </c>
      <c r="O325" s="2" t="str">
        <f>IFERROR(VLOOKUP(SortierteZeitachse[[#This Row],[RANG sortiert]],ProjectTimelineData[],4,0),"")</f>
        <v>Projektanfang</v>
      </c>
      <c r="P325" s="2" t="str">
        <f>IFERROR(VLOOKUP(SortierteZeitachse[[#This Row],[RANG sortiert]],ProjectTimelineData[],5,0),"")</f>
        <v/>
      </c>
    </row>
    <row r="326" spans="5:16">
      <c r="E326" s="4" t="str">
        <f>IFERROR(RANK(F326,ProjectTimelineData[RANG])+SUMPRODUCT(--(F326=ProjectTimelineData[RANG]),--(J326&lt;ProjectTimelineData[NUM])),"")</f>
        <v/>
      </c>
      <c r="F326" s="4" t="str">
        <f>IFERROR(RANK(ProjectTimelineData[[#This Row],[DATUM]],ProjectTimelineData[DATUM],1),"")</f>
        <v/>
      </c>
      <c r="G32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6" s="2" t="str">
        <f>IFERROR(IF(ISBLANK(INDEX(ProjektDetails[#Data],ROW(A321)+1,1)),"",IF($J325-1&lt;=-1,"",$J325-1)),"")</f>
        <v/>
      </c>
      <c r="M326" s="4" t="str">
        <f>IFERROR(ProjectTimelineData[[#This Row],[NUM]]+1,"")</f>
        <v/>
      </c>
      <c r="N326" s="5" t="str">
        <f>IFERROR(VLOOKUP(SortierteZeitachse[[#This Row],[RANG sortiert]],ProjectTimelineData[],3,0),"")</f>
        <v>15.09.2022</v>
      </c>
      <c r="O326" s="2" t="str">
        <f>IFERROR(VLOOKUP(SortierteZeitachse[[#This Row],[RANG sortiert]],ProjectTimelineData[],4,0),"")</f>
        <v>Projektanfang</v>
      </c>
      <c r="P326" s="2" t="str">
        <f>IFERROR(VLOOKUP(SortierteZeitachse[[#This Row],[RANG sortiert]],ProjectTimelineData[],5,0),"")</f>
        <v/>
      </c>
    </row>
    <row r="327" spans="5:16">
      <c r="E327" s="4" t="str">
        <f>IFERROR(RANK(F327,ProjectTimelineData[RANG])+SUMPRODUCT(--(F327=ProjectTimelineData[RANG]),--(J327&lt;ProjectTimelineData[NUM])),"")</f>
        <v/>
      </c>
      <c r="F327" s="4" t="str">
        <f>IFERROR(RANK(ProjectTimelineData[[#This Row],[DATUM]],ProjectTimelineData[DATUM],1),"")</f>
        <v/>
      </c>
      <c r="G32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7" s="2" t="str">
        <f>IFERROR(IF(ISBLANK(INDEX(ProjektDetails[#Data],ROW(A322)+1,1)),"",IF($J326-1&lt;=-1,"",$J326-1)),"")</f>
        <v/>
      </c>
      <c r="M327" s="4" t="str">
        <f>IFERROR(ProjectTimelineData[[#This Row],[NUM]]+1,"")</f>
        <v/>
      </c>
      <c r="N327" s="5" t="str">
        <f>IFERROR(VLOOKUP(SortierteZeitachse[[#This Row],[RANG sortiert]],ProjectTimelineData[],3,0),"")</f>
        <v>15.09.2022</v>
      </c>
      <c r="O327" s="2" t="str">
        <f>IFERROR(VLOOKUP(SortierteZeitachse[[#This Row],[RANG sortiert]],ProjectTimelineData[],4,0),"")</f>
        <v>Projektanfang</v>
      </c>
      <c r="P327" s="2" t="str">
        <f>IFERROR(VLOOKUP(SortierteZeitachse[[#This Row],[RANG sortiert]],ProjectTimelineData[],5,0),"")</f>
        <v/>
      </c>
    </row>
    <row r="328" spans="5:16">
      <c r="E328" s="4" t="str">
        <f>IFERROR(RANK(F328,ProjectTimelineData[RANG])+SUMPRODUCT(--(F328=ProjectTimelineData[RANG]),--(J328&lt;ProjectTimelineData[NUM])),"")</f>
        <v/>
      </c>
      <c r="F328" s="4" t="str">
        <f>IFERROR(RANK(ProjectTimelineData[[#This Row],[DATUM]],ProjectTimelineData[DATUM],1),"")</f>
        <v/>
      </c>
      <c r="G32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8" s="2" t="str">
        <f>IFERROR(IF(ISBLANK(INDEX(ProjektDetails[#Data],ROW(A323)+1,1)),"",IF($J327-1&lt;=-1,"",$J327-1)),"")</f>
        <v/>
      </c>
      <c r="M328" s="4" t="str">
        <f>IFERROR(ProjectTimelineData[[#This Row],[NUM]]+1,"")</f>
        <v/>
      </c>
      <c r="N328" s="5" t="str">
        <f>IFERROR(VLOOKUP(SortierteZeitachse[[#This Row],[RANG sortiert]],ProjectTimelineData[],3,0),"")</f>
        <v>15.09.2022</v>
      </c>
      <c r="O328" s="2" t="str">
        <f>IFERROR(VLOOKUP(SortierteZeitachse[[#This Row],[RANG sortiert]],ProjectTimelineData[],4,0),"")</f>
        <v>Projektanfang</v>
      </c>
      <c r="P328" s="2" t="str">
        <f>IFERROR(VLOOKUP(SortierteZeitachse[[#This Row],[RANG sortiert]],ProjectTimelineData[],5,0),"")</f>
        <v/>
      </c>
    </row>
    <row r="329" spans="5:16">
      <c r="E329" s="4" t="str">
        <f>IFERROR(RANK(F329,ProjectTimelineData[RANG])+SUMPRODUCT(--(F329=ProjectTimelineData[RANG]),--(J329&lt;ProjectTimelineData[NUM])),"")</f>
        <v/>
      </c>
      <c r="F329" s="4" t="str">
        <f>IFERROR(RANK(ProjectTimelineData[[#This Row],[DATUM]],ProjectTimelineData[DATUM],1),"")</f>
        <v/>
      </c>
      <c r="G32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9" s="2" t="str">
        <f>IFERROR(IF(ISBLANK(INDEX(ProjektDetails[#Data],ROW(A324)+1,1)),"",IF($J328-1&lt;=-1,"",$J328-1)),"")</f>
        <v/>
      </c>
      <c r="M329" s="4" t="str">
        <f>IFERROR(ProjectTimelineData[[#This Row],[NUM]]+1,"")</f>
        <v/>
      </c>
      <c r="N329" s="5" t="str">
        <f>IFERROR(VLOOKUP(SortierteZeitachse[[#This Row],[RANG sortiert]],ProjectTimelineData[],3,0),"")</f>
        <v>15.09.2022</v>
      </c>
      <c r="O329" s="2" t="str">
        <f>IFERROR(VLOOKUP(SortierteZeitachse[[#This Row],[RANG sortiert]],ProjectTimelineData[],4,0),"")</f>
        <v>Projektanfang</v>
      </c>
      <c r="P329" s="2" t="str">
        <f>IFERROR(VLOOKUP(SortierteZeitachse[[#This Row],[RANG sortiert]],ProjectTimelineData[],5,0),"")</f>
        <v/>
      </c>
    </row>
    <row r="330" spans="5:16">
      <c r="E330" s="4" t="str">
        <f>IFERROR(RANK(F330,ProjectTimelineData[RANG])+SUMPRODUCT(--(F330=ProjectTimelineData[RANG]),--(J330&lt;ProjectTimelineData[NUM])),"")</f>
        <v/>
      </c>
      <c r="F330" s="4" t="str">
        <f>IFERROR(RANK(ProjectTimelineData[[#This Row],[DATUM]],ProjectTimelineData[DATUM],1),"")</f>
        <v/>
      </c>
      <c r="G33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0" s="2" t="str">
        <f>IFERROR(IF(ISBLANK(INDEX(ProjektDetails[#Data],ROW(A325)+1,1)),"",IF($J329-1&lt;=-1,"",$J329-1)),"")</f>
        <v/>
      </c>
      <c r="M330" s="4" t="str">
        <f>IFERROR(ProjectTimelineData[[#This Row],[NUM]]+1,"")</f>
        <v/>
      </c>
      <c r="N330" s="5" t="str">
        <f>IFERROR(VLOOKUP(SortierteZeitachse[[#This Row],[RANG sortiert]],ProjectTimelineData[],3,0),"")</f>
        <v>15.09.2022</v>
      </c>
      <c r="O330" s="2" t="str">
        <f>IFERROR(VLOOKUP(SortierteZeitachse[[#This Row],[RANG sortiert]],ProjectTimelineData[],4,0),"")</f>
        <v>Projektanfang</v>
      </c>
      <c r="P330" s="2" t="str">
        <f>IFERROR(VLOOKUP(SortierteZeitachse[[#This Row],[RANG sortiert]],ProjectTimelineData[],5,0),"")</f>
        <v/>
      </c>
    </row>
    <row r="331" spans="5:16">
      <c r="E331" s="4" t="str">
        <f>IFERROR(RANK(F331,ProjectTimelineData[RANG])+SUMPRODUCT(--(F331=ProjectTimelineData[RANG]),--(J331&lt;ProjectTimelineData[NUM])),"")</f>
        <v/>
      </c>
      <c r="F331" s="4" t="str">
        <f>IFERROR(RANK(ProjectTimelineData[[#This Row],[DATUM]],ProjectTimelineData[DATUM],1),"")</f>
        <v/>
      </c>
      <c r="G33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1" s="2" t="str">
        <f>IFERROR(IF(ISBLANK(INDEX(ProjektDetails[#Data],ROW(A326)+1,1)),"",IF($J330-1&lt;=-1,"",$J330-1)),"")</f>
        <v/>
      </c>
      <c r="M331" s="4" t="str">
        <f>IFERROR(ProjectTimelineData[[#This Row],[NUM]]+1,"")</f>
        <v/>
      </c>
      <c r="N331" s="5" t="str">
        <f>IFERROR(VLOOKUP(SortierteZeitachse[[#This Row],[RANG sortiert]],ProjectTimelineData[],3,0),"")</f>
        <v>15.09.2022</v>
      </c>
      <c r="O331" s="2" t="str">
        <f>IFERROR(VLOOKUP(SortierteZeitachse[[#This Row],[RANG sortiert]],ProjectTimelineData[],4,0),"")</f>
        <v>Projektanfang</v>
      </c>
      <c r="P331" s="2" t="str">
        <f>IFERROR(VLOOKUP(SortierteZeitachse[[#This Row],[RANG sortiert]],ProjectTimelineData[],5,0),"")</f>
        <v/>
      </c>
    </row>
    <row r="332" spans="5:16">
      <c r="E332" s="4" t="str">
        <f>IFERROR(RANK(F332,ProjectTimelineData[RANG])+SUMPRODUCT(--(F332=ProjectTimelineData[RANG]),--(J332&lt;ProjectTimelineData[NUM])),"")</f>
        <v/>
      </c>
      <c r="F332" s="4" t="str">
        <f>IFERROR(RANK(ProjectTimelineData[[#This Row],[DATUM]],ProjectTimelineData[DATUM],1),"")</f>
        <v/>
      </c>
      <c r="G33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2" s="2" t="str">
        <f>IFERROR(IF(ISBLANK(INDEX(ProjektDetails[#Data],ROW(A327)+1,1)),"",IF($J331-1&lt;=-1,"",$J331-1)),"")</f>
        <v/>
      </c>
      <c r="M332" s="4" t="str">
        <f>IFERROR(ProjectTimelineData[[#This Row],[NUM]]+1,"")</f>
        <v/>
      </c>
      <c r="N332" s="5" t="str">
        <f>IFERROR(VLOOKUP(SortierteZeitachse[[#This Row],[RANG sortiert]],ProjectTimelineData[],3,0),"")</f>
        <v>15.09.2022</v>
      </c>
      <c r="O332" s="2" t="str">
        <f>IFERROR(VLOOKUP(SortierteZeitachse[[#This Row],[RANG sortiert]],ProjectTimelineData[],4,0),"")</f>
        <v>Projektanfang</v>
      </c>
      <c r="P332" s="2" t="str">
        <f>IFERROR(VLOOKUP(SortierteZeitachse[[#This Row],[RANG sortiert]],ProjectTimelineData[],5,0),"")</f>
        <v/>
      </c>
    </row>
    <row r="333" spans="5:16">
      <c r="E333" s="4" t="str">
        <f>IFERROR(RANK(F333,ProjectTimelineData[RANG])+SUMPRODUCT(--(F333=ProjectTimelineData[RANG]),--(J333&lt;ProjectTimelineData[NUM])),"")</f>
        <v/>
      </c>
      <c r="F333" s="4" t="str">
        <f>IFERROR(RANK(ProjectTimelineData[[#This Row],[DATUM]],ProjectTimelineData[DATUM],1),"")</f>
        <v/>
      </c>
      <c r="G33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3" s="2" t="str">
        <f>IFERROR(IF(ISBLANK(INDEX(ProjektDetails[#Data],ROW(A328)+1,1)),"",IF($J332-1&lt;=-1,"",$J332-1)),"")</f>
        <v/>
      </c>
      <c r="M333" s="4" t="str">
        <f>IFERROR(ProjectTimelineData[[#This Row],[NUM]]+1,"")</f>
        <v/>
      </c>
      <c r="N333" s="5" t="str">
        <f>IFERROR(VLOOKUP(SortierteZeitachse[[#This Row],[RANG sortiert]],ProjectTimelineData[],3,0),"")</f>
        <v>15.09.2022</v>
      </c>
      <c r="O333" s="2" t="str">
        <f>IFERROR(VLOOKUP(SortierteZeitachse[[#This Row],[RANG sortiert]],ProjectTimelineData[],4,0),"")</f>
        <v>Projektanfang</v>
      </c>
      <c r="P333" s="2" t="str">
        <f>IFERROR(VLOOKUP(SortierteZeitachse[[#This Row],[RANG sortiert]],ProjectTimelineData[],5,0),"")</f>
        <v/>
      </c>
    </row>
    <row r="334" spans="5:16">
      <c r="E334" s="4" t="str">
        <f>IFERROR(RANK(F334,ProjectTimelineData[RANG])+SUMPRODUCT(--(F334=ProjectTimelineData[RANG]),--(J334&lt;ProjectTimelineData[NUM])),"")</f>
        <v/>
      </c>
      <c r="F334" s="4" t="str">
        <f>IFERROR(RANK(ProjectTimelineData[[#This Row],[DATUM]],ProjectTimelineData[DATUM],1),"")</f>
        <v/>
      </c>
      <c r="G33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4" s="2" t="str">
        <f>IFERROR(IF(ISBLANK(INDEX(ProjektDetails[#Data],ROW(A329)+1,1)),"",IF($J333-1&lt;=-1,"",$J333-1)),"")</f>
        <v/>
      </c>
      <c r="M334" s="4" t="str">
        <f>IFERROR(ProjectTimelineData[[#This Row],[NUM]]+1,"")</f>
        <v/>
      </c>
      <c r="N334" s="5" t="str">
        <f>IFERROR(VLOOKUP(SortierteZeitachse[[#This Row],[RANG sortiert]],ProjectTimelineData[],3,0),"")</f>
        <v>15.09.2022</v>
      </c>
      <c r="O334" s="2" t="str">
        <f>IFERROR(VLOOKUP(SortierteZeitachse[[#This Row],[RANG sortiert]],ProjectTimelineData[],4,0),"")</f>
        <v>Projektanfang</v>
      </c>
      <c r="P334" s="2" t="str">
        <f>IFERROR(VLOOKUP(SortierteZeitachse[[#This Row],[RANG sortiert]],ProjectTimelineData[],5,0),"")</f>
        <v/>
      </c>
    </row>
    <row r="335" spans="5:16">
      <c r="E335" s="4" t="str">
        <f>IFERROR(RANK(F335,ProjectTimelineData[RANG])+SUMPRODUCT(--(F335=ProjectTimelineData[RANG]),--(J335&lt;ProjectTimelineData[NUM])),"")</f>
        <v/>
      </c>
      <c r="F335" s="4" t="str">
        <f>IFERROR(RANK(ProjectTimelineData[[#This Row],[DATUM]],ProjectTimelineData[DATUM],1),"")</f>
        <v/>
      </c>
      <c r="G33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5" s="2" t="str">
        <f>IFERROR(IF(ISBLANK(INDEX(ProjektDetails[#Data],ROW(A330)+1,1)),"",IF($J334-1&lt;=-1,"",$J334-1)),"")</f>
        <v/>
      </c>
      <c r="M335" s="4" t="str">
        <f>IFERROR(ProjectTimelineData[[#This Row],[NUM]]+1,"")</f>
        <v/>
      </c>
      <c r="N335" s="5" t="str">
        <f>IFERROR(VLOOKUP(SortierteZeitachse[[#This Row],[RANG sortiert]],ProjectTimelineData[],3,0),"")</f>
        <v>15.09.2022</v>
      </c>
      <c r="O335" s="2" t="str">
        <f>IFERROR(VLOOKUP(SortierteZeitachse[[#This Row],[RANG sortiert]],ProjectTimelineData[],4,0),"")</f>
        <v>Projektanfang</v>
      </c>
      <c r="P335" s="2" t="str">
        <f>IFERROR(VLOOKUP(SortierteZeitachse[[#This Row],[RANG sortiert]],ProjectTimelineData[],5,0),"")</f>
        <v/>
      </c>
    </row>
    <row r="336" spans="5:16">
      <c r="E336" s="4" t="str">
        <f>IFERROR(RANK(F336,ProjectTimelineData[RANG])+SUMPRODUCT(--(F336=ProjectTimelineData[RANG]),--(J336&lt;ProjectTimelineData[NUM])),"")</f>
        <v/>
      </c>
      <c r="F336" s="4" t="str">
        <f>IFERROR(RANK(ProjectTimelineData[[#This Row],[DATUM]],ProjectTimelineData[DATUM],1),"")</f>
        <v/>
      </c>
      <c r="G33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6" s="2" t="str">
        <f>IFERROR(IF(ISBLANK(INDEX(ProjektDetails[#Data],ROW(A331)+1,1)),"",IF($J335-1&lt;=-1,"",$J335-1)),"")</f>
        <v/>
      </c>
      <c r="M336" s="4" t="str">
        <f>IFERROR(ProjectTimelineData[[#This Row],[NUM]]+1,"")</f>
        <v/>
      </c>
      <c r="N336" s="5" t="str">
        <f>IFERROR(VLOOKUP(SortierteZeitachse[[#This Row],[RANG sortiert]],ProjectTimelineData[],3,0),"")</f>
        <v>15.09.2022</v>
      </c>
      <c r="O336" s="2" t="str">
        <f>IFERROR(VLOOKUP(SortierteZeitachse[[#This Row],[RANG sortiert]],ProjectTimelineData[],4,0),"")</f>
        <v>Projektanfang</v>
      </c>
      <c r="P336" s="2" t="str">
        <f>IFERROR(VLOOKUP(SortierteZeitachse[[#This Row],[RANG sortiert]],ProjectTimelineData[],5,0),"")</f>
        <v/>
      </c>
    </row>
    <row r="337" spans="5:16">
      <c r="E337" s="4" t="str">
        <f>IFERROR(RANK(F337,ProjectTimelineData[RANG])+SUMPRODUCT(--(F337=ProjectTimelineData[RANG]),--(J337&lt;ProjectTimelineData[NUM])),"")</f>
        <v/>
      </c>
      <c r="F337" s="4" t="str">
        <f>IFERROR(RANK(ProjectTimelineData[[#This Row],[DATUM]],ProjectTimelineData[DATUM],1),"")</f>
        <v/>
      </c>
      <c r="G33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7" s="2" t="str">
        <f>IFERROR(IF(ISBLANK(INDEX(ProjektDetails[#Data],ROW(A332)+1,1)),"",IF($J336-1&lt;=-1,"",$J336-1)),"")</f>
        <v/>
      </c>
      <c r="M337" s="4" t="str">
        <f>IFERROR(ProjectTimelineData[[#This Row],[NUM]]+1,"")</f>
        <v/>
      </c>
      <c r="N337" s="5" t="str">
        <f>IFERROR(VLOOKUP(SortierteZeitachse[[#This Row],[RANG sortiert]],ProjectTimelineData[],3,0),"")</f>
        <v>15.09.2022</v>
      </c>
      <c r="O337" s="2" t="str">
        <f>IFERROR(VLOOKUP(SortierteZeitachse[[#This Row],[RANG sortiert]],ProjectTimelineData[],4,0),"")</f>
        <v>Projektanfang</v>
      </c>
      <c r="P337" s="2" t="str">
        <f>IFERROR(VLOOKUP(SortierteZeitachse[[#This Row],[RANG sortiert]],ProjectTimelineData[],5,0),"")</f>
        <v/>
      </c>
    </row>
    <row r="338" spans="5:16">
      <c r="E338" s="4" t="str">
        <f>IFERROR(RANK(F338,ProjectTimelineData[RANG])+SUMPRODUCT(--(F338=ProjectTimelineData[RANG]),--(J338&lt;ProjectTimelineData[NUM])),"")</f>
        <v/>
      </c>
      <c r="F338" s="4" t="str">
        <f>IFERROR(RANK(ProjectTimelineData[[#This Row],[DATUM]],ProjectTimelineData[DATUM],1),"")</f>
        <v/>
      </c>
      <c r="G33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8" s="2" t="str">
        <f>IFERROR(IF(ISBLANK(INDEX(ProjektDetails[#Data],ROW(A333)+1,1)),"",IF($J337-1&lt;=-1,"",$J337-1)),"")</f>
        <v/>
      </c>
      <c r="M338" s="4" t="str">
        <f>IFERROR(ProjectTimelineData[[#This Row],[NUM]]+1,"")</f>
        <v/>
      </c>
      <c r="N338" s="5" t="str">
        <f>IFERROR(VLOOKUP(SortierteZeitachse[[#This Row],[RANG sortiert]],ProjectTimelineData[],3,0),"")</f>
        <v>15.09.2022</v>
      </c>
      <c r="O338" s="2" t="str">
        <f>IFERROR(VLOOKUP(SortierteZeitachse[[#This Row],[RANG sortiert]],ProjectTimelineData[],4,0),"")</f>
        <v>Projektanfang</v>
      </c>
      <c r="P338" s="2" t="str">
        <f>IFERROR(VLOOKUP(SortierteZeitachse[[#This Row],[RANG sortiert]],ProjectTimelineData[],5,0),"")</f>
        <v/>
      </c>
    </row>
    <row r="339" spans="5:16">
      <c r="E339" s="4" t="str">
        <f>IFERROR(RANK(F339,ProjectTimelineData[RANG])+SUMPRODUCT(--(F339=ProjectTimelineData[RANG]),--(J339&lt;ProjectTimelineData[NUM])),"")</f>
        <v/>
      </c>
      <c r="F339" s="4" t="str">
        <f>IFERROR(RANK(ProjectTimelineData[[#This Row],[DATUM]],ProjectTimelineData[DATUM],1),"")</f>
        <v/>
      </c>
      <c r="G33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9" s="2" t="str">
        <f>IFERROR(IF(ISBLANK(INDEX(ProjektDetails[#Data],ROW(A334)+1,1)),"",IF($J338-1&lt;=-1,"",$J338-1)),"")</f>
        <v/>
      </c>
      <c r="M339" s="4" t="str">
        <f>IFERROR(ProjectTimelineData[[#This Row],[NUM]]+1,"")</f>
        <v/>
      </c>
      <c r="N339" s="5" t="str">
        <f>IFERROR(VLOOKUP(SortierteZeitachse[[#This Row],[RANG sortiert]],ProjectTimelineData[],3,0),"")</f>
        <v>15.09.2022</v>
      </c>
      <c r="O339" s="2" t="str">
        <f>IFERROR(VLOOKUP(SortierteZeitachse[[#This Row],[RANG sortiert]],ProjectTimelineData[],4,0),"")</f>
        <v>Projektanfang</v>
      </c>
      <c r="P339" s="2" t="str">
        <f>IFERROR(VLOOKUP(SortierteZeitachse[[#This Row],[RANG sortiert]],ProjectTimelineData[],5,0),"")</f>
        <v/>
      </c>
    </row>
    <row r="340" spans="5:16">
      <c r="E340" s="4" t="str">
        <f>IFERROR(RANK(F340,ProjectTimelineData[RANG])+SUMPRODUCT(--(F340=ProjectTimelineData[RANG]),--(J340&lt;ProjectTimelineData[NUM])),"")</f>
        <v/>
      </c>
      <c r="F340" s="4" t="str">
        <f>IFERROR(RANK(ProjectTimelineData[[#This Row],[DATUM]],ProjectTimelineData[DATUM],1),"")</f>
        <v/>
      </c>
      <c r="G34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0" s="2" t="str">
        <f>IFERROR(IF(ISBLANK(INDEX(ProjektDetails[#Data],ROW(A335)+1,1)),"",IF($J339-1&lt;=-1,"",$J339-1)),"")</f>
        <v/>
      </c>
      <c r="M340" s="4" t="str">
        <f>IFERROR(ProjectTimelineData[[#This Row],[NUM]]+1,"")</f>
        <v/>
      </c>
      <c r="N340" s="5" t="str">
        <f>IFERROR(VLOOKUP(SortierteZeitachse[[#This Row],[RANG sortiert]],ProjectTimelineData[],3,0),"")</f>
        <v>15.09.2022</v>
      </c>
      <c r="O340" s="2" t="str">
        <f>IFERROR(VLOOKUP(SortierteZeitachse[[#This Row],[RANG sortiert]],ProjectTimelineData[],4,0),"")</f>
        <v>Projektanfang</v>
      </c>
      <c r="P340" s="2" t="str">
        <f>IFERROR(VLOOKUP(SortierteZeitachse[[#This Row],[RANG sortiert]],ProjectTimelineData[],5,0),"")</f>
        <v/>
      </c>
    </row>
    <row r="341" spans="5:16">
      <c r="E341" s="4" t="str">
        <f>IFERROR(RANK(F341,ProjectTimelineData[RANG])+SUMPRODUCT(--(F341=ProjectTimelineData[RANG]),--(J341&lt;ProjectTimelineData[NUM])),"")</f>
        <v/>
      </c>
      <c r="F341" s="4" t="str">
        <f>IFERROR(RANK(ProjectTimelineData[[#This Row],[DATUM]],ProjectTimelineData[DATUM],1),"")</f>
        <v/>
      </c>
      <c r="G34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1" s="2" t="str">
        <f>IFERROR(IF(ISBLANK(INDEX(ProjektDetails[#Data],ROW(A336)+1,1)),"",IF($J340-1&lt;=-1,"",$J340-1)),"")</f>
        <v/>
      </c>
      <c r="M341" s="4" t="str">
        <f>IFERROR(ProjectTimelineData[[#This Row],[NUM]]+1,"")</f>
        <v/>
      </c>
      <c r="N341" s="5" t="str">
        <f>IFERROR(VLOOKUP(SortierteZeitachse[[#This Row],[RANG sortiert]],ProjectTimelineData[],3,0),"")</f>
        <v>15.09.2022</v>
      </c>
      <c r="O341" s="2" t="str">
        <f>IFERROR(VLOOKUP(SortierteZeitachse[[#This Row],[RANG sortiert]],ProjectTimelineData[],4,0),"")</f>
        <v>Projektanfang</v>
      </c>
      <c r="P341" s="2" t="str">
        <f>IFERROR(VLOOKUP(SortierteZeitachse[[#This Row],[RANG sortiert]],ProjectTimelineData[],5,0),"")</f>
        <v/>
      </c>
    </row>
    <row r="342" spans="5:16">
      <c r="E342" s="4" t="str">
        <f>IFERROR(RANK(F342,ProjectTimelineData[RANG])+SUMPRODUCT(--(F342=ProjectTimelineData[RANG]),--(J342&lt;ProjectTimelineData[NUM])),"")</f>
        <v/>
      </c>
      <c r="F342" s="4" t="str">
        <f>IFERROR(RANK(ProjectTimelineData[[#This Row],[DATUM]],ProjectTimelineData[DATUM],1),"")</f>
        <v/>
      </c>
      <c r="G34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2" s="2" t="str">
        <f>IFERROR(IF(ISBLANK(INDEX(ProjektDetails[#Data],ROW(A337)+1,1)),"",IF($J341-1&lt;=-1,"",$J341-1)),"")</f>
        <v/>
      </c>
      <c r="M342" s="4" t="str">
        <f>IFERROR(ProjectTimelineData[[#This Row],[NUM]]+1,"")</f>
        <v/>
      </c>
      <c r="N342" s="5" t="str">
        <f>IFERROR(VLOOKUP(SortierteZeitachse[[#This Row],[RANG sortiert]],ProjectTimelineData[],3,0),"")</f>
        <v>15.09.2022</v>
      </c>
      <c r="O342" s="2" t="str">
        <f>IFERROR(VLOOKUP(SortierteZeitachse[[#This Row],[RANG sortiert]],ProjectTimelineData[],4,0),"")</f>
        <v>Projektanfang</v>
      </c>
      <c r="P342" s="2" t="str">
        <f>IFERROR(VLOOKUP(SortierteZeitachse[[#This Row],[RANG sortiert]],ProjectTimelineData[],5,0),"")</f>
        <v/>
      </c>
    </row>
    <row r="343" spans="5:16">
      <c r="E343" s="4" t="str">
        <f>IFERROR(RANK(F343,ProjectTimelineData[RANG])+SUMPRODUCT(--(F343=ProjectTimelineData[RANG]),--(J343&lt;ProjectTimelineData[NUM])),"")</f>
        <v/>
      </c>
      <c r="F343" s="4" t="str">
        <f>IFERROR(RANK(ProjectTimelineData[[#This Row],[DATUM]],ProjectTimelineData[DATUM],1),"")</f>
        <v/>
      </c>
      <c r="G34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3" s="2" t="str">
        <f>IFERROR(IF(ISBLANK(INDEX(ProjektDetails[#Data],ROW(A338)+1,1)),"",IF($J342-1&lt;=-1,"",$J342-1)),"")</f>
        <v/>
      </c>
      <c r="M343" s="4" t="str">
        <f>IFERROR(ProjectTimelineData[[#This Row],[NUM]]+1,"")</f>
        <v/>
      </c>
      <c r="N343" s="5" t="str">
        <f>IFERROR(VLOOKUP(SortierteZeitachse[[#This Row],[RANG sortiert]],ProjectTimelineData[],3,0),"")</f>
        <v>15.09.2022</v>
      </c>
      <c r="O343" s="2" t="str">
        <f>IFERROR(VLOOKUP(SortierteZeitachse[[#This Row],[RANG sortiert]],ProjectTimelineData[],4,0),"")</f>
        <v>Projektanfang</v>
      </c>
      <c r="P343" s="2" t="str">
        <f>IFERROR(VLOOKUP(SortierteZeitachse[[#This Row],[RANG sortiert]],ProjectTimelineData[],5,0),"")</f>
        <v/>
      </c>
    </row>
    <row r="344" spans="5:16">
      <c r="E344" s="4" t="str">
        <f>IFERROR(RANK(F344,ProjectTimelineData[RANG])+SUMPRODUCT(--(F344=ProjectTimelineData[RANG]),--(J344&lt;ProjectTimelineData[NUM])),"")</f>
        <v/>
      </c>
      <c r="F344" s="4" t="str">
        <f>IFERROR(RANK(ProjectTimelineData[[#This Row],[DATUM]],ProjectTimelineData[DATUM],1),"")</f>
        <v/>
      </c>
      <c r="G34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4" s="2" t="str">
        <f>IFERROR(IF(ISBLANK(INDEX(ProjektDetails[#Data],ROW(A339)+1,1)),"",IF($J343-1&lt;=-1,"",$J343-1)),"")</f>
        <v/>
      </c>
      <c r="M344" s="4" t="str">
        <f>IFERROR(ProjectTimelineData[[#This Row],[NUM]]+1,"")</f>
        <v/>
      </c>
      <c r="N344" s="5" t="str">
        <f>IFERROR(VLOOKUP(SortierteZeitachse[[#This Row],[RANG sortiert]],ProjectTimelineData[],3,0),"")</f>
        <v>15.09.2022</v>
      </c>
      <c r="O344" s="2" t="str">
        <f>IFERROR(VLOOKUP(SortierteZeitachse[[#This Row],[RANG sortiert]],ProjectTimelineData[],4,0),"")</f>
        <v>Projektanfang</v>
      </c>
      <c r="P344" s="2" t="str">
        <f>IFERROR(VLOOKUP(SortierteZeitachse[[#This Row],[RANG sortiert]],ProjectTimelineData[],5,0),"")</f>
        <v/>
      </c>
    </row>
    <row r="345" spans="5:16">
      <c r="E345" s="4" t="str">
        <f>IFERROR(RANK(F345,ProjectTimelineData[RANG])+SUMPRODUCT(--(F345=ProjectTimelineData[RANG]),--(J345&lt;ProjectTimelineData[NUM])),"")</f>
        <v/>
      </c>
      <c r="F345" s="4" t="str">
        <f>IFERROR(RANK(ProjectTimelineData[[#This Row],[DATUM]],ProjectTimelineData[DATUM],1),"")</f>
        <v/>
      </c>
      <c r="G34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5" s="2" t="str">
        <f>IFERROR(IF(ISBLANK(INDEX(ProjektDetails[#Data],ROW(A340)+1,1)),"",IF($J344-1&lt;=-1,"",$J344-1)),"")</f>
        <v/>
      </c>
      <c r="M345" s="4" t="str">
        <f>IFERROR(ProjectTimelineData[[#This Row],[NUM]]+1,"")</f>
        <v/>
      </c>
      <c r="N345" s="5" t="str">
        <f>IFERROR(VLOOKUP(SortierteZeitachse[[#This Row],[RANG sortiert]],ProjectTimelineData[],3,0),"")</f>
        <v>15.09.2022</v>
      </c>
      <c r="O345" s="2" t="str">
        <f>IFERROR(VLOOKUP(SortierteZeitachse[[#This Row],[RANG sortiert]],ProjectTimelineData[],4,0),"")</f>
        <v>Projektanfang</v>
      </c>
      <c r="P345" s="2" t="str">
        <f>IFERROR(VLOOKUP(SortierteZeitachse[[#This Row],[RANG sortiert]],ProjectTimelineData[],5,0),"")</f>
        <v/>
      </c>
    </row>
    <row r="346" spans="5:16">
      <c r="E346" s="4" t="str">
        <f>IFERROR(RANK(F346,ProjectTimelineData[RANG])+SUMPRODUCT(--(F346=ProjectTimelineData[RANG]),--(J346&lt;ProjectTimelineData[NUM])),"")</f>
        <v/>
      </c>
      <c r="F346" s="4" t="str">
        <f>IFERROR(RANK(ProjectTimelineData[[#This Row],[DATUM]],ProjectTimelineData[DATUM],1),"")</f>
        <v/>
      </c>
      <c r="G34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6" s="2" t="str">
        <f>IFERROR(IF(ISBLANK(INDEX(ProjektDetails[#Data],ROW(A341)+1,1)),"",IF($J345-1&lt;=-1,"",$J345-1)),"")</f>
        <v/>
      </c>
      <c r="M346" s="4" t="str">
        <f>IFERROR(ProjectTimelineData[[#This Row],[NUM]]+1,"")</f>
        <v/>
      </c>
      <c r="N346" s="5" t="str">
        <f>IFERROR(VLOOKUP(SortierteZeitachse[[#This Row],[RANG sortiert]],ProjectTimelineData[],3,0),"")</f>
        <v>15.09.2022</v>
      </c>
      <c r="O346" s="2" t="str">
        <f>IFERROR(VLOOKUP(SortierteZeitachse[[#This Row],[RANG sortiert]],ProjectTimelineData[],4,0),"")</f>
        <v>Projektanfang</v>
      </c>
      <c r="P346" s="2" t="str">
        <f>IFERROR(VLOOKUP(SortierteZeitachse[[#This Row],[RANG sortiert]],ProjectTimelineData[],5,0),"")</f>
        <v/>
      </c>
    </row>
    <row r="347" spans="5:16">
      <c r="E347" s="4" t="str">
        <f>IFERROR(RANK(F347,ProjectTimelineData[RANG])+SUMPRODUCT(--(F347=ProjectTimelineData[RANG]),--(J347&lt;ProjectTimelineData[NUM])),"")</f>
        <v/>
      </c>
      <c r="F347" s="4" t="str">
        <f>IFERROR(RANK(ProjectTimelineData[[#This Row],[DATUM]],ProjectTimelineData[DATUM],1),"")</f>
        <v/>
      </c>
      <c r="G34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7" s="2" t="str">
        <f>IFERROR(IF(ISBLANK(INDEX(ProjektDetails[#Data],ROW(A342)+1,1)),"",IF($J346-1&lt;=-1,"",$J346-1)),"")</f>
        <v/>
      </c>
      <c r="M347" s="4" t="str">
        <f>IFERROR(ProjectTimelineData[[#This Row],[NUM]]+1,"")</f>
        <v/>
      </c>
      <c r="N347" s="5" t="str">
        <f>IFERROR(VLOOKUP(SortierteZeitachse[[#This Row],[RANG sortiert]],ProjectTimelineData[],3,0),"")</f>
        <v>15.09.2022</v>
      </c>
      <c r="O347" s="2" t="str">
        <f>IFERROR(VLOOKUP(SortierteZeitachse[[#This Row],[RANG sortiert]],ProjectTimelineData[],4,0),"")</f>
        <v>Projektanfang</v>
      </c>
      <c r="P347" s="2" t="str">
        <f>IFERROR(VLOOKUP(SortierteZeitachse[[#This Row],[RANG sortiert]],ProjectTimelineData[],5,0),"")</f>
        <v/>
      </c>
    </row>
    <row r="348" spans="5:16">
      <c r="E348" s="4" t="str">
        <f>IFERROR(RANK(F348,ProjectTimelineData[RANG])+SUMPRODUCT(--(F348=ProjectTimelineData[RANG]),--(J348&lt;ProjectTimelineData[NUM])),"")</f>
        <v/>
      </c>
      <c r="F348" s="4" t="str">
        <f>IFERROR(RANK(ProjectTimelineData[[#This Row],[DATUM]],ProjectTimelineData[DATUM],1),"")</f>
        <v/>
      </c>
      <c r="G34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8" s="2" t="str">
        <f>IFERROR(IF(ISBLANK(INDEX(ProjektDetails[#Data],ROW(A343)+1,1)),"",IF($J347-1&lt;=-1,"",$J347-1)),"")</f>
        <v/>
      </c>
      <c r="M348" s="4" t="str">
        <f>IFERROR(ProjectTimelineData[[#This Row],[NUM]]+1,"")</f>
        <v/>
      </c>
      <c r="N348" s="5" t="str">
        <f>IFERROR(VLOOKUP(SortierteZeitachse[[#This Row],[RANG sortiert]],ProjectTimelineData[],3,0),"")</f>
        <v>15.09.2022</v>
      </c>
      <c r="O348" s="2" t="str">
        <f>IFERROR(VLOOKUP(SortierteZeitachse[[#This Row],[RANG sortiert]],ProjectTimelineData[],4,0),"")</f>
        <v>Projektanfang</v>
      </c>
      <c r="P348" s="2" t="str">
        <f>IFERROR(VLOOKUP(SortierteZeitachse[[#This Row],[RANG sortiert]],ProjectTimelineData[],5,0),"")</f>
        <v/>
      </c>
    </row>
    <row r="349" spans="5:16">
      <c r="E349" s="4" t="str">
        <f>IFERROR(RANK(F349,ProjectTimelineData[RANG])+SUMPRODUCT(--(F349=ProjectTimelineData[RANG]),--(J349&lt;ProjectTimelineData[NUM])),"")</f>
        <v/>
      </c>
      <c r="F349" s="4" t="str">
        <f>IFERROR(RANK(ProjectTimelineData[[#This Row],[DATUM]],ProjectTimelineData[DATUM],1),"")</f>
        <v/>
      </c>
      <c r="G34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9" s="2" t="str">
        <f>IFERROR(IF(ISBLANK(INDEX(ProjektDetails[#Data],ROW(A344)+1,1)),"",IF($J348-1&lt;=-1,"",$J348-1)),"")</f>
        <v/>
      </c>
      <c r="M349" s="4" t="str">
        <f>IFERROR(ProjectTimelineData[[#This Row],[NUM]]+1,"")</f>
        <v/>
      </c>
      <c r="N349" s="5" t="str">
        <f>IFERROR(VLOOKUP(SortierteZeitachse[[#This Row],[RANG sortiert]],ProjectTimelineData[],3,0),"")</f>
        <v>15.09.2022</v>
      </c>
      <c r="O349" s="2" t="str">
        <f>IFERROR(VLOOKUP(SortierteZeitachse[[#This Row],[RANG sortiert]],ProjectTimelineData[],4,0),"")</f>
        <v>Projektanfang</v>
      </c>
      <c r="P349" s="2" t="str">
        <f>IFERROR(VLOOKUP(SortierteZeitachse[[#This Row],[RANG sortiert]],ProjectTimelineData[],5,0),"")</f>
        <v/>
      </c>
    </row>
  </sheetData>
  <pageMargins left="0.7" right="0.7" top="0.75" bottom="0.75" header="0.3" footer="0.3"/>
  <pageSetup paperSize="9" orientation="portrait" r:id="rId1"/>
  <ignoredErrors>
    <ignoredError sqref="J5:J349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Meilensteinplan</vt:lpstr>
      <vt:lpstr>Projektdaten sortiert</vt:lpstr>
      <vt:lpstr>Meilensteinplan!Print_Titles</vt:lpstr>
      <vt:lpstr>Projekt_Anfangs_Zeile</vt:lpstr>
      <vt:lpstr>Projekt_letzter_Eintrag</vt:lpstr>
      <vt:lpstr>Spaltentitel1</vt:lpstr>
    </vt:vector>
  </TitlesOfParts>
  <Manager/>
  <Company>https://muster-vorlage.ch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Meilensteinplan Vorlage</dc:title>
  <dc:subject>Meilensteinplan Vorlage</dc:subject>
  <dc:creator>https://muster-vorlage.ch</dc:creator>
  <cp:keywords/>
  <dc:description>https://muster-vorlage.ch
Meilensteinplan Vorlage</dc:description>
  <cp:lastModifiedBy>Fabian Falco</cp:lastModifiedBy>
  <cp:lastPrinted>2018-09-01T17:20:05Z</cp:lastPrinted>
  <dcterms:created xsi:type="dcterms:W3CDTF">2017-06-24T00:49:35Z</dcterms:created>
  <dcterms:modified xsi:type="dcterms:W3CDTF">2022-10-13T12:25:43Z</dcterms:modified>
  <cp:category>Projektmanagement</cp:category>
  <cp:version/>
</cp:coreProperties>
</file>