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bianjp/Documents/Work/CEPAL/Estudio IED/Data/"/>
    </mc:Choice>
  </mc:AlternateContent>
  <xr:revisionPtr revIDLastSave="0" documentId="13_ncr:1_{7A4D67C9-37D2-5647-A1B9-FFBAC5579EBF}" xr6:coauthVersionLast="47" xr6:coauthVersionMax="47" xr10:uidLastSave="{00000000-0000-0000-0000-000000000000}"/>
  <bookViews>
    <workbookView xWindow="0" yWindow="0" windowWidth="28800" windowHeight="18000" activeTab="6" xr2:uid="{657A4D37-4BF5-1E4F-9670-C8B63EEF169B}"/>
  </bookViews>
  <sheets>
    <sheet name="CR" sheetId="7" r:id="rId1"/>
    <sheet name="GT" sheetId="6" r:id="rId2"/>
    <sheet name="HN" sheetId="5" r:id="rId3"/>
    <sheet name="NI" sheetId="4" r:id="rId4"/>
    <sheet name="PA" sheetId="3" r:id="rId5"/>
    <sheet name="ES" sheetId="2" r:id="rId6"/>
    <sheet name="Metadata" sheetId="8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5" l="1"/>
  <c r="M17" i="5"/>
  <c r="L17" i="5"/>
  <c r="K17" i="5"/>
  <c r="J17" i="5"/>
  <c r="I17" i="5"/>
  <c r="H17" i="5"/>
  <c r="G17" i="5"/>
  <c r="F17" i="5"/>
  <c r="E17" i="5"/>
  <c r="D17" i="5"/>
  <c r="C17" i="5"/>
  <c r="B20" i="4" l="1"/>
  <c r="E17" i="4"/>
  <c r="D17" i="4"/>
  <c r="C17" i="4"/>
  <c r="P16" i="4"/>
  <c r="O16" i="4"/>
  <c r="N16" i="4"/>
  <c r="M16" i="4"/>
  <c r="L16" i="4"/>
  <c r="K16" i="4"/>
  <c r="J16" i="4"/>
  <c r="I16" i="4"/>
  <c r="H16" i="4"/>
  <c r="G16" i="4"/>
  <c r="F16" i="4"/>
</calcChain>
</file>

<file path=xl/sharedStrings.xml><?xml version="1.0" encoding="utf-8"?>
<sst xmlns="http://schemas.openxmlformats.org/spreadsheetml/2006/main" count="228" uniqueCount="41">
  <si>
    <t>El Salvador: Inversión Directa en la Economía Declarante según Actividad Economica</t>
  </si>
  <si>
    <t>Millones de dólares</t>
  </si>
  <si>
    <t>Actividad Económica</t>
  </si>
  <si>
    <t> Agricultura, silvicultura y pesca (A)</t>
  </si>
  <si>
    <t>n.d.</t>
  </si>
  <si>
    <t> Minas y canteras (B)</t>
  </si>
  <si>
    <t> Manufactura (C)</t>
  </si>
  <si>
    <t> Electricidad, agua y servicios de saneamiento (D,E)</t>
  </si>
  <si>
    <t> Construcción (F)</t>
  </si>
  <si>
    <t> Comercio al por mayor y por menor (G)</t>
  </si>
  <si>
    <t> Alojamiento y servicios de comida (I)</t>
  </si>
  <si>
    <t> Información y comunicación (J)</t>
  </si>
  <si>
    <t> Actividades financieras y de seguros (K)</t>
  </si>
  <si>
    <t> Actividades inmobiliarias (L)</t>
  </si>
  <si>
    <t> Otras actividades 1/</t>
  </si>
  <si>
    <t> Total Inversión directa en la economía declarante</t>
  </si>
  <si>
    <t>1/ Incluye la secciones H, M, N, O, P, Q, R, S, T y U de la CIIU revisión 4.</t>
  </si>
  <si>
    <t>Abril 2023.</t>
  </si>
  <si>
    <t>Panamá: Inversión Directa en la Economía Declarante según Actividad Economica</t>
  </si>
  <si>
    <t>Nicaragua: Inversión Directa en la Economía Declarante según Actividad Economica</t>
  </si>
  <si>
    <t>Nota: n.a., No aplica. n.d., No disponible.</t>
  </si>
  <si>
    <t>Honduras: Inversión Directa en la Economía Declarante según Actividad Economica</t>
  </si>
  <si>
    <t> Comercio al por mayor y por menor (G) 2/</t>
  </si>
  <si>
    <t> Otras actividades 1/ 3/</t>
  </si>
  <si>
    <t>2/ Incluye Alojamiento y servicios de comida.</t>
  </si>
  <si>
    <t>3/ Incluye Actividades financieras y de seguros.</t>
  </si>
  <si>
    <t>Guatemala: Inversión Directa en la Economía Declarante según Actividad Economica</t>
  </si>
  <si>
    <t>n.d.; no disponible</t>
  </si>
  <si>
    <t>Costa Rica: Inversión Directa en la Economía Declarante según Actividad Economica</t>
  </si>
  <si>
    <t>Descripción</t>
  </si>
  <si>
    <t>Año</t>
  </si>
  <si>
    <t>Unidad</t>
  </si>
  <si>
    <t>Periodicidad</t>
  </si>
  <si>
    <t>Fuente</t>
  </si>
  <si>
    <t>Link</t>
  </si>
  <si>
    <t>Inversión Directa en la Economía Declarante según Actividad Economica</t>
  </si>
  <si>
    <t>2010-2022</t>
  </si>
  <si>
    <t>Millones de US$</t>
  </si>
  <si>
    <t>Anual</t>
  </si>
  <si>
    <t>SECMCA</t>
  </si>
  <si>
    <t>https://www.secmca.org/ESEA.html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</si>
</sst>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9"/>
      <color indexed="8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8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1" applyFont="1"/>
    <xf numFmtId="0" fontId="3" fillId="0" borderId="0" xfId="1" applyFont="1"/>
    <xf numFmtId="0" fontId="4" fillId="0" borderId="0" xfId="1" applyFont="1"/>
    <xf numFmtId="2" fontId="3" fillId="0" borderId="1" xfId="1" applyNumberFormat="1" applyFont="1" applyBorder="1"/>
    <xf numFmtId="1" fontId="3" fillId="0" borderId="1" xfId="1" applyNumberFormat="1" applyFont="1" applyBorder="1" applyAlignment="1">
      <alignment horizontal="center"/>
    </xf>
    <xf numFmtId="164" fontId="3" fillId="0" borderId="0" xfId="1" applyNumberFormat="1" applyFont="1"/>
    <xf numFmtId="0" fontId="3" fillId="0" borderId="1" xfId="1" applyFont="1" applyBorder="1"/>
    <xf numFmtId="164" fontId="3" fillId="0" borderId="1" xfId="1" applyNumberFormat="1" applyFont="1" applyBorder="1"/>
    <xf numFmtId="164" fontId="3" fillId="0" borderId="0" xfId="1" applyNumberFormat="1" applyFont="1" applyAlignment="1">
      <alignment horizontal="right" indent="1"/>
    </xf>
    <xf numFmtId="164" fontId="3" fillId="0" borderId="0" xfId="1" applyNumberFormat="1" applyFont="1" applyAlignment="1">
      <alignment horizontal="right"/>
    </xf>
    <xf numFmtId="2" fontId="5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right"/>
    </xf>
    <xf numFmtId="164" fontId="6" fillId="0" borderId="1" xfId="1" applyNumberFormat="1" applyFont="1" applyBorder="1" applyAlignment="1">
      <alignment horizontal="right"/>
    </xf>
    <xf numFmtId="0" fontId="7" fillId="0" borderId="0" xfId="0" applyFont="1"/>
    <xf numFmtId="0" fontId="8" fillId="0" borderId="0" xfId="2"/>
  </cellXfs>
  <cellStyles count="3">
    <cellStyle name="Hyperlink" xfId="2" builtinId="8"/>
    <cellStyle name="Normal" xfId="0" builtinId="0"/>
    <cellStyle name="Normal 2" xfId="1" xr:uid="{C2BBA1B4-BDE7-B948-99DA-2623BD07C42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1168400</xdr:colOff>
      <xdr:row>7</xdr:row>
      <xdr:rowOff>0</xdr:rowOff>
    </xdr:from>
    <xdr:to>
      <xdr:col>5</xdr:col>
      <xdr:colOff>698500</xdr:colOff>
      <xdr:row>30</xdr:row>
      <xdr:rowOff>184150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CAF5A1-0378-136B-242C-DB275D9E56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400" y="1422400"/>
          <a:ext cx="7772400" cy="48577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fabianjp/Documents/Work/CEPAL/Estudio%20IED/Data/Posiciones%20IIE%20SECMCA/NI_ESEA.xlsx" TargetMode="External"/><Relationship Id="rId1" Type="http://schemas.openxmlformats.org/officeDocument/2006/relationships/externalLinkPath" Target="Posiciones%20IIE%20SECMCA/NI_ESE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ice"/>
      <sheetName val="BPAnalitica"/>
      <sheetName val="BPNormalizada"/>
      <sheetName val="PII"/>
      <sheetName val="EstadoPII"/>
      <sheetName val="ARLME"/>
      <sheetName val="DET"/>
      <sheetName val="ID AE"/>
      <sheetName val="ID Region"/>
    </sheetNames>
    <sheetDataSet>
      <sheetData sheetId="0" refreshError="1"/>
      <sheetData sheetId="1">
        <row r="50">
          <cell r="B50" t="str">
            <v>Julio 2023.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secmca.org/ESE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DB0FF-19B6-A545-9AB6-1CDC4D61F365}">
  <dimension ref="B2:P20"/>
  <sheetViews>
    <sheetView showGridLines="0" workbookViewId="0">
      <selection activeCell="B6" sqref="B6"/>
    </sheetView>
  </sheetViews>
  <sheetFormatPr baseColWidth="10" defaultColWidth="11.5" defaultRowHeight="14" x14ac:dyDescent="0.15"/>
  <cols>
    <col min="1" max="1" width="4.5" style="2" customWidth="1"/>
    <col min="2" max="2" width="44.5" style="2" customWidth="1"/>
    <col min="3" max="16" width="9.1640625" style="2" customWidth="1"/>
    <col min="17" max="16384" width="11.5" style="2"/>
  </cols>
  <sheetData>
    <row r="2" spans="2:16" ht="18" x14ac:dyDescent="0.2">
      <c r="B2" s="1" t="s">
        <v>28</v>
      </c>
    </row>
    <row r="3" spans="2:16" ht="16" x14ac:dyDescent="0.2">
      <c r="B3" s="3" t="s">
        <v>1</v>
      </c>
    </row>
    <row r="5" spans="2:16" x14ac:dyDescent="0.15">
      <c r="B5" s="4" t="s">
        <v>2</v>
      </c>
      <c r="C5" s="5">
        <v>2009</v>
      </c>
      <c r="D5" s="5">
        <v>2010</v>
      </c>
      <c r="E5" s="5">
        <v>2011</v>
      </c>
      <c r="F5" s="5">
        <v>2012</v>
      </c>
      <c r="G5" s="5">
        <v>2013</v>
      </c>
      <c r="H5" s="5">
        <v>2014</v>
      </c>
      <c r="I5" s="5">
        <v>2015</v>
      </c>
      <c r="J5" s="5">
        <v>2016</v>
      </c>
      <c r="K5" s="5">
        <v>2017</v>
      </c>
      <c r="L5" s="5">
        <v>2018</v>
      </c>
      <c r="M5" s="5">
        <v>2019</v>
      </c>
      <c r="N5" s="5">
        <v>2020</v>
      </c>
      <c r="O5" s="5">
        <v>2021</v>
      </c>
      <c r="P5" s="5">
        <v>2022</v>
      </c>
    </row>
    <row r="6" spans="2:16" x14ac:dyDescent="0.15">
      <c r="B6" s="2" t="s">
        <v>3</v>
      </c>
      <c r="C6" s="6">
        <v>80.69262861</v>
      </c>
      <c r="D6" s="6">
        <v>-7.9255327500000003</v>
      </c>
      <c r="E6" s="6">
        <v>-24.2912052</v>
      </c>
      <c r="F6" s="6">
        <v>22.181231440000001</v>
      </c>
      <c r="G6" s="6">
        <v>1.7643103</v>
      </c>
      <c r="H6" s="6">
        <v>25.208187370000001</v>
      </c>
      <c r="I6" s="6">
        <v>402.67718402000003</v>
      </c>
      <c r="J6" s="6">
        <v>53.972106330000003</v>
      </c>
      <c r="K6" s="6">
        <v>37.227908130000003</v>
      </c>
      <c r="L6" s="6">
        <v>69.286548109999998</v>
      </c>
      <c r="M6" s="6">
        <v>-10.15849931</v>
      </c>
      <c r="N6" s="6">
        <v>-62.580492280000001</v>
      </c>
      <c r="O6" s="6">
        <v>-64.417485130000003</v>
      </c>
      <c r="P6" s="6">
        <v>7.3256486900000004</v>
      </c>
    </row>
    <row r="7" spans="2:16" x14ac:dyDescent="0.15">
      <c r="B7" s="2" t="s">
        <v>5</v>
      </c>
      <c r="C7" s="6">
        <v>-2.93815501</v>
      </c>
      <c r="D7" s="6">
        <v>4.7049745300000003</v>
      </c>
      <c r="E7" s="6">
        <v>5.6252068399999997</v>
      </c>
      <c r="F7" s="6">
        <v>-2.2094790099999999</v>
      </c>
      <c r="G7" s="6">
        <v>-4.8614440000000002E-2</v>
      </c>
      <c r="H7" s="6">
        <v>-11.791349479999999</v>
      </c>
      <c r="I7" s="6">
        <v>0</v>
      </c>
      <c r="J7" s="6">
        <v>55.579388100000003</v>
      </c>
      <c r="K7" s="6">
        <v>-2.8638980200000002</v>
      </c>
      <c r="L7" s="6">
        <v>23.718063990000001</v>
      </c>
      <c r="M7" s="6">
        <v>15.46874641</v>
      </c>
      <c r="N7" s="6">
        <v>2.4687708100000001</v>
      </c>
      <c r="O7" s="6">
        <v>3.3488791099999999</v>
      </c>
      <c r="P7" s="6">
        <v>0</v>
      </c>
    </row>
    <row r="8" spans="2:16" x14ac:dyDescent="0.15">
      <c r="B8" s="2" t="s">
        <v>6</v>
      </c>
      <c r="C8" s="6">
        <v>372.99268585999999</v>
      </c>
      <c r="D8" s="6">
        <v>979.92148420000001</v>
      </c>
      <c r="E8" s="6">
        <v>887.48457115999997</v>
      </c>
      <c r="F8" s="6">
        <v>399.32792057</v>
      </c>
      <c r="G8" s="6">
        <v>328.55523640000001</v>
      </c>
      <c r="H8" s="6">
        <v>614.37038167000003</v>
      </c>
      <c r="I8" s="6">
        <v>622.23113839999996</v>
      </c>
      <c r="J8" s="6">
        <v>953.42599766000001</v>
      </c>
      <c r="K8" s="6">
        <v>1269.4892146499999</v>
      </c>
      <c r="L8" s="6">
        <v>1351.7841876800001</v>
      </c>
      <c r="M8" s="6">
        <v>1667.89866871</v>
      </c>
      <c r="N8" s="6">
        <v>1163.05727856</v>
      </c>
      <c r="O8" s="6">
        <v>2425.36703794</v>
      </c>
      <c r="P8" s="6">
        <v>2056.3291248700002</v>
      </c>
    </row>
    <row r="9" spans="2:16" x14ac:dyDescent="0.15">
      <c r="B9" s="2" t="s">
        <v>7</v>
      </c>
      <c r="C9" s="6">
        <v>1.0718702499999999</v>
      </c>
      <c r="D9" s="6">
        <v>-1.8830240000000002E-2</v>
      </c>
      <c r="E9" s="6">
        <v>-4.6743899999999996E-3</v>
      </c>
      <c r="F9" s="6">
        <v>25.957716949999998</v>
      </c>
      <c r="G9" s="6">
        <v>13.247900619999999</v>
      </c>
      <c r="H9" s="6">
        <v>187.61011181000001</v>
      </c>
      <c r="I9" s="6">
        <v>18.03633262</v>
      </c>
      <c r="J9" s="6">
        <v>216.50299828000001</v>
      </c>
      <c r="K9" s="6">
        <v>72.510138229999995</v>
      </c>
      <c r="L9" s="6">
        <v>4.6655989299999998</v>
      </c>
      <c r="M9" s="6">
        <v>22.342344310000001</v>
      </c>
      <c r="N9" s="6">
        <v>5.5473057399999997</v>
      </c>
      <c r="O9" s="6">
        <v>16.802724359999999</v>
      </c>
      <c r="P9" s="6">
        <v>-13.09541147</v>
      </c>
    </row>
    <row r="10" spans="2:16" x14ac:dyDescent="0.15">
      <c r="B10" s="2" t="s">
        <v>8</v>
      </c>
      <c r="C10" s="6">
        <v>44.15699721</v>
      </c>
      <c r="D10" s="6">
        <v>33.386769110000003</v>
      </c>
      <c r="E10" s="6">
        <v>15.069639240000001</v>
      </c>
      <c r="F10" s="6">
        <v>17.632442009999998</v>
      </c>
      <c r="G10" s="6">
        <v>27.272000120000001</v>
      </c>
      <c r="H10" s="6">
        <v>13.361592180000001</v>
      </c>
      <c r="I10" s="6">
        <v>317.93634937000002</v>
      </c>
      <c r="J10" s="6">
        <v>269.00141174999999</v>
      </c>
      <c r="K10" s="6">
        <v>136.18285868999999</v>
      </c>
      <c r="L10" s="6">
        <v>90.589432079999995</v>
      </c>
      <c r="M10" s="6">
        <v>36.109281950000003</v>
      </c>
      <c r="N10" s="6">
        <v>1.65732127</v>
      </c>
      <c r="O10" s="6">
        <v>7.0184048099999998</v>
      </c>
      <c r="P10" s="6">
        <v>9.6779821500000001</v>
      </c>
    </row>
    <row r="11" spans="2:16" x14ac:dyDescent="0.15">
      <c r="B11" s="2" t="s">
        <v>9</v>
      </c>
      <c r="C11" s="6">
        <v>234.97287197</v>
      </c>
      <c r="D11" s="6">
        <v>21.345747020000001</v>
      </c>
      <c r="E11" s="6">
        <v>31.424715899999999</v>
      </c>
      <c r="F11" s="6">
        <v>21.1097231</v>
      </c>
      <c r="G11" s="6">
        <v>25.857865239999999</v>
      </c>
      <c r="H11" s="6">
        <v>11.96665967</v>
      </c>
      <c r="I11" s="6">
        <v>0.96506106000000003</v>
      </c>
      <c r="J11" s="6">
        <v>6.6762563400000001</v>
      </c>
      <c r="K11" s="6">
        <v>5.7520701499999998</v>
      </c>
      <c r="L11" s="6">
        <v>-34.690621419999999</v>
      </c>
      <c r="M11" s="6">
        <v>21.564136770000001</v>
      </c>
      <c r="N11" s="6">
        <v>-17.02700836</v>
      </c>
      <c r="O11" s="6">
        <v>37.000427930000001</v>
      </c>
      <c r="P11" s="6">
        <v>29.838730129999998</v>
      </c>
    </row>
    <row r="12" spans="2:16" x14ac:dyDescent="0.15">
      <c r="B12" s="2" t="s">
        <v>10</v>
      </c>
      <c r="C12" s="6">
        <v>123.86290498</v>
      </c>
      <c r="D12" s="6">
        <v>69.133934980000006</v>
      </c>
      <c r="E12" s="6">
        <v>123.74750195999999</v>
      </c>
      <c r="F12" s="6">
        <v>69.69472571</v>
      </c>
      <c r="G12" s="6">
        <v>130.05925725</v>
      </c>
      <c r="H12" s="6">
        <v>34.65179732</v>
      </c>
      <c r="I12" s="6">
        <v>53.257379980000003</v>
      </c>
      <c r="J12" s="6">
        <v>87.21201275</v>
      </c>
      <c r="K12" s="6">
        <v>247.24472843999999</v>
      </c>
      <c r="L12" s="6">
        <v>23.304355009999998</v>
      </c>
      <c r="M12" s="6">
        <v>53.940829729999997</v>
      </c>
      <c r="N12" s="6">
        <v>20.593135539999999</v>
      </c>
      <c r="O12" s="6">
        <v>132.77843057999999</v>
      </c>
      <c r="P12" s="6">
        <v>249.86816680999999</v>
      </c>
    </row>
    <row r="13" spans="2:16" x14ac:dyDescent="0.15">
      <c r="B13" s="2" t="s">
        <v>11</v>
      </c>
      <c r="C13" s="6">
        <v>19.363100060000001</v>
      </c>
      <c r="D13" s="6">
        <v>5.6735767600000004</v>
      </c>
      <c r="E13" s="6">
        <v>390.41742445</v>
      </c>
      <c r="F13" s="6">
        <v>496.63031291999999</v>
      </c>
      <c r="G13" s="6">
        <v>115.08991789</v>
      </c>
      <c r="H13" s="6">
        <v>298.44435985000001</v>
      </c>
      <c r="I13" s="6">
        <v>185.95987101</v>
      </c>
      <c r="J13" s="6">
        <v>106.22986677999999</v>
      </c>
      <c r="K13" s="6">
        <v>199.80813778000001</v>
      </c>
      <c r="L13" s="6">
        <v>346.57858281</v>
      </c>
      <c r="M13" s="6">
        <v>57.483751490000003</v>
      </c>
      <c r="N13" s="6">
        <v>28.365548329999999</v>
      </c>
      <c r="O13" s="6">
        <v>43.800663520000001</v>
      </c>
      <c r="P13" s="6">
        <v>27.106732019999999</v>
      </c>
    </row>
    <row r="14" spans="2:16" x14ac:dyDescent="0.15">
      <c r="B14" s="2" t="s">
        <v>12</v>
      </c>
      <c r="C14" s="6">
        <v>115.38419106000001</v>
      </c>
      <c r="D14" s="6">
        <v>101.81390806</v>
      </c>
      <c r="E14" s="6">
        <v>146.25424254000001</v>
      </c>
      <c r="F14" s="6">
        <v>146.58131372</v>
      </c>
      <c r="G14" s="6">
        <v>240.83737697999999</v>
      </c>
      <c r="H14" s="6">
        <v>284.11090264000001</v>
      </c>
      <c r="I14" s="6">
        <v>311.62291195</v>
      </c>
      <c r="J14" s="6">
        <v>112.78111988000001</v>
      </c>
      <c r="K14" s="6">
        <v>131.35592456000001</v>
      </c>
      <c r="L14" s="6">
        <v>180.44691116000001</v>
      </c>
      <c r="M14" s="6">
        <v>115.48994983</v>
      </c>
      <c r="N14" s="6">
        <v>170.75528496000001</v>
      </c>
      <c r="O14" s="6">
        <v>145.92720899</v>
      </c>
      <c r="P14" s="6">
        <v>130.26961591</v>
      </c>
    </row>
    <row r="15" spans="2:16" x14ac:dyDescent="0.15">
      <c r="B15" s="2" t="s">
        <v>13</v>
      </c>
      <c r="C15" s="6">
        <v>311.70022548999998</v>
      </c>
      <c r="D15" s="6">
        <v>190.92735582</v>
      </c>
      <c r="E15" s="6">
        <v>235.03783435</v>
      </c>
      <c r="F15" s="6">
        <v>479.70004434999998</v>
      </c>
      <c r="G15" s="6">
        <v>1285.2636990200001</v>
      </c>
      <c r="H15" s="6">
        <v>761.10064844999999</v>
      </c>
      <c r="I15" s="6">
        <v>448.99417999999997</v>
      </c>
      <c r="J15" s="6">
        <v>302.74616508000003</v>
      </c>
      <c r="K15" s="6">
        <v>250.38239988000001</v>
      </c>
      <c r="L15" s="6">
        <v>274.67455579</v>
      </c>
      <c r="M15" s="6">
        <v>443.46971741999999</v>
      </c>
      <c r="N15" s="6">
        <v>243.93184925</v>
      </c>
      <c r="O15" s="6">
        <v>246.78540788999999</v>
      </c>
      <c r="P15" s="6">
        <v>231.93942618</v>
      </c>
    </row>
    <row r="16" spans="2:16" x14ac:dyDescent="0.15">
      <c r="B16" s="2" t="s">
        <v>14</v>
      </c>
      <c r="C16" s="6">
        <v>142.31038108000001</v>
      </c>
      <c r="D16" s="6">
        <v>284.58185702999998</v>
      </c>
      <c r="E16" s="6">
        <v>650.71794353999996</v>
      </c>
      <c r="F16" s="6">
        <v>581.4840806499999</v>
      </c>
      <c r="G16" s="6">
        <v>573.19282776</v>
      </c>
      <c r="H16" s="6">
        <v>707.61247804000004</v>
      </c>
      <c r="I16" s="6">
        <v>390.19807299000001</v>
      </c>
      <c r="J16" s="6">
        <v>39.821057669999995</v>
      </c>
      <c r="K16" s="6">
        <v>431.22454055000003</v>
      </c>
      <c r="L16" s="6">
        <v>156.82278636999999</v>
      </c>
      <c r="M16" s="6">
        <v>388.65236026000002</v>
      </c>
      <c r="N16" s="6">
        <v>205.88639829000002</v>
      </c>
      <c r="O16" s="6">
        <v>236.64006038000005</v>
      </c>
      <c r="P16" s="6">
        <v>315.77520706000001</v>
      </c>
    </row>
    <row r="17" spans="2:16" x14ac:dyDescent="0.15">
      <c r="B17" s="7" t="s">
        <v>15</v>
      </c>
      <c r="C17" s="8">
        <v>1443.5697015600001</v>
      </c>
      <c r="D17" s="8">
        <v>1683.5452445200001</v>
      </c>
      <c r="E17" s="8">
        <v>2461.4832003899996</v>
      </c>
      <c r="F17" s="8">
        <v>2258.0900324100003</v>
      </c>
      <c r="G17" s="8">
        <v>2741.09177714</v>
      </c>
      <c r="H17" s="8">
        <v>2926.6457695200002</v>
      </c>
      <c r="I17" s="8">
        <v>2751.8784814000001</v>
      </c>
      <c r="J17" s="8">
        <v>2203.9483806199996</v>
      </c>
      <c r="K17" s="8">
        <v>2778.3140230399995</v>
      </c>
      <c r="L17" s="8">
        <v>2487.1804005099998</v>
      </c>
      <c r="M17" s="8">
        <v>2812.2612875700001</v>
      </c>
      <c r="N17" s="8">
        <v>1762.6553921099996</v>
      </c>
      <c r="O17" s="8">
        <v>3231.0517603800004</v>
      </c>
      <c r="P17" s="8">
        <v>3045.0352223499999</v>
      </c>
    </row>
    <row r="18" spans="2:16" x14ac:dyDescent="0.15">
      <c r="B18" s="2" t="s">
        <v>16</v>
      </c>
    </row>
    <row r="19" spans="2:16" x14ac:dyDescent="0.15">
      <c r="B19" s="2" t="s">
        <v>20</v>
      </c>
    </row>
    <row r="20" spans="2:16" x14ac:dyDescent="0.15">
      <c r="B20" s="11" t="s">
        <v>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8478B-A7E3-E84A-B150-830D3D44C287}">
  <dimension ref="B2:P20"/>
  <sheetViews>
    <sheetView showGridLines="0" workbookViewId="0">
      <selection activeCell="B38" sqref="B38"/>
    </sheetView>
  </sheetViews>
  <sheetFormatPr baseColWidth="10" defaultColWidth="11.5" defaultRowHeight="14" x14ac:dyDescent="0.15"/>
  <cols>
    <col min="1" max="1" width="11.5" style="2"/>
    <col min="2" max="2" width="44.5" style="2" customWidth="1"/>
    <col min="3" max="16384" width="11.5" style="2"/>
  </cols>
  <sheetData>
    <row r="2" spans="2:16" ht="18" x14ac:dyDescent="0.2">
      <c r="B2" s="1" t="s">
        <v>26</v>
      </c>
    </row>
    <row r="3" spans="2:16" ht="16" x14ac:dyDescent="0.2">
      <c r="B3" s="3" t="s">
        <v>1</v>
      </c>
    </row>
    <row r="5" spans="2:16" x14ac:dyDescent="0.15">
      <c r="B5" s="4" t="s">
        <v>2</v>
      </c>
      <c r="C5" s="5">
        <v>2009</v>
      </c>
      <c r="D5" s="5">
        <v>2010</v>
      </c>
      <c r="E5" s="5">
        <v>2011</v>
      </c>
      <c r="F5" s="5">
        <v>2012</v>
      </c>
      <c r="G5" s="5">
        <v>2013</v>
      </c>
      <c r="H5" s="5">
        <v>2014</v>
      </c>
      <c r="I5" s="5">
        <v>2015</v>
      </c>
      <c r="J5" s="5">
        <v>2016</v>
      </c>
      <c r="K5" s="5">
        <v>2017</v>
      </c>
      <c r="L5" s="5">
        <v>2018</v>
      </c>
      <c r="M5" s="5">
        <v>2019</v>
      </c>
      <c r="N5" s="5">
        <v>2020</v>
      </c>
      <c r="O5" s="5">
        <v>2021</v>
      </c>
      <c r="P5" s="5">
        <v>2022</v>
      </c>
    </row>
    <row r="6" spans="2:16" x14ac:dyDescent="0.15">
      <c r="B6" s="2" t="s">
        <v>3</v>
      </c>
      <c r="C6" s="6">
        <v>20.2</v>
      </c>
      <c r="D6" s="6">
        <v>49.9</v>
      </c>
      <c r="E6" s="6">
        <v>6.2</v>
      </c>
      <c r="F6" s="6">
        <v>28.1</v>
      </c>
      <c r="G6" s="6">
        <v>9.4</v>
      </c>
      <c r="H6" s="6">
        <v>49.8</v>
      </c>
      <c r="I6" s="6">
        <v>21.9</v>
      </c>
      <c r="J6" s="6">
        <v>1.1000000000000001</v>
      </c>
      <c r="K6" s="6">
        <v>6</v>
      </c>
      <c r="L6" s="6">
        <v>13.83933</v>
      </c>
      <c r="M6" s="6">
        <v>4.7968500000000001</v>
      </c>
      <c r="N6" s="6">
        <v>-6.2932599999999992</v>
      </c>
      <c r="O6" s="6">
        <v>-2.6095200000000003</v>
      </c>
      <c r="P6" s="6">
        <v>29.324549999999999</v>
      </c>
    </row>
    <row r="7" spans="2:16" x14ac:dyDescent="0.15">
      <c r="B7" s="2" t="s">
        <v>5</v>
      </c>
      <c r="C7" s="6">
        <v>90</v>
      </c>
      <c r="D7" s="6">
        <v>96.8</v>
      </c>
      <c r="E7" s="6">
        <v>384.6</v>
      </c>
      <c r="F7" s="6">
        <v>432.9</v>
      </c>
      <c r="G7" s="6">
        <v>430.4</v>
      </c>
      <c r="H7" s="6">
        <v>0.8</v>
      </c>
      <c r="I7" s="6">
        <v>0.7</v>
      </c>
      <c r="J7" s="6">
        <v>57.4</v>
      </c>
      <c r="K7" s="6">
        <v>-55.600000000000009</v>
      </c>
      <c r="L7" s="6">
        <v>-112.07144000000001</v>
      </c>
      <c r="M7" s="6">
        <v>58.727060000000009</v>
      </c>
      <c r="N7" s="6">
        <v>22.673970000000001</v>
      </c>
      <c r="O7" s="6">
        <v>22.97701</v>
      </c>
      <c r="P7" s="6">
        <v>63.137319999999995</v>
      </c>
    </row>
    <row r="8" spans="2:16" x14ac:dyDescent="0.15">
      <c r="B8" s="2" t="s">
        <v>6</v>
      </c>
      <c r="C8" s="6">
        <v>23.2</v>
      </c>
      <c r="D8" s="6">
        <v>198.8</v>
      </c>
      <c r="E8" s="6">
        <v>187.1</v>
      </c>
      <c r="F8" s="6">
        <v>132.30000000000001</v>
      </c>
      <c r="G8" s="6">
        <v>190.4</v>
      </c>
      <c r="H8" s="6">
        <v>196.5</v>
      </c>
      <c r="I8" s="6">
        <v>237.9</v>
      </c>
      <c r="J8" s="6">
        <v>242</v>
      </c>
      <c r="K8" s="6">
        <v>276.80000000000007</v>
      </c>
      <c r="L8" s="6">
        <v>273.85993999999999</v>
      </c>
      <c r="M8" s="6">
        <v>227.00075999999996</v>
      </c>
      <c r="N8" s="6">
        <v>263.14685000000003</v>
      </c>
      <c r="O8" s="6">
        <v>284.86686999999995</v>
      </c>
      <c r="P8" s="6">
        <v>157.35376000000002</v>
      </c>
    </row>
    <row r="9" spans="2:16" x14ac:dyDescent="0.15">
      <c r="B9" s="2" t="s">
        <v>7</v>
      </c>
      <c r="C9" s="6">
        <v>13.2</v>
      </c>
      <c r="D9" s="6">
        <v>170.1</v>
      </c>
      <c r="E9" s="6">
        <v>466.6</v>
      </c>
      <c r="F9" s="6">
        <v>152.30000000000001</v>
      </c>
      <c r="G9" s="6">
        <v>112.3</v>
      </c>
      <c r="H9" s="6">
        <v>417</v>
      </c>
      <c r="I9" s="6">
        <v>418.2</v>
      </c>
      <c r="J9" s="6">
        <v>79.7</v>
      </c>
      <c r="K9" s="6">
        <v>113.7</v>
      </c>
      <c r="L9" s="6">
        <v>113.18137000000003</v>
      </c>
      <c r="M9" s="6">
        <v>115.01968999999998</v>
      </c>
      <c r="N9" s="6">
        <v>140.23536000000001</v>
      </c>
      <c r="O9" s="6">
        <v>244.23190000000002</v>
      </c>
      <c r="P9" s="6">
        <v>66.040490000000005</v>
      </c>
    </row>
    <row r="10" spans="2:16" x14ac:dyDescent="0.15">
      <c r="B10" s="2" t="s">
        <v>8</v>
      </c>
      <c r="C10" s="6">
        <v>-8.8000000000000007</v>
      </c>
      <c r="D10" s="6">
        <v>3.4</v>
      </c>
      <c r="E10" s="6">
        <v>-13.6</v>
      </c>
      <c r="F10" s="6">
        <v>15.3</v>
      </c>
      <c r="G10" s="6">
        <v>20.5</v>
      </c>
      <c r="H10" s="6">
        <v>38</v>
      </c>
      <c r="I10" s="6">
        <v>8.5</v>
      </c>
      <c r="J10" s="6">
        <v>109.8</v>
      </c>
      <c r="K10" s="6">
        <v>16.8</v>
      </c>
      <c r="L10" s="6">
        <v>14.282190000000002</v>
      </c>
      <c r="M10" s="6">
        <v>-7.4616399999999992</v>
      </c>
      <c r="N10" s="6">
        <v>2.7787800000000002</v>
      </c>
      <c r="O10" s="6">
        <v>11.940079999999998</v>
      </c>
      <c r="P10" s="6">
        <v>18.763999999999999</v>
      </c>
    </row>
    <row r="11" spans="2:16" x14ac:dyDescent="0.15">
      <c r="B11" s="2" t="s">
        <v>9</v>
      </c>
      <c r="C11" s="6">
        <v>256.39999999999998</v>
      </c>
      <c r="D11" s="6">
        <v>20.399999999999999</v>
      </c>
      <c r="E11" s="6">
        <v>115.7</v>
      </c>
      <c r="F11" s="6">
        <v>299</v>
      </c>
      <c r="G11" s="6">
        <v>185.5</v>
      </c>
      <c r="H11" s="6">
        <v>250.5</v>
      </c>
      <c r="I11" s="6">
        <v>241.8</v>
      </c>
      <c r="J11" s="6">
        <v>336.6</v>
      </c>
      <c r="K11" s="6">
        <v>232.1</v>
      </c>
      <c r="L11" s="6">
        <v>222.20272999999997</v>
      </c>
      <c r="M11" s="6">
        <v>140.10320000000002</v>
      </c>
      <c r="N11" s="6">
        <v>123.55089000000001</v>
      </c>
      <c r="O11" s="6">
        <v>264.06052</v>
      </c>
      <c r="P11" s="6">
        <v>388.77711999999997</v>
      </c>
    </row>
    <row r="12" spans="2:16" x14ac:dyDescent="0.15">
      <c r="B12" s="2" t="s">
        <v>10</v>
      </c>
      <c r="C12" s="6">
        <v>0.4</v>
      </c>
      <c r="D12" s="6">
        <v>-0.5</v>
      </c>
      <c r="E12" s="6">
        <v>4.2</v>
      </c>
      <c r="F12" s="6">
        <v>29.9</v>
      </c>
      <c r="G12" s="6">
        <v>3</v>
      </c>
      <c r="H12" s="6">
        <v>20</v>
      </c>
      <c r="I12" s="6">
        <v>1.8</v>
      </c>
      <c r="J12" s="6">
        <v>-6</v>
      </c>
      <c r="K12" s="6">
        <v>3.5999999999999988</v>
      </c>
      <c r="L12" s="6">
        <v>4.9677800000000003</v>
      </c>
      <c r="M12" s="6">
        <v>9.8504199999999997</v>
      </c>
      <c r="N12" s="6">
        <v>-5.6633000000000004</v>
      </c>
      <c r="O12" s="6">
        <v>0.55349999999999988</v>
      </c>
      <c r="P12" s="6">
        <v>6.0956899999999994</v>
      </c>
    </row>
    <row r="13" spans="2:16" x14ac:dyDescent="0.15">
      <c r="B13" s="2" t="s">
        <v>11</v>
      </c>
      <c r="C13" s="6">
        <v>118.9</v>
      </c>
      <c r="D13" s="6">
        <v>66.5</v>
      </c>
      <c r="E13" s="6">
        <v>67</v>
      </c>
      <c r="F13" s="6">
        <v>49.5</v>
      </c>
      <c r="G13" s="6">
        <v>127.5</v>
      </c>
      <c r="H13" s="6">
        <v>221.6</v>
      </c>
      <c r="I13" s="6">
        <v>32</v>
      </c>
      <c r="J13" s="6">
        <v>138.4</v>
      </c>
      <c r="K13" s="6">
        <v>76.599999999999994</v>
      </c>
      <c r="L13" s="6">
        <v>31.282229999999998</v>
      </c>
      <c r="M13" s="6">
        <v>58.063270000000003</v>
      </c>
      <c r="N13" s="6">
        <v>-27.778500000000001</v>
      </c>
      <c r="O13" s="6">
        <v>2249.1536699999997</v>
      </c>
      <c r="P13" s="6">
        <v>255.53404</v>
      </c>
    </row>
    <row r="14" spans="2:16" x14ac:dyDescent="0.15">
      <c r="B14" s="2" t="s">
        <v>12</v>
      </c>
      <c r="C14" s="6">
        <v>0.2</v>
      </c>
      <c r="D14" s="6">
        <v>39.9</v>
      </c>
      <c r="E14" s="6">
        <v>84.9</v>
      </c>
      <c r="F14" s="6">
        <v>102.2</v>
      </c>
      <c r="G14" s="6">
        <v>338</v>
      </c>
      <c r="H14" s="6">
        <v>203.4</v>
      </c>
      <c r="I14" s="6">
        <v>239.1</v>
      </c>
      <c r="J14" s="6">
        <v>183.2</v>
      </c>
      <c r="K14" s="6">
        <v>337.90000000000003</v>
      </c>
      <c r="L14" s="6">
        <v>301.33093000000002</v>
      </c>
      <c r="M14" s="6">
        <v>340.62047000000001</v>
      </c>
      <c r="N14" s="6">
        <v>341.32182999999998</v>
      </c>
      <c r="O14" s="6">
        <v>309.16390000000001</v>
      </c>
      <c r="P14" s="6">
        <v>266.78856999999999</v>
      </c>
    </row>
    <row r="15" spans="2:16" x14ac:dyDescent="0.15">
      <c r="B15" s="2" t="s">
        <v>13</v>
      </c>
      <c r="C15" s="6" t="s">
        <v>4</v>
      </c>
      <c r="D15" s="6" t="s">
        <v>4</v>
      </c>
      <c r="E15" s="6" t="s">
        <v>4</v>
      </c>
      <c r="F15" s="6" t="s">
        <v>4</v>
      </c>
      <c r="G15" s="6" t="s">
        <v>4</v>
      </c>
      <c r="H15" s="6" t="s">
        <v>4</v>
      </c>
      <c r="I15" s="6" t="s">
        <v>4</v>
      </c>
      <c r="J15" s="6" t="s">
        <v>4</v>
      </c>
      <c r="K15" s="6" t="s">
        <v>4</v>
      </c>
      <c r="L15" s="6" t="s">
        <v>4</v>
      </c>
      <c r="M15" s="6" t="s">
        <v>4</v>
      </c>
      <c r="N15" s="6" t="s">
        <v>4</v>
      </c>
      <c r="O15" s="6" t="s">
        <v>4</v>
      </c>
      <c r="P15" s="6" t="s">
        <v>4</v>
      </c>
    </row>
    <row r="16" spans="2:16" x14ac:dyDescent="0.15">
      <c r="B16" s="2" t="s">
        <v>14</v>
      </c>
      <c r="C16" s="6">
        <v>8.6000000000000014</v>
      </c>
      <c r="D16" s="6">
        <v>13</v>
      </c>
      <c r="E16" s="6">
        <v>-83.5</v>
      </c>
      <c r="F16" s="6">
        <v>28.599999999999998</v>
      </c>
      <c r="G16" s="6">
        <v>62.300000000000004</v>
      </c>
      <c r="H16" s="6">
        <v>44.8</v>
      </c>
      <c r="I16" s="6">
        <v>29</v>
      </c>
      <c r="J16" s="6">
        <v>32.199999999999996</v>
      </c>
      <c r="K16" s="6">
        <v>122.1</v>
      </c>
      <c r="L16" s="6">
        <v>117.77688000000001</v>
      </c>
      <c r="M16" s="6">
        <v>29.420939999999998</v>
      </c>
      <c r="N16" s="6">
        <v>80.907020000000031</v>
      </c>
      <c r="O16" s="6">
        <v>77.436390000000003</v>
      </c>
      <c r="P16" s="6">
        <v>100.59383</v>
      </c>
    </row>
    <row r="17" spans="2:16" x14ac:dyDescent="0.15">
      <c r="B17" s="7" t="s">
        <v>15</v>
      </c>
      <c r="C17" s="8">
        <v>522.29999999999995</v>
      </c>
      <c r="D17" s="8">
        <v>658.3</v>
      </c>
      <c r="E17" s="8">
        <v>1219.2000000000003</v>
      </c>
      <c r="F17" s="8">
        <v>1270.0999999999999</v>
      </c>
      <c r="G17" s="8">
        <v>1479.3</v>
      </c>
      <c r="H17" s="8">
        <v>1442.4</v>
      </c>
      <c r="I17" s="8">
        <v>1230.8999999999999</v>
      </c>
      <c r="J17" s="8">
        <v>1174.4000000000001</v>
      </c>
      <c r="K17" s="8">
        <v>1130</v>
      </c>
      <c r="L17" s="8">
        <v>980.65194000000008</v>
      </c>
      <c r="M17" s="8">
        <v>976.1410199999998</v>
      </c>
      <c r="N17" s="8">
        <v>934.87963999999999</v>
      </c>
      <c r="O17" s="8">
        <v>3461.7743199999995</v>
      </c>
      <c r="P17" s="8">
        <v>1352.4093700000001</v>
      </c>
    </row>
    <row r="18" spans="2:16" x14ac:dyDescent="0.15">
      <c r="B18" s="2" t="s">
        <v>16</v>
      </c>
    </row>
    <row r="19" spans="2:16" x14ac:dyDescent="0.15">
      <c r="B19" s="2" t="s">
        <v>27</v>
      </c>
    </row>
    <row r="20" spans="2:16" x14ac:dyDescent="0.15">
      <c r="B20" s="2" t="s">
        <v>17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FC496-9056-2543-A8F4-4A7B53AA31D6}">
  <dimension ref="B2:P20"/>
  <sheetViews>
    <sheetView showGridLines="0" workbookViewId="0">
      <selection activeCell="D15" sqref="D15"/>
    </sheetView>
  </sheetViews>
  <sheetFormatPr baseColWidth="10" defaultColWidth="11.5" defaultRowHeight="14" x14ac:dyDescent="0.15"/>
  <cols>
    <col min="1" max="1" width="11.5" style="2"/>
    <col min="2" max="2" width="44.5" style="2" customWidth="1"/>
    <col min="3" max="16384" width="11.5" style="2"/>
  </cols>
  <sheetData>
    <row r="2" spans="2:16" ht="18" x14ac:dyDescent="0.2">
      <c r="B2" s="1" t="s">
        <v>21</v>
      </c>
    </row>
    <row r="3" spans="2:16" ht="16" x14ac:dyDescent="0.2">
      <c r="B3" s="3" t="s">
        <v>1</v>
      </c>
    </row>
    <row r="5" spans="2:16" x14ac:dyDescent="0.15">
      <c r="B5" s="4" t="s">
        <v>2</v>
      </c>
      <c r="C5" s="5">
        <v>2009</v>
      </c>
      <c r="D5" s="5">
        <v>2010</v>
      </c>
      <c r="E5" s="5">
        <v>2011</v>
      </c>
      <c r="F5" s="5">
        <v>2012</v>
      </c>
      <c r="G5" s="5">
        <v>2013</v>
      </c>
      <c r="H5" s="5">
        <v>2014</v>
      </c>
      <c r="I5" s="5">
        <v>2015</v>
      </c>
      <c r="J5" s="5">
        <v>2016</v>
      </c>
      <c r="K5" s="5">
        <v>2017</v>
      </c>
      <c r="L5" s="5">
        <v>2018</v>
      </c>
      <c r="M5" s="5">
        <v>2019</v>
      </c>
      <c r="N5" s="5">
        <v>2020</v>
      </c>
      <c r="O5" s="5">
        <v>2021</v>
      </c>
      <c r="P5" s="5">
        <v>2022</v>
      </c>
    </row>
    <row r="6" spans="2:16" x14ac:dyDescent="0.15">
      <c r="B6" s="2" t="s">
        <v>3</v>
      </c>
      <c r="C6" s="10">
        <v>2.4</v>
      </c>
      <c r="D6" s="10">
        <v>21.1</v>
      </c>
      <c r="E6" s="10">
        <v>16.600000000000001</v>
      </c>
      <c r="F6" s="10">
        <v>18</v>
      </c>
      <c r="G6" s="10">
        <v>18.899999999999999</v>
      </c>
      <c r="H6" s="10">
        <v>36</v>
      </c>
      <c r="I6" s="10">
        <v>27</v>
      </c>
      <c r="J6" s="10">
        <v>-29.2</v>
      </c>
      <c r="K6" s="10">
        <v>-67.2</v>
      </c>
      <c r="L6" s="10">
        <v>62.1</v>
      </c>
      <c r="M6" s="10">
        <v>-3.8</v>
      </c>
      <c r="N6" s="10">
        <v>6.7</v>
      </c>
      <c r="O6" s="10">
        <v>18.8</v>
      </c>
      <c r="P6" s="10">
        <v>35</v>
      </c>
    </row>
    <row r="7" spans="2:16" x14ac:dyDescent="0.15">
      <c r="B7" s="2" t="s">
        <v>5</v>
      </c>
      <c r="C7" s="10">
        <v>7.2</v>
      </c>
      <c r="D7" s="10">
        <v>62.4</v>
      </c>
      <c r="E7" s="10">
        <v>45.6</v>
      </c>
      <c r="F7" s="10">
        <v>23</v>
      </c>
      <c r="G7" s="10">
        <v>50.9</v>
      </c>
      <c r="H7" s="10">
        <v>35.9</v>
      </c>
      <c r="I7" s="10">
        <v>37.4</v>
      </c>
      <c r="J7" s="10">
        <v>-64.8</v>
      </c>
      <c r="K7" s="10">
        <v>0.2</v>
      </c>
      <c r="L7" s="10">
        <v>-5.6</v>
      </c>
      <c r="M7" s="10">
        <v>12.3</v>
      </c>
      <c r="N7" s="10">
        <v>-1.1000000000000001</v>
      </c>
      <c r="O7" s="10">
        <v>43.5</v>
      </c>
      <c r="P7" s="10">
        <v>58.6</v>
      </c>
    </row>
    <row r="8" spans="2:16" x14ac:dyDescent="0.15">
      <c r="B8" s="2" t="s">
        <v>6</v>
      </c>
      <c r="C8" s="12">
        <v>97.5</v>
      </c>
      <c r="D8" s="12">
        <v>340.9</v>
      </c>
      <c r="E8" s="12">
        <v>391.8</v>
      </c>
      <c r="F8" s="12">
        <v>426.40000000000003</v>
      </c>
      <c r="G8" s="12">
        <v>325.29999999999995</v>
      </c>
      <c r="H8" s="12">
        <v>667.2</v>
      </c>
      <c r="I8" s="12">
        <v>384.5</v>
      </c>
      <c r="J8" s="12">
        <v>430.20000000000005</v>
      </c>
      <c r="K8" s="12">
        <v>635.4</v>
      </c>
      <c r="L8" s="12">
        <v>-37.4</v>
      </c>
      <c r="M8" s="12">
        <v>-110.30000000000001</v>
      </c>
      <c r="N8" s="12">
        <v>69.699999999999989</v>
      </c>
      <c r="O8" s="12">
        <v>119.4</v>
      </c>
      <c r="P8" s="12">
        <v>-23.5</v>
      </c>
    </row>
    <row r="9" spans="2:16" x14ac:dyDescent="0.15">
      <c r="B9" s="2" t="s">
        <v>7</v>
      </c>
      <c r="C9" s="10">
        <v>5.0999999999999996</v>
      </c>
      <c r="D9" s="10">
        <v>12.6</v>
      </c>
      <c r="E9" s="10">
        <v>44.8</v>
      </c>
      <c r="F9" s="10">
        <v>33.299999999999997</v>
      </c>
      <c r="G9" s="10">
        <v>73.8</v>
      </c>
      <c r="H9" s="10">
        <v>30.5</v>
      </c>
      <c r="I9" s="10">
        <v>2.7</v>
      </c>
      <c r="J9" s="10">
        <v>4.3</v>
      </c>
      <c r="K9" s="10">
        <v>171</v>
      </c>
      <c r="L9" s="10">
        <v>242.6</v>
      </c>
      <c r="M9" s="10">
        <v>138.5</v>
      </c>
      <c r="N9" s="10">
        <v>77.400000000000006</v>
      </c>
      <c r="O9" s="10">
        <v>98.9</v>
      </c>
      <c r="P9" s="10">
        <v>82.2</v>
      </c>
    </row>
    <row r="10" spans="2:16" x14ac:dyDescent="0.15">
      <c r="B10" s="2" t="s">
        <v>8</v>
      </c>
      <c r="C10" s="10">
        <v>11.1</v>
      </c>
      <c r="D10" s="10">
        <v>-0.2</v>
      </c>
      <c r="E10" s="10">
        <v>5</v>
      </c>
      <c r="F10" s="10">
        <v>5.0999999999999996</v>
      </c>
      <c r="G10" s="10">
        <v>15.8</v>
      </c>
      <c r="H10" s="10">
        <v>-20.6</v>
      </c>
      <c r="I10" s="10">
        <v>1.8</v>
      </c>
      <c r="J10" s="10">
        <v>20.3</v>
      </c>
      <c r="K10" s="10">
        <v>102</v>
      </c>
      <c r="L10" s="10">
        <v>5.8</v>
      </c>
      <c r="M10" s="10">
        <v>-3.1</v>
      </c>
      <c r="N10" s="10">
        <v>-30.8</v>
      </c>
      <c r="O10" s="10">
        <v>15.3</v>
      </c>
      <c r="P10" s="10">
        <v>-11.4</v>
      </c>
    </row>
    <row r="11" spans="2:16" x14ac:dyDescent="0.15">
      <c r="B11" s="2" t="s">
        <v>22</v>
      </c>
      <c r="C11" s="10">
        <v>-14</v>
      </c>
      <c r="D11" s="10">
        <v>136.19999999999999</v>
      </c>
      <c r="E11" s="10">
        <v>103.1</v>
      </c>
      <c r="F11" s="10">
        <v>156.80000000000001</v>
      </c>
      <c r="G11" s="10">
        <v>118.9</v>
      </c>
      <c r="H11" s="10">
        <v>44.9</v>
      </c>
      <c r="I11" s="10">
        <v>133.9</v>
      </c>
      <c r="J11" s="10">
        <v>156.5</v>
      </c>
      <c r="K11" s="10">
        <v>157.30000000000001</v>
      </c>
      <c r="L11" s="10">
        <v>58.4</v>
      </c>
      <c r="M11" s="10">
        <v>7.1</v>
      </c>
      <c r="N11" s="10">
        <v>-11.3</v>
      </c>
      <c r="O11" s="10">
        <v>147.9</v>
      </c>
      <c r="P11" s="10">
        <v>393.5</v>
      </c>
    </row>
    <row r="12" spans="2:16" x14ac:dyDescent="0.15">
      <c r="B12" s="2" t="s">
        <v>10</v>
      </c>
      <c r="C12" s="10" t="s">
        <v>4</v>
      </c>
      <c r="D12" s="10" t="s">
        <v>4</v>
      </c>
      <c r="E12" s="10" t="s">
        <v>4</v>
      </c>
      <c r="F12" s="10" t="s">
        <v>4</v>
      </c>
      <c r="G12" s="10" t="s">
        <v>4</v>
      </c>
      <c r="H12" s="10" t="s">
        <v>4</v>
      </c>
      <c r="I12" s="10" t="s">
        <v>4</v>
      </c>
      <c r="J12" s="10" t="s">
        <v>4</v>
      </c>
      <c r="K12" s="10" t="s">
        <v>4</v>
      </c>
      <c r="L12" s="10" t="s">
        <v>4</v>
      </c>
      <c r="M12" s="10" t="s">
        <v>4</v>
      </c>
      <c r="N12" s="10" t="s">
        <v>4</v>
      </c>
      <c r="O12" s="10" t="s">
        <v>4</v>
      </c>
      <c r="P12" s="10" t="s">
        <v>4</v>
      </c>
    </row>
    <row r="13" spans="2:16" x14ac:dyDescent="0.15">
      <c r="B13" s="2" t="s">
        <v>11</v>
      </c>
      <c r="C13" s="10">
        <v>347.3</v>
      </c>
      <c r="D13" s="10">
        <v>260</v>
      </c>
      <c r="E13" s="10">
        <v>316.89999999999998</v>
      </c>
      <c r="F13" s="10">
        <v>295.39999999999998</v>
      </c>
      <c r="G13" s="10">
        <v>358.9</v>
      </c>
      <c r="H13" s="10">
        <v>271.8</v>
      </c>
      <c r="I13" s="10">
        <v>224.5</v>
      </c>
      <c r="J13" s="10">
        <v>202.3</v>
      </c>
      <c r="K13" s="10">
        <v>58.1</v>
      </c>
      <c r="L13" s="10">
        <v>336.6</v>
      </c>
      <c r="M13" s="10">
        <v>196.1</v>
      </c>
      <c r="N13" s="10">
        <v>-6.3</v>
      </c>
      <c r="O13" s="10">
        <v>-19.3</v>
      </c>
      <c r="P13" s="10">
        <v>-33.800000000000004</v>
      </c>
    </row>
    <row r="14" spans="2:16" x14ac:dyDescent="0.15">
      <c r="B14" s="2" t="s">
        <v>12</v>
      </c>
      <c r="C14" s="10" t="s">
        <v>4</v>
      </c>
      <c r="D14" s="10" t="s">
        <v>4</v>
      </c>
      <c r="E14" s="10" t="s">
        <v>4</v>
      </c>
      <c r="F14" s="10" t="s">
        <v>4</v>
      </c>
      <c r="G14" s="10" t="s">
        <v>4</v>
      </c>
      <c r="H14" s="10" t="s">
        <v>4</v>
      </c>
      <c r="I14" s="10" t="s">
        <v>4</v>
      </c>
      <c r="J14" s="10" t="s">
        <v>4</v>
      </c>
      <c r="K14" s="10" t="s">
        <v>4</v>
      </c>
      <c r="L14" s="10" t="s">
        <v>4</v>
      </c>
      <c r="M14" s="10" t="s">
        <v>4</v>
      </c>
      <c r="N14" s="10" t="s">
        <v>4</v>
      </c>
      <c r="O14" s="10" t="s">
        <v>4</v>
      </c>
      <c r="P14" s="10" t="s">
        <v>4</v>
      </c>
    </row>
    <row r="15" spans="2:16" x14ac:dyDescent="0.15">
      <c r="B15" s="2" t="s">
        <v>13</v>
      </c>
      <c r="C15" s="10" t="s">
        <v>4</v>
      </c>
      <c r="D15" s="10" t="s">
        <v>4</v>
      </c>
      <c r="E15" s="10" t="s">
        <v>4</v>
      </c>
      <c r="F15" s="10" t="s">
        <v>4</v>
      </c>
      <c r="G15" s="10" t="s">
        <v>4</v>
      </c>
      <c r="H15" s="10" t="s">
        <v>4</v>
      </c>
      <c r="I15" s="10" t="s">
        <v>4</v>
      </c>
      <c r="J15" s="10" t="s">
        <v>4</v>
      </c>
      <c r="K15" s="10" t="s">
        <v>4</v>
      </c>
      <c r="L15" s="10" t="s">
        <v>4</v>
      </c>
      <c r="M15" s="10" t="s">
        <v>4</v>
      </c>
      <c r="N15" s="10" t="s">
        <v>4</v>
      </c>
      <c r="O15" s="10" t="s">
        <v>4</v>
      </c>
      <c r="P15" s="10" t="s">
        <v>4</v>
      </c>
    </row>
    <row r="16" spans="2:16" x14ac:dyDescent="0.15">
      <c r="B16" s="2" t="s">
        <v>23</v>
      </c>
      <c r="C16" s="10">
        <v>52.2</v>
      </c>
      <c r="D16" s="10">
        <v>136.1</v>
      </c>
      <c r="E16" s="10">
        <v>90.5</v>
      </c>
      <c r="F16" s="10">
        <v>100.4</v>
      </c>
      <c r="G16" s="10">
        <v>97.2</v>
      </c>
      <c r="H16" s="10">
        <v>351.7</v>
      </c>
      <c r="I16" s="10">
        <v>391.7</v>
      </c>
      <c r="J16" s="10">
        <v>419.7</v>
      </c>
      <c r="K16" s="10">
        <v>118.9</v>
      </c>
      <c r="L16" s="10">
        <v>298.8</v>
      </c>
      <c r="M16" s="10">
        <v>261.3</v>
      </c>
      <c r="N16" s="10">
        <v>314.3</v>
      </c>
      <c r="O16" s="10">
        <v>314.10000000000002</v>
      </c>
      <c r="P16" s="10">
        <v>322</v>
      </c>
    </row>
    <row r="17" spans="2:16" x14ac:dyDescent="0.15">
      <c r="B17" s="7" t="s">
        <v>15</v>
      </c>
      <c r="C17" s="13">
        <f t="shared" ref="C17:N17" si="0">SUM(C6:C16)</f>
        <v>508.8</v>
      </c>
      <c r="D17" s="13">
        <f t="shared" si="0"/>
        <v>969.1</v>
      </c>
      <c r="E17" s="13">
        <f t="shared" si="0"/>
        <v>1014.3</v>
      </c>
      <c r="F17" s="13">
        <f t="shared" si="0"/>
        <v>1058.4000000000001</v>
      </c>
      <c r="G17" s="13">
        <f t="shared" si="0"/>
        <v>1059.7</v>
      </c>
      <c r="H17" s="13">
        <f t="shared" si="0"/>
        <v>1417.4</v>
      </c>
      <c r="I17" s="13">
        <f t="shared" si="0"/>
        <v>1203.5</v>
      </c>
      <c r="J17" s="13">
        <f t="shared" si="0"/>
        <v>1139.3000000000002</v>
      </c>
      <c r="K17" s="13">
        <f t="shared" si="0"/>
        <v>1175.7</v>
      </c>
      <c r="L17" s="13">
        <f t="shared" si="0"/>
        <v>961.3</v>
      </c>
      <c r="M17" s="13">
        <f t="shared" si="0"/>
        <v>498.1</v>
      </c>
      <c r="N17" s="13">
        <f t="shared" si="0"/>
        <v>418.6</v>
      </c>
      <c r="O17" s="13">
        <v>738.60000000000014</v>
      </c>
      <c r="P17" s="13">
        <v>822.59999999999991</v>
      </c>
    </row>
    <row r="18" spans="2:16" x14ac:dyDescent="0.15">
      <c r="B18" s="2" t="s">
        <v>16</v>
      </c>
    </row>
    <row r="19" spans="2:16" x14ac:dyDescent="0.15">
      <c r="B19" s="2" t="s">
        <v>24</v>
      </c>
    </row>
    <row r="20" spans="2:16" x14ac:dyDescent="0.15">
      <c r="B20" s="2" t="s">
        <v>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C11F6-905B-214C-97BA-BE522C30372D}">
  <dimension ref="B2:AY23"/>
  <sheetViews>
    <sheetView showGridLines="0" workbookViewId="0">
      <selection activeCell="B2" sqref="B2"/>
    </sheetView>
  </sheetViews>
  <sheetFormatPr baseColWidth="10" defaultColWidth="11.5" defaultRowHeight="14" x14ac:dyDescent="0.15"/>
  <cols>
    <col min="1" max="1" width="4.6640625" style="2" customWidth="1"/>
    <col min="2" max="2" width="44.5" style="2" customWidth="1"/>
    <col min="3" max="5" width="0" style="2" hidden="1" customWidth="1"/>
    <col min="6" max="16384" width="11.5" style="2"/>
  </cols>
  <sheetData>
    <row r="2" spans="2:51" ht="18" x14ac:dyDescent="0.2">
      <c r="B2" s="1" t="s">
        <v>19</v>
      </c>
    </row>
    <row r="3" spans="2:51" ht="16" x14ac:dyDescent="0.2">
      <c r="B3" s="3" t="s">
        <v>1</v>
      </c>
    </row>
    <row r="5" spans="2:51" x14ac:dyDescent="0.15">
      <c r="B5" s="4" t="s">
        <v>2</v>
      </c>
      <c r="C5" s="5">
        <v>2009</v>
      </c>
      <c r="D5" s="5">
        <v>2010</v>
      </c>
      <c r="E5" s="5">
        <v>2011</v>
      </c>
      <c r="F5" s="5">
        <v>2012</v>
      </c>
      <c r="G5" s="5">
        <v>2013</v>
      </c>
      <c r="H5" s="5">
        <v>2014</v>
      </c>
      <c r="I5" s="5">
        <v>2015</v>
      </c>
      <c r="J5" s="5">
        <v>2016</v>
      </c>
      <c r="K5" s="5">
        <v>2017</v>
      </c>
      <c r="L5" s="5">
        <v>2018</v>
      </c>
      <c r="M5" s="5">
        <v>2019</v>
      </c>
      <c r="N5" s="5">
        <v>2020</v>
      </c>
      <c r="O5" s="5">
        <v>2021</v>
      </c>
      <c r="P5" s="5">
        <v>2022</v>
      </c>
    </row>
    <row r="6" spans="2:51" x14ac:dyDescent="0.15">
      <c r="B6" s="2" t="s">
        <v>3</v>
      </c>
      <c r="C6" s="6"/>
      <c r="D6" s="6"/>
      <c r="E6" s="6"/>
      <c r="F6" s="10">
        <v>54.368525715093988</v>
      </c>
      <c r="G6" s="10">
        <v>142.62503923875386</v>
      </c>
      <c r="H6" s="10">
        <v>161.45017550326213</v>
      </c>
      <c r="I6" s="10">
        <v>171.27437830728468</v>
      </c>
      <c r="J6" s="10">
        <v>215.21602606923062</v>
      </c>
      <c r="K6" s="10">
        <v>153.44704691859252</v>
      </c>
      <c r="L6" s="10">
        <v>194.16714108533006</v>
      </c>
      <c r="M6" s="10">
        <v>80.508182767488165</v>
      </c>
      <c r="N6" s="10">
        <v>30.4</v>
      </c>
      <c r="O6" s="10">
        <v>74.5</v>
      </c>
      <c r="P6" s="10">
        <v>66</v>
      </c>
    </row>
    <row r="7" spans="2:51" x14ac:dyDescent="0.15">
      <c r="B7" s="2" t="s">
        <v>5</v>
      </c>
      <c r="C7" s="6"/>
      <c r="D7" s="6"/>
      <c r="E7" s="6"/>
      <c r="F7" s="10">
        <v>48.842470670943214</v>
      </c>
      <c r="G7" s="10">
        <v>2.4449225775267456</v>
      </c>
      <c r="H7" s="10">
        <v>-17.809451454122804</v>
      </c>
      <c r="I7" s="10">
        <v>-12.983545655622851</v>
      </c>
      <c r="J7" s="10">
        <v>24.351080395739711</v>
      </c>
      <c r="K7" s="10">
        <v>-6.7140174304707215E-2</v>
      </c>
      <c r="L7" s="10">
        <v>56.214617840812572</v>
      </c>
      <c r="M7" s="10">
        <v>158.80602376650316</v>
      </c>
      <c r="N7" s="10">
        <v>184.3</v>
      </c>
      <c r="O7" s="10">
        <v>466.5</v>
      </c>
      <c r="P7" s="10">
        <v>463.99999999999994</v>
      </c>
    </row>
    <row r="8" spans="2:51" x14ac:dyDescent="0.15">
      <c r="B8" s="2" t="s">
        <v>6</v>
      </c>
      <c r="F8" s="10">
        <v>350.1315624479945</v>
      </c>
      <c r="G8" s="10">
        <v>212.13593529373412</v>
      </c>
      <c r="H8" s="10">
        <v>365.35452281148241</v>
      </c>
      <c r="I8" s="10">
        <v>305.4373368039316</v>
      </c>
      <c r="J8" s="10">
        <v>291.97604363696905</v>
      </c>
      <c r="K8" s="10">
        <v>301.30021743490101</v>
      </c>
      <c r="L8" s="10">
        <v>130.8046684850832</v>
      </c>
      <c r="M8" s="10">
        <v>-25.71287087049647</v>
      </c>
      <c r="N8" s="10">
        <v>215.3</v>
      </c>
      <c r="O8" s="10">
        <v>263.39999999999998</v>
      </c>
      <c r="P8" s="10">
        <v>346.40000000000003</v>
      </c>
    </row>
    <row r="9" spans="2:51" x14ac:dyDescent="0.15">
      <c r="B9" s="2" t="s">
        <v>7</v>
      </c>
      <c r="C9" s="6"/>
      <c r="D9" s="6"/>
      <c r="E9" s="6"/>
      <c r="F9" s="10">
        <v>182.91993569132319</v>
      </c>
      <c r="G9" s="10">
        <v>329.75330131359681</v>
      </c>
      <c r="H9" s="10">
        <v>325.44964398939152</v>
      </c>
      <c r="I9" s="10">
        <v>107.81004871969949</v>
      </c>
      <c r="J9" s="10">
        <v>18.266136631214234</v>
      </c>
      <c r="K9" s="10">
        <v>125.79001550029874</v>
      </c>
      <c r="L9" s="10">
        <v>153.51866941358483</v>
      </c>
      <c r="M9" s="10">
        <v>37.540626016963685</v>
      </c>
      <c r="N9" s="10" t="s">
        <v>4</v>
      </c>
      <c r="O9" s="10" t="s">
        <v>4</v>
      </c>
      <c r="P9" s="10" t="s">
        <v>4</v>
      </c>
    </row>
    <row r="10" spans="2:51" x14ac:dyDescent="0.15">
      <c r="B10" s="2" t="s">
        <v>8</v>
      </c>
      <c r="C10" s="6"/>
      <c r="D10" s="6"/>
      <c r="E10" s="6"/>
      <c r="F10" s="10">
        <v>7.8685305047838652</v>
      </c>
      <c r="G10" s="10">
        <v>0</v>
      </c>
      <c r="H10" s="10">
        <v>5.762041743283782</v>
      </c>
      <c r="I10" s="10">
        <v>8.6089616176659796</v>
      </c>
      <c r="J10" s="10">
        <v>26.886891089194503</v>
      </c>
      <c r="K10" s="10">
        <v>1.6363713179978367</v>
      </c>
      <c r="L10" s="10">
        <v>2.1737015309159222</v>
      </c>
      <c r="M10" s="10">
        <v>-1.6434990396244844</v>
      </c>
      <c r="N10" s="10" t="s">
        <v>4</v>
      </c>
      <c r="O10" s="10" t="s">
        <v>4</v>
      </c>
      <c r="P10" s="10" t="s">
        <v>4</v>
      </c>
    </row>
    <row r="11" spans="2:51" x14ac:dyDescent="0.15">
      <c r="B11" s="2" t="s">
        <v>9</v>
      </c>
      <c r="C11" s="6"/>
      <c r="D11" s="6"/>
      <c r="E11" s="6"/>
      <c r="F11" s="10">
        <v>76.308915350935834</v>
      </c>
      <c r="G11" s="10">
        <v>98.485846493049223</v>
      </c>
      <c r="H11" s="10">
        <v>32.358478182121004</v>
      </c>
      <c r="I11" s="10">
        <v>140.18483690776947</v>
      </c>
      <c r="J11" s="10">
        <v>217.73699874235095</v>
      </c>
      <c r="K11" s="10">
        <v>211.83955020087387</v>
      </c>
      <c r="L11" s="10">
        <v>137.21429377805941</v>
      </c>
      <c r="M11" s="10">
        <v>53.922350432017083</v>
      </c>
      <c r="N11" s="10">
        <v>55.2</v>
      </c>
      <c r="O11" s="10">
        <v>146.4</v>
      </c>
      <c r="P11" s="10">
        <v>323.5</v>
      </c>
    </row>
    <row r="12" spans="2:51" x14ac:dyDescent="0.15">
      <c r="B12" s="2" t="s">
        <v>10</v>
      </c>
      <c r="C12" s="6"/>
      <c r="D12" s="6"/>
      <c r="E12" s="6"/>
      <c r="F12" s="10">
        <v>11.993133401050132</v>
      </c>
      <c r="G12" s="10">
        <v>1.0413758163102176</v>
      </c>
      <c r="H12" s="10">
        <v>6.9044587801928792</v>
      </c>
      <c r="I12" s="10">
        <v>29.972573251442267</v>
      </c>
      <c r="J12" s="10">
        <v>9.2765160655431078</v>
      </c>
      <c r="K12" s="10">
        <v>36.472128227834304</v>
      </c>
      <c r="L12" s="10">
        <v>19.488106412115972</v>
      </c>
      <c r="M12" s="10">
        <v>34.368779682032063</v>
      </c>
      <c r="N12" s="10">
        <v>1.4000000000000001</v>
      </c>
      <c r="O12" s="10">
        <v>2.6</v>
      </c>
      <c r="P12" s="10">
        <v>13.6</v>
      </c>
      <c r="AY12" s="2">
        <v>4763.7417791623402</v>
      </c>
    </row>
    <row r="13" spans="2:51" x14ac:dyDescent="0.15">
      <c r="B13" s="2" t="s">
        <v>11</v>
      </c>
      <c r="C13" s="6"/>
      <c r="D13" s="6"/>
      <c r="E13" s="6"/>
      <c r="F13" s="10">
        <v>85.112396901347282</v>
      </c>
      <c r="G13" s="10">
        <v>124.54971779642051</v>
      </c>
      <c r="H13" s="10">
        <v>189.33105592534196</v>
      </c>
      <c r="I13" s="10">
        <v>225.48390299819235</v>
      </c>
      <c r="J13" s="10">
        <v>179.4913563132632</v>
      </c>
      <c r="K13" s="10">
        <v>153.81028388133782</v>
      </c>
      <c r="L13" s="10">
        <v>135.89193445497472</v>
      </c>
      <c r="M13" s="10">
        <v>150.53752144119207</v>
      </c>
      <c r="N13" s="10">
        <v>156.60000000000002</v>
      </c>
      <c r="O13" s="10">
        <v>174.8</v>
      </c>
      <c r="P13" s="10">
        <v>-66.099999999999994</v>
      </c>
    </row>
    <row r="14" spans="2:51" x14ac:dyDescent="0.15">
      <c r="B14" s="2" t="s">
        <v>12</v>
      </c>
      <c r="C14" s="6"/>
      <c r="D14" s="6"/>
      <c r="E14" s="6"/>
      <c r="F14" s="10">
        <v>42.14172277933725</v>
      </c>
      <c r="G14" s="10">
        <v>88.273694379760087</v>
      </c>
      <c r="H14" s="10">
        <v>101.69787302952304</v>
      </c>
      <c r="I14" s="10">
        <v>115.74116797101891</v>
      </c>
      <c r="J14" s="10">
        <v>144.33745563156018</v>
      </c>
      <c r="K14" s="10">
        <v>130.75563480932516</v>
      </c>
      <c r="L14" s="10">
        <v>125.53477651379971</v>
      </c>
      <c r="M14" s="10">
        <v>50.34146163329315</v>
      </c>
      <c r="N14" s="10">
        <v>79.3</v>
      </c>
      <c r="O14" s="10">
        <v>73.7</v>
      </c>
      <c r="P14" s="10">
        <v>136.4</v>
      </c>
    </row>
    <row r="15" spans="2:51" x14ac:dyDescent="0.15">
      <c r="B15" s="2" t="s">
        <v>13</v>
      </c>
      <c r="C15" s="6"/>
      <c r="D15" s="6"/>
      <c r="E15" s="6"/>
      <c r="F15" s="10" t="s">
        <v>4</v>
      </c>
      <c r="G15" s="10" t="s">
        <v>4</v>
      </c>
      <c r="H15" s="10" t="s">
        <v>4</v>
      </c>
      <c r="I15" s="10" t="s">
        <v>4</v>
      </c>
      <c r="J15" s="10" t="s">
        <v>4</v>
      </c>
      <c r="K15" s="10" t="s">
        <v>4</v>
      </c>
      <c r="L15" s="10" t="s">
        <v>4</v>
      </c>
      <c r="M15" s="10" t="s">
        <v>4</v>
      </c>
      <c r="N15" s="10" t="s">
        <v>4</v>
      </c>
      <c r="O15" s="10" t="s">
        <v>4</v>
      </c>
      <c r="P15" s="10" t="s">
        <v>4</v>
      </c>
    </row>
    <row r="16" spans="2:51" x14ac:dyDescent="0.15">
      <c r="B16" s="2" t="s">
        <v>14</v>
      </c>
      <c r="C16" s="6"/>
      <c r="D16" s="6"/>
      <c r="E16" s="6"/>
      <c r="F16" s="6">
        <f>+F17-SUM(F6:F15)</f>
        <v>-83.987193462809273</v>
      </c>
      <c r="G16" s="6">
        <f t="shared" ref="G16:P16" si="0">+G17-SUM(G6:G15)</f>
        <v>-34.209832909151373</v>
      </c>
      <c r="H16" s="6">
        <f t="shared" si="0"/>
        <v>-93.698798510475854</v>
      </c>
      <c r="I16" s="6">
        <f t="shared" si="0"/>
        <v>-124.52966092138172</v>
      </c>
      <c r="J16" s="6">
        <f t="shared" si="0"/>
        <v>-138.43850457506539</v>
      </c>
      <c r="K16" s="6">
        <f t="shared" si="0"/>
        <v>-79.584108116856441</v>
      </c>
      <c r="L16" s="6">
        <f t="shared" si="0"/>
        <v>-117.40790951467625</v>
      </c>
      <c r="M16" s="6">
        <f t="shared" si="0"/>
        <v>-35.668575829368478</v>
      </c>
      <c r="N16" s="6">
        <f t="shared" si="0"/>
        <v>24</v>
      </c>
      <c r="O16" s="6">
        <f t="shared" si="0"/>
        <v>18.199999999999818</v>
      </c>
      <c r="P16" s="6">
        <f t="shared" si="0"/>
        <v>10</v>
      </c>
    </row>
    <row r="17" spans="2:16" x14ac:dyDescent="0.15">
      <c r="B17" s="7" t="s">
        <v>15</v>
      </c>
      <c r="C17" s="8">
        <f>SUM(C6:C16)</f>
        <v>0</v>
      </c>
      <c r="D17" s="8">
        <f t="shared" ref="D17:E17" si="1">SUM(D6:D16)</f>
        <v>0</v>
      </c>
      <c r="E17" s="8">
        <f t="shared" si="1"/>
        <v>0</v>
      </c>
      <c r="F17" s="8">
        <v>775.7</v>
      </c>
      <c r="G17" s="8">
        <v>965.1</v>
      </c>
      <c r="H17" s="8">
        <v>1076.8</v>
      </c>
      <c r="I17" s="8">
        <v>967</v>
      </c>
      <c r="J17" s="8">
        <v>989.1</v>
      </c>
      <c r="K17" s="8">
        <v>1035.4000000000001</v>
      </c>
      <c r="L17" s="8">
        <v>837.6</v>
      </c>
      <c r="M17" s="8">
        <v>503</v>
      </c>
      <c r="N17" s="8">
        <v>746.5</v>
      </c>
      <c r="O17" s="8">
        <v>1220.0999999999999</v>
      </c>
      <c r="P17" s="8">
        <v>1293.8000000000002</v>
      </c>
    </row>
    <row r="18" spans="2:16" x14ac:dyDescent="0.15">
      <c r="B18" s="2" t="s">
        <v>16</v>
      </c>
    </row>
    <row r="19" spans="2:16" x14ac:dyDescent="0.15">
      <c r="B19" s="2" t="s">
        <v>20</v>
      </c>
    </row>
    <row r="20" spans="2:16" x14ac:dyDescent="0.15">
      <c r="B20" s="11" t="str">
        <f>[1]BPAnalitica!$B$50</f>
        <v>Julio 2023.</v>
      </c>
    </row>
    <row r="23" spans="2:16" x14ac:dyDescent="0.15">
      <c r="F23" s="6"/>
      <c r="G23" s="6"/>
      <c r="H23" s="6"/>
      <c r="I23" s="6"/>
      <c r="J23" s="6"/>
      <c r="K23" s="6"/>
      <c r="L23" s="6"/>
      <c r="M23" s="6"/>
      <c r="N23" s="6"/>
      <c r="O23" s="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E25E-8CE0-5A4E-9755-7542ECF4D4AB}">
  <dimension ref="B2:O18"/>
  <sheetViews>
    <sheetView showGridLines="0" workbookViewId="0">
      <selection activeCell="B42" sqref="B42"/>
    </sheetView>
  </sheetViews>
  <sheetFormatPr baseColWidth="10" defaultColWidth="11.5" defaultRowHeight="14" x14ac:dyDescent="0.15"/>
  <cols>
    <col min="1" max="1" width="2.6640625" style="2" customWidth="1"/>
    <col min="2" max="2" width="44.5" style="2" customWidth="1"/>
    <col min="3" max="16384" width="11.5" style="2"/>
  </cols>
  <sheetData>
    <row r="2" spans="2:15" ht="18" x14ac:dyDescent="0.2">
      <c r="B2" s="1" t="s">
        <v>18</v>
      </c>
    </row>
    <row r="3" spans="2:15" ht="16" x14ac:dyDescent="0.2">
      <c r="B3" s="3" t="s">
        <v>1</v>
      </c>
    </row>
    <row r="5" spans="2:15" x14ac:dyDescent="0.15">
      <c r="B5" s="4" t="s">
        <v>2</v>
      </c>
      <c r="C5" s="5">
        <v>2009</v>
      </c>
      <c r="D5" s="5">
        <v>2010</v>
      </c>
      <c r="E5" s="5">
        <v>2011</v>
      </c>
      <c r="F5" s="5">
        <v>2012</v>
      </c>
      <c r="G5" s="5">
        <v>2013</v>
      </c>
      <c r="H5" s="5">
        <v>2014</v>
      </c>
      <c r="I5" s="5">
        <v>2015</v>
      </c>
      <c r="J5" s="5">
        <v>2016</v>
      </c>
      <c r="K5" s="5">
        <v>2017</v>
      </c>
      <c r="L5" s="5">
        <v>2018</v>
      </c>
      <c r="M5" s="5">
        <v>2019</v>
      </c>
      <c r="N5" s="5">
        <v>2020</v>
      </c>
      <c r="O5" s="5">
        <v>2021</v>
      </c>
    </row>
    <row r="6" spans="2:15" x14ac:dyDescent="0.15">
      <c r="B6" s="2" t="s">
        <v>3</v>
      </c>
      <c r="C6" s="6">
        <v>-33.941127000000002</v>
      </c>
      <c r="D6" s="6">
        <v>79.132999999999996</v>
      </c>
      <c r="E6" s="6">
        <v>54.542000000000002</v>
      </c>
      <c r="F6" s="6">
        <v>14.273999999999999</v>
      </c>
      <c r="G6" s="6">
        <v>33.555</v>
      </c>
      <c r="H6" s="6">
        <v>-24.623000000000001</v>
      </c>
      <c r="I6" s="6">
        <v>5.599521821762754</v>
      </c>
      <c r="J6" s="6">
        <v>-71.301000000000002</v>
      </c>
      <c r="K6" s="6">
        <v>-18.100999999999999</v>
      </c>
      <c r="L6" s="6">
        <v>1.7078284252982596</v>
      </c>
      <c r="M6" s="6">
        <v>0.42582410693987366</v>
      </c>
      <c r="N6" s="6">
        <v>2.391395900827419</v>
      </c>
      <c r="O6" s="6">
        <v>-9.9860075667080181</v>
      </c>
    </row>
    <row r="7" spans="2:15" x14ac:dyDescent="0.15">
      <c r="B7" s="2" t="s">
        <v>5</v>
      </c>
      <c r="C7" s="9" t="s">
        <v>4</v>
      </c>
      <c r="D7" s="6">
        <v>-2.1509999999999998</v>
      </c>
      <c r="E7" s="6">
        <v>39.445999999999998</v>
      </c>
      <c r="F7" s="6">
        <v>1149.42</v>
      </c>
      <c r="G7" s="6">
        <v>434.62900000000002</v>
      </c>
      <c r="H7" s="6">
        <v>6.1890000000000001</v>
      </c>
      <c r="I7" s="6">
        <v>1673.1089274506041</v>
      </c>
      <c r="J7" s="6">
        <v>801.053</v>
      </c>
      <c r="K7" s="6">
        <v>2061.3969999999999</v>
      </c>
      <c r="L7" s="6">
        <v>1525.0838686810969</v>
      </c>
      <c r="M7" s="6">
        <v>917.71947266161146</v>
      </c>
      <c r="N7" s="6">
        <v>-348.66817714824379</v>
      </c>
      <c r="O7" s="6">
        <v>-104.55850958698402</v>
      </c>
    </row>
    <row r="8" spans="2:15" x14ac:dyDescent="0.15">
      <c r="B8" s="2" t="s">
        <v>6</v>
      </c>
      <c r="C8" s="6">
        <v>103.60806453441199</v>
      </c>
      <c r="D8" s="6">
        <v>-113.75700000000001</v>
      </c>
      <c r="E8" s="6">
        <v>297.88299999999998</v>
      </c>
      <c r="F8" s="6">
        <v>520.404</v>
      </c>
      <c r="G8" s="6">
        <v>141.74700000000001</v>
      </c>
      <c r="H8" s="6">
        <v>181.26499999999999</v>
      </c>
      <c r="I8" s="6">
        <v>-7.6340982922689316</v>
      </c>
      <c r="J8" s="6">
        <v>220.81899999999999</v>
      </c>
      <c r="K8" s="6">
        <v>315.73</v>
      </c>
      <c r="L8" s="6">
        <v>26.913556063750796</v>
      </c>
      <c r="M8" s="6">
        <v>117.37110864422677</v>
      </c>
      <c r="N8" s="6">
        <v>-69.893921611956301</v>
      </c>
      <c r="O8" s="6">
        <v>234.38065996820725</v>
      </c>
    </row>
    <row r="9" spans="2:15" x14ac:dyDescent="0.15">
      <c r="B9" s="2" t="s">
        <v>7</v>
      </c>
      <c r="C9" s="6">
        <v>238.428</v>
      </c>
      <c r="D9" s="6">
        <v>-33.677</v>
      </c>
      <c r="E9" s="6">
        <v>278.613</v>
      </c>
      <c r="F9" s="6">
        <v>-122.648</v>
      </c>
      <c r="G9" s="6">
        <v>-244.62100000000001</v>
      </c>
      <c r="H9" s="6">
        <v>-54.030999999999999</v>
      </c>
      <c r="I9" s="6">
        <v>109.86179778372947</v>
      </c>
      <c r="J9" s="6">
        <v>198.393</v>
      </c>
      <c r="K9" s="6">
        <v>22.274000000000001</v>
      </c>
      <c r="L9" s="6">
        <v>-135.59722998096629</v>
      </c>
      <c r="M9" s="6">
        <v>63.423326649631463</v>
      </c>
      <c r="N9" s="6">
        <v>-120.77793987234411</v>
      </c>
      <c r="O9" s="6">
        <v>82.276105056165605</v>
      </c>
    </row>
    <row r="10" spans="2:15" x14ac:dyDescent="0.15">
      <c r="B10" s="2" t="s">
        <v>8</v>
      </c>
      <c r="C10" s="6">
        <v>25.0009471377609</v>
      </c>
      <c r="D10" s="6">
        <v>-211.65</v>
      </c>
      <c r="E10" s="6">
        <v>175.44399999999999</v>
      </c>
      <c r="F10" s="6">
        <v>117.19799999999999</v>
      </c>
      <c r="G10" s="6">
        <v>44.521999999999998</v>
      </c>
      <c r="H10" s="6">
        <v>81.765000000000001</v>
      </c>
      <c r="I10" s="6">
        <v>299.98352623310575</v>
      </c>
      <c r="J10" s="6">
        <v>208.30799999999999</v>
      </c>
      <c r="K10" s="6">
        <v>280.17099999999999</v>
      </c>
      <c r="L10" s="6">
        <v>-86.025991598116349</v>
      </c>
      <c r="M10" s="6">
        <v>239.30682919829695</v>
      </c>
      <c r="N10" s="6">
        <v>-312.26905780361835</v>
      </c>
      <c r="O10" s="6">
        <v>28.161207050719153</v>
      </c>
    </row>
    <row r="11" spans="2:15" x14ac:dyDescent="0.15">
      <c r="B11" s="2" t="s">
        <v>9</v>
      </c>
      <c r="C11" s="6">
        <v>377.84899999999999</v>
      </c>
      <c r="D11" s="6">
        <v>1571.905</v>
      </c>
      <c r="E11" s="6">
        <v>971.77599999999995</v>
      </c>
      <c r="F11" s="6">
        <v>954.58600000000001</v>
      </c>
      <c r="G11" s="6">
        <v>1417.241</v>
      </c>
      <c r="H11" s="6">
        <v>521.06100000000004</v>
      </c>
      <c r="I11" s="6">
        <v>973.66368401079023</v>
      </c>
      <c r="J11" s="6">
        <v>904.43</v>
      </c>
      <c r="K11" s="6">
        <v>1128.9870000000001</v>
      </c>
      <c r="L11" s="6">
        <v>1576.6683099194977</v>
      </c>
      <c r="M11" s="6">
        <v>2229.2323354955779</v>
      </c>
      <c r="N11" s="6">
        <v>302.86930873145917</v>
      </c>
      <c r="O11" s="6">
        <v>537.47923945788068</v>
      </c>
    </row>
    <row r="12" spans="2:15" x14ac:dyDescent="0.15">
      <c r="B12" s="2" t="s">
        <v>10</v>
      </c>
      <c r="C12" s="6">
        <v>26.054889860378299</v>
      </c>
      <c r="D12" s="6">
        <v>-11.997</v>
      </c>
      <c r="E12" s="6">
        <v>39.301000000000002</v>
      </c>
      <c r="F12" s="6">
        <v>0.623</v>
      </c>
      <c r="G12" s="6">
        <v>131.47399999999999</v>
      </c>
      <c r="H12" s="6">
        <v>18.821999999999999</v>
      </c>
      <c r="I12" s="6">
        <v>87.447513541875821</v>
      </c>
      <c r="J12" s="6">
        <v>255.87100000000001</v>
      </c>
      <c r="K12" s="6">
        <v>45.118000000000002</v>
      </c>
      <c r="L12" s="6">
        <v>-11.261080314168957</v>
      </c>
      <c r="M12" s="6">
        <v>32.44708443874071</v>
      </c>
      <c r="N12" s="6">
        <v>119.90471538504737</v>
      </c>
      <c r="O12" s="6">
        <v>24.157477429146162</v>
      </c>
    </row>
    <row r="13" spans="2:15" x14ac:dyDescent="0.15">
      <c r="B13" s="2" t="s">
        <v>11</v>
      </c>
      <c r="C13" s="6">
        <v>205.85603389724682</v>
      </c>
      <c r="D13" s="6">
        <v>37.515999999999998</v>
      </c>
      <c r="E13" s="6">
        <v>34.472999999999999</v>
      </c>
      <c r="F13" s="6">
        <v>-333.03899999999999</v>
      </c>
      <c r="G13" s="6">
        <v>760.46</v>
      </c>
      <c r="H13" s="6">
        <v>-65.736000000000004</v>
      </c>
      <c r="I13" s="6">
        <v>402.83877827639088</v>
      </c>
      <c r="J13" s="6">
        <v>242.06899999999999</v>
      </c>
      <c r="K13" s="6">
        <v>133.40299999999999</v>
      </c>
      <c r="L13" s="6">
        <v>331.3396015492105</v>
      </c>
      <c r="M13" s="6">
        <v>240.08169042773025</v>
      </c>
      <c r="N13" s="6">
        <v>31.498798780392029</v>
      </c>
      <c r="O13" s="6">
        <v>297.48853748701839</v>
      </c>
    </row>
    <row r="14" spans="2:15" x14ac:dyDescent="0.15">
      <c r="B14" s="2" t="s">
        <v>12</v>
      </c>
      <c r="C14" s="6">
        <v>204.74299999999999</v>
      </c>
      <c r="D14" s="6">
        <v>360.20499999999998</v>
      </c>
      <c r="E14" s="6">
        <v>642.553</v>
      </c>
      <c r="F14" s="6">
        <v>408.93900000000002</v>
      </c>
      <c r="G14" s="6">
        <v>491.245</v>
      </c>
      <c r="H14" s="6">
        <v>1318.1410000000001</v>
      </c>
      <c r="I14" s="6">
        <v>708.60504017842129</v>
      </c>
      <c r="J14" s="6">
        <v>1022.395</v>
      </c>
      <c r="K14" s="6">
        <v>379.48700000000002</v>
      </c>
      <c r="L14" s="6">
        <v>539.28341446412048</v>
      </c>
      <c r="M14" s="6">
        <v>712.90794673665516</v>
      </c>
      <c r="N14" s="6">
        <v>278.10286639173654</v>
      </c>
      <c r="O14" s="6">
        <v>721.35747152250724</v>
      </c>
    </row>
    <row r="15" spans="2:15" x14ac:dyDescent="0.15">
      <c r="B15" s="2" t="s">
        <v>13</v>
      </c>
      <c r="C15" s="6">
        <v>96.561999999999998</v>
      </c>
      <c r="D15" s="6">
        <v>112.235</v>
      </c>
      <c r="E15" s="6">
        <v>94.900999999999996</v>
      </c>
      <c r="F15" s="6">
        <v>28.513999999999999</v>
      </c>
      <c r="G15" s="6">
        <v>-53.362000000000002</v>
      </c>
      <c r="H15" s="6">
        <v>102.44</v>
      </c>
      <c r="I15" s="6">
        <v>-67.467468978945561</v>
      </c>
      <c r="J15" s="6">
        <v>116.84699999999999</v>
      </c>
      <c r="K15" s="6">
        <v>-40.613999999999997</v>
      </c>
      <c r="L15" s="6">
        <v>141.10117460872885</v>
      </c>
      <c r="M15" s="6">
        <v>12.298354586903715</v>
      </c>
      <c r="N15" s="6">
        <v>33.261639204576539</v>
      </c>
      <c r="O15" s="6">
        <v>11.375850416980217</v>
      </c>
    </row>
    <row r="16" spans="2:15" x14ac:dyDescent="0.15">
      <c r="B16" s="2" t="s">
        <v>14</v>
      </c>
      <c r="C16" s="6">
        <v>15.180445977792715</v>
      </c>
      <c r="D16" s="6">
        <v>935.60800000000017</v>
      </c>
      <c r="E16" s="6">
        <v>523.67300000000068</v>
      </c>
      <c r="F16" s="6">
        <v>472.26199999999972</v>
      </c>
      <c r="G16" s="6">
        <v>410.28500000000031</v>
      </c>
      <c r="H16" s="6">
        <v>2373.373</v>
      </c>
      <c r="I16" s="6">
        <v>369.98196624837601</v>
      </c>
      <c r="J16" s="6">
        <v>846.53799999999956</v>
      </c>
      <c r="K16" s="6">
        <v>-26.012627369999791</v>
      </c>
      <c r="L16" s="6">
        <v>1110.1904519151531</v>
      </c>
      <c r="M16" s="6">
        <v>-644.22995102316645</v>
      </c>
      <c r="N16" s="6">
        <v>233.53066020913417</v>
      </c>
      <c r="O16" s="6">
        <v>104.81908109282904</v>
      </c>
    </row>
    <row r="17" spans="2:15" x14ac:dyDescent="0.15">
      <c r="B17" s="7" t="s">
        <v>15</v>
      </c>
      <c r="C17" s="8">
        <v>1259.3412544075907</v>
      </c>
      <c r="D17" s="8">
        <v>2723.37</v>
      </c>
      <c r="E17" s="8">
        <v>3152.605</v>
      </c>
      <c r="F17" s="8">
        <v>3210.5329999999999</v>
      </c>
      <c r="G17" s="8">
        <v>3567.1750000000002</v>
      </c>
      <c r="H17" s="8">
        <v>4458.6660000000002</v>
      </c>
      <c r="I17" s="8">
        <v>4555.989188273842</v>
      </c>
      <c r="J17" s="8">
        <v>4745.4219999999996</v>
      </c>
      <c r="K17" s="8">
        <v>4281.8393726300001</v>
      </c>
      <c r="L17" s="8">
        <v>5019.4039037336051</v>
      </c>
      <c r="M17" s="8">
        <v>3920.9840219231478</v>
      </c>
      <c r="N17" s="8">
        <v>149.95028816701065</v>
      </c>
      <c r="O17" s="8">
        <v>1926.9511123277618</v>
      </c>
    </row>
    <row r="18" spans="2:15" x14ac:dyDescent="0.15">
      <c r="B18" s="2" t="s">
        <v>16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95376-5FC8-B141-AC4B-32BDE31F94BC}">
  <dimension ref="B2:P19"/>
  <sheetViews>
    <sheetView showGridLines="0" workbookViewId="0">
      <selection activeCell="B5" sqref="B5"/>
    </sheetView>
  </sheetViews>
  <sheetFormatPr baseColWidth="10" defaultColWidth="11.5" defaultRowHeight="14" x14ac:dyDescent="0.15"/>
  <cols>
    <col min="1" max="1" width="11.5" style="2"/>
    <col min="2" max="2" width="44.5" style="2" customWidth="1"/>
    <col min="3" max="3" width="0" style="2" hidden="1" customWidth="1"/>
    <col min="4" max="16384" width="11.5" style="2"/>
  </cols>
  <sheetData>
    <row r="2" spans="2:16" ht="18" x14ac:dyDescent="0.2">
      <c r="B2" s="1" t="s">
        <v>0</v>
      </c>
    </row>
    <row r="3" spans="2:16" ht="16" x14ac:dyDescent="0.2">
      <c r="B3" s="3" t="s">
        <v>1</v>
      </c>
    </row>
    <row r="5" spans="2:16" x14ac:dyDescent="0.15">
      <c r="B5" s="4" t="s">
        <v>2</v>
      </c>
      <c r="C5" s="5">
        <v>2009</v>
      </c>
      <c r="D5" s="5">
        <v>2010</v>
      </c>
      <c r="E5" s="5">
        <v>2011</v>
      </c>
      <c r="F5" s="5">
        <v>2012</v>
      </c>
      <c r="G5" s="5">
        <v>2013</v>
      </c>
      <c r="H5" s="5">
        <v>2014</v>
      </c>
      <c r="I5" s="5">
        <v>2015</v>
      </c>
      <c r="J5" s="5">
        <v>2016</v>
      </c>
      <c r="K5" s="5">
        <v>2017</v>
      </c>
      <c r="L5" s="5">
        <v>2018</v>
      </c>
      <c r="M5" s="5">
        <v>2019</v>
      </c>
      <c r="N5" s="5">
        <v>2020</v>
      </c>
      <c r="O5" s="5">
        <v>2021</v>
      </c>
      <c r="P5" s="5">
        <v>2022</v>
      </c>
    </row>
    <row r="6" spans="2:16" x14ac:dyDescent="0.15">
      <c r="B6" s="2" t="s">
        <v>3</v>
      </c>
      <c r="C6" s="6" t="s">
        <v>4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6.54</v>
      </c>
      <c r="L6" s="6">
        <v>10.940000000000001</v>
      </c>
      <c r="M6" s="6">
        <v>-5.8100000000000005</v>
      </c>
      <c r="N6" s="6">
        <v>-8.01</v>
      </c>
      <c r="O6" s="6">
        <v>-5.8800000000000008</v>
      </c>
      <c r="P6" s="6">
        <v>-4.82</v>
      </c>
    </row>
    <row r="7" spans="2:16" x14ac:dyDescent="0.15">
      <c r="B7" s="2" t="s">
        <v>5</v>
      </c>
      <c r="C7" s="6" t="s">
        <v>4</v>
      </c>
      <c r="D7" s="6">
        <v>0.87000000000000011</v>
      </c>
      <c r="E7" s="6">
        <v>-0.60999999999999988</v>
      </c>
      <c r="F7" s="6">
        <v>-3.3700000000000614</v>
      </c>
      <c r="G7" s="6">
        <v>4.5100000000000477</v>
      </c>
      <c r="H7" s="6">
        <v>0.17000000000001592</v>
      </c>
      <c r="I7" s="6">
        <v>-2.5400000000000205</v>
      </c>
      <c r="J7" s="6">
        <v>0.90000000000003411</v>
      </c>
      <c r="K7" s="6">
        <v>0.21000000000015007</v>
      </c>
      <c r="L7" s="6">
        <v>0.23999999999989541</v>
      </c>
      <c r="M7" s="6">
        <v>-1.1800000000001774</v>
      </c>
      <c r="N7" s="6">
        <v>1.7899999999999636</v>
      </c>
      <c r="O7" s="6">
        <v>0.93999999999994088</v>
      </c>
      <c r="P7" s="6">
        <v>-5.5800000000000409</v>
      </c>
    </row>
    <row r="8" spans="2:16" x14ac:dyDescent="0.15">
      <c r="B8" s="2" t="s">
        <v>6</v>
      </c>
      <c r="C8" s="6" t="s">
        <v>4</v>
      </c>
      <c r="D8" s="6">
        <v>-65.319999999999993</v>
      </c>
      <c r="E8" s="6">
        <v>148.87</v>
      </c>
      <c r="F8" s="6">
        <v>-47.31</v>
      </c>
      <c r="G8" s="6">
        <v>289.06</v>
      </c>
      <c r="H8" s="6">
        <v>82.43</v>
      </c>
      <c r="I8" s="6">
        <v>290.82</v>
      </c>
      <c r="J8" s="6">
        <v>268.08</v>
      </c>
      <c r="K8" s="6">
        <v>451.3</v>
      </c>
      <c r="L8" s="6">
        <v>574.85</v>
      </c>
      <c r="M8" s="6">
        <v>56.92</v>
      </c>
      <c r="N8" s="6">
        <v>75.97999999999999</v>
      </c>
      <c r="O8" s="6">
        <v>25.350000000000009</v>
      </c>
      <c r="P8" s="6">
        <v>-289.14999999999998</v>
      </c>
    </row>
    <row r="9" spans="2:16" x14ac:dyDescent="0.15">
      <c r="B9" s="2" t="s">
        <v>7</v>
      </c>
      <c r="C9" s="6" t="s">
        <v>4</v>
      </c>
      <c r="D9" s="6">
        <v>53.989999999999995</v>
      </c>
      <c r="E9" s="6">
        <v>-3.0999999999999956</v>
      </c>
      <c r="F9" s="6">
        <v>40.96</v>
      </c>
      <c r="G9" s="6">
        <v>-28.670000000000009</v>
      </c>
      <c r="H9" s="6">
        <v>-157.03</v>
      </c>
      <c r="I9" s="6">
        <v>-50.61</v>
      </c>
      <c r="J9" s="6">
        <v>-24.060000000000002</v>
      </c>
      <c r="K9" s="6">
        <v>108.80999999999999</v>
      </c>
      <c r="L9" s="6">
        <v>73.89</v>
      </c>
      <c r="M9" s="6">
        <v>161.85000000000002</v>
      </c>
      <c r="N9" s="6">
        <v>15.920000000000002</v>
      </c>
      <c r="O9" s="6">
        <v>46.730000000000004</v>
      </c>
      <c r="P9" s="6">
        <v>52.879999999999995</v>
      </c>
    </row>
    <row r="10" spans="2:16" x14ac:dyDescent="0.15">
      <c r="B10" s="2" t="s">
        <v>8</v>
      </c>
      <c r="C10" s="6" t="s">
        <v>4</v>
      </c>
      <c r="D10" s="6">
        <v>1.88</v>
      </c>
      <c r="E10" s="6">
        <v>0.48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</row>
    <row r="11" spans="2:16" x14ac:dyDescent="0.15">
      <c r="B11" s="2" t="s">
        <v>9</v>
      </c>
      <c r="C11" s="6" t="s">
        <v>4</v>
      </c>
      <c r="D11" s="6">
        <v>5.6700000000000008</v>
      </c>
      <c r="E11" s="6">
        <v>91.360000000000014</v>
      </c>
      <c r="F11" s="6">
        <v>66.19</v>
      </c>
      <c r="G11" s="6">
        <v>32.090000000000003</v>
      </c>
      <c r="H11" s="6">
        <v>8.4700000000000006</v>
      </c>
      <c r="I11" s="6">
        <v>53.28</v>
      </c>
      <c r="J11" s="6">
        <v>34.119999999999997</v>
      </c>
      <c r="K11" s="6">
        <v>127.69</v>
      </c>
      <c r="L11" s="6">
        <v>107.62</v>
      </c>
      <c r="M11" s="6">
        <v>108.94</v>
      </c>
      <c r="N11" s="6">
        <v>62.27</v>
      </c>
      <c r="O11" s="6">
        <v>103.71</v>
      </c>
      <c r="P11" s="6">
        <v>201.56</v>
      </c>
    </row>
    <row r="12" spans="2:16" x14ac:dyDescent="0.15">
      <c r="B12" s="2" t="s">
        <v>10</v>
      </c>
      <c r="C12" s="6" t="s">
        <v>4</v>
      </c>
      <c r="D12" s="6" t="s">
        <v>4</v>
      </c>
      <c r="E12" s="6" t="s">
        <v>4</v>
      </c>
      <c r="F12" s="6" t="s">
        <v>4</v>
      </c>
      <c r="G12" s="6" t="s">
        <v>4</v>
      </c>
      <c r="H12" s="6" t="s">
        <v>4</v>
      </c>
      <c r="I12" s="6" t="s">
        <v>4</v>
      </c>
      <c r="J12" s="6" t="s">
        <v>4</v>
      </c>
      <c r="K12" s="6" t="s">
        <v>4</v>
      </c>
      <c r="L12" s="6" t="s">
        <v>4</v>
      </c>
      <c r="M12" s="6" t="s">
        <v>4</v>
      </c>
      <c r="N12" s="6" t="s">
        <v>4</v>
      </c>
      <c r="O12" s="6" t="s">
        <v>4</v>
      </c>
      <c r="P12" s="6" t="s">
        <v>4</v>
      </c>
    </row>
    <row r="13" spans="2:16" x14ac:dyDescent="0.15">
      <c r="B13" s="2" t="s">
        <v>11</v>
      </c>
      <c r="C13" s="6" t="s">
        <v>4</v>
      </c>
      <c r="D13" s="6">
        <v>-334.26</v>
      </c>
      <c r="E13" s="6">
        <v>4.3900000000000006</v>
      </c>
      <c r="F13" s="6">
        <v>174.68</v>
      </c>
      <c r="G13" s="6">
        <v>-288.88</v>
      </c>
      <c r="H13" s="6">
        <v>337.65</v>
      </c>
      <c r="I13" s="6">
        <v>5.7199999999999989</v>
      </c>
      <c r="J13" s="6">
        <v>-86.509999999999991</v>
      </c>
      <c r="K13" s="6">
        <v>-36.67</v>
      </c>
      <c r="L13" s="6">
        <v>-96.3</v>
      </c>
      <c r="M13" s="6">
        <v>198.91000000000003</v>
      </c>
      <c r="N13" s="6">
        <v>256.69000000000005</v>
      </c>
      <c r="O13" s="6">
        <v>-63.04</v>
      </c>
      <c r="P13" s="6">
        <v>-145.5</v>
      </c>
    </row>
    <row r="14" spans="2:16" x14ac:dyDescent="0.15">
      <c r="B14" s="2" t="s">
        <v>12</v>
      </c>
      <c r="C14" s="6" t="s">
        <v>4</v>
      </c>
      <c r="D14" s="6">
        <v>37.919999999999995</v>
      </c>
      <c r="E14" s="6">
        <v>-30.419999999999998</v>
      </c>
      <c r="F14" s="6">
        <v>198.76</v>
      </c>
      <c r="G14" s="6">
        <v>137.63999999999999</v>
      </c>
      <c r="H14" s="6">
        <v>54.54999999999999</v>
      </c>
      <c r="I14" s="6">
        <v>73.56</v>
      </c>
      <c r="J14" s="6">
        <v>141.9</v>
      </c>
      <c r="K14" s="6">
        <v>110.36999999999999</v>
      </c>
      <c r="L14" s="6">
        <v>30.92</v>
      </c>
      <c r="M14" s="6">
        <v>24.130000000000003</v>
      </c>
      <c r="N14" s="6">
        <v>-68.949999999999989</v>
      </c>
      <c r="O14" s="6">
        <v>155.07</v>
      </c>
      <c r="P14" s="6">
        <v>54.800000000000011</v>
      </c>
    </row>
    <row r="15" spans="2:16" x14ac:dyDescent="0.15">
      <c r="B15" s="2" t="s">
        <v>13</v>
      </c>
      <c r="C15" s="6" t="s">
        <v>4</v>
      </c>
      <c r="D15" s="6" t="s">
        <v>4</v>
      </c>
      <c r="E15" s="6" t="s">
        <v>4</v>
      </c>
      <c r="F15" s="6" t="s">
        <v>4</v>
      </c>
      <c r="G15" s="6" t="s">
        <v>4</v>
      </c>
      <c r="H15" s="6" t="s">
        <v>4</v>
      </c>
      <c r="I15" s="6" t="s">
        <v>4</v>
      </c>
      <c r="J15" s="6" t="s">
        <v>4</v>
      </c>
      <c r="K15" s="6" t="s">
        <v>4</v>
      </c>
      <c r="L15" s="6" t="s">
        <v>4</v>
      </c>
      <c r="M15" s="6" t="s">
        <v>4</v>
      </c>
      <c r="N15" s="6" t="s">
        <v>4</v>
      </c>
      <c r="O15" s="6" t="s">
        <v>4</v>
      </c>
      <c r="P15" s="6" t="s">
        <v>4</v>
      </c>
    </row>
    <row r="16" spans="2:16" x14ac:dyDescent="0.15">
      <c r="B16" s="2" t="s">
        <v>14</v>
      </c>
      <c r="C16" s="6" t="s">
        <v>4</v>
      </c>
      <c r="D16" s="6">
        <v>68.949999999999989</v>
      </c>
      <c r="E16" s="6">
        <v>7.5</v>
      </c>
      <c r="F16" s="6">
        <v>36.930000000000007</v>
      </c>
      <c r="G16" s="6">
        <v>33.459999999999994</v>
      </c>
      <c r="H16" s="6">
        <v>-19.900000000000002</v>
      </c>
      <c r="I16" s="6">
        <v>26.389999999999997</v>
      </c>
      <c r="J16" s="6">
        <v>13</v>
      </c>
      <c r="K16" s="6">
        <v>120.82</v>
      </c>
      <c r="L16" s="6">
        <v>123.85000000000001</v>
      </c>
      <c r="M16" s="6">
        <v>92.4</v>
      </c>
      <c r="N16" s="6">
        <v>-42.250000000000007</v>
      </c>
      <c r="O16" s="6">
        <v>51.59</v>
      </c>
      <c r="P16" s="6">
        <v>36.71</v>
      </c>
    </row>
    <row r="17" spans="2:16" x14ac:dyDescent="0.15">
      <c r="B17" s="7" t="s">
        <v>15</v>
      </c>
      <c r="C17" s="8" t="s">
        <v>4</v>
      </c>
      <c r="D17" s="8">
        <v>-230.29999999999995</v>
      </c>
      <c r="E17" s="8">
        <v>218.47</v>
      </c>
      <c r="F17" s="8">
        <v>466.84</v>
      </c>
      <c r="G17" s="8">
        <v>179.20999999999998</v>
      </c>
      <c r="H17" s="8">
        <v>306.34000000000003</v>
      </c>
      <c r="I17" s="8">
        <v>396.61999999999995</v>
      </c>
      <c r="J17" s="8">
        <v>347.43000000000006</v>
      </c>
      <c r="K17" s="8">
        <v>889.07000000000016</v>
      </c>
      <c r="L17" s="8">
        <v>826.01</v>
      </c>
      <c r="M17" s="8">
        <v>636.15999999999985</v>
      </c>
      <c r="N17" s="8">
        <v>293.44</v>
      </c>
      <c r="O17" s="8">
        <v>314.47000000000003</v>
      </c>
      <c r="P17" s="8">
        <v>-99.1</v>
      </c>
    </row>
    <row r="18" spans="2:16" x14ac:dyDescent="0.15">
      <c r="B18" s="2" t="s">
        <v>16</v>
      </c>
    </row>
    <row r="19" spans="2:16" x14ac:dyDescent="0.15">
      <c r="B19" s="2" t="s">
        <v>17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8004A-89F4-6243-80AE-18332FA9D4AF}">
  <dimension ref="A1:G2"/>
  <sheetViews>
    <sheetView tabSelected="1" workbookViewId="0">
      <selection activeCell="A9" sqref="A9"/>
    </sheetView>
  </sheetViews>
  <sheetFormatPr baseColWidth="10" defaultRowHeight="16" x14ac:dyDescent="0.2"/>
  <cols>
    <col min="1" max="1" width="61.1640625" bestFit="1" customWidth="1"/>
    <col min="3" max="3" width="14.5" bestFit="1" customWidth="1"/>
    <col min="6" max="6" width="31.83203125" bestFit="1" customWidth="1"/>
  </cols>
  <sheetData>
    <row r="1" spans="1:7" x14ac:dyDescent="0.2">
      <c r="A1" s="14" t="s">
        <v>29</v>
      </c>
      <c r="B1" s="14" t="s">
        <v>30</v>
      </c>
      <c r="C1" s="14" t="s">
        <v>31</v>
      </c>
      <c r="D1" s="14" t="s">
        <v>32</v>
      </c>
      <c r="E1" s="14" t="s">
        <v>33</v>
      </c>
      <c r="F1" s="14" t="s">
        <v>34</v>
      </c>
      <c r="G1" s="14"/>
    </row>
    <row r="2" spans="1:7" x14ac:dyDescent="0.2">
      <c r="A2" t="s">
        <v>35</v>
      </c>
      <c r="B2" t="s">
        <v>36</v>
      </c>
      <c r="C2" t="s">
        <v>37</v>
      </c>
      <c r="D2" t="s">
        <v>38</v>
      </c>
      <c r="E2" t="s">
        <v>39</v>
      </c>
      <c r="F2" s="15" t="s">
        <v>40</v>
      </c>
    </row>
  </sheetData>
  <hyperlinks>
    <hyperlink ref="F2" r:id="rId1" xr:uid="{1B19584B-983F-0140-A606-3183284A6536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</vt:lpstr>
      <vt:lpstr>GT</vt:lpstr>
      <vt:lpstr>HN</vt:lpstr>
      <vt:lpstr>NI</vt:lpstr>
      <vt:lpstr>PA</vt:lpstr>
      <vt:lpstr>ES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Juarez</dc:creator>
  <cp:lastModifiedBy>Fabian Juarez</cp:lastModifiedBy>
  <dcterms:created xsi:type="dcterms:W3CDTF">2023-10-03T04:52:20Z</dcterms:created>
  <dcterms:modified xsi:type="dcterms:W3CDTF">2023-10-03T22:35:29Z</dcterms:modified>
</cp:coreProperties>
</file>