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2023Q2\publicar\"/>
    </mc:Choice>
  </mc:AlternateContent>
  <xr:revisionPtr revIDLastSave="0" documentId="13_ncr:1_{9CA28F4A-DB9B-4029-95DB-FC9093376D5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dice" sheetId="6" r:id="rId1"/>
    <sheet name="BPAnalitica" sheetId="11" r:id="rId2"/>
    <sheet name="BPNormalizada" sheetId="12" r:id="rId3"/>
    <sheet name="PII" sheetId="13" r:id="rId4"/>
    <sheet name="EstadoPII" sheetId="14" r:id="rId5"/>
    <sheet name="ARLME" sheetId="5" r:id="rId6"/>
    <sheet name="DET" sheetId="10" r:id="rId7"/>
    <sheet name="ID AE" sheetId="15" r:id="rId8"/>
    <sheet name="ID Region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5" i="5" l="1"/>
  <c r="C164" i="5"/>
  <c r="DR7" i="12" l="1"/>
  <c r="DQ7" i="12"/>
  <c r="DP7" i="12"/>
  <c r="DO7" i="12"/>
  <c r="C163" i="5"/>
  <c r="C162" i="5"/>
  <c r="Q32" i="16"/>
  <c r="O32" i="16"/>
  <c r="N32" i="16"/>
  <c r="Q6" i="16"/>
  <c r="Q19" i="16"/>
  <c r="Q14" i="16"/>
  <c r="P17" i="15" l="1"/>
  <c r="C161" i="5" l="1"/>
  <c r="C160" i="5"/>
  <c r="B33" i="16"/>
  <c r="C159" i="5"/>
  <c r="C158" i="5"/>
  <c r="C157" i="5"/>
  <c r="C156" i="5" l="1"/>
  <c r="C155" i="5" l="1"/>
  <c r="C154" i="5" l="1"/>
  <c r="C153" i="5"/>
  <c r="C152" i="5" l="1"/>
  <c r="C151" i="5"/>
  <c r="P19" i="16"/>
  <c r="P32" i="16" s="1"/>
  <c r="O19" i="16"/>
  <c r="N19" i="16"/>
  <c r="M19" i="16"/>
  <c r="L19" i="16"/>
  <c r="K19" i="16"/>
  <c r="J19" i="16"/>
  <c r="I19" i="16"/>
  <c r="H19" i="16"/>
  <c r="G19" i="16"/>
  <c r="F19" i="16"/>
  <c r="E19" i="16"/>
  <c r="D19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DN7" i="12" l="1"/>
  <c r="C150" i="5"/>
  <c r="C149" i="5"/>
  <c r="DM7" i="12" l="1"/>
  <c r="DL7" i="12"/>
  <c r="DK7" i="12"/>
  <c r="C148" i="5"/>
  <c r="C147" i="5" l="1"/>
  <c r="C146" i="5"/>
  <c r="C145" i="5"/>
  <c r="C144" i="5" l="1"/>
  <c r="C143" i="5"/>
  <c r="C142" i="5"/>
  <c r="C141" i="5" l="1"/>
  <c r="C140" i="5" l="1"/>
  <c r="DJ7" i="12"/>
  <c r="C139" i="5" l="1"/>
  <c r="C138" i="5"/>
  <c r="C137" i="5"/>
  <c r="DI7" i="12" l="1"/>
  <c r="DH7" i="12"/>
  <c r="C136" i="5"/>
  <c r="C135" i="5"/>
  <c r="C134" i="5"/>
  <c r="BN46" i="11" l="1"/>
  <c r="BN26" i="11"/>
  <c r="BN22" i="11"/>
  <c r="BN18" i="11"/>
  <c r="BN10" i="11" s="1"/>
  <c r="BN15" i="11"/>
  <c r="BN45" i="11" l="1"/>
  <c r="BN25" i="11"/>
  <c r="C133" i="5" l="1"/>
  <c r="C132" i="5" l="1"/>
  <c r="C131" i="5" l="1"/>
  <c r="C130" i="5" l="1"/>
  <c r="DG7" i="12" l="1"/>
  <c r="C129" i="5" l="1"/>
  <c r="C128" i="5" l="1"/>
  <c r="DF7" i="12" l="1"/>
  <c r="C127" i="5" l="1"/>
  <c r="C126" i="5" l="1"/>
  <c r="C125" i="5" l="1"/>
  <c r="C124" i="5"/>
  <c r="DE7" i="12" l="1"/>
  <c r="C123" i="5" l="1"/>
  <c r="C122" i="5" l="1"/>
  <c r="DD7" i="12" l="1"/>
  <c r="DC7" i="12"/>
  <c r="C121" i="5" l="1"/>
  <c r="C120" i="5" l="1"/>
  <c r="C119" i="5" l="1"/>
  <c r="C118" i="5" l="1"/>
  <c r="C117" i="5" l="1"/>
  <c r="DB7" i="12" l="1"/>
  <c r="C116" i="5" l="1"/>
  <c r="C115" i="5" l="1"/>
  <c r="C114" i="5" l="1"/>
  <c r="DA7" i="12" l="1"/>
  <c r="C113" i="5" l="1"/>
  <c r="C112" i="5" l="1"/>
  <c r="C111" i="5" l="1"/>
  <c r="C110" i="5" l="1"/>
  <c r="CZ7" i="12" l="1"/>
  <c r="C109" i="5" l="1"/>
  <c r="C108" i="5" l="1"/>
  <c r="C107" i="5" l="1"/>
  <c r="CY7" i="12" l="1"/>
  <c r="C106" i="5" l="1"/>
  <c r="C105" i="5" l="1"/>
  <c r="C104" i="5" l="1"/>
  <c r="CW7" i="12" l="1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CX7" i="12"/>
  <c r="C103" i="5" l="1"/>
  <c r="C102" i="5" l="1"/>
  <c r="C101" i="5" l="1"/>
  <c r="C100" i="5" l="1"/>
  <c r="C99" i="5" l="1"/>
  <c r="C98" i="5" l="1"/>
  <c r="C97" i="5" l="1"/>
  <c r="C96" i="5" l="1"/>
  <c r="C95" i="5" l="1"/>
  <c r="C94" i="5" l="1"/>
  <c r="B142" i="13"/>
  <c r="C93" i="5" l="1"/>
  <c r="C92" i="5" l="1"/>
  <c r="C91" i="5" l="1"/>
  <c r="C90" i="5"/>
  <c r="C89" i="5"/>
  <c r="B68" i="10" l="1"/>
  <c r="C88" i="5" l="1"/>
  <c r="C87" i="5" l="1"/>
  <c r="C86" i="5" l="1"/>
  <c r="C85" i="5" l="1"/>
  <c r="C84" i="5"/>
  <c r="C80" i="5" l="1"/>
  <c r="C81" i="5"/>
  <c r="C82" i="5"/>
  <c r="C83" i="5"/>
  <c r="C79" i="5" l="1"/>
  <c r="C78" i="5" l="1"/>
  <c r="C77" i="5" l="1"/>
  <c r="C76" i="5"/>
  <c r="C75" i="5"/>
  <c r="B198" i="12" l="1"/>
  <c r="C74" i="5" l="1"/>
  <c r="C73" i="5" l="1"/>
  <c r="C72" i="5"/>
  <c r="BQ22" i="11"/>
  <c r="BP22" i="11"/>
  <c r="BO22" i="11"/>
  <c r="BM22" i="11"/>
  <c r="BQ46" i="11"/>
  <c r="BP46" i="11"/>
  <c r="BO46" i="11"/>
  <c r="BM46" i="11"/>
  <c r="BQ26" i="11"/>
  <c r="BP26" i="11"/>
  <c r="BO26" i="11"/>
  <c r="BM26" i="11"/>
  <c r="BQ15" i="11"/>
  <c r="BP15" i="11"/>
  <c r="BO15" i="11"/>
  <c r="BM15" i="11"/>
  <c r="BQ18" i="11" l="1"/>
  <c r="BM18" i="11"/>
  <c r="BP18" i="11"/>
  <c r="BO18" i="11"/>
  <c r="A5" i="5"/>
  <c r="BO10" i="11" l="1"/>
  <c r="BO45" i="11" s="1"/>
  <c r="BM10" i="11"/>
  <c r="BM45" i="11" s="1"/>
  <c r="BP10" i="11"/>
  <c r="BP45" i="11" s="1"/>
  <c r="BQ10" i="11"/>
  <c r="BQ45" i="11" s="1"/>
  <c r="BQ25" i="11" l="1"/>
  <c r="BM25" i="11"/>
  <c r="BP25" i="11"/>
  <c r="BO25" i="11"/>
</calcChain>
</file>

<file path=xl/sharedStrings.xml><?xml version="1.0" encoding="utf-8"?>
<sst xmlns="http://schemas.openxmlformats.org/spreadsheetml/2006/main" count="4778" uniqueCount="613">
  <si>
    <t>Bienes</t>
  </si>
  <si>
    <t>Total</t>
  </si>
  <si>
    <t>BALANZA DE PAGOS</t>
  </si>
  <si>
    <t>Servicios</t>
  </si>
  <si>
    <t>En millones de US$</t>
  </si>
  <si>
    <t>I. Activos de Reserva y Otros Activos en Moneda Extranjera</t>
  </si>
  <si>
    <t>II. Egresos Netos Predeterminados a Corto Plazo en Moneda Extranjera</t>
  </si>
  <si>
    <t>III. Egresos Netos Contingentes a Corto Plazo en M/E</t>
  </si>
  <si>
    <t>A. Activos de Reserva Oficial</t>
  </si>
  <si>
    <t>3. Otros</t>
  </si>
  <si>
    <t>1. Pasivos contingentes en moneda extranjera</t>
  </si>
  <si>
    <t>1. Reservas en Moneda Extranjera</t>
  </si>
  <si>
    <t>3. DEG</t>
  </si>
  <si>
    <t>Salidas</t>
  </si>
  <si>
    <t>Entradas</t>
  </si>
  <si>
    <t>a) Títulos Públicos</t>
  </si>
  <si>
    <t>Principal</t>
  </si>
  <si>
    <t>Intereses</t>
  </si>
  <si>
    <t>Año</t>
  </si>
  <si>
    <t>Mes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</si>
  <si>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</si>
  <si>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</si>
  <si>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</si>
  <si>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</si>
  <si>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</si>
  <si>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</si>
  <si>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</si>
  <si>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</si>
  <si>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</si>
  <si>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</si>
  <si>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</si>
  <si>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</si>
  <si>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B. Otros Activos en Moneda Extranjera</t>
  </si>
  <si>
    <t>b) Caja y Depósitos totales</t>
  </si>
  <si>
    <t>2. Posición de Reserva en el FMI</t>
  </si>
  <si>
    <t>4. Oro incluido depósitos de oro y swap de oro</t>
  </si>
  <si>
    <t>5. Otros Activos</t>
  </si>
  <si>
    <t>IV. Partidas informativas</t>
  </si>
  <si>
    <t>2. Posiciones agregadas cortas y largas</t>
  </si>
  <si>
    <t>1. Préstamos, Títulos y depósitos en moneda extranjera</t>
  </si>
  <si>
    <t>a) Garantías prendarias que vencen dentro del año</t>
  </si>
  <si>
    <t>b) Otros pasivos contingentes</t>
  </si>
  <si>
    <t>2. Valores en M/E emitidos con opciones incorporadas</t>
  </si>
  <si>
    <t>3. Líneas de crédito no condicionadas proporcionadas por</t>
  </si>
  <si>
    <t>4. Líneas de Crédito no utilizadas proporcionadas a</t>
  </si>
  <si>
    <t>5. Posiciones agregadas cortas y largas</t>
  </si>
  <si>
    <t>ACTIVOS DE RESERVA Y LIQUIDEZ EN MONEDA EXTRANJERA</t>
  </si>
  <si>
    <t>Estadísticas Armonizadas del Sector Externo -ESEA-</t>
  </si>
  <si>
    <t>para los países de Centroamérica y República Dominicana</t>
  </si>
  <si>
    <t>País:</t>
  </si>
  <si>
    <t>CONTENIDO:</t>
  </si>
  <si>
    <t>Estadísticas del Sector Externo Armonizadas con base en el Sexto Manual de Balanza de Pagos y de la Posición de Inversión Internacional y otros estándares internacionales.</t>
  </si>
  <si>
    <t>República Dominicana</t>
  </si>
  <si>
    <t>Inversión de cartera</t>
  </si>
  <si>
    <t>Otros sectores</t>
  </si>
  <si>
    <t>DEUDA EXTERNA TOTAL</t>
  </si>
  <si>
    <t>A corto plazo</t>
  </si>
  <si>
    <t>A largo plazo</t>
  </si>
  <si>
    <t>Préstamos</t>
  </si>
  <si>
    <t>Otros pasivos de deuda</t>
  </si>
  <si>
    <t>Moneda y depósitos</t>
  </si>
  <si>
    <t>Millones de US$</t>
  </si>
  <si>
    <t>A. Cuenta corriente</t>
  </si>
  <si>
    <t>Bienes: exportaciones f.o.b.</t>
  </si>
  <si>
    <t>Bienes: importaciones f.o.b.</t>
  </si>
  <si>
    <t>Servicios: crédito</t>
  </si>
  <si>
    <t>Servicios: debito</t>
  </si>
  <si>
    <t xml:space="preserve">    Balance en bienes y servicios</t>
  </si>
  <si>
    <t>Ingreso primario: crédito</t>
  </si>
  <si>
    <t>Ingreso primario: debito</t>
  </si>
  <si>
    <t xml:space="preserve">    Balance en bienes,  servicios e ingreso primario</t>
  </si>
  <si>
    <t>Ingreso secundario: crédito</t>
  </si>
  <si>
    <t xml:space="preserve"> de las cuales: transferencias personales</t>
  </si>
  <si>
    <t>Ingreso secundario: debito</t>
  </si>
  <si>
    <t>B. Cuenta Capital</t>
  </si>
  <si>
    <t>Cuenta Capital: crédito</t>
  </si>
  <si>
    <t>Cuenta Capital: debito</t>
  </si>
  <si>
    <t>Préstamo neto (+) / endeudamiento neto (–) (saldo de las cuentas corriente y de capital)</t>
  </si>
  <si>
    <t>C. Cuenta financiera</t>
  </si>
  <si>
    <t>Inversión directa: activos</t>
  </si>
  <si>
    <t>Inversión directa: pasivos</t>
  </si>
  <si>
    <t>Inversión de cartera: activos</t>
  </si>
  <si>
    <t>Participaciones de capital y participaciones en fondos de inversión</t>
  </si>
  <si>
    <t>Títulos de deuda</t>
  </si>
  <si>
    <t>Inversión de cartera: pasivos</t>
  </si>
  <si>
    <t>Derivados financieros (distintos de reservas) y opciones de compra de acciones por parte de empleados: neto</t>
  </si>
  <si>
    <t>Derivados financieros (distintos de reservas) y opciones de compra de acciones por parte de empleados: activos</t>
  </si>
  <si>
    <t>Derivados financieros (distintos de reservas) y opciones de compra de acciones por parte de empleados: pasivos</t>
  </si>
  <si>
    <t>Otra inversión: activos</t>
  </si>
  <si>
    <t>Otras participaciones de capital</t>
  </si>
  <si>
    <t>Otros instrumentos de deuda</t>
  </si>
  <si>
    <t>Otra inversión: pasivos</t>
  </si>
  <si>
    <t>Derechos especiales de giro</t>
  </si>
  <si>
    <t>D. Errores y Omisiones Netos</t>
  </si>
  <si>
    <t>E. Reservas y Rubros Relacionados</t>
  </si>
  <si>
    <t>Activos de reserva</t>
  </si>
  <si>
    <t>Crédito y préstamos del FMI</t>
  </si>
  <si>
    <t>Financiamiento excepcional</t>
  </si>
  <si>
    <t>Partidas Adicionales:</t>
  </si>
  <si>
    <t>Inversión directa en el exterior</t>
  </si>
  <si>
    <t>Inversión directa en la economía declarante</t>
  </si>
  <si>
    <t>CUENTA CORRIENTE</t>
  </si>
  <si>
    <t>BIENES Y SERVICIOS</t>
  </si>
  <si>
    <t>Crédito</t>
  </si>
  <si>
    <t>Debito</t>
  </si>
  <si>
    <t>Mercancías Generales</t>
  </si>
  <si>
    <t>Exportaciones Netas de bienes en compraventa</t>
  </si>
  <si>
    <t>Oro no monetario</t>
  </si>
  <si>
    <t>Servicios de manufactura sobre insumos físicos pertenecientes a otros, crédito</t>
  </si>
  <si>
    <t>Servicios de manufactura sobre insumos físicos pertenecientes a otros, debito</t>
  </si>
  <si>
    <t>Mantenimiento y reparaciones n.i.o.p., crédito</t>
  </si>
  <si>
    <t>Mantenimiento y reparaciones n.i.o.p., debito</t>
  </si>
  <si>
    <t>Transporte, crédito</t>
  </si>
  <si>
    <t>Pasajeros</t>
  </si>
  <si>
    <t>Fletes</t>
  </si>
  <si>
    <t>Otros (incluye postales y mensajería)</t>
  </si>
  <si>
    <t>Transporte, debito</t>
  </si>
  <si>
    <t>Viajes, crédito</t>
  </si>
  <si>
    <t>De negocios</t>
  </si>
  <si>
    <t>Personales</t>
  </si>
  <si>
    <t>Viajes, debito</t>
  </si>
  <si>
    <t>Otros servicios, crédito</t>
  </si>
  <si>
    <t>Construcción</t>
  </si>
  <si>
    <t>Servicios de seguros y pensiones1</t>
  </si>
  <si>
    <t>Servicios financieros</t>
  </si>
  <si>
    <t>Cargos por el uso de la propiedad intelectual n.i.o.p.</t>
  </si>
  <si>
    <t>Servicios de telecomunicaciones, informática e información</t>
  </si>
  <si>
    <t>Otros servicios empresariales</t>
  </si>
  <si>
    <t>Servicios personales, culturales y recreativos</t>
  </si>
  <si>
    <t>Bienes y servicios del gobierno, n.i.o.p.</t>
  </si>
  <si>
    <t>Otros servicios, debito</t>
  </si>
  <si>
    <t>Servicios de seguros y pensiones</t>
  </si>
  <si>
    <t>INGRESO PRIMARIO</t>
  </si>
  <si>
    <t>Remuneración de empleados, crédito</t>
  </si>
  <si>
    <t>Remuneración de empleados, debito</t>
  </si>
  <si>
    <t>Renta de la inversión, crédito</t>
  </si>
  <si>
    <t>Inversión directa</t>
  </si>
  <si>
    <t>Renta procedente de participaciones de capital y participaciones en fondos de inversión</t>
  </si>
  <si>
    <t>Dividendos y retiros de ingresos de cuasi sociedades</t>
  </si>
  <si>
    <t>Utilidades reinvertidas (Inversionista directo en empresas de inversión directa)</t>
  </si>
  <si>
    <t>Renta  procedente de participaciones de capital y participaciones en fondos de inversión</t>
  </si>
  <si>
    <t>Dividendos de participaciones de capital excluidas las participaciones en fondos de inversión</t>
  </si>
  <si>
    <t>Renta atribuible a accionistas de fondos de inversión</t>
  </si>
  <si>
    <t>Otra inversión</t>
  </si>
  <si>
    <t>Retiros de ingresos de cuasi sociedades</t>
  </si>
  <si>
    <t>Renta de la inversión atribuible a titulares de pólizas de seguros, planes de pensiones y mecanismos normalizados de garantía</t>
  </si>
  <si>
    <t>Renta de la inversión, debito</t>
  </si>
  <si>
    <t>Otro ingreso primario, crédito</t>
  </si>
  <si>
    <t>Otro ingreso primario, Debito</t>
  </si>
  <si>
    <t>INGRESO SECUNDARIO</t>
  </si>
  <si>
    <t>Gobierno general</t>
  </si>
  <si>
    <t>Sociedades financieras, sociedades no financieras, hogares e ISFLSH</t>
  </si>
  <si>
    <t>Transferencias personales</t>
  </si>
  <si>
    <t>Otras transferencias corrientes</t>
  </si>
  <si>
    <t>CUENTA CAPITAL</t>
  </si>
  <si>
    <t>Transferencias de capital, Crédito</t>
  </si>
  <si>
    <t>Condonación de deuda</t>
  </si>
  <si>
    <t>Otras transferencias de capital</t>
  </si>
  <si>
    <t>Transferencias de capital, Debito</t>
  </si>
  <si>
    <t>CUENTA FINANCIERA</t>
  </si>
  <si>
    <t>INVERSION DIRECTA</t>
  </si>
  <si>
    <t>Adquisición neta de activos financieros</t>
  </si>
  <si>
    <t>Participaciones de capital distintas de reinversión de utilidades</t>
  </si>
  <si>
    <t>Inversionista directo en empresas de inversión directa</t>
  </si>
  <si>
    <t>Empresas de inversión directa en inversionista directo (inversión en sentido contrario)</t>
  </si>
  <si>
    <t>Entre empresas emparentadas</t>
  </si>
  <si>
    <t>Reinversión de utilidades (Inversionista directo en empresas de inversión directa)</t>
  </si>
  <si>
    <t>Instrumentos de deudas</t>
  </si>
  <si>
    <t>Derechos de los inversionistas directos sobre empresas de inversión directa</t>
  </si>
  <si>
    <t>Derechos de las empresas de inversión directa sobre inversionistas directos (inversión en sentido contrario)</t>
  </si>
  <si>
    <t>Pasivos netos incurridos</t>
  </si>
  <si>
    <t>INVERSION DE CARTERA</t>
  </si>
  <si>
    <t>Banco central</t>
  </si>
  <si>
    <t>Sociedades captadoras de depósitos, excepto el banco central</t>
  </si>
  <si>
    <t>de las cuales: Otras sociedades financieras</t>
  </si>
  <si>
    <t>de los cuales: Otras sociedades financieras</t>
  </si>
  <si>
    <t>DERIVADOS FINANCIEROS (distintos de reservas)</t>
  </si>
  <si>
    <t>OTRA INVERSIÓN</t>
  </si>
  <si>
    <t>Instrumentos de deuda</t>
  </si>
  <si>
    <t>Otros Instrumentos de deuda</t>
  </si>
  <si>
    <t>ACTIVOS DE RESERVA</t>
  </si>
  <si>
    <t>Oro monetario</t>
  </si>
  <si>
    <t>Posición de reserva en el FMI</t>
  </si>
  <si>
    <t>Otros activos de reserva</t>
  </si>
  <si>
    <t xml:space="preserve"> ERRORES Y OMISIONES NETOS</t>
  </si>
  <si>
    <t>ACTIVOS</t>
  </si>
  <si>
    <t>INVERSIÓN DIRECTA</t>
  </si>
  <si>
    <t>INVERSIÓN DE CARTERA</t>
  </si>
  <si>
    <t>De las cuales: Otras sociedades financieras</t>
  </si>
  <si>
    <t>DERIVADOS FINANCIEROS (DISTINTOS DE RESERVAS)</t>
  </si>
  <si>
    <t>Seguros, pensiones y mecanismos normalizados de garantía</t>
  </si>
  <si>
    <t>Créditos y anticipos comerciales</t>
  </si>
  <si>
    <t>Otras cuentas por cobrar</t>
  </si>
  <si>
    <t>PASIVOS</t>
  </si>
  <si>
    <t>Derechos especiales de giro (asignaciones)</t>
  </si>
  <si>
    <t>Otras cuentas por pagar</t>
  </si>
  <si>
    <t>POSICIÓN DE INVERSIÓN INTERNACIONAL NETA</t>
  </si>
  <si>
    <t xml:space="preserve">Presentación Analítica </t>
  </si>
  <si>
    <t xml:space="preserve">Presentación Normalizada </t>
  </si>
  <si>
    <t>REPÚBLICA DOMINICANA: Presentación Analítica de Balanza de Pagos</t>
  </si>
  <si>
    <t>REPÚBLICA DOMINICANA: Presentación Normalizada de Balanza de Pagos</t>
  </si>
  <si>
    <t>REPÚBLICA DOMINICANA: Posición de Inversión Internacional</t>
  </si>
  <si>
    <t>n.d.</t>
  </si>
  <si>
    <t>REPÚBLICA DOMINICANA: Saldo Bruto de la Deuda Externa Total</t>
  </si>
  <si>
    <t>en millones de US$</t>
  </si>
  <si>
    <t>Saldo bruto de la deuda externa</t>
  </si>
  <si>
    <t>Inversión directa: crédito entre empresas</t>
  </si>
  <si>
    <t>Pasivos de deuda de empresas de inversión directa frente a inversionistas directos</t>
  </si>
  <si>
    <t>Pasivos de deuda de inversionistas directos frente a empresas de inversión directa</t>
  </si>
  <si>
    <t>Pasivos de deuda entre empresas emparentadas</t>
  </si>
  <si>
    <t>2018</t>
  </si>
  <si>
    <t>BCA_BP6_USD</t>
  </si>
  <si>
    <t>BGS_BP6_USD</t>
  </si>
  <si>
    <t>BXGS_BP6_USD</t>
  </si>
  <si>
    <t>BMGS_BP6_USD</t>
  </si>
  <si>
    <t>BG_BP6_USD</t>
  </si>
  <si>
    <t>BXG_BP6_USD</t>
  </si>
  <si>
    <t>BXGM_BP6_USD</t>
  </si>
  <si>
    <t>BXGT_BP6_USD</t>
  </si>
  <si>
    <t>BXGN_BP6_USD</t>
  </si>
  <si>
    <t>BMG_BP6_USD</t>
  </si>
  <si>
    <t>BMGM_BP6_USD</t>
  </si>
  <si>
    <t>BMGN_BP6_USD</t>
  </si>
  <si>
    <t>BS_BP6_USD</t>
  </si>
  <si>
    <t>BXS_BP6_USD</t>
  </si>
  <si>
    <t>BMS_BP6_USD</t>
  </si>
  <si>
    <t>BXSM_BP6_USD</t>
  </si>
  <si>
    <t>BMSM_BP6_USD</t>
  </si>
  <si>
    <t>BXSR_BP6_USD</t>
  </si>
  <si>
    <t>BMSR_BP6_USD</t>
  </si>
  <si>
    <t>BXSTR_BP6_USD</t>
  </si>
  <si>
    <t>BXSTRPA_BP6_USD</t>
  </si>
  <si>
    <t>BXSTRFR_BP6_USD</t>
  </si>
  <si>
    <t>BXSTRO_BP6_USD+BXSTRPC_BP6_USD</t>
  </si>
  <si>
    <t>BMSTR_BP6_USD</t>
  </si>
  <si>
    <t>BMSTRPA_BP6_USD</t>
  </si>
  <si>
    <t>BMSTRFR_BP6_USD</t>
  </si>
  <si>
    <t>BMSTRO_BP6_USD+BMSTRPC_BP6_USD</t>
  </si>
  <si>
    <t>BXSTV_BP6_USD</t>
  </si>
  <si>
    <t>BXSTVB_BP6_USD</t>
  </si>
  <si>
    <t>BXSTVP_BP6_USD</t>
  </si>
  <si>
    <t>BMSTV_BP6_USD</t>
  </si>
  <si>
    <t>BMSTVB_BP6_USD</t>
  </si>
  <si>
    <t>BMSTVP_BP6_USD</t>
  </si>
  <si>
    <t>BXSOCN_BP6_USD+BXSOIN_BP6_USD+BXSOFI_BP6_USD+BXSORL_BP6_USD+BXSOTCM_BP6_USD+BXSOOB_BP6_USD+BXSOPCR_BP6_USD+BXSOGGS_BP6_USD</t>
  </si>
  <si>
    <t>BXSOCN_BP6_USD</t>
  </si>
  <si>
    <t>BXSOIN_BP6_USD</t>
  </si>
  <si>
    <t>BXSOFI_BP6_USD</t>
  </si>
  <si>
    <t>BXSORL_BP6_USD</t>
  </si>
  <si>
    <t>BXSOTCM_BP6_USD</t>
  </si>
  <si>
    <t>BXSOOB_BP6_USD</t>
  </si>
  <si>
    <t>BXSOPCR_BP6_USD</t>
  </si>
  <si>
    <t>BXSOGGS_BP6_USD</t>
  </si>
  <si>
    <t>BMSOCN_BP6_USD+BMSOIN_BP6_USD+BMSOFI_BP6_USD+BMSORL_BP6_USD+BMSOTCM_BP6_USD+BMSOOB_BP6_USD+BMSOPCR_BP6_USD+BMSOGGS_BP6_USD</t>
  </si>
  <si>
    <t>BMSOCN_BP6_USD</t>
  </si>
  <si>
    <t>BMSOIN_BP6_USD</t>
  </si>
  <si>
    <t>BMSOFI_BP6_USD</t>
  </si>
  <si>
    <t>BMSORL_BP6_USD</t>
  </si>
  <si>
    <t>BMSOTCM_BP6_USD</t>
  </si>
  <si>
    <t>BMSOOB_BP6_USD</t>
  </si>
  <si>
    <t>BMSOPCR_BP6_USD</t>
  </si>
  <si>
    <t>BMSOGGS_BP6_USD</t>
  </si>
  <si>
    <t>BIP_BP6_USD</t>
  </si>
  <si>
    <t>BXIP_BP6_USD</t>
  </si>
  <si>
    <t>BMIP_BP6_USD</t>
  </si>
  <si>
    <t>BXIPCE_BP6_USD</t>
  </si>
  <si>
    <t>BMIPCE_BP6_USD</t>
  </si>
  <si>
    <t>BXIPI_BP6_USD</t>
  </si>
  <si>
    <t>BXIPID_BP6_USD</t>
  </si>
  <si>
    <t>BXIPIDE_BP6_USD</t>
  </si>
  <si>
    <t>BXIPIDED_BP6_USD</t>
  </si>
  <si>
    <t>BXIPIDER_BP6_USD</t>
  </si>
  <si>
    <t>BXIPIDI_BP6_USD</t>
  </si>
  <si>
    <t>BXIPIP_BP6_USD</t>
  </si>
  <si>
    <t>BXIPIPE_BP6_USD</t>
  </si>
  <si>
    <t>BXIPIPED_BP6_USD</t>
  </si>
  <si>
    <t>BXIPIPEI_BP6_USD</t>
  </si>
  <si>
    <t>BXIPIPI_BP6_USD</t>
  </si>
  <si>
    <t>BXIPIO_BP6_USD</t>
  </si>
  <si>
    <t>BXIPIOW_BP6_USD</t>
  </si>
  <si>
    <t>BXIPIOI_BP6_USD</t>
  </si>
  <si>
    <t>BXIIOPC_BP6_USD</t>
  </si>
  <si>
    <t>BXIPIR_BP6_USD</t>
  </si>
  <si>
    <t>BXIPIRE_BP6_USD</t>
  </si>
  <si>
    <t>BXIPIRI_BP6_USD</t>
  </si>
  <si>
    <t>BMIPI_BP6_USD</t>
  </si>
  <si>
    <t>BMIPID_BP6_USD</t>
  </si>
  <si>
    <t>BMIPIDE_BP6_USD</t>
  </si>
  <si>
    <t>BMIPIDED_BP6_USD</t>
  </si>
  <si>
    <t>BMIPIDER_BP6_USD</t>
  </si>
  <si>
    <t>BMIPIDI_BP6_USD</t>
  </si>
  <si>
    <t>BMIPIP_BP6_USD</t>
  </si>
  <si>
    <t>BMIPIPE_BP6_USD</t>
  </si>
  <si>
    <t>BMIPIPED_BP6_USD</t>
  </si>
  <si>
    <t>BMIPIPEI_BP6_USD</t>
  </si>
  <si>
    <t>BMIPIPI_BP6_USD</t>
  </si>
  <si>
    <t>BMIPIO_BP6_USD</t>
  </si>
  <si>
    <t>BMIPIOW_BP6_USD</t>
  </si>
  <si>
    <t>BMIPIOI_BP6_USD</t>
  </si>
  <si>
    <t>BMIPIOPC_BP6_USD</t>
  </si>
  <si>
    <t>BXIPO_BP6_USD</t>
  </si>
  <si>
    <t>BMIPO_BP6_USD</t>
  </si>
  <si>
    <t>BIS_BP6_USD</t>
  </si>
  <si>
    <t>BXIS_BP6_USD</t>
  </si>
  <si>
    <t>BXISG_BP6_USD</t>
  </si>
  <si>
    <t>BXISO_BP6_USD</t>
  </si>
  <si>
    <t>BXISOPT_BP6_USD</t>
  </si>
  <si>
    <t>BXISOOT_BP6_USD</t>
  </si>
  <si>
    <t>BMIS_BP6_USD</t>
  </si>
  <si>
    <t>BMISG_BP6_USD</t>
  </si>
  <si>
    <t>BMISO_BP6_USD</t>
  </si>
  <si>
    <t>BMISOPT_BP6_USD</t>
  </si>
  <si>
    <t>BMISOOT_BP6_USD</t>
  </si>
  <si>
    <t>BK_BP6_USD</t>
  </si>
  <si>
    <t>BKT_CD_BP6_USD</t>
  </si>
  <si>
    <t>BKTG_CD_BP6_USD</t>
  </si>
  <si>
    <t>BKTGD_CD_BP6_USD</t>
  </si>
  <si>
    <t>BKTGO_CD_BP6_USD</t>
  </si>
  <si>
    <t>BKTO_CD_BP6_USD</t>
  </si>
  <si>
    <t>BKT_DB_BP6_USD</t>
  </si>
  <si>
    <t>BF_BP6_USD</t>
  </si>
  <si>
    <t>BFD_BP6_USD</t>
  </si>
  <si>
    <t>BFDA_BP6_USD</t>
  </si>
  <si>
    <t>BFDAE_BP6_USD</t>
  </si>
  <si>
    <t>BFDAEO_BP6_USD</t>
  </si>
  <si>
    <t>BFDAEOD_BP6_USD</t>
  </si>
  <si>
    <t>BFDAEOR_BP6_USD</t>
  </si>
  <si>
    <t>BFDAEOF_BP6_USD</t>
  </si>
  <si>
    <t>BFDAERV_BP6_USD</t>
  </si>
  <si>
    <t>BFDAD_BP6_USD</t>
  </si>
  <si>
    <t>BFDADD_BP6_USD</t>
  </si>
  <si>
    <t>BFDADR_BP6_USD</t>
  </si>
  <si>
    <t>BFDADF_BP6_USD</t>
  </si>
  <si>
    <t>BFDL_BP6_USD</t>
  </si>
  <si>
    <t>BFDLE_BP6_USD</t>
  </si>
  <si>
    <t>BFDLEO_BP6_USD</t>
  </si>
  <si>
    <t>BFDLEOD_BP6_USD</t>
  </si>
  <si>
    <t>BFDLEOR_BP6_USD</t>
  </si>
  <si>
    <t>BFDLEOF_BP6_USD</t>
  </si>
  <si>
    <t>BFDLERV_BP6_USD</t>
  </si>
  <si>
    <t>BFDLD_BP6_USD</t>
  </si>
  <si>
    <t>BFDLDD_BP6_USD</t>
  </si>
  <si>
    <t>BFDLDR_BP6_USD</t>
  </si>
  <si>
    <t>BFDLDF_BP6_USD</t>
  </si>
  <si>
    <t>BFP_BP6_USD</t>
  </si>
  <si>
    <t>BFPA_BP6_USD</t>
  </si>
  <si>
    <t>BFPAE_BP6_USD</t>
  </si>
  <si>
    <t>BFPAECB_BP6_USD</t>
  </si>
  <si>
    <t>BFPAEDC_BP6_USD</t>
  </si>
  <si>
    <t>BFPAEG_BP6_USD</t>
  </si>
  <si>
    <t>BFPAEO_BP6_USD</t>
  </si>
  <si>
    <t>BFPAEOF_BP6_USD</t>
  </si>
  <si>
    <t>BFPAD_BP6_USD</t>
  </si>
  <si>
    <t>BFPADCB_BP6_USD</t>
  </si>
  <si>
    <t>BFPADC_BP6_USD</t>
  </si>
  <si>
    <t>BFPADG_BP6_USD</t>
  </si>
  <si>
    <t>BFPADO_BP6_USD</t>
  </si>
  <si>
    <t>BFPADOF_BP6_USD</t>
  </si>
  <si>
    <t>BFPL_BP6_USD</t>
  </si>
  <si>
    <t>BFPLE_BP6_USD</t>
  </si>
  <si>
    <t>BFPLECB_BP6_USD</t>
  </si>
  <si>
    <t>BFPLEDC_BP6_USD</t>
  </si>
  <si>
    <t>BFPLEG_BP6_USD</t>
  </si>
  <si>
    <t>BFPLEO_BP6_USD</t>
  </si>
  <si>
    <t>BFPLEOF_BP6_USD</t>
  </si>
  <si>
    <t>BFPLD_BP6_USD</t>
  </si>
  <si>
    <t>BFPLDCB_BP6_USD</t>
  </si>
  <si>
    <t>BFPLDDC_BP6_USD</t>
  </si>
  <si>
    <t>BFPLDG_BP6_USD</t>
  </si>
  <si>
    <t>BFPLDO_BP6_USD</t>
  </si>
  <si>
    <t>BFPLDOF_BP6_USD</t>
  </si>
  <si>
    <t>BFF_BP6_USD</t>
  </si>
  <si>
    <t>BFFA_BP6_USD</t>
  </si>
  <si>
    <t>BFFL_BP6_USD</t>
  </si>
  <si>
    <t>BFO_BP6_USD</t>
  </si>
  <si>
    <t>BFOA_BP6_USD</t>
  </si>
  <si>
    <t>BFOAE_BP6_USD</t>
  </si>
  <si>
    <t>BFOCDA_BP6_USD+BFOLNA_BP6_USD+BFOLNPCA_BP6_USD+BFOTA_BP6_USD+BFORA_BP6_USD</t>
  </si>
  <si>
    <t>BFOCDACB_BP6_USD+BFOLNACB_BP6_USD+BFOLNPCACB_BP6_USD+BFOTACB_BP6_USD+BFORACB_BP6_USD</t>
  </si>
  <si>
    <t>BFOCDADC_BP6_USD+BFOLNADC_BP6_USD+BFOLNPCADC_BP6_USD+BFOTADC_BP6_USD+BFORADC_BP6_USD</t>
  </si>
  <si>
    <t>BFOCDAG_BP6_USD+BFOLNAG_BP6_USD+BFOLNPCAG_BP6_USD+BFOTAG_BP6_USD+BFORAG_BP6_USD</t>
  </si>
  <si>
    <t>BFOCDAO_BP6_USD+BFOLNAO_BP6_USD+BFOLNPCAO_BP6_USD+BFOTAO_BP6_USD+BFORAO_BP6_USD</t>
  </si>
  <si>
    <t>BFOCDAOF_BP6_USD+BFOLNAOF_BP6_USD+BFOLNPCAOF_BP6_USD+BFOTAOF_BP6_USD+BFORAOF_BP6_USD</t>
  </si>
  <si>
    <t>BFOL_BP6_USD</t>
  </si>
  <si>
    <t>BFOLE_BP6_USD</t>
  </si>
  <si>
    <t>BFOCDL_BP6_USD+BFOLNL_BP6_USD+BFOLNPCL_BP6_USD+BFOTL_BP6_USD+BFORPL_BP6_USD+BFOLSDR_BP6_USD</t>
  </si>
  <si>
    <t>BFOLSDR_BP6_USD</t>
  </si>
  <si>
    <t>BFOCDL_BP6_USD+BFOLNL_BP6_USD+BFOLNPCL_BP6_USD+BFOTL_BP6_USD+BFORPL_BP6_USD</t>
  </si>
  <si>
    <t>BFOCDLCB_BP6_USD+BFOLNLCB_BP6_USD+BFOLNPCLCB_BP6_USD+BFOTLCB_BP6_USD+BFORPLCB_BP6_USD</t>
  </si>
  <si>
    <t>BFOCDLDC_BP6_USD+BFOLNLDC_BP6_USD+BFOLNPCLDC_BP6_USD+BFOTLDC_BP6_USD+BFORPLDC_BP6_USD</t>
  </si>
  <si>
    <t>BFOCDLG_BP6_USD+BFOLNLG_BP6_USD+BFOLNPCLG_BP6_USD+BFOTLG_BP6_USD+BFORPLG_BP6_USD</t>
  </si>
  <si>
    <t>BFOCDLO_BP6_USD+BFOLNLO_BP6_USD+BFOLNPCLO_BP6_USD+BFOTLO_BP6_USD+BFORPLO_BP6_USD</t>
  </si>
  <si>
    <t>BFOCDLOF_BP6_USD+BFOLNLOF_BP6_USD+BFOLNPCLOF_BP6_USD+BFOTLOF_BP6_USD+BFORPLOF_BP6_USD</t>
  </si>
  <si>
    <t>BFRA_BP6_USD</t>
  </si>
  <si>
    <t>BFRAMG_BP6_USD</t>
  </si>
  <si>
    <t>BFRASDR_BP6_USD</t>
  </si>
  <si>
    <t>BFRAIMF_BP6_USD</t>
  </si>
  <si>
    <t>BFRAO_BP6_USD</t>
  </si>
  <si>
    <t>BOP_BP6_USD</t>
  </si>
  <si>
    <t>2019</t>
  </si>
  <si>
    <t>Saldos en Millones de US$</t>
  </si>
  <si>
    <t>PII al inicio del 2017</t>
  </si>
  <si>
    <t>Cuenta Financiera</t>
  </si>
  <si>
    <t xml:space="preserve">Cta. de otras variaciones en los activos financieros y pasivos </t>
  </si>
  <si>
    <t>PII al final del 2017</t>
  </si>
  <si>
    <t>Transacciones</t>
  </si>
  <si>
    <t>Variaciónes de Tipo de Cambio</t>
  </si>
  <si>
    <t>Variaciones de Precios</t>
  </si>
  <si>
    <t>Otras Variaciones de Volumen</t>
  </si>
  <si>
    <t>Activos</t>
  </si>
  <si>
    <t>Por categoría funcional</t>
  </si>
  <si>
    <t>Derivados financieros (distintos de reservas) y OCAE</t>
  </si>
  <si>
    <t>Por instrumento</t>
  </si>
  <si>
    <t>Acciones y participaciones de capital y participaciones en fondos/unidades de inversión</t>
  </si>
  <si>
    <t>Otras cuentas por cobrar/por pagar</t>
  </si>
  <si>
    <t>Otros activos financieros</t>
  </si>
  <si>
    <t>Derivados financieros y OCAE</t>
  </si>
  <si>
    <t>Activos  totales</t>
  </si>
  <si>
    <t>Pasivos</t>
  </si>
  <si>
    <t>Por categoría funcional:</t>
  </si>
  <si>
    <t>Otros pasivos</t>
  </si>
  <si>
    <t>Pasivos totales</t>
  </si>
  <si>
    <t>REPÚBLICA DOMINICANA: Estado Integrado de Posición de Inversión Internacional</t>
  </si>
  <si>
    <t>POSICION DE INVERSIÓN INTERNACIONAL (PII)</t>
  </si>
  <si>
    <t>ESTADO INTEGRADO DE PII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</si>
  <si>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</si>
  <si>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</si>
  <si>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</si>
  <si>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</si>
  <si>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</si>
  <si>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</si>
  <si>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</si>
  <si>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</si>
  <si>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</si>
  <si>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</si>
  <si>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</si>
  <si>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</si>
  <si>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</si>
  <si>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</si>
  <si>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</si>
  <si>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</si>
  <si>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</si>
  <si>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</si>
  <si>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</si>
  <si>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</si>
  <si>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</si>
  <si>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</si>
  <si>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</si>
  <si>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</si>
  <si>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</si>
  <si>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</si>
  <si>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</si>
  <si>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</si>
  <si>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</si>
  <si>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</si>
  <si>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</si>
  <si>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</si>
  <si>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</si>
  <si>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</si>
  <si>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</si>
  <si>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</si>
  <si>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</si>
  <si>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</si>
  <si>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</si>
  <si>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</si>
  <si>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</si>
  <si>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</si>
  <si>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(a) Deuda de moneda nacional a corto plazo indexada al tipo de cambio</t>
  </si>
  <si>
    <t>(b) Instrumentos financieros denominados en ME y liquidados por otros medios</t>
  </si>
  <si>
    <t>(c) Activos dados en prenda</t>
  </si>
  <si>
    <t>(d) Valores prestados y en acuerdos de recompra (repos)</t>
  </si>
  <si>
    <t>(e) Activos en derivados financieros</t>
  </si>
  <si>
    <t xml:space="preserve">(f) Derivados financieros </t>
  </si>
  <si>
    <t>2019T3</t>
  </si>
  <si>
    <t>PII al inicio del 2018</t>
  </si>
  <si>
    <t>PII al final del 2018</t>
  </si>
  <si>
    <t>2019T4</t>
  </si>
  <si>
    <t>PII al inicio del 2019</t>
  </si>
  <si>
    <t>PII al final del 2019</t>
  </si>
  <si>
    <t>2020T1</t>
  </si>
  <si>
    <t>2020T2</t>
  </si>
  <si>
    <t>2020T3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</si>
  <si>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</si>
  <si>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</si>
  <si>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</si>
  <si>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</si>
  <si>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</si>
  <si>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</si>
  <si>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</si>
  <si>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</si>
  <si>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</si>
  <si>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</si>
  <si>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</si>
  <si>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</si>
  <si>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</si>
  <si>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</si>
  <si>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</si>
  <si>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</si>
  <si>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</si>
  <si>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</si>
  <si>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</si>
  <si>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</si>
  <si>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</si>
  <si>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</si>
  <si>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</si>
  <si>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</si>
  <si>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</si>
  <si>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</si>
  <si>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</si>
  <si>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</si>
  <si>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</si>
  <si>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</si>
  <si>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</si>
  <si>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</si>
  <si>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</si>
  <si>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</si>
  <si>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</si>
  <si>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</si>
  <si>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1976A1</t>
  </si>
  <si>
    <t>1977A1</t>
  </si>
  <si>
    <t>1978A1</t>
  </si>
  <si>
    <t>1979A1</t>
  </si>
  <si>
    <t>1980A1</t>
  </si>
  <si>
    <t>1981A1</t>
  </si>
  <si>
    <t>1982A1</t>
  </si>
  <si>
    <t>1983A1</t>
  </si>
  <si>
    <t>1984A1</t>
  </si>
  <si>
    <t>1985A1</t>
  </si>
  <si>
    <t>1986A1</t>
  </si>
  <si>
    <t>1987A1</t>
  </si>
  <si>
    <t>1988A1</t>
  </si>
  <si>
    <t>1989A1</t>
  </si>
  <si>
    <t>1990A1</t>
  </si>
  <si>
    <t>1991A1</t>
  </si>
  <si>
    <t>1992A1</t>
  </si>
  <si>
    <t>1993A1</t>
  </si>
  <si>
    <t>1994A1</t>
  </si>
  <si>
    <t>1995A1</t>
  </si>
  <si>
    <t>1996A1</t>
  </si>
  <si>
    <t>1997A1</t>
  </si>
  <si>
    <t>1998A1</t>
  </si>
  <si>
    <t>1999T1</t>
  </si>
  <si>
    <t>1999T2</t>
  </si>
  <si>
    <t>1999T3</t>
  </si>
  <si>
    <t>1999T4</t>
  </si>
  <si>
    <t>2020T4</t>
  </si>
  <si>
    <t>PII al inicio del 2020</t>
  </si>
  <si>
    <t>PII al final del 2020</t>
  </si>
  <si>
    <t>2021T1</t>
  </si>
  <si>
    <t>2021T2</t>
  </si>
  <si>
    <t>2021T3</t>
  </si>
  <si>
    <t>2021T4</t>
  </si>
  <si>
    <t>PII al inicio del 2021</t>
  </si>
  <si>
    <t>PII al final del 2021</t>
  </si>
  <si>
    <t>2022T1</t>
  </si>
  <si>
    <t>República Dominicana: Inversión Directa en la Economía Declarante según Actividad Economica</t>
  </si>
  <si>
    <t>Millones de dólares</t>
  </si>
  <si>
    <t>Actividad Económica</t>
  </si>
  <si>
    <t> Agricultura, silvicultura y pesca (A)</t>
  </si>
  <si>
    <t> Minas y canteras (B)</t>
  </si>
  <si>
    <t> Electricidad, agua y servicios de saneamiento (D,E)</t>
  </si>
  <si>
    <t> Construcción (F)</t>
  </si>
  <si>
    <t> Alojamiento y servicios de comida (I)</t>
  </si>
  <si>
    <t> Información y comunicación (J)</t>
  </si>
  <si>
    <t> Actividades financieras y de seguros (K)</t>
  </si>
  <si>
    <t> Actividades inmobiliarias (L)</t>
  </si>
  <si>
    <t> Otras actividades 1/</t>
  </si>
  <si>
    <t> Total Inversión directa en la economía declarante</t>
  </si>
  <si>
    <t>1/ Incluye la secciones H, M, N, O, P, Q, R, S, T y U de la CIIU revisión 4.</t>
  </si>
  <si>
    <t xml:space="preserve">República Dominicana: Inversión Directa en la Economía Declarante según país/región de contrapartida </t>
  </si>
  <si>
    <t>País/Región</t>
  </si>
  <si>
    <t>Centroamérica, Republica Dominicana y Panamá</t>
  </si>
  <si>
    <t>Costa Rica</t>
  </si>
  <si>
    <t> El Salvador</t>
  </si>
  <si>
    <t> Guatemala</t>
  </si>
  <si>
    <t> Honduras</t>
  </si>
  <si>
    <t> Nicaragua</t>
  </si>
  <si>
    <t> Panamá</t>
  </si>
  <si>
    <t> República Dominicana</t>
  </si>
  <si>
    <t>n.a.</t>
  </si>
  <si>
    <t>Norte América</t>
  </si>
  <si>
    <t> Canadá</t>
  </si>
  <si>
    <t xml:space="preserve"> Estados Unidos de América </t>
  </si>
  <si>
    <t> México</t>
  </si>
  <si>
    <t>Resto de América</t>
  </si>
  <si>
    <t>Europa</t>
  </si>
  <si>
    <t> Alemania</t>
  </si>
  <si>
    <t> España</t>
  </si>
  <si>
    <t> Francia</t>
  </si>
  <si>
    <t> Holanda</t>
  </si>
  <si>
    <t> Luxemburgo</t>
  </si>
  <si>
    <t> Bélgica</t>
  </si>
  <si>
    <t> Reino Unido</t>
  </si>
  <si>
    <t> Italia</t>
  </si>
  <si>
    <t> Suiza</t>
  </si>
  <si>
    <t xml:space="preserve"> Resto de Europa</t>
  </si>
  <si>
    <t>Asia</t>
  </si>
  <si>
    <t>Resto del Mundo</t>
  </si>
  <si>
    <t>Total Inversión directa en la economía declarante</t>
  </si>
  <si>
    <t>2022T2</t>
  </si>
  <si>
    <t>2022T3</t>
  </si>
  <si>
    <t>Abril 2023.</t>
  </si>
  <si>
    <t>2022T4</t>
  </si>
  <si>
    <t xml:space="preserve"> </t>
  </si>
  <si>
    <t>PII al inicio del 2022</t>
  </si>
  <si>
    <t>PII al final del 2022</t>
  </si>
  <si>
    <t> Manufactura (C)*</t>
  </si>
  <si>
    <t> Comercio al por mayor y por menor (G)**</t>
  </si>
  <si>
    <t>** Inlcuye manufactura de regimenes definitivos</t>
  </si>
  <si>
    <t>* Zonas Francas</t>
  </si>
  <si>
    <t>Julio 2023.</t>
  </si>
  <si>
    <t>2023T1</t>
  </si>
  <si>
    <t>Septiembre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</si>
</sst>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* #,##0.00_ ;_ * \-#,##0.00_ ;_ * &quot;-&quot;??_ ;_ @_ "/>
    <numFmt numFmtId="165" formatCode="_(* #,##0.00_);_(* \(#,##0.00\);_(* &quot;-&quot;??_);_(@_)"/>
    <numFmt numFmtId="166" formatCode="&quot;   &quot;@"/>
    <numFmt numFmtId="167" formatCode="&quot;      &quot;@"/>
    <numFmt numFmtId="168" formatCode="&quot;         &quot;@"/>
    <numFmt numFmtId="169" formatCode="&quot;            &quot;@"/>
    <numFmt numFmtId="170" formatCode="&quot;               &quot;@"/>
    <numFmt numFmtId="171" formatCode="_-[$€-2]* #,##0.00_-;\-[$€-2]* #,##0.00_-;_-[$€-2]* &quot;-&quot;??_-"/>
    <numFmt numFmtId="172" formatCode="#,##0.0"/>
    <numFmt numFmtId="173" formatCode="[Black][&gt;0.05]#,##0.0;[Black][&lt;-0.05]\-#,##0.0;;"/>
    <numFmt numFmtId="174" formatCode="[Black][&gt;0.5]#,##0;[Black][&lt;-0.5]\-#,##0;;"/>
    <numFmt numFmtId="175" formatCode="0.0"/>
    <numFmt numFmtId="176" formatCode="_ * #,##0.0_ ;_ * \-#,##0.0_ ;_ * &quot;-&quot;??_ ;_ @_ "/>
    <numFmt numFmtId="177" formatCode="&quot;L.&quot;\ #,##0.00"/>
    <numFmt numFmtId="178" formatCode="_([$€]* #,##0.00_);_([$€]* \(#,##0.00\);_([$€]* &quot;-&quot;??_);_(@_)"/>
  </numFmts>
  <fonts count="9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sz val="11"/>
      <color theme="0"/>
      <name val="Times"/>
      <family val="1"/>
    </font>
    <font>
      <sz val="11"/>
      <color theme="1"/>
      <name val="Times"/>
      <family val="1"/>
    </font>
    <font>
      <sz val="20"/>
      <color theme="1"/>
      <name val="Times"/>
      <family val="1"/>
    </font>
    <font>
      <b/>
      <sz val="16"/>
      <color theme="1"/>
      <name val="Times"/>
      <family val="1"/>
    </font>
    <font>
      <b/>
      <sz val="12"/>
      <color theme="1"/>
      <name val="Times"/>
      <family val="1"/>
    </font>
    <font>
      <b/>
      <sz val="11"/>
      <color theme="0"/>
      <name val="Times"/>
      <family val="1"/>
    </font>
    <font>
      <b/>
      <sz val="11"/>
      <color theme="1"/>
      <name val="Times New Roman"/>
      <family val="1"/>
    </font>
    <font>
      <b/>
      <sz val="11"/>
      <color theme="1"/>
      <name val="Times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"/>
      <family val="1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Times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6"/>
      <color theme="3"/>
      <name val="Times New Roman"/>
      <family val="1"/>
    </font>
    <font>
      <b/>
      <sz val="11"/>
      <color theme="3"/>
      <name val="Times New Roman"/>
      <family val="1"/>
    </font>
    <font>
      <b/>
      <sz val="22"/>
      <color theme="3"/>
      <name val="Times New Roman"/>
      <family val="1"/>
    </font>
    <font>
      <b/>
      <sz val="18"/>
      <color theme="3"/>
      <name val="Times New Roman"/>
      <family val="1"/>
    </font>
    <font>
      <b/>
      <sz val="16"/>
      <name val="Times New Roman"/>
      <family val="1"/>
    </font>
    <font>
      <b/>
      <i/>
      <sz val="11"/>
      <color rgb="FF1F497D"/>
      <name val="Times New Roman"/>
      <family val="1"/>
    </font>
    <font>
      <b/>
      <sz val="12"/>
      <name val="Times New Roman"/>
      <family val="1"/>
    </font>
    <font>
      <sz val="12"/>
      <color rgb="FF505050"/>
      <name val="Times New Roman"/>
      <family val="1"/>
    </font>
    <font>
      <b/>
      <sz val="16"/>
      <color theme="1"/>
      <name val="Times New Roman"/>
      <family val="1"/>
    </font>
    <font>
      <sz val="11"/>
      <color theme="0" tint="-0.14999847407452621"/>
      <name val="Times New Roman"/>
      <family val="1"/>
    </font>
    <font>
      <sz val="9"/>
      <color rgb="FF55555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0">
    <xf numFmtId="0" fontId="0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4" fillId="4" borderId="2" applyNumberFormat="0" applyAlignment="0" applyProtection="0"/>
    <xf numFmtId="1" fontId="5" fillId="5" borderId="3">
      <alignment horizontal="right" vertical="center"/>
    </xf>
    <xf numFmtId="0" fontId="6" fillId="5" borderId="3">
      <alignment horizontal="right" vertical="center"/>
    </xf>
    <xf numFmtId="0" fontId="2" fillId="5" borderId="4"/>
    <xf numFmtId="0" fontId="5" fillId="6" borderId="3">
      <alignment horizontal="center" vertical="center"/>
    </xf>
    <xf numFmtId="1" fontId="5" fillId="5" borderId="3">
      <alignment horizontal="right" vertical="center"/>
    </xf>
    <xf numFmtId="0" fontId="2" fillId="5" borderId="0"/>
    <xf numFmtId="0" fontId="7" fillId="5" borderId="3">
      <alignment horizontal="left" vertical="center"/>
    </xf>
    <xf numFmtId="0" fontId="7" fillId="5" borderId="3"/>
    <xf numFmtId="0" fontId="6" fillId="5" borderId="3">
      <alignment horizontal="right" vertical="center"/>
    </xf>
    <xf numFmtId="0" fontId="8" fillId="7" borderId="3">
      <alignment horizontal="left" vertical="center"/>
    </xf>
    <xf numFmtId="0" fontId="8" fillId="7" borderId="3">
      <alignment horizontal="left" vertical="center"/>
    </xf>
    <xf numFmtId="0" fontId="9" fillId="5" borderId="3">
      <alignment horizontal="left" vertical="center"/>
    </xf>
    <xf numFmtId="0" fontId="10" fillId="5" borderId="4"/>
    <xf numFmtId="0" fontId="5" fillId="8" borderId="3">
      <alignment horizontal="left" vertical="center"/>
    </xf>
    <xf numFmtId="165" fontId="20" fillId="0" borderId="0" applyFont="0" applyFill="0" applyBorder="0" applyAlignment="0" applyProtection="0"/>
    <xf numFmtId="0" fontId="11" fillId="0" borderId="0" applyProtection="0"/>
    <xf numFmtId="171" fontId="2" fillId="0" borderId="0" applyFont="0" applyFill="0" applyBorder="0" applyAlignment="0" applyProtection="0"/>
    <xf numFmtId="2" fontId="11" fillId="0" borderId="0" applyProtection="0"/>
    <xf numFmtId="0" fontId="12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4" fillId="0" borderId="0" applyProtection="0"/>
    <xf numFmtId="0" fontId="21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15" fillId="3" borderId="1" applyNumberFormat="0" applyAlignment="0" applyProtection="0"/>
    <xf numFmtId="0" fontId="16" fillId="0" borderId="5" applyNumberFormat="0" applyFill="0" applyAlignment="0" applyProtection="0"/>
    <xf numFmtId="0" fontId="17" fillId="0" borderId="0"/>
    <xf numFmtId="0" fontId="2" fillId="0" borderId="0"/>
    <xf numFmtId="0" fontId="19" fillId="0" borderId="0"/>
    <xf numFmtId="0" fontId="1" fillId="0" borderId="0"/>
    <xf numFmtId="0" fontId="2" fillId="0" borderId="0"/>
    <xf numFmtId="0" fontId="1" fillId="9" borderId="6" applyNumberFormat="0" applyFont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3" fillId="0" borderId="20" applyNumberFormat="0" applyFill="0" applyAlignment="0" applyProtection="0"/>
    <xf numFmtId="0" fontId="23" fillId="0" borderId="0" applyNumberFormat="0" applyFill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9" fillId="13" borderId="21" applyNumberFormat="0" applyAlignment="0" applyProtection="0"/>
    <xf numFmtId="0" fontId="30" fillId="14" borderId="22" applyNumberFormat="0" applyAlignment="0" applyProtection="0"/>
    <xf numFmtId="0" fontId="31" fillId="14" borderId="21" applyNumberFormat="0" applyAlignment="0" applyProtection="0"/>
    <xf numFmtId="0" fontId="32" fillId="0" borderId="23" applyNumberFormat="0" applyFill="0" applyAlignment="0" applyProtection="0"/>
    <xf numFmtId="0" fontId="33" fillId="15" borderId="24" applyNumberFormat="0" applyAlignment="0" applyProtection="0"/>
    <xf numFmtId="0" fontId="34" fillId="0" borderId="0" applyNumberFormat="0" applyFill="0" applyBorder="0" applyAlignment="0" applyProtection="0"/>
    <xf numFmtId="0" fontId="20" fillId="16" borderId="25" applyNumberFormat="0" applyFont="0" applyAlignment="0" applyProtection="0"/>
    <xf numFmtId="0" fontId="35" fillId="0" borderId="0" applyNumberFormat="0" applyFill="0" applyBorder="0" applyAlignment="0" applyProtection="0"/>
    <xf numFmtId="0" fontId="36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36" fillId="40" borderId="0" applyNumberFormat="0" applyBorder="0" applyAlignment="0" applyProtection="0"/>
    <xf numFmtId="0" fontId="2" fillId="0" borderId="0"/>
    <xf numFmtId="165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65" fillId="41" borderId="0" applyNumberFormat="0" applyBorder="0" applyAlignment="0" applyProtection="0"/>
    <xf numFmtId="0" fontId="65" fillId="42" borderId="0" applyNumberFormat="0" applyBorder="0" applyAlignment="0" applyProtection="0"/>
    <xf numFmtId="0" fontId="65" fillId="2" borderId="0" applyNumberFormat="0" applyBorder="0" applyAlignment="0" applyProtection="0"/>
    <xf numFmtId="0" fontId="65" fillId="43" borderId="0" applyNumberFormat="0" applyBorder="0" applyAlignment="0" applyProtection="0"/>
    <xf numFmtId="0" fontId="65" fillId="44" borderId="0" applyNumberFormat="0" applyBorder="0" applyAlignment="0" applyProtection="0"/>
    <xf numFmtId="0" fontId="65" fillId="3" borderId="0" applyNumberFormat="0" applyBorder="0" applyAlignment="0" applyProtection="0"/>
    <xf numFmtId="0" fontId="65" fillId="45" borderId="0" applyNumberFormat="0" applyBorder="0" applyAlignment="0" applyProtection="0"/>
    <xf numFmtId="0" fontId="65" fillId="46" borderId="0" applyNumberFormat="0" applyBorder="0" applyAlignment="0" applyProtection="0"/>
    <xf numFmtId="0" fontId="65" fillId="47" borderId="0" applyNumberFormat="0" applyBorder="0" applyAlignment="0" applyProtection="0"/>
    <xf numFmtId="0" fontId="65" fillId="43" borderId="0" applyNumberFormat="0" applyBorder="0" applyAlignment="0" applyProtection="0"/>
    <xf numFmtId="0" fontId="65" fillId="45" borderId="0" applyNumberFormat="0" applyBorder="0" applyAlignment="0" applyProtection="0"/>
    <xf numFmtId="0" fontId="65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46" borderId="0" applyNumberFormat="0" applyBorder="0" applyAlignment="0" applyProtection="0"/>
    <xf numFmtId="0" fontId="66" fillId="47" borderId="0" applyNumberFormat="0" applyBorder="0" applyAlignment="0" applyProtection="0"/>
    <xf numFmtId="0" fontId="66" fillId="50" borderId="0" applyNumberFormat="0" applyBorder="0" applyAlignment="0" applyProtection="0"/>
    <xf numFmtId="0" fontId="66" fillId="51" borderId="0" applyNumberFormat="0" applyBorder="0" applyAlignment="0" applyProtection="0"/>
    <xf numFmtId="0" fontId="66" fillId="52" borderId="0" applyNumberFormat="0" applyBorder="0" applyAlignment="0" applyProtection="0"/>
    <xf numFmtId="0" fontId="66" fillId="53" borderId="0" applyNumberFormat="0" applyBorder="0" applyAlignment="0" applyProtection="0"/>
    <xf numFmtId="0" fontId="66" fillId="54" borderId="0" applyNumberFormat="0" applyBorder="0" applyAlignment="0" applyProtection="0"/>
    <xf numFmtId="0" fontId="66" fillId="55" borderId="0" applyNumberFormat="0" applyBorder="0" applyAlignment="0" applyProtection="0"/>
    <xf numFmtId="0" fontId="66" fillId="50" borderId="0" applyNumberFormat="0" applyBorder="0" applyAlignment="0" applyProtection="0"/>
    <xf numFmtId="0" fontId="66" fillId="51" borderId="0" applyNumberFormat="0" applyBorder="0" applyAlignment="0" applyProtection="0"/>
    <xf numFmtId="0" fontId="66" fillId="56" borderId="0" applyNumberFormat="0" applyBorder="0" applyAlignment="0" applyProtection="0"/>
    <xf numFmtId="0" fontId="67" fillId="42" borderId="0" applyNumberFormat="0" applyBorder="0" applyAlignment="0" applyProtection="0"/>
    <xf numFmtId="0" fontId="68" fillId="57" borderId="1" applyNumberFormat="0" applyAlignment="0" applyProtection="0"/>
    <xf numFmtId="0" fontId="69" fillId="0" borderId="0" applyNumberFormat="0" applyFill="0" applyBorder="0" applyAlignment="0" applyProtection="0"/>
    <xf numFmtId="0" fontId="70" fillId="0" borderId="29" applyNumberFormat="0" applyFill="0" applyAlignment="0" applyProtection="0"/>
    <xf numFmtId="0" fontId="71" fillId="0" borderId="30" applyNumberFormat="0" applyFill="0" applyAlignment="0" applyProtection="0"/>
    <xf numFmtId="0" fontId="13" fillId="0" borderId="31" applyNumberFormat="0" applyFill="0" applyAlignment="0" applyProtection="0"/>
    <xf numFmtId="0" fontId="72" fillId="0" borderId="0"/>
    <xf numFmtId="0" fontId="73" fillId="57" borderId="32" applyNumberFormat="0" applyAlignment="0" applyProtection="0"/>
    <xf numFmtId="0" fontId="74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178" fontId="86" fillId="0" borderId="0"/>
  </cellStyleXfs>
  <cellXfs count="251">
    <xf numFmtId="0" fontId="0" fillId="0" borderId="0" xfId="0"/>
    <xf numFmtId="0" fontId="22" fillId="0" borderId="0" xfId="0" applyFont="1"/>
    <xf numFmtId="0" fontId="38" fillId="0" borderId="0" xfId="0" applyFont="1" applyAlignment="1">
      <alignment horizontal="left"/>
    </xf>
    <xf numFmtId="0" fontId="39" fillId="0" borderId="0" xfId="0" applyFont="1"/>
    <xf numFmtId="0" fontId="40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right"/>
    </xf>
    <xf numFmtId="0" fontId="42" fillId="0" borderId="0" xfId="0" applyFont="1"/>
    <xf numFmtId="0" fontId="43" fillId="0" borderId="0" xfId="0" applyFont="1" applyAlignment="1">
      <alignment horizontal="left"/>
    </xf>
    <xf numFmtId="0" fontId="44" fillId="0" borderId="26" xfId="0" applyFont="1" applyBorder="1"/>
    <xf numFmtId="0" fontId="44" fillId="0" borderId="26" xfId="0" applyFont="1" applyBorder="1" applyAlignment="1">
      <alignment horizontal="center"/>
    </xf>
    <xf numFmtId="0" fontId="45" fillId="0" borderId="0" xfId="0" applyFont="1"/>
    <xf numFmtId="0" fontId="46" fillId="0" borderId="27" xfId="0" applyFont="1" applyBorder="1"/>
    <xf numFmtId="0" fontId="46" fillId="0" borderId="27" xfId="0" applyFont="1" applyBorder="1" applyAlignment="1">
      <alignment horizontal="center"/>
    </xf>
    <xf numFmtId="0" fontId="46" fillId="0" borderId="27" xfId="0" applyFont="1" applyBorder="1" applyAlignment="1">
      <alignment horizontal="left"/>
    </xf>
    <xf numFmtId="0" fontId="46" fillId="0" borderId="0" xfId="0" applyFont="1"/>
    <xf numFmtId="2" fontId="47" fillId="0" borderId="0" xfId="0" applyNumberFormat="1" applyFont="1" applyAlignment="1">
      <alignment horizontal="left" vertical="top" wrapText="1"/>
    </xf>
    <xf numFmtId="172" fontId="44" fillId="0" borderId="0" xfId="0" applyNumberFormat="1" applyFont="1" applyAlignment="1">
      <alignment horizontal="right" vertical="center"/>
    </xf>
    <xf numFmtId="172" fontId="48" fillId="0" borderId="0" xfId="0" applyNumberFormat="1" applyFont="1" applyAlignment="1">
      <alignment horizontal="right" vertical="center"/>
    </xf>
    <xf numFmtId="175" fontId="38" fillId="0" borderId="0" xfId="0" applyNumberFormat="1" applyFont="1" applyAlignment="1">
      <alignment horizontal="right" vertical="center"/>
    </xf>
    <xf numFmtId="0" fontId="46" fillId="0" borderId="0" xfId="0" applyFont="1" applyAlignment="1">
      <alignment horizontal="left" indent="3"/>
    </xf>
    <xf numFmtId="172" fontId="46" fillId="0" borderId="0" xfId="0" applyNumberFormat="1" applyFont="1" applyAlignment="1">
      <alignment horizontal="right" vertical="center"/>
    </xf>
    <xf numFmtId="172" fontId="49" fillId="0" borderId="0" xfId="0" applyNumberFormat="1" applyFont="1" applyAlignment="1">
      <alignment horizontal="right" vertical="center"/>
    </xf>
    <xf numFmtId="0" fontId="51" fillId="0" borderId="0" xfId="0" applyFont="1" applyAlignment="1">
      <alignment horizontal="left"/>
    </xf>
    <xf numFmtId="172" fontId="38" fillId="0" borderId="0" xfId="0" applyNumberFormat="1" applyFont="1" applyAlignment="1">
      <alignment horizontal="right" vertical="center"/>
    </xf>
    <xf numFmtId="175" fontId="38" fillId="0" borderId="0" xfId="0" applyNumberFormat="1" applyFont="1" applyAlignment="1">
      <alignment horizontal="right" vertical="center" wrapText="1"/>
    </xf>
    <xf numFmtId="0" fontId="52" fillId="0" borderId="0" xfId="0" applyFont="1" applyAlignment="1">
      <alignment horizontal="left" indent="5"/>
    </xf>
    <xf numFmtId="2" fontId="53" fillId="0" borderId="0" xfId="0" applyNumberFormat="1" applyFont="1" applyAlignment="1">
      <alignment horizontal="left" vertical="top" wrapText="1" indent="3"/>
    </xf>
    <xf numFmtId="172" fontId="46" fillId="0" borderId="0" xfId="0" applyNumberFormat="1" applyFont="1" applyAlignment="1">
      <alignment horizontal="right" vertical="center" wrapText="1"/>
    </xf>
    <xf numFmtId="172" fontId="49" fillId="0" borderId="0" xfId="0" applyNumberFormat="1" applyFont="1" applyAlignment="1">
      <alignment horizontal="right" vertical="center" wrapText="1"/>
    </xf>
    <xf numFmtId="0" fontId="38" fillId="0" borderId="0" xfId="0" applyFont="1"/>
    <xf numFmtId="2" fontId="53" fillId="0" borderId="0" xfId="0" applyNumberFormat="1" applyFont="1" applyAlignment="1">
      <alignment horizontal="left" vertical="top" wrapText="1"/>
    </xf>
    <xf numFmtId="175" fontId="43" fillId="0" borderId="0" xfId="0" applyNumberFormat="1" applyFont="1" applyAlignment="1">
      <alignment horizontal="right" vertical="center"/>
    </xf>
    <xf numFmtId="2" fontId="53" fillId="0" borderId="0" xfId="0" applyNumberFormat="1" applyFont="1" applyAlignment="1">
      <alignment horizontal="left" vertical="top" wrapText="1" indent="5"/>
    </xf>
    <xf numFmtId="175" fontId="38" fillId="0" borderId="0" xfId="0" quotePrefix="1" applyNumberFormat="1" applyFont="1" applyAlignment="1">
      <alignment horizontal="right" vertical="center"/>
    </xf>
    <xf numFmtId="0" fontId="38" fillId="0" borderId="0" xfId="0" applyFont="1" applyAlignment="1">
      <alignment wrapText="1"/>
    </xf>
    <xf numFmtId="172" fontId="46" fillId="0" borderId="0" xfId="0" applyNumberFormat="1" applyFont="1"/>
    <xf numFmtId="172" fontId="49" fillId="0" borderId="0" xfId="0" applyNumberFormat="1" applyFont="1"/>
    <xf numFmtId="175" fontId="38" fillId="0" borderId="0" xfId="0" quotePrefix="1" applyNumberFormat="1" applyFont="1" applyAlignment="1">
      <alignment horizontal="right" vertical="center" wrapText="1"/>
    </xf>
    <xf numFmtId="172" fontId="46" fillId="0" borderId="0" xfId="0" quotePrefix="1" applyNumberFormat="1" applyFont="1" applyAlignment="1">
      <alignment horizontal="right" vertical="center"/>
    </xf>
    <xf numFmtId="172" fontId="49" fillId="0" borderId="0" xfId="0" quotePrefix="1" applyNumberFormat="1" applyFont="1" applyAlignment="1">
      <alignment horizontal="right" vertical="center"/>
    </xf>
    <xf numFmtId="2" fontId="49" fillId="0" borderId="0" xfId="0" applyNumberFormat="1" applyFont="1" applyAlignment="1">
      <alignment horizontal="left" vertical="top" wrapText="1" indent="3"/>
    </xf>
    <xf numFmtId="2" fontId="53" fillId="0" borderId="28" xfId="0" applyNumberFormat="1" applyFont="1" applyBorder="1" applyAlignment="1">
      <alignment horizontal="left" vertical="top" wrapText="1" indent="3"/>
    </xf>
    <xf numFmtId="172" fontId="46" fillId="0" borderId="28" xfId="0" applyNumberFormat="1" applyFont="1" applyBorder="1" applyAlignment="1">
      <alignment horizontal="right" vertical="center"/>
    </xf>
    <xf numFmtId="172" fontId="49" fillId="0" borderId="28" xfId="0" applyNumberFormat="1" applyFont="1" applyBorder="1" applyAlignment="1">
      <alignment horizontal="right" vertical="center"/>
    </xf>
    <xf numFmtId="0" fontId="54" fillId="0" borderId="0" xfId="0" applyFont="1"/>
    <xf numFmtId="0" fontId="39" fillId="0" borderId="0" xfId="0" applyFont="1" applyAlignment="1">
      <alignment horizontal="left"/>
    </xf>
    <xf numFmtId="172" fontId="39" fillId="0" borderId="0" xfId="0" applyNumberFormat="1" applyFont="1"/>
    <xf numFmtId="0" fontId="50" fillId="0" borderId="0" xfId="0" applyFont="1"/>
    <xf numFmtId="0" fontId="55" fillId="0" borderId="0" xfId="0" applyFont="1"/>
    <xf numFmtId="0" fontId="56" fillId="0" borderId="0" xfId="0" applyFont="1" applyAlignment="1">
      <alignment horizontal="left" indent="1"/>
    </xf>
    <xf numFmtId="172" fontId="55" fillId="0" borderId="0" xfId="0" applyNumberFormat="1" applyFont="1"/>
    <xf numFmtId="0" fontId="57" fillId="0" borderId="0" xfId="0" applyFont="1"/>
    <xf numFmtId="0" fontId="58" fillId="0" borderId="0" xfId="0" applyFont="1"/>
    <xf numFmtId="0" fontId="48" fillId="0" borderId="26" xfId="0" applyFont="1" applyBorder="1" applyAlignment="1">
      <alignment wrapText="1"/>
    </xf>
    <xf numFmtId="0" fontId="59" fillId="0" borderId="0" xfId="0" applyFont="1"/>
    <xf numFmtId="0" fontId="49" fillId="0" borderId="27" xfId="0" applyFont="1" applyBorder="1" applyAlignment="1">
      <alignment wrapText="1"/>
    </xf>
    <xf numFmtId="0" fontId="60" fillId="0" borderId="27" xfId="0" applyFont="1" applyBorder="1"/>
    <xf numFmtId="0" fontId="48" fillId="0" borderId="0" xfId="0" applyFont="1" applyAlignment="1">
      <alignment wrapText="1"/>
    </xf>
    <xf numFmtId="172" fontId="48" fillId="0" borderId="0" xfId="0" applyNumberFormat="1" applyFont="1"/>
    <xf numFmtId="0" fontId="49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2"/>
    </xf>
    <xf numFmtId="0" fontId="49" fillId="0" borderId="0" xfId="0" applyFont="1" applyAlignment="1">
      <alignment horizontal="left" wrapText="1" indent="3"/>
    </xf>
    <xf numFmtId="0" fontId="49" fillId="0" borderId="0" xfId="0" applyFont="1" applyAlignment="1">
      <alignment horizontal="left" wrapText="1" indent="4"/>
    </xf>
    <xf numFmtId="0" fontId="49" fillId="0" borderId="0" xfId="0" applyFont="1" applyAlignment="1">
      <alignment horizontal="left" wrapText="1" indent="5"/>
    </xf>
    <xf numFmtId="0" fontId="49" fillId="0" borderId="0" xfId="0" applyFont="1" applyAlignment="1">
      <alignment horizontal="left" wrapText="1" indent="6"/>
    </xf>
    <xf numFmtId="172" fontId="59" fillId="0" borderId="0" xfId="0" applyNumberFormat="1" applyFont="1"/>
    <xf numFmtId="0" fontId="61" fillId="0" borderId="0" xfId="0" applyFont="1" applyAlignment="1">
      <alignment horizontal="left" wrapText="1" indent="6"/>
    </xf>
    <xf numFmtId="0" fontId="49" fillId="0" borderId="0" xfId="0" applyFont="1" applyAlignment="1">
      <alignment wrapText="1"/>
    </xf>
    <xf numFmtId="172" fontId="60" fillId="0" borderId="0" xfId="0" applyNumberFormat="1" applyFont="1"/>
    <xf numFmtId="0" fontId="59" fillId="0" borderId="0" xfId="0" applyFont="1" applyAlignment="1">
      <alignment wrapText="1"/>
    </xf>
    <xf numFmtId="172" fontId="59" fillId="0" borderId="0" xfId="0" applyNumberFormat="1" applyFont="1" applyAlignment="1">
      <alignment wrapText="1"/>
    </xf>
    <xf numFmtId="0" fontId="48" fillId="0" borderId="0" xfId="0" applyFont="1" applyAlignment="1">
      <alignment horizontal="left" wrapText="1" indent="1"/>
    </xf>
    <xf numFmtId="175" fontId="49" fillId="0" borderId="0" xfId="0" applyNumberFormat="1" applyFont="1"/>
    <xf numFmtId="0" fontId="48" fillId="0" borderId="28" xfId="0" applyFont="1" applyBorder="1" applyAlignment="1">
      <alignment wrapText="1"/>
    </xf>
    <xf numFmtId="172" fontId="48" fillId="0" borderId="28" xfId="0" applyNumberFormat="1" applyFont="1" applyBorder="1"/>
    <xf numFmtId="0" fontId="3" fillId="0" borderId="0" xfId="0" applyFont="1" applyAlignment="1">
      <alignment wrapText="1"/>
    </xf>
    <xf numFmtId="0" fontId="62" fillId="0" borderId="0" xfId="0" applyFont="1"/>
    <xf numFmtId="0" fontId="63" fillId="0" borderId="0" xfId="0" applyFont="1"/>
    <xf numFmtId="0" fontId="46" fillId="0" borderId="26" xfId="0" applyFont="1" applyBorder="1"/>
    <xf numFmtId="0" fontId="48" fillId="0" borderId="26" xfId="0" applyFont="1" applyBorder="1" applyAlignment="1">
      <alignment horizontal="center"/>
    </xf>
    <xf numFmtId="0" fontId="48" fillId="0" borderId="0" xfId="0" applyFont="1"/>
    <xf numFmtId="172" fontId="48" fillId="0" borderId="0" xfId="84" applyNumberFormat="1" applyFont="1"/>
    <xf numFmtId="0" fontId="48" fillId="0" borderId="0" xfId="0" applyFont="1" applyAlignment="1">
      <alignment horizontal="left" indent="1"/>
    </xf>
    <xf numFmtId="172" fontId="49" fillId="0" borderId="0" xfId="84" applyNumberFormat="1" applyFont="1"/>
    <xf numFmtId="0" fontId="48" fillId="0" borderId="0" xfId="0" applyFont="1" applyAlignment="1">
      <alignment horizontal="left" indent="2"/>
    </xf>
    <xf numFmtId="0" fontId="49" fillId="0" borderId="0" xfId="0" applyFont="1" applyAlignment="1">
      <alignment horizontal="left" indent="4"/>
    </xf>
    <xf numFmtId="0" fontId="49" fillId="0" borderId="0" xfId="0" applyFont="1" applyAlignment="1">
      <alignment horizontal="left" indent="3"/>
    </xf>
    <xf numFmtId="0" fontId="49" fillId="0" borderId="0" xfId="0" applyFont="1" applyAlignment="1">
      <alignment horizontal="left" indent="6"/>
    </xf>
    <xf numFmtId="0" fontId="60" fillId="0" borderId="0" xfId="0" applyFont="1"/>
    <xf numFmtId="176" fontId="60" fillId="0" borderId="0" xfId="84" applyNumberFormat="1" applyFont="1"/>
    <xf numFmtId="0" fontId="61" fillId="0" borderId="0" xfId="0" applyFont="1"/>
    <xf numFmtId="0" fontId="49" fillId="0" borderId="0" xfId="0" applyFont="1" applyAlignment="1">
      <alignment horizontal="left" indent="2"/>
    </xf>
    <xf numFmtId="0" fontId="49" fillId="0" borderId="0" xfId="0" applyFont="1"/>
    <xf numFmtId="172" fontId="48" fillId="0" borderId="0" xfId="84" applyNumberFormat="1" applyFont="1" applyAlignment="1"/>
    <xf numFmtId="172" fontId="49" fillId="0" borderId="0" xfId="84" applyNumberFormat="1" applyFont="1" applyAlignment="1"/>
    <xf numFmtId="172" fontId="49" fillId="0" borderId="0" xfId="84" applyNumberFormat="1" applyFont="1" applyAlignment="1">
      <alignment horizontal="left" indent="4"/>
    </xf>
    <xf numFmtId="172" fontId="49" fillId="0" borderId="0" xfId="84" applyNumberFormat="1" applyFont="1" applyAlignment="1">
      <alignment horizontal="left" indent="1"/>
    </xf>
    <xf numFmtId="172" fontId="48" fillId="0" borderId="26" xfId="84" applyNumberFormat="1" applyFont="1" applyBorder="1"/>
    <xf numFmtId="172" fontId="48" fillId="0" borderId="26" xfId="84" applyNumberFormat="1" applyFont="1" applyBorder="1" applyAlignment="1"/>
    <xf numFmtId="172" fontId="48" fillId="0" borderId="0" xfId="84" applyNumberFormat="1" applyFont="1" applyBorder="1"/>
    <xf numFmtId="172" fontId="61" fillId="0" borderId="0" xfId="0" applyNumberFormat="1" applyFont="1"/>
    <xf numFmtId="0" fontId="75" fillId="0" borderId="0" xfId="29" applyFont="1" applyAlignment="1">
      <alignment horizontal="left"/>
    </xf>
    <xf numFmtId="0" fontId="75" fillId="0" borderId="0" xfId="0" applyFont="1" applyAlignment="1">
      <alignment horizontal="left" indent="2"/>
    </xf>
    <xf numFmtId="0" fontId="62" fillId="0" borderId="0" xfId="0" applyFont="1" applyAlignment="1">
      <alignment horizontal="center"/>
    </xf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75" fillId="0" borderId="0" xfId="0" applyFont="1"/>
    <xf numFmtId="0" fontId="75" fillId="0" borderId="0" xfId="29" applyFont="1" applyAlignment="1"/>
    <xf numFmtId="0" fontId="75" fillId="0" borderId="0" xfId="29" applyFont="1"/>
    <xf numFmtId="0" fontId="77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81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4" fillId="0" borderId="0" xfId="0" applyFont="1"/>
    <xf numFmtId="0" fontId="46" fillId="0" borderId="0" xfId="0" applyFont="1" applyAlignment="1">
      <alignment horizontal="center"/>
    </xf>
    <xf numFmtId="0" fontId="46" fillId="0" borderId="8" xfId="0" applyFont="1" applyBorder="1" applyAlignment="1">
      <alignment horizontal="center"/>
    </xf>
    <xf numFmtId="172" fontId="46" fillId="0" borderId="8" xfId="0" applyNumberFormat="1" applyFont="1" applyBorder="1"/>
    <xf numFmtId="172" fontId="46" fillId="0" borderId="10" xfId="0" applyNumberFormat="1" applyFont="1" applyBorder="1"/>
    <xf numFmtId="172" fontId="46" fillId="10" borderId="14" xfId="0" applyNumberFormat="1" applyFont="1" applyFill="1" applyBorder="1"/>
    <xf numFmtId="172" fontId="46" fillId="10" borderId="15" xfId="0" applyNumberFormat="1" applyFont="1" applyFill="1" applyBorder="1"/>
    <xf numFmtId="172" fontId="46" fillId="10" borderId="17" xfId="0" applyNumberFormat="1" applyFont="1" applyFill="1" applyBorder="1"/>
    <xf numFmtId="0" fontId="46" fillId="0" borderId="9" xfId="0" applyFont="1" applyBorder="1" applyAlignment="1">
      <alignment horizontal="center"/>
    </xf>
    <xf numFmtId="172" fontId="46" fillId="0" borderId="9" xfId="0" applyNumberFormat="1" applyFont="1" applyBorder="1"/>
    <xf numFmtId="172" fontId="46" fillId="0" borderId="8" xfId="21" applyNumberFormat="1" applyFont="1" applyBorder="1"/>
    <xf numFmtId="0" fontId="46" fillId="0" borderId="11" xfId="0" applyFont="1" applyBorder="1" applyAlignment="1">
      <alignment horizontal="center"/>
    </xf>
    <xf numFmtId="172" fontId="46" fillId="0" borderId="11" xfId="21" applyNumberFormat="1" applyFont="1" applyBorder="1"/>
    <xf numFmtId="4" fontId="82" fillId="0" borderId="0" xfId="0" applyNumberFormat="1" applyFont="1"/>
    <xf numFmtId="1" fontId="48" fillId="0" borderId="9" xfId="38" quotePrefix="1" applyNumberFormat="1" applyFont="1" applyBorder="1" applyAlignment="1">
      <alignment horizontal="center"/>
    </xf>
    <xf numFmtId="175" fontId="49" fillId="0" borderId="8" xfId="38" applyNumberFormat="1" applyFont="1" applyBorder="1"/>
    <xf numFmtId="1" fontId="48" fillId="10" borderId="16" xfId="38" quotePrefix="1" applyNumberFormat="1" applyFont="1" applyFill="1" applyBorder="1" applyAlignment="1">
      <alignment horizontal="center"/>
    </xf>
    <xf numFmtId="175" fontId="49" fillId="10" borderId="14" xfId="38" applyNumberFormat="1" applyFont="1" applyFill="1" applyBorder="1"/>
    <xf numFmtId="1" fontId="48" fillId="0" borderId="8" xfId="38" quotePrefix="1" applyNumberFormat="1" applyFont="1" applyBorder="1" applyAlignment="1">
      <alignment horizontal="center"/>
    </xf>
    <xf numFmtId="175" fontId="49" fillId="0" borderId="11" xfId="38" applyNumberFormat="1" applyFont="1" applyBorder="1"/>
    <xf numFmtId="0" fontId="49" fillId="0" borderId="0" xfId="0" applyFont="1" applyAlignment="1">
      <alignment horizontal="left" indent="5"/>
    </xf>
    <xf numFmtId="172" fontId="22" fillId="0" borderId="0" xfId="0" applyNumberFormat="1" applyFont="1"/>
    <xf numFmtId="0" fontId="44" fillId="0" borderId="12" xfId="0" applyFont="1" applyBorder="1"/>
    <xf numFmtId="0" fontId="44" fillId="0" borderId="34" xfId="0" applyFont="1" applyBorder="1"/>
    <xf numFmtId="0" fontId="44" fillId="0" borderId="13" xfId="0" applyFont="1" applyBorder="1"/>
    <xf numFmtId="172" fontId="45" fillId="0" borderId="0" xfId="0" applyNumberFormat="1" applyFont="1" applyAlignment="1">
      <alignment horizontal="right" vertical="center"/>
    </xf>
    <xf numFmtId="1" fontId="48" fillId="10" borderId="35" xfId="38" quotePrefix="1" applyNumberFormat="1" applyFont="1" applyFill="1" applyBorder="1" applyAlignment="1">
      <alignment horizontal="center"/>
    </xf>
    <xf numFmtId="175" fontId="49" fillId="10" borderId="33" xfId="38" applyNumberFormat="1" applyFont="1" applyFill="1" applyBorder="1"/>
    <xf numFmtId="172" fontId="46" fillId="10" borderId="33" xfId="0" applyNumberFormat="1" applyFont="1" applyFill="1" applyBorder="1"/>
    <xf numFmtId="172" fontId="46" fillId="10" borderId="36" xfId="0" applyNumberFormat="1" applyFont="1" applyFill="1" applyBorder="1"/>
    <xf numFmtId="172" fontId="46" fillId="10" borderId="37" xfId="0" applyNumberFormat="1" applyFont="1" applyFill="1" applyBorder="1"/>
    <xf numFmtId="0" fontId="46" fillId="0" borderId="8" xfId="0" applyFont="1" applyBorder="1"/>
    <xf numFmtId="175" fontId="1" fillId="0" borderId="8" xfId="38" applyNumberFormat="1" applyFont="1" applyBorder="1"/>
    <xf numFmtId="172" fontId="46" fillId="0" borderId="8" xfId="0" applyNumberFormat="1" applyFont="1" applyBorder="1" applyAlignment="1">
      <alignment wrapText="1"/>
    </xf>
    <xf numFmtId="0" fontId="46" fillId="0" borderId="11" xfId="0" applyFont="1" applyBorder="1"/>
    <xf numFmtId="175" fontId="1" fillId="0" borderId="11" xfId="38" applyNumberFormat="1" applyFont="1" applyBorder="1"/>
    <xf numFmtId="4" fontId="46" fillId="0" borderId="11" xfId="0" applyNumberFormat="1" applyFont="1" applyBorder="1"/>
    <xf numFmtId="172" fontId="46" fillId="0" borderId="11" xfId="0" applyNumberFormat="1" applyFont="1" applyBorder="1"/>
    <xf numFmtId="4" fontId="82" fillId="0" borderId="11" xfId="0" applyNumberFormat="1" applyFont="1" applyBorder="1"/>
    <xf numFmtId="0" fontId="82" fillId="0" borderId="11" xfId="0" applyFont="1" applyBorder="1"/>
    <xf numFmtId="2" fontId="3" fillId="0" borderId="0" xfId="0" applyNumberFormat="1" applyFont="1" applyAlignment="1">
      <alignment horizontal="left"/>
    </xf>
    <xf numFmtId="0" fontId="82" fillId="0" borderId="0" xfId="0" applyFont="1"/>
    <xf numFmtId="0" fontId="83" fillId="0" borderId="0" xfId="35" applyFont="1"/>
    <xf numFmtId="0" fontId="46" fillId="0" borderId="0" xfId="35" applyFont="1"/>
    <xf numFmtId="0" fontId="63" fillId="0" borderId="0" xfId="35" applyFont="1"/>
    <xf numFmtId="172" fontId="46" fillId="0" borderId="0" xfId="35" applyNumberFormat="1" applyFont="1"/>
    <xf numFmtId="177" fontId="46" fillId="0" borderId="26" xfId="35" applyNumberFormat="1" applyFont="1" applyBorder="1"/>
    <xf numFmtId="177" fontId="46" fillId="0" borderId="26" xfId="35" applyNumberFormat="1" applyFont="1" applyBorder="1" applyAlignment="1">
      <alignment horizontal="center"/>
    </xf>
    <xf numFmtId="0" fontId="44" fillId="0" borderId="0" xfId="35" applyFont="1"/>
    <xf numFmtId="0" fontId="46" fillId="0" borderId="38" xfId="35" applyFont="1" applyBorder="1"/>
    <xf numFmtId="172" fontId="84" fillId="0" borderId="0" xfId="35" applyNumberFormat="1" applyFont="1"/>
    <xf numFmtId="172" fontId="84" fillId="0" borderId="38" xfId="35" applyNumberFormat="1" applyFont="1" applyBorder="1"/>
    <xf numFmtId="0" fontId="3" fillId="0" borderId="0" xfId="0" applyFont="1"/>
    <xf numFmtId="172" fontId="48" fillId="0" borderId="0" xfId="84" applyNumberFormat="1" applyFont="1" applyAlignment="1">
      <alignment horizontal="center"/>
    </xf>
    <xf numFmtId="172" fontId="49" fillId="0" borderId="0" xfId="84" applyNumberFormat="1" applyFont="1" applyAlignment="1">
      <alignment horizontal="center"/>
    </xf>
    <xf numFmtId="172" fontId="48" fillId="0" borderId="26" xfId="84" applyNumberFormat="1" applyFont="1" applyBorder="1" applyAlignment="1">
      <alignment horizontal="center"/>
    </xf>
    <xf numFmtId="2" fontId="64" fillId="0" borderId="0" xfId="0" applyNumberFormat="1" applyFont="1"/>
    <xf numFmtId="0" fontId="36" fillId="0" borderId="0" xfId="0" applyFont="1"/>
    <xf numFmtId="165" fontId="39" fillId="0" borderId="0" xfId="21" applyFont="1" applyFill="1" applyBorder="1"/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/>
    <xf numFmtId="0" fontId="49" fillId="0" borderId="38" xfId="0" applyFont="1" applyBorder="1" applyAlignment="1">
      <alignment horizontal="center" vertical="center" wrapText="1"/>
    </xf>
    <xf numFmtId="172" fontId="49" fillId="0" borderId="0" xfId="118" applyNumberFormat="1" applyFont="1"/>
    <xf numFmtId="164" fontId="0" fillId="0" borderId="0" xfId="84" applyFont="1"/>
    <xf numFmtId="172" fontId="49" fillId="0" borderId="0" xfId="118" applyNumberFormat="1" applyFont="1" applyFill="1" applyAlignment="1">
      <alignment horizontal="right"/>
    </xf>
    <xf numFmtId="172" fontId="49" fillId="0" borderId="0" xfId="118" applyNumberFormat="1" applyFont="1" applyAlignment="1">
      <alignment horizontal="right"/>
    </xf>
    <xf numFmtId="0" fontId="48" fillId="0" borderId="0" xfId="0" applyFont="1" applyAlignment="1">
      <alignment horizontal="right" indent="1"/>
    </xf>
    <xf numFmtId="172" fontId="48" fillId="0" borderId="0" xfId="118" applyNumberFormat="1" applyFont="1" applyFill="1" applyAlignment="1">
      <alignment horizontal="right"/>
    </xf>
    <xf numFmtId="172" fontId="48" fillId="0" borderId="0" xfId="118" applyNumberFormat="1" applyFont="1" applyAlignment="1">
      <alignment horizontal="right"/>
    </xf>
    <xf numFmtId="0" fontId="0" fillId="0" borderId="0" xfId="0" applyAlignment="1">
      <alignment horizontal="right"/>
    </xf>
    <xf numFmtId="0" fontId="49" fillId="0" borderId="0" xfId="0" applyFont="1" applyAlignment="1">
      <alignment horizontal="right"/>
    </xf>
    <xf numFmtId="0" fontId="48" fillId="0" borderId="0" xfId="0" applyFont="1" applyAlignment="1">
      <alignment horizontal="right"/>
    </xf>
    <xf numFmtId="172" fontId="49" fillId="0" borderId="0" xfId="0" applyNumberFormat="1" applyFont="1" applyAlignment="1">
      <alignment horizontal="right"/>
    </xf>
    <xf numFmtId="172" fontId="48" fillId="0" borderId="0" xfId="0" applyNumberFormat="1" applyFont="1" applyAlignment="1">
      <alignment horizontal="right"/>
    </xf>
    <xf numFmtId="172" fontId="48" fillId="0" borderId="26" xfId="118" applyNumberFormat="1" applyFont="1" applyFill="1" applyBorder="1" applyAlignment="1">
      <alignment horizontal="right"/>
    </xf>
    <xf numFmtId="172" fontId="48" fillId="0" borderId="26" xfId="118" applyNumberFormat="1" applyFont="1" applyBorder="1" applyAlignment="1">
      <alignment horizontal="right"/>
    </xf>
    <xf numFmtId="172" fontId="44" fillId="0" borderId="26" xfId="0" applyNumberFormat="1" applyFont="1" applyBorder="1" applyAlignment="1">
      <alignment horizontal="right"/>
    </xf>
    <xf numFmtId="172" fontId="48" fillId="0" borderId="0" xfId="118" applyNumberFormat="1" applyFont="1" applyAlignment="1"/>
    <xf numFmtId="172" fontId="48" fillId="0" borderId="0" xfId="118" applyNumberFormat="1" applyFont="1" applyFill="1" applyAlignment="1"/>
    <xf numFmtId="172" fontId="48" fillId="0" borderId="26" xfId="118" applyNumberFormat="1" applyFont="1" applyBorder="1" applyAlignment="1"/>
    <xf numFmtId="0" fontId="46" fillId="0" borderId="7" xfId="0" applyFont="1" applyBorder="1" applyAlignment="1">
      <alignment horizontal="center" vertical="top" wrapText="1"/>
    </xf>
    <xf numFmtId="0" fontId="46" fillId="0" borderId="7" xfId="0" applyFont="1" applyBorder="1" applyAlignment="1">
      <alignment horizontal="left" vertical="top" wrapText="1"/>
    </xf>
    <xf numFmtId="4" fontId="85" fillId="0" borderId="0" xfId="0" applyNumberFormat="1" applyFont="1"/>
    <xf numFmtId="177" fontId="44" fillId="0" borderId="26" xfId="119" applyNumberFormat="1" applyFont="1" applyBorder="1"/>
    <xf numFmtId="177" fontId="44" fillId="0" borderId="26" xfId="119" applyNumberFormat="1" applyFont="1" applyBorder="1" applyAlignment="1">
      <alignment horizontal="center"/>
    </xf>
    <xf numFmtId="2" fontId="53" fillId="0" borderId="38" xfId="0" applyNumberFormat="1" applyFont="1" applyBorder="1" applyAlignment="1">
      <alignment horizontal="left" vertical="top" wrapText="1" indent="3"/>
    </xf>
    <xf numFmtId="172" fontId="46" fillId="0" borderId="38" xfId="0" applyNumberFormat="1" applyFont="1" applyBorder="1" applyAlignment="1">
      <alignment horizontal="right" vertical="center"/>
    </xf>
    <xf numFmtId="0" fontId="48" fillId="0" borderId="38" xfId="0" applyFont="1" applyBorder="1" applyAlignment="1">
      <alignment wrapText="1"/>
    </xf>
    <xf numFmtId="0" fontId="88" fillId="0" borderId="0" xfId="0" applyFont="1"/>
    <xf numFmtId="0" fontId="89" fillId="0" borderId="0" xfId="0" applyFont="1"/>
    <xf numFmtId="2" fontId="46" fillId="0" borderId="34" xfId="0" applyNumberFormat="1" applyFont="1" applyBorder="1"/>
    <xf numFmtId="1" fontId="46" fillId="0" borderId="34" xfId="0" applyNumberFormat="1" applyFont="1" applyBorder="1" applyAlignment="1">
      <alignment horizontal="center"/>
    </xf>
    <xf numFmtId="0" fontId="46" fillId="0" borderId="34" xfId="0" applyFont="1" applyBorder="1"/>
    <xf numFmtId="172" fontId="46" fillId="0" borderId="34" xfId="0" applyNumberFormat="1" applyFont="1" applyBorder="1"/>
    <xf numFmtId="172" fontId="89" fillId="0" borderId="0" xfId="0" applyNumberFormat="1" applyFont="1"/>
    <xf numFmtId="172" fontId="89" fillId="0" borderId="0" xfId="0" applyNumberFormat="1" applyFont="1" applyAlignment="1">
      <alignment horizontal="right"/>
    </xf>
    <xf numFmtId="172" fontId="90" fillId="0" borderId="0" xfId="0" applyNumberFormat="1" applyFont="1"/>
    <xf numFmtId="0" fontId="91" fillId="0" borderId="34" xfId="0" applyFont="1" applyBorder="1" applyAlignment="1">
      <alignment vertical="center"/>
    </xf>
    <xf numFmtId="0" fontId="63" fillId="0" borderId="34" xfId="0" applyFont="1" applyBorder="1" applyAlignment="1">
      <alignment vertical="center"/>
    </xf>
    <xf numFmtId="172" fontId="63" fillId="0" borderId="34" xfId="0" applyNumberFormat="1" applyFont="1" applyBorder="1"/>
    <xf numFmtId="172" fontId="84" fillId="0" borderId="27" xfId="35" applyNumberFormat="1" applyFont="1" applyBorder="1"/>
    <xf numFmtId="172" fontId="90" fillId="0" borderId="0" xfId="0" applyNumberFormat="1" applyFont="1" applyAlignment="1">
      <alignment horizontal="right"/>
    </xf>
    <xf numFmtId="172" fontId="63" fillId="0" borderId="34" xfId="0" applyNumberFormat="1" applyFont="1" applyBorder="1" applyAlignment="1">
      <alignment horizontal="right"/>
    </xf>
    <xf numFmtId="172" fontId="46" fillId="0" borderId="0" xfId="0" applyNumberFormat="1" applyFont="1" applyAlignment="1">
      <alignment horizontal="right"/>
    </xf>
    <xf numFmtId="0" fontId="46" fillId="0" borderId="0" xfId="0" applyFont="1" applyAlignment="1">
      <alignment horizontal="right"/>
    </xf>
    <xf numFmtId="172" fontId="44" fillId="0" borderId="34" xfId="0" applyNumberFormat="1" applyFont="1" applyBorder="1" applyAlignment="1">
      <alignment horizontal="right"/>
    </xf>
    <xf numFmtId="0" fontId="62" fillId="0" borderId="0" xfId="0" applyFont="1" applyAlignment="1">
      <alignment horizontal="center"/>
    </xf>
    <xf numFmtId="0" fontId="80" fillId="0" borderId="0" xfId="0" applyFont="1" applyAlignment="1">
      <alignment horizontal="left" wrapText="1"/>
    </xf>
    <xf numFmtId="0" fontId="49" fillId="0" borderId="27" xfId="0" applyFont="1" applyBorder="1" applyAlignment="1">
      <alignment horizontal="center" vertical="center" wrapText="1"/>
    </xf>
    <xf numFmtId="0" fontId="49" fillId="0" borderId="3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top"/>
    </xf>
    <xf numFmtId="0" fontId="44" fillId="0" borderId="34" xfId="0" applyFont="1" applyBorder="1" applyAlignment="1">
      <alignment horizontal="center" vertical="top"/>
    </xf>
    <xf numFmtId="0" fontId="44" fillId="0" borderId="13" xfId="0" applyFont="1" applyBorder="1" applyAlignment="1">
      <alignment horizontal="center" vertical="top"/>
    </xf>
    <xf numFmtId="0" fontId="44" fillId="0" borderId="33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7" xfId="0" applyFont="1" applyBorder="1" applyAlignment="1">
      <alignment horizontal="left" vertical="top" wrapText="1"/>
    </xf>
    <xf numFmtId="0" fontId="44" fillId="0" borderId="8" xfId="0" applyFont="1" applyBorder="1" applyAlignment="1">
      <alignment horizontal="left" vertical="top" wrapText="1"/>
    </xf>
    <xf numFmtId="0" fontId="44" fillId="0" borderId="7" xfId="0" applyFont="1" applyBorder="1" applyAlignment="1">
      <alignment horizontal="center" vertical="top" wrapText="1"/>
    </xf>
    <xf numFmtId="0" fontId="44" fillId="0" borderId="8" xfId="0" applyFont="1" applyBorder="1" applyAlignment="1">
      <alignment horizontal="center" vertical="top" wrapText="1"/>
    </xf>
    <xf numFmtId="0" fontId="44" fillId="0" borderId="12" xfId="0" applyFont="1" applyBorder="1" applyAlignment="1">
      <alignment horizontal="center" wrapText="1"/>
    </xf>
    <xf numFmtId="0" fontId="44" fillId="0" borderId="13" xfId="0" applyFont="1" applyBorder="1" applyAlignment="1">
      <alignment horizontal="center" wrapText="1"/>
    </xf>
    <xf numFmtId="0" fontId="46" fillId="0" borderId="12" xfId="0" applyFont="1" applyBorder="1" applyAlignment="1">
      <alignment horizontal="center"/>
    </xf>
    <xf numFmtId="0" fontId="46" fillId="0" borderId="13" xfId="0" applyFont="1" applyBorder="1" applyAlignment="1">
      <alignment horizontal="center"/>
    </xf>
    <xf numFmtId="0" fontId="46" fillId="0" borderId="7" xfId="0" applyFont="1" applyBorder="1" applyAlignment="1">
      <alignment horizontal="center" vertical="top" wrapText="1"/>
    </xf>
    <xf numFmtId="0" fontId="46" fillId="0" borderId="8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89" fillId="0" borderId="34" xfId="0" applyFont="1" applyBorder="1" applyAlignment="1">
      <alignment horizontal="left"/>
    </xf>
  </cellXfs>
  <cellStyles count="120">
    <cellStyle name="1 indent" xfId="1" xr:uid="{00000000-0005-0000-0000-000000000000}"/>
    <cellStyle name="2 indents" xfId="2" xr:uid="{00000000-0005-0000-0000-000001000000}"/>
    <cellStyle name="20% - Accent1" xfId="59" hidden="1" xr:uid="{00000000-0005-0000-0000-000002000000}"/>
    <cellStyle name="20% - Accent1" xfId="85" xr:uid="{00000000-0005-0000-0000-000003000000}"/>
    <cellStyle name="20% - Accent2" xfId="63" hidden="1" xr:uid="{00000000-0005-0000-0000-000004000000}"/>
    <cellStyle name="20% - Accent2" xfId="86" xr:uid="{00000000-0005-0000-0000-000005000000}"/>
    <cellStyle name="20% - Accent3" xfId="67" hidden="1" xr:uid="{00000000-0005-0000-0000-000006000000}"/>
    <cellStyle name="20% - Accent3" xfId="87" xr:uid="{00000000-0005-0000-0000-000007000000}"/>
    <cellStyle name="20% - Accent4" xfId="71" hidden="1" xr:uid="{00000000-0005-0000-0000-000008000000}"/>
    <cellStyle name="20% - Accent4" xfId="88" xr:uid="{00000000-0005-0000-0000-000009000000}"/>
    <cellStyle name="20% - Accent5" xfId="75" hidden="1" xr:uid="{00000000-0005-0000-0000-00000A000000}"/>
    <cellStyle name="20% - Accent5" xfId="89" xr:uid="{00000000-0005-0000-0000-00000B000000}"/>
    <cellStyle name="20% - Accent6" xfId="79" hidden="1" xr:uid="{00000000-0005-0000-0000-00000C000000}"/>
    <cellStyle name="20% - Accent6" xfId="90" xr:uid="{00000000-0005-0000-0000-00000D000000}"/>
    <cellStyle name="3 indents" xfId="3" xr:uid="{00000000-0005-0000-0000-00000E000000}"/>
    <cellStyle name="4 indents" xfId="4" xr:uid="{00000000-0005-0000-0000-00000F000000}"/>
    <cellStyle name="40% - Accent1" xfId="60" hidden="1" xr:uid="{00000000-0005-0000-0000-000010000000}"/>
    <cellStyle name="40% - Accent1" xfId="91" xr:uid="{00000000-0005-0000-0000-000011000000}"/>
    <cellStyle name="40% - Accent2" xfId="64" hidden="1" xr:uid="{00000000-0005-0000-0000-000012000000}"/>
    <cellStyle name="40% - Accent2" xfId="92" xr:uid="{00000000-0005-0000-0000-000013000000}"/>
    <cellStyle name="40% - Accent3" xfId="68" hidden="1" xr:uid="{00000000-0005-0000-0000-000014000000}"/>
    <cellStyle name="40% - Accent3" xfId="93" xr:uid="{00000000-0005-0000-0000-000015000000}"/>
    <cellStyle name="40% - Accent4" xfId="72" hidden="1" xr:uid="{00000000-0005-0000-0000-000016000000}"/>
    <cellStyle name="40% - Accent4" xfId="94" xr:uid="{00000000-0005-0000-0000-000017000000}"/>
    <cellStyle name="40% - Accent5" xfId="76" hidden="1" xr:uid="{00000000-0005-0000-0000-000018000000}"/>
    <cellStyle name="40% - Accent5" xfId="95" xr:uid="{00000000-0005-0000-0000-000019000000}"/>
    <cellStyle name="40% - Accent6" xfId="80" hidden="1" xr:uid="{00000000-0005-0000-0000-00001A000000}"/>
    <cellStyle name="40% - Accent6" xfId="96" xr:uid="{00000000-0005-0000-0000-00001B000000}"/>
    <cellStyle name="5 indents" xfId="5" xr:uid="{00000000-0005-0000-0000-00001C000000}"/>
    <cellStyle name="60% - Accent1" xfId="61" hidden="1" xr:uid="{00000000-0005-0000-0000-00001D000000}"/>
    <cellStyle name="60% - Accent1" xfId="97" xr:uid="{00000000-0005-0000-0000-00001E000000}"/>
    <cellStyle name="60% - Accent2" xfId="65" hidden="1" xr:uid="{00000000-0005-0000-0000-00001F000000}"/>
    <cellStyle name="60% - Accent2" xfId="98" xr:uid="{00000000-0005-0000-0000-000020000000}"/>
    <cellStyle name="60% - Accent3" xfId="69" hidden="1" xr:uid="{00000000-0005-0000-0000-000021000000}"/>
    <cellStyle name="60% - Accent3" xfId="99" xr:uid="{00000000-0005-0000-0000-000022000000}"/>
    <cellStyle name="60% - Accent4" xfId="73" hidden="1" xr:uid="{00000000-0005-0000-0000-000023000000}"/>
    <cellStyle name="60% - Accent4" xfId="100" xr:uid="{00000000-0005-0000-0000-000024000000}"/>
    <cellStyle name="60% - Accent5" xfId="77" hidden="1" xr:uid="{00000000-0005-0000-0000-000025000000}"/>
    <cellStyle name="60% - Accent5" xfId="101" xr:uid="{00000000-0005-0000-0000-000026000000}"/>
    <cellStyle name="60% - Accent6" xfId="81" hidden="1" xr:uid="{00000000-0005-0000-0000-000027000000}"/>
    <cellStyle name="60% - Accent6" xfId="102" xr:uid="{00000000-0005-0000-0000-000028000000}"/>
    <cellStyle name="Accent1" xfId="58" hidden="1" xr:uid="{00000000-0005-0000-0000-000029000000}"/>
    <cellStyle name="Accent1" xfId="103" xr:uid="{00000000-0005-0000-0000-00002A000000}"/>
    <cellStyle name="Accent2" xfId="62" hidden="1" xr:uid="{00000000-0005-0000-0000-00002B000000}"/>
    <cellStyle name="Accent2" xfId="104" xr:uid="{00000000-0005-0000-0000-00002C000000}"/>
    <cellStyle name="Accent3" xfId="66" hidden="1" xr:uid="{00000000-0005-0000-0000-00002D000000}"/>
    <cellStyle name="Accent3" xfId="105" xr:uid="{00000000-0005-0000-0000-00002E000000}"/>
    <cellStyle name="Accent4" xfId="70" hidden="1" xr:uid="{00000000-0005-0000-0000-00002F000000}"/>
    <cellStyle name="Accent4" xfId="106" xr:uid="{00000000-0005-0000-0000-000030000000}"/>
    <cellStyle name="Accent5" xfId="74" hidden="1" xr:uid="{00000000-0005-0000-0000-000031000000}"/>
    <cellStyle name="Accent5" xfId="107" xr:uid="{00000000-0005-0000-0000-000032000000}"/>
    <cellStyle name="Accent6" xfId="78" hidden="1" xr:uid="{00000000-0005-0000-0000-000033000000}"/>
    <cellStyle name="Accent6" xfId="108" xr:uid="{00000000-0005-0000-0000-000034000000}"/>
    <cellStyle name="Bad" xfId="49" hidden="1" xr:uid="{00000000-0005-0000-0000-000035000000}"/>
    <cellStyle name="Bad" xfId="109" xr:uid="{00000000-0005-0000-0000-000036000000}"/>
    <cellStyle name="Bueno" xfId="48" builtinId="26" hidden="1"/>
    <cellStyle name="Calculation" xfId="52" hidden="1" xr:uid="{00000000-0005-0000-0000-000038000000}"/>
    <cellStyle name="Calculation" xfId="110" xr:uid="{00000000-0005-0000-0000-000039000000}"/>
    <cellStyle name="Celda de comprobación" xfId="54" builtinId="23" hidden="1"/>
    <cellStyle name="Celda vinculada" xfId="53" builtinId="24" hidden="1"/>
    <cellStyle name="Check Cell" xfId="6" xr:uid="{00000000-0005-0000-0000-00003C000000}"/>
    <cellStyle name="clsAltData" xfId="7" xr:uid="{00000000-0005-0000-0000-00003D000000}"/>
    <cellStyle name="clsAltMRVData" xfId="8" xr:uid="{00000000-0005-0000-0000-00003E000000}"/>
    <cellStyle name="clsBlank" xfId="9" xr:uid="{00000000-0005-0000-0000-00003F000000}"/>
    <cellStyle name="clsColumnHeader" xfId="10" xr:uid="{00000000-0005-0000-0000-000040000000}"/>
    <cellStyle name="clsData" xfId="11" xr:uid="{00000000-0005-0000-0000-000041000000}"/>
    <cellStyle name="clsDefault" xfId="12" xr:uid="{00000000-0005-0000-0000-000042000000}"/>
    <cellStyle name="clsFooter" xfId="13" xr:uid="{00000000-0005-0000-0000-000043000000}"/>
    <cellStyle name="clsIndexTableTitle" xfId="14" xr:uid="{00000000-0005-0000-0000-000044000000}"/>
    <cellStyle name="clsMRVData" xfId="15" xr:uid="{00000000-0005-0000-0000-000045000000}"/>
    <cellStyle name="clsReportFooter" xfId="16" xr:uid="{00000000-0005-0000-0000-000046000000}"/>
    <cellStyle name="clsReportHeader" xfId="17" xr:uid="{00000000-0005-0000-0000-000047000000}"/>
    <cellStyle name="clsRowHeader" xfId="18" xr:uid="{00000000-0005-0000-0000-000048000000}"/>
    <cellStyle name="clsScale" xfId="19" xr:uid="{00000000-0005-0000-0000-000049000000}"/>
    <cellStyle name="clsSection" xfId="20" xr:uid="{00000000-0005-0000-0000-00004A000000}"/>
    <cellStyle name="Comma 2" xfId="83" xr:uid="{00000000-0005-0000-0000-00004B000000}"/>
    <cellStyle name="Date" xfId="22" xr:uid="{00000000-0005-0000-0000-00004C000000}"/>
    <cellStyle name="Encabezado 4" xfId="47" builtinId="19" hidden="1"/>
    <cellStyle name="Entrada" xfId="50" builtinId="20" hidden="1"/>
    <cellStyle name="Euro" xfId="23" xr:uid="{00000000-0005-0000-0000-00004F000000}"/>
    <cellStyle name="Explanatory Text" xfId="57" hidden="1" xr:uid="{00000000-0005-0000-0000-000050000000}"/>
    <cellStyle name="Explanatory Text" xfId="111" xr:uid="{00000000-0005-0000-0000-000051000000}"/>
    <cellStyle name="Fixed" xfId="24" xr:uid="{00000000-0005-0000-0000-000052000000}"/>
    <cellStyle name="Good" xfId="25" xr:uid="{00000000-0005-0000-0000-000053000000}"/>
    <cellStyle name="Heading 1" xfId="44" hidden="1" xr:uid="{00000000-0005-0000-0000-000054000000}"/>
    <cellStyle name="Heading 1" xfId="112" xr:uid="{00000000-0005-0000-0000-000055000000}"/>
    <cellStyle name="Heading 2" xfId="45" hidden="1" xr:uid="{00000000-0005-0000-0000-000056000000}"/>
    <cellStyle name="Heading 2" xfId="113" xr:uid="{00000000-0005-0000-0000-000057000000}"/>
    <cellStyle name="Heading 3" xfId="46" hidden="1" xr:uid="{00000000-0005-0000-0000-000058000000}"/>
    <cellStyle name="Heading 3" xfId="114" xr:uid="{00000000-0005-0000-0000-000059000000}"/>
    <cellStyle name="Heading 4" xfId="26" xr:uid="{00000000-0005-0000-0000-00005A000000}"/>
    <cellStyle name="HEADING1" xfId="27" xr:uid="{00000000-0005-0000-0000-00005B000000}"/>
    <cellStyle name="HEADING2" xfId="28" xr:uid="{00000000-0005-0000-0000-00005C000000}"/>
    <cellStyle name="Hipervínculo" xfId="29" builtinId="8"/>
    <cellStyle name="imf-one decimal" xfId="30" xr:uid="{00000000-0005-0000-0000-00005E000000}"/>
    <cellStyle name="imf-zero decimal" xfId="31" xr:uid="{00000000-0005-0000-0000-00005F000000}"/>
    <cellStyle name="Input" xfId="32" xr:uid="{00000000-0005-0000-0000-000060000000}"/>
    <cellStyle name="Linked Cell" xfId="33" xr:uid="{00000000-0005-0000-0000-000061000000}"/>
    <cellStyle name="Millares" xfId="21" builtinId="3"/>
    <cellStyle name="Millares 2" xfId="84" xr:uid="{00000000-0005-0000-0000-000063000000}"/>
    <cellStyle name="Millares 2 59" xfId="118" xr:uid="{16F872B5-883C-4E62-8C41-FBD2D68D0373}"/>
    <cellStyle name="Normal" xfId="0" builtinId="0"/>
    <cellStyle name="Normal - Style1" xfId="34" xr:uid="{00000000-0005-0000-0000-000065000000}"/>
    <cellStyle name="Normal 2" xfId="35" xr:uid="{00000000-0005-0000-0000-000066000000}"/>
    <cellStyle name="Normal 2 10" xfId="119" xr:uid="{4EB192C3-D610-4B31-B722-212917B03353}"/>
    <cellStyle name="Normal 3" xfId="36" xr:uid="{00000000-0005-0000-0000-000067000000}"/>
    <cellStyle name="Normal 4" xfId="37" xr:uid="{00000000-0005-0000-0000-000068000000}"/>
    <cellStyle name="Normal 6" xfId="82" xr:uid="{00000000-0005-0000-0000-000069000000}"/>
    <cellStyle name="Normal 6 8" xfId="115" xr:uid="{00000000-0005-0000-0000-00006A000000}"/>
    <cellStyle name="Normal_CMCA - EMF Armonizadas para Centro América y RD (Spanish) v1" xfId="38" xr:uid="{00000000-0005-0000-0000-00006B000000}"/>
    <cellStyle name="Notas" xfId="56" builtinId="10" hidden="1"/>
    <cellStyle name="Note" xfId="39" xr:uid="{00000000-0005-0000-0000-00006D000000}"/>
    <cellStyle name="Output" xfId="51" hidden="1" xr:uid="{00000000-0005-0000-0000-00006E000000}"/>
    <cellStyle name="Output" xfId="116" xr:uid="{00000000-0005-0000-0000-00006F000000}"/>
    <cellStyle name="percentage difference one decimal" xfId="40" xr:uid="{00000000-0005-0000-0000-000070000000}"/>
    <cellStyle name="percentage difference zero decimal" xfId="41" xr:uid="{00000000-0005-0000-0000-000071000000}"/>
    <cellStyle name="Texto de advertencia" xfId="55" builtinId="11" hidden="1"/>
    <cellStyle name="Title" xfId="43" hidden="1" xr:uid="{00000000-0005-0000-0000-000073000000}"/>
    <cellStyle name="Title" xfId="117" xr:uid="{00000000-0005-0000-0000-000074000000}"/>
    <cellStyle name="Warning Text" xfId="42" xr:uid="{00000000-0005-0000-0000-00007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</xdr:row>
      <xdr:rowOff>66675</xdr:rowOff>
    </xdr:from>
    <xdr:to>
      <xdr:col>8</xdr:col>
      <xdr:colOff>28646</xdr:colOff>
      <xdr:row>5</xdr:row>
      <xdr:rowOff>35175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D8FED-7134-4D4B-A79A-22F2EE7D2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447675"/>
          <a:ext cx="3705296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3705296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E3E59F-9C2B-420A-AF32-497DB2FC1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3705296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D3BA4F-E356-4DCA-AFE9-366AD79F4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1</xdr:col>
      <xdr:colOff>3705296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151594-A05A-4375-A93D-44524170B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28575</xdr:rowOff>
    </xdr:from>
    <xdr:ext cx="3705296" cy="540000"/>
    <xdr:pic>
      <xdr:nvPicPr>
        <xdr:cNvPr id="2" name="Imagen 1">
          <a:extLst>
            <a:ext uri="{FF2B5EF4-FFF2-40B4-BE49-F238E27FC236}">
              <a16:creationId xmlns:a16="http://schemas.microsoft.com/office/drawing/2014/main" id="{E9A21E4E-D9B3-4AA3-8CF8-7E8855E6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8575"/>
          <a:ext cx="3705296" cy="5400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4</xdr:col>
      <xdr:colOff>790646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5AF81C-7AF7-423B-A0A7-8656AA51E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42</xdr:col>
      <xdr:colOff>476321</xdr:colOff>
      <xdr:row>2</xdr:row>
      <xdr:rowOff>187575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C928AA-1180-4C17-A191-FAA937FF0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"/>
          <a:ext cx="3705296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7:J30"/>
  <sheetViews>
    <sheetView showGridLines="0" zoomScale="85" zoomScaleNormal="85" workbookViewId="0">
      <selection activeCell="W16" sqref="W16"/>
    </sheetView>
  </sheetViews>
  <sheetFormatPr baseColWidth="10" defaultColWidth="9.140625" defaultRowHeight="15" x14ac:dyDescent="0.25"/>
  <cols>
    <col min="1" max="16384" width="9.140625" style="15"/>
  </cols>
  <sheetData>
    <row r="7" spans="1:10" ht="18.75" x14ac:dyDescent="0.3">
      <c r="A7" s="223" t="s">
        <v>47</v>
      </c>
      <c r="B7" s="223"/>
      <c r="C7" s="223"/>
      <c r="D7" s="223"/>
      <c r="E7" s="223"/>
      <c r="F7" s="223"/>
      <c r="G7" s="223"/>
      <c r="H7" s="223"/>
      <c r="I7" s="223"/>
      <c r="J7" s="223"/>
    </row>
    <row r="8" spans="1:10" ht="18.75" x14ac:dyDescent="0.3">
      <c r="A8" s="223" t="s">
        <v>48</v>
      </c>
      <c r="B8" s="223"/>
      <c r="C8" s="223"/>
      <c r="D8" s="223"/>
      <c r="E8" s="223"/>
      <c r="F8" s="223"/>
      <c r="G8" s="223"/>
      <c r="H8" s="223"/>
      <c r="I8" s="223"/>
      <c r="J8" s="223"/>
    </row>
    <row r="9" spans="1:10" ht="18.75" x14ac:dyDescent="0.3">
      <c r="A9" s="223"/>
      <c r="B9" s="223"/>
      <c r="C9" s="223"/>
      <c r="D9" s="223"/>
      <c r="E9" s="223"/>
      <c r="F9" s="223"/>
      <c r="G9" s="223"/>
      <c r="H9" s="223"/>
      <c r="I9" s="223"/>
      <c r="J9" s="223"/>
    </row>
    <row r="10" spans="1:10" ht="18.75" x14ac:dyDescent="0.3">
      <c r="A10" s="105"/>
      <c r="B10" s="105"/>
      <c r="C10" s="105"/>
      <c r="D10" s="105"/>
      <c r="E10" s="105"/>
      <c r="F10" s="105"/>
      <c r="G10" s="105"/>
      <c r="H10" s="105"/>
      <c r="I10" s="105"/>
      <c r="J10" s="105"/>
    </row>
    <row r="11" spans="1:10" ht="18.75" x14ac:dyDescent="0.3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3" spans="1:10" ht="27" x14ac:dyDescent="0.35">
      <c r="A13" s="106" t="s">
        <v>49</v>
      </c>
      <c r="B13" s="107" t="s">
        <v>52</v>
      </c>
    </row>
    <row r="14" spans="1:10" ht="22.5" x14ac:dyDescent="0.3">
      <c r="B14" s="106"/>
      <c r="C14" s="108"/>
    </row>
    <row r="16" spans="1:10" ht="20.25" x14ac:dyDescent="0.3">
      <c r="B16" s="109" t="s">
        <v>50</v>
      </c>
    </row>
    <row r="18" spans="1:10" ht="20.25" x14ac:dyDescent="0.3">
      <c r="B18" s="110"/>
      <c r="C18" s="110"/>
      <c r="D18" s="110"/>
    </row>
    <row r="19" spans="1:10" ht="20.25" x14ac:dyDescent="0.3">
      <c r="B19" s="103" t="s">
        <v>2</v>
      </c>
      <c r="C19" s="111"/>
      <c r="D19" s="111"/>
    </row>
    <row r="20" spans="1:10" ht="20.25" x14ac:dyDescent="0.3">
      <c r="B20" s="104" t="s">
        <v>197</v>
      </c>
      <c r="C20" s="103"/>
      <c r="D20" s="103"/>
      <c r="E20" s="111"/>
      <c r="F20" s="111"/>
      <c r="G20" s="111"/>
      <c r="H20" s="111"/>
      <c r="I20" s="111"/>
      <c r="J20" s="111"/>
    </row>
    <row r="21" spans="1:10" ht="20.25" x14ac:dyDescent="0.3">
      <c r="B21" s="104" t="s">
        <v>198</v>
      </c>
      <c r="C21" s="112"/>
      <c r="D21" s="110"/>
    </row>
    <row r="22" spans="1:10" ht="20.25" x14ac:dyDescent="0.3">
      <c r="B22" s="103" t="s">
        <v>423</v>
      </c>
      <c r="C22" s="112"/>
      <c r="D22" s="110"/>
    </row>
    <row r="23" spans="1:10" ht="20.25" x14ac:dyDescent="0.3">
      <c r="B23" s="103" t="s">
        <v>424</v>
      </c>
      <c r="C23" s="112"/>
      <c r="D23" s="110"/>
    </row>
    <row r="24" spans="1:10" ht="20.25" x14ac:dyDescent="0.3">
      <c r="B24" s="103" t="s">
        <v>46</v>
      </c>
      <c r="C24" s="112"/>
      <c r="D24" s="111"/>
      <c r="E24" s="111"/>
      <c r="F24" s="111"/>
      <c r="G24" s="111"/>
      <c r="H24" s="111"/>
      <c r="I24" s="111"/>
      <c r="J24" s="111"/>
    </row>
    <row r="25" spans="1:10" ht="20.25" x14ac:dyDescent="0.3">
      <c r="B25" s="103" t="s">
        <v>55</v>
      </c>
    </row>
    <row r="30" spans="1:10" ht="35.25" customHeight="1" x14ac:dyDescent="0.25">
      <c r="A30" s="224" t="s">
        <v>51</v>
      </c>
      <c r="B30" s="224"/>
      <c r="C30" s="224"/>
      <c r="D30" s="224"/>
      <c r="E30" s="224"/>
      <c r="F30" s="224"/>
      <c r="G30" s="224"/>
      <c r="H30" s="224"/>
      <c r="I30" s="224"/>
      <c r="J30" s="224"/>
    </row>
  </sheetData>
  <mergeCells count="4">
    <mergeCell ref="A7:J7"/>
    <mergeCell ref="A8:J8"/>
    <mergeCell ref="A9:J9"/>
    <mergeCell ref="A30:J30"/>
  </mergeCells>
  <hyperlinks>
    <hyperlink ref="B24" location="ARLME!A1" display="ACTIVOS DE RESERVA Y LIQUIDEZ EN MONEDA EXTRANJERA" xr:uid="{00000000-0004-0000-0000-000000000000}"/>
    <hyperlink ref="B20" location="BPAnalitica!A1" display="Presentación Analítica " xr:uid="{00000000-0004-0000-0000-000001000000}"/>
    <hyperlink ref="B21" location="BPNormalizada!A1" display="Presentación Normalizada " xr:uid="{00000000-0004-0000-0000-000002000000}"/>
    <hyperlink ref="B22" location="PII!A1" display="POSICION DE INVERSIÓN INTERNACIONAL" xr:uid="{00000000-0004-0000-0000-000003000000}"/>
    <hyperlink ref="B25" location="DET!A1" display="DEUDA EXTERNA TOTAL" xr:uid="{00000000-0004-0000-0000-000004000000}"/>
  </hyperlink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R56"/>
  <sheetViews>
    <sheetView showGridLines="0" zoomScaleNormal="100" workbookViewId="0">
      <pane xSplit="2" ySplit="8" topLeftCell="DC27" activePane="bottomRight" state="frozen"/>
      <selection activeCell="B22" sqref="B22"/>
      <selection pane="topRight" activeCell="B22" sqref="B22"/>
      <selection pane="bottomLeft" activeCell="B22" sqref="B22"/>
      <selection pane="bottomRight" activeCell="DR54" sqref="DR54"/>
    </sheetView>
  </sheetViews>
  <sheetFormatPr baseColWidth="10" defaultColWidth="11.42578125" defaultRowHeight="15" customHeight="1" x14ac:dyDescent="0.25"/>
  <cols>
    <col min="1" max="1" width="2.7109375" style="30" customWidth="1"/>
    <col min="2" max="2" width="64.85546875" style="3" customWidth="1"/>
    <col min="3" max="64" width="10.7109375" style="3" hidden="1" customWidth="1"/>
    <col min="65" max="69" width="11.42578125" style="3" hidden="1" customWidth="1"/>
    <col min="70" max="97" width="11.42578125" style="3" customWidth="1"/>
    <col min="98" max="16384" width="11.42578125" style="3"/>
  </cols>
  <sheetData>
    <row r="4" spans="1:122" ht="15" customHeight="1" x14ac:dyDescent="0.4">
      <c r="A4" s="2"/>
      <c r="BM4" s="4"/>
      <c r="BN4" s="4"/>
      <c r="BO4" s="4"/>
    </row>
    <row r="5" spans="1:122" ht="20.25" x14ac:dyDescent="0.3">
      <c r="A5" s="2"/>
      <c r="B5" s="5" t="s">
        <v>199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  <c r="BN5" s="6"/>
      <c r="BO5" s="6"/>
    </row>
    <row r="6" spans="1:122" ht="15.75" x14ac:dyDescent="0.25">
      <c r="A6" s="2"/>
      <c r="B6" s="7" t="s">
        <v>61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6"/>
      <c r="BN6" s="6"/>
      <c r="BO6" s="6"/>
    </row>
    <row r="7" spans="1:122" ht="15" customHeight="1" thickBot="1" x14ac:dyDescent="0.3">
      <c r="A7" s="2"/>
      <c r="BM7" s="6"/>
      <c r="BN7" s="6"/>
      <c r="BO7" s="6"/>
    </row>
    <row r="8" spans="1:122" s="11" customFormat="1" ht="15" customHeight="1" thickBot="1" x14ac:dyDescent="0.25">
      <c r="A8" s="8"/>
      <c r="B8" s="9"/>
      <c r="C8" s="9" t="s">
        <v>518</v>
      </c>
      <c r="D8" s="9" t="s">
        <v>519</v>
      </c>
      <c r="E8" s="9" t="s">
        <v>520</v>
      </c>
      <c r="F8" s="9" t="s">
        <v>521</v>
      </c>
      <c r="G8" s="9" t="s">
        <v>522</v>
      </c>
      <c r="H8" s="9" t="s">
        <v>523</v>
      </c>
      <c r="I8" s="9" t="s">
        <v>524</v>
      </c>
      <c r="J8" s="9" t="s">
        <v>525</v>
      </c>
      <c r="K8" s="9" t="s">
        <v>526</v>
      </c>
      <c r="L8" s="9" t="s">
        <v>527</v>
      </c>
      <c r="M8" s="9" t="s">
        <v>528</v>
      </c>
      <c r="N8" s="9" t="s">
        <v>529</v>
      </c>
      <c r="O8" s="9" t="s">
        <v>530</v>
      </c>
      <c r="P8" s="9" t="s">
        <v>531</v>
      </c>
      <c r="Q8" s="9" t="s">
        <v>532</v>
      </c>
      <c r="R8" s="9" t="s">
        <v>533</v>
      </c>
      <c r="S8" s="9" t="s">
        <v>534</v>
      </c>
      <c r="T8" s="9" t="s">
        <v>535</v>
      </c>
      <c r="U8" s="9" t="s">
        <v>536</v>
      </c>
      <c r="V8" s="9" t="s">
        <v>537</v>
      </c>
      <c r="W8" s="9" t="s">
        <v>538</v>
      </c>
      <c r="X8" s="9" t="s">
        <v>539</v>
      </c>
      <c r="Y8" s="9" t="s">
        <v>540</v>
      </c>
      <c r="Z8" s="9" t="s">
        <v>541</v>
      </c>
      <c r="AA8" s="9" t="s">
        <v>542</v>
      </c>
      <c r="AB8" s="9" t="s">
        <v>543</v>
      </c>
      <c r="AC8" s="9" t="s">
        <v>544</v>
      </c>
      <c r="AD8" s="9" t="s">
        <v>482</v>
      </c>
      <c r="AE8" s="9" t="s">
        <v>483</v>
      </c>
      <c r="AF8" s="9" t="s">
        <v>484</v>
      </c>
      <c r="AG8" s="9" t="s">
        <v>485</v>
      </c>
      <c r="AH8" s="9" t="s">
        <v>486</v>
      </c>
      <c r="AI8" s="9" t="s">
        <v>487</v>
      </c>
      <c r="AJ8" s="9" t="s">
        <v>488</v>
      </c>
      <c r="AK8" s="9" t="s">
        <v>489</v>
      </c>
      <c r="AL8" s="9" t="s">
        <v>490</v>
      </c>
      <c r="AM8" s="9" t="s">
        <v>491</v>
      </c>
      <c r="AN8" s="9" t="s">
        <v>492</v>
      </c>
      <c r="AO8" s="9" t="s">
        <v>493</v>
      </c>
      <c r="AP8" s="9" t="s">
        <v>494</v>
      </c>
      <c r="AQ8" s="9" t="s">
        <v>495</v>
      </c>
      <c r="AR8" s="9" t="s">
        <v>496</v>
      </c>
      <c r="AS8" s="9" t="s">
        <v>497</v>
      </c>
      <c r="AT8" s="9" t="s">
        <v>498</v>
      </c>
      <c r="AU8" s="9" t="s">
        <v>499</v>
      </c>
      <c r="AV8" s="9" t="s">
        <v>500</v>
      </c>
      <c r="AW8" s="9" t="s">
        <v>501</v>
      </c>
      <c r="AX8" s="9" t="s">
        <v>502</v>
      </c>
      <c r="AY8" s="9" t="s">
        <v>503</v>
      </c>
      <c r="AZ8" s="9" t="s">
        <v>504</v>
      </c>
      <c r="BA8" s="9" t="s">
        <v>505</v>
      </c>
      <c r="BB8" s="9" t="s">
        <v>506</v>
      </c>
      <c r="BC8" s="9" t="s">
        <v>507</v>
      </c>
      <c r="BD8" s="9" t="s">
        <v>508</v>
      </c>
      <c r="BE8" s="9" t="s">
        <v>509</v>
      </c>
      <c r="BF8" s="9" t="s">
        <v>510</v>
      </c>
      <c r="BG8" s="9" t="s">
        <v>511</v>
      </c>
      <c r="BH8" s="9" t="s">
        <v>512</v>
      </c>
      <c r="BI8" s="9" t="s">
        <v>513</v>
      </c>
      <c r="BJ8" s="9" t="s">
        <v>514</v>
      </c>
      <c r="BK8" s="9" t="s">
        <v>515</v>
      </c>
      <c r="BL8" s="9" t="s">
        <v>516</v>
      </c>
      <c r="BM8" s="10" t="s">
        <v>517</v>
      </c>
      <c r="BN8" s="10" t="s">
        <v>425</v>
      </c>
      <c r="BO8" s="10" t="s">
        <v>426</v>
      </c>
      <c r="BP8" s="10" t="s">
        <v>427</v>
      </c>
      <c r="BQ8" s="10" t="s">
        <v>428</v>
      </c>
      <c r="BR8" s="10" t="s">
        <v>429</v>
      </c>
      <c r="BS8" s="10" t="s">
        <v>430</v>
      </c>
      <c r="BT8" s="10" t="s">
        <v>431</v>
      </c>
      <c r="BU8" s="10" t="s">
        <v>432</v>
      </c>
      <c r="BV8" s="10" t="s">
        <v>433</v>
      </c>
      <c r="BW8" s="10" t="s">
        <v>434</v>
      </c>
      <c r="BX8" s="10" t="s">
        <v>435</v>
      </c>
      <c r="BY8" s="10" t="s">
        <v>436</v>
      </c>
      <c r="BZ8" s="10" t="s">
        <v>437</v>
      </c>
      <c r="CA8" s="10" t="s">
        <v>438</v>
      </c>
      <c r="CB8" s="10" t="s">
        <v>439</v>
      </c>
      <c r="CC8" s="10" t="s">
        <v>440</v>
      </c>
      <c r="CD8" s="10" t="s">
        <v>441</v>
      </c>
      <c r="CE8" s="10" t="s">
        <v>442</v>
      </c>
      <c r="CF8" s="10" t="s">
        <v>443</v>
      </c>
      <c r="CG8" s="10" t="s">
        <v>444</v>
      </c>
      <c r="CH8" s="10" t="s">
        <v>445</v>
      </c>
      <c r="CI8" s="10" t="s">
        <v>446</v>
      </c>
      <c r="CJ8" s="10" t="s">
        <v>447</v>
      </c>
      <c r="CK8" s="10" t="s">
        <v>448</v>
      </c>
      <c r="CL8" s="10" t="s">
        <v>449</v>
      </c>
      <c r="CM8" s="10" t="s">
        <v>450</v>
      </c>
      <c r="CN8" s="10" t="s">
        <v>451</v>
      </c>
      <c r="CO8" s="10" t="s">
        <v>452</v>
      </c>
      <c r="CP8" s="10" t="s">
        <v>453</v>
      </c>
      <c r="CQ8" s="10" t="s">
        <v>454</v>
      </c>
      <c r="CR8" s="10" t="s">
        <v>455</v>
      </c>
      <c r="CS8" s="10" t="s">
        <v>456</v>
      </c>
      <c r="CT8" s="10" t="s">
        <v>457</v>
      </c>
      <c r="CU8" s="10" t="s">
        <v>458</v>
      </c>
      <c r="CV8" s="10" t="s">
        <v>459</v>
      </c>
      <c r="CW8" s="10" t="s">
        <v>460</v>
      </c>
      <c r="CX8" s="10" t="s">
        <v>461</v>
      </c>
      <c r="CY8" s="10" t="s">
        <v>462</v>
      </c>
      <c r="CZ8" s="10" t="s">
        <v>463</v>
      </c>
      <c r="DA8" s="10" t="s">
        <v>464</v>
      </c>
      <c r="DB8" s="10" t="s">
        <v>465</v>
      </c>
      <c r="DC8" s="10" t="s">
        <v>466</v>
      </c>
      <c r="DD8" s="10" t="s">
        <v>473</v>
      </c>
      <c r="DE8" s="10" t="s">
        <v>476</v>
      </c>
      <c r="DF8" s="10" t="s">
        <v>479</v>
      </c>
      <c r="DG8" s="10" t="s">
        <v>480</v>
      </c>
      <c r="DH8" s="10" t="s">
        <v>481</v>
      </c>
      <c r="DI8" s="10" t="s">
        <v>545</v>
      </c>
      <c r="DJ8" s="10" t="s">
        <v>548</v>
      </c>
      <c r="DK8" s="10" t="s">
        <v>549</v>
      </c>
      <c r="DL8" s="10" t="s">
        <v>550</v>
      </c>
      <c r="DM8" s="10" t="s">
        <v>551</v>
      </c>
      <c r="DN8" s="10" t="s">
        <v>554</v>
      </c>
      <c r="DO8" s="10" t="s">
        <v>599</v>
      </c>
      <c r="DP8" s="10" t="s">
        <v>600</v>
      </c>
      <c r="DQ8" s="10" t="s">
        <v>602</v>
      </c>
      <c r="DR8" s="10" t="s">
        <v>611</v>
      </c>
    </row>
    <row r="9" spans="1:122" ht="15" customHeight="1" x14ac:dyDescent="0.25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3"/>
      <c r="BN9" s="13"/>
      <c r="BO9" s="14"/>
      <c r="BP9" s="12"/>
      <c r="BQ9" s="12"/>
      <c r="BR9" s="12"/>
      <c r="BS9" s="12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</row>
    <row r="10" spans="1:122" s="11" customFormat="1" ht="15" customHeight="1" x14ac:dyDescent="0.2">
      <c r="A10" s="8"/>
      <c r="B10" s="16" t="s">
        <v>62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7">
        <f t="shared" ref="BM10:BQ10" si="0">BM18+BM19-BM21</f>
        <v>0</v>
      </c>
      <c r="BN10" s="17">
        <f t="shared" ref="BN10" si="1">BN18+BN19-BN21</f>
        <v>0</v>
      </c>
      <c r="BO10" s="17">
        <f t="shared" si="0"/>
        <v>0</v>
      </c>
      <c r="BP10" s="17">
        <f t="shared" si="0"/>
        <v>0</v>
      </c>
      <c r="BQ10" s="17">
        <f t="shared" si="0"/>
        <v>0</v>
      </c>
      <c r="BR10" s="17">
        <v>-250.80000000000058</v>
      </c>
      <c r="BS10" s="17">
        <v>-1238.1000000000006</v>
      </c>
      <c r="BT10" s="17">
        <v>-1222.5999999999995</v>
      </c>
      <c r="BU10" s="17">
        <v>-1312</v>
      </c>
      <c r="BV10" s="17">
        <v>-491.80000000000121</v>
      </c>
      <c r="BW10" s="17">
        <v>-1206.8000000000006</v>
      </c>
      <c r="BX10" s="17">
        <v>-1307.3999999999999</v>
      </c>
      <c r="BY10" s="17">
        <v>-1352.6999999999998</v>
      </c>
      <c r="BZ10" s="17">
        <v>-502.69999999999993</v>
      </c>
      <c r="CA10" s="17">
        <v>-986.70000000000027</v>
      </c>
      <c r="CB10" s="17">
        <v>-1265.4699999999998</v>
      </c>
      <c r="CC10" s="17">
        <v>-1215.6999999999998</v>
      </c>
      <c r="CD10" s="17">
        <v>-175.60000000000045</v>
      </c>
      <c r="CE10" s="17">
        <v>-656.00000000000011</v>
      </c>
      <c r="CF10" s="17">
        <v>-974.40000000000009</v>
      </c>
      <c r="CG10" s="17">
        <v>-761.90000000000009</v>
      </c>
      <c r="CH10" s="17">
        <v>159.69999999999979</v>
      </c>
      <c r="CI10" s="17">
        <v>-784.39999999999986</v>
      </c>
      <c r="CJ10" s="17">
        <v>-643.19999999999959</v>
      </c>
      <c r="CK10" s="17">
        <v>-902.30000000000007</v>
      </c>
      <c r="CL10" s="18">
        <v>226.39999999999984</v>
      </c>
      <c r="CM10" s="18">
        <v>-265.00000000000023</v>
      </c>
      <c r="CN10" s="18">
        <v>-429.40000000000032</v>
      </c>
      <c r="CO10" s="18">
        <v>-812.29999999999973</v>
      </c>
      <c r="CP10" s="18">
        <v>442.29999999999995</v>
      </c>
      <c r="CQ10" s="18">
        <v>-323.60000000000014</v>
      </c>
      <c r="CR10" s="18">
        <v>-442.00000000000006</v>
      </c>
      <c r="CS10" s="18">
        <v>-491.39999999999986</v>
      </c>
      <c r="CT10" s="18">
        <v>400.60000000000014</v>
      </c>
      <c r="CU10" s="18">
        <v>-6.1999999999999886</v>
      </c>
      <c r="CV10" s="18">
        <v>-107.59999999999974</v>
      </c>
      <c r="CW10" s="18">
        <v>-419.9</v>
      </c>
      <c r="CX10" s="18">
        <v>348.30000000000064</v>
      </c>
      <c r="CY10" s="18">
        <v>-300.39999999999952</v>
      </c>
      <c r="CZ10" s="18">
        <v>-639.70000000000061</v>
      </c>
      <c r="DA10" s="18">
        <v>-729.70000000000027</v>
      </c>
      <c r="DB10" s="18">
        <v>276.30000000000024</v>
      </c>
      <c r="DC10" s="18">
        <v>-567.1</v>
      </c>
      <c r="DD10" s="18">
        <v>-771.30000000000041</v>
      </c>
      <c r="DE10" s="18">
        <v>-125.79999999999984</v>
      </c>
      <c r="DF10" s="18">
        <v>81.099999999999682</v>
      </c>
      <c r="DG10" s="18">
        <v>-446.59999999999957</v>
      </c>
      <c r="DH10" s="18">
        <v>-298.90000000000094</v>
      </c>
      <c r="DI10" s="18">
        <v>-672.9</v>
      </c>
      <c r="DJ10" s="18">
        <v>-436.49999999999943</v>
      </c>
      <c r="DK10" s="18">
        <v>-370.9000000000002</v>
      </c>
      <c r="DL10" s="18">
        <v>-920.79999999999927</v>
      </c>
      <c r="DM10" s="18">
        <v>-957.10000000000036</v>
      </c>
      <c r="DN10" s="18">
        <v>-1179.3000000000009</v>
      </c>
      <c r="DO10" s="18">
        <v>-1910.1000000000026</v>
      </c>
      <c r="DP10" s="18">
        <v>-2392.2999999999984</v>
      </c>
      <c r="DQ10" s="18">
        <v>-845.09999999999991</v>
      </c>
      <c r="DR10" s="18">
        <v>-798.0000000000008</v>
      </c>
    </row>
    <row r="11" spans="1:122" ht="15" customHeight="1" x14ac:dyDescent="0.25">
      <c r="A11" s="19"/>
      <c r="B11" s="20" t="s">
        <v>63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1"/>
      <c r="BN11" s="21"/>
      <c r="BO11" s="21"/>
      <c r="BP11" s="21"/>
      <c r="BQ11" s="21"/>
      <c r="BR11" s="21">
        <v>1552.5</v>
      </c>
      <c r="BS11" s="21">
        <v>1775.5999999999997</v>
      </c>
      <c r="BT11" s="21">
        <v>1747.2</v>
      </c>
      <c r="BU11" s="21">
        <v>1740.7</v>
      </c>
      <c r="BV11" s="21">
        <v>1887</v>
      </c>
      <c r="BW11" s="21">
        <v>2305.1</v>
      </c>
      <c r="BX11" s="21">
        <v>2148.1999999999998</v>
      </c>
      <c r="BY11" s="21">
        <v>2021.3</v>
      </c>
      <c r="BZ11" s="21">
        <v>2062.6999999999998</v>
      </c>
      <c r="CA11" s="21">
        <v>2296.5</v>
      </c>
      <c r="CB11" s="21">
        <v>2258.1999999999998</v>
      </c>
      <c r="CC11" s="21">
        <v>2318.1</v>
      </c>
      <c r="CD11" s="21">
        <v>2210.6999999999998</v>
      </c>
      <c r="CE11" s="21">
        <v>2519.6999999999998</v>
      </c>
      <c r="CF11" s="21">
        <v>2377.6</v>
      </c>
      <c r="CG11" s="21">
        <v>2316.4</v>
      </c>
      <c r="CH11" s="21">
        <v>2379.6</v>
      </c>
      <c r="CI11" s="21">
        <v>2538</v>
      </c>
      <c r="CJ11" s="21">
        <v>2546</v>
      </c>
      <c r="CK11" s="21">
        <v>2435.3000000000002</v>
      </c>
      <c r="CL11" s="22">
        <v>2265.8000000000002</v>
      </c>
      <c r="CM11" s="22">
        <v>2505.6999999999998</v>
      </c>
      <c r="CN11" s="22">
        <v>2472.5</v>
      </c>
      <c r="CO11" s="22">
        <v>2197.8000000000002</v>
      </c>
      <c r="CP11" s="22">
        <v>2254.4</v>
      </c>
      <c r="CQ11" s="22">
        <v>2489.6</v>
      </c>
      <c r="CR11" s="22">
        <v>2618.9</v>
      </c>
      <c r="CS11" s="22">
        <v>2476.6999999999998</v>
      </c>
      <c r="CT11" s="22">
        <v>2413.5</v>
      </c>
      <c r="CU11" s="22">
        <v>2608.6999999999998</v>
      </c>
      <c r="CV11" s="22">
        <v>2474.8000000000002</v>
      </c>
      <c r="CW11" s="22">
        <v>2637.6</v>
      </c>
      <c r="CX11" s="22">
        <v>2519.8000000000002</v>
      </c>
      <c r="CY11" s="22">
        <v>2769.6000000000004</v>
      </c>
      <c r="CZ11" s="22">
        <v>2728.5999999999995</v>
      </c>
      <c r="DA11" s="22">
        <v>2620.1</v>
      </c>
      <c r="DB11" s="22">
        <v>2657.7</v>
      </c>
      <c r="DC11" s="22">
        <v>2816.6</v>
      </c>
      <c r="DD11" s="22">
        <v>2807.7</v>
      </c>
      <c r="DE11" s="22">
        <v>2910.7</v>
      </c>
      <c r="DF11" s="22">
        <v>2691.1</v>
      </c>
      <c r="DG11" s="22">
        <v>2053.4</v>
      </c>
      <c r="DH11" s="22">
        <v>2708.7</v>
      </c>
      <c r="DI11" s="22">
        <v>2848.7</v>
      </c>
      <c r="DJ11" s="22">
        <v>2905.1000000000004</v>
      </c>
      <c r="DK11" s="22">
        <v>3128.0000000000005</v>
      </c>
      <c r="DL11" s="22">
        <v>3213.2</v>
      </c>
      <c r="DM11" s="22">
        <v>3240.1</v>
      </c>
      <c r="DN11" s="22">
        <v>3342.1000000000004</v>
      </c>
      <c r="DO11" s="22">
        <v>3660.2999999999993</v>
      </c>
      <c r="DP11" s="22">
        <v>3506.0000000000005</v>
      </c>
      <c r="DQ11" s="22">
        <v>3268.5</v>
      </c>
      <c r="DR11" s="22">
        <v>3332.2</v>
      </c>
    </row>
    <row r="12" spans="1:122" ht="15" customHeight="1" x14ac:dyDescent="0.25">
      <c r="A12" s="19"/>
      <c r="B12" s="20" t="s">
        <v>64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  <c r="BN12" s="21"/>
      <c r="BO12" s="21"/>
      <c r="BP12" s="21"/>
      <c r="BQ12" s="21"/>
      <c r="BR12" s="21">
        <v>3302.3</v>
      </c>
      <c r="BS12" s="21">
        <v>3938.2000000000003</v>
      </c>
      <c r="BT12" s="21">
        <v>3966.2</v>
      </c>
      <c r="BU12" s="21">
        <v>4003.2</v>
      </c>
      <c r="BV12" s="21">
        <v>3876.3</v>
      </c>
      <c r="BW12" s="21">
        <v>4492.6000000000004</v>
      </c>
      <c r="BX12" s="21">
        <v>4415.3999999999996</v>
      </c>
      <c r="BY12" s="21">
        <v>4517.3</v>
      </c>
      <c r="BZ12" s="21">
        <v>4165.8999999999996</v>
      </c>
      <c r="CA12" s="21">
        <v>4450.8</v>
      </c>
      <c r="CB12" s="21">
        <v>4582.8999999999996</v>
      </c>
      <c r="CC12" s="21">
        <v>4473.7</v>
      </c>
      <c r="CD12" s="21">
        <v>3975.5</v>
      </c>
      <c r="CE12" s="21">
        <v>4181.7</v>
      </c>
      <c r="CF12" s="21">
        <v>4249.5</v>
      </c>
      <c r="CG12" s="21">
        <v>4394.5</v>
      </c>
      <c r="CH12" s="21">
        <v>3975.9</v>
      </c>
      <c r="CI12" s="21">
        <v>4474.7</v>
      </c>
      <c r="CJ12" s="21">
        <v>4428.2</v>
      </c>
      <c r="CK12" s="21">
        <v>4394.3</v>
      </c>
      <c r="CL12" s="22">
        <v>3934.8</v>
      </c>
      <c r="CM12" s="22">
        <v>4281.5</v>
      </c>
      <c r="CN12" s="22">
        <v>4382.8</v>
      </c>
      <c r="CO12" s="22">
        <v>4307.3999999999996</v>
      </c>
      <c r="CP12" s="22">
        <v>3870.4</v>
      </c>
      <c r="CQ12" s="22">
        <v>4360</v>
      </c>
      <c r="CR12" s="22">
        <v>4523</v>
      </c>
      <c r="CS12" s="22">
        <v>4645.2</v>
      </c>
      <c r="CT12" s="22">
        <v>4185.5</v>
      </c>
      <c r="CU12" s="22">
        <v>4356.3999999999996</v>
      </c>
      <c r="CV12" s="22">
        <v>4376.5</v>
      </c>
      <c r="CW12" s="22">
        <v>4815.8999999999996</v>
      </c>
      <c r="CX12" s="22">
        <v>4592.2</v>
      </c>
      <c r="CY12" s="22">
        <v>5064.3999999999996</v>
      </c>
      <c r="CZ12" s="22">
        <v>5187.7</v>
      </c>
      <c r="DA12" s="22">
        <v>5353</v>
      </c>
      <c r="DB12" s="22">
        <v>4795.8999999999996</v>
      </c>
      <c r="DC12" s="22">
        <v>5139.2</v>
      </c>
      <c r="DD12" s="22">
        <v>5268.5</v>
      </c>
      <c r="DE12" s="22">
        <v>5064.2</v>
      </c>
      <c r="DF12" s="22">
        <v>4624.8</v>
      </c>
      <c r="DG12" s="22">
        <v>3534.0999999999995</v>
      </c>
      <c r="DH12" s="22">
        <v>4068.6000000000004</v>
      </c>
      <c r="DI12" s="22">
        <v>4877.5</v>
      </c>
      <c r="DJ12" s="22">
        <v>5069.1000000000004</v>
      </c>
      <c r="DK12" s="22">
        <v>6030.9000000000005</v>
      </c>
      <c r="DL12" s="22">
        <v>6095.4999999999991</v>
      </c>
      <c r="DM12" s="22">
        <v>7086.5</v>
      </c>
      <c r="DN12" s="22">
        <v>6948.8000000000011</v>
      </c>
      <c r="DO12" s="22">
        <v>8013.5000000000018</v>
      </c>
      <c r="DP12" s="22">
        <v>8170.2</v>
      </c>
      <c r="DQ12" s="22">
        <v>7610.4</v>
      </c>
      <c r="DR12" s="22">
        <v>7075.2</v>
      </c>
    </row>
    <row r="13" spans="1:122" ht="15" customHeight="1" x14ac:dyDescent="0.25">
      <c r="A13" s="19"/>
      <c r="B13" s="20" t="s">
        <v>65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1"/>
      <c r="BN13" s="21"/>
      <c r="BO13" s="21"/>
      <c r="BP13" s="21"/>
      <c r="BQ13" s="21"/>
      <c r="BR13" s="21">
        <v>1612.9999999999998</v>
      </c>
      <c r="BS13" s="21">
        <v>1225.5999999999999</v>
      </c>
      <c r="BT13" s="21">
        <v>1328.3000000000002</v>
      </c>
      <c r="BU13" s="21">
        <v>1287.5999999999999</v>
      </c>
      <c r="BV13" s="21">
        <v>1673.2</v>
      </c>
      <c r="BW13" s="21">
        <v>1329.1</v>
      </c>
      <c r="BX13" s="21">
        <v>1393</v>
      </c>
      <c r="BY13" s="21">
        <v>1427.4</v>
      </c>
      <c r="BZ13" s="21">
        <v>1796.7</v>
      </c>
      <c r="CA13" s="21">
        <v>1449.8</v>
      </c>
      <c r="CB13" s="21">
        <v>1456.1</v>
      </c>
      <c r="CC13" s="21">
        <v>1437.4</v>
      </c>
      <c r="CD13" s="21">
        <v>1747.1</v>
      </c>
      <c r="CE13" s="21">
        <v>1504.7</v>
      </c>
      <c r="CF13" s="21">
        <v>1567.3</v>
      </c>
      <c r="CG13" s="21">
        <v>1592.8</v>
      </c>
      <c r="CH13" s="21">
        <v>1895.7</v>
      </c>
      <c r="CI13" s="21">
        <v>1695.9</v>
      </c>
      <c r="CJ13" s="21">
        <v>1743.9</v>
      </c>
      <c r="CK13" s="21">
        <v>1718.2</v>
      </c>
      <c r="CL13" s="22">
        <v>2009.3</v>
      </c>
      <c r="CM13" s="22">
        <v>1832.4</v>
      </c>
      <c r="CN13" s="22">
        <v>1841</v>
      </c>
      <c r="CO13" s="22">
        <v>1859.1</v>
      </c>
      <c r="CP13" s="22">
        <v>2187.1</v>
      </c>
      <c r="CQ13" s="22">
        <v>1983.2</v>
      </c>
      <c r="CR13" s="22">
        <v>2089.1</v>
      </c>
      <c r="CS13" s="22">
        <v>2049.8000000000002</v>
      </c>
      <c r="CT13" s="22">
        <v>2381.8000000000002</v>
      </c>
      <c r="CU13" s="22">
        <v>2208.6</v>
      </c>
      <c r="CV13" s="22">
        <v>2143.9</v>
      </c>
      <c r="CW13" s="22">
        <v>2122.5</v>
      </c>
      <c r="CX13" s="22">
        <v>2521.4</v>
      </c>
      <c r="CY13" s="22">
        <v>2373.1999999999998</v>
      </c>
      <c r="CZ13" s="22">
        <v>2299.8999999999996</v>
      </c>
      <c r="DA13" s="22">
        <v>2219.1</v>
      </c>
      <c r="DB13" s="22">
        <v>2638.8</v>
      </c>
      <c r="DC13" s="22">
        <v>2384.6999999999998</v>
      </c>
      <c r="DD13" s="22">
        <v>2110.6</v>
      </c>
      <c r="DE13" s="22">
        <v>2182.4</v>
      </c>
      <c r="DF13" s="22">
        <v>2339.1</v>
      </c>
      <c r="DG13" s="22">
        <v>431.3</v>
      </c>
      <c r="DH13" s="22">
        <v>744.59999999999991</v>
      </c>
      <c r="DI13" s="22">
        <v>1072.5</v>
      </c>
      <c r="DJ13" s="22">
        <v>1410.2000000000003</v>
      </c>
      <c r="DK13" s="22">
        <v>1887.2</v>
      </c>
      <c r="DL13" s="22">
        <v>2226.6999999999998</v>
      </c>
      <c r="DM13" s="22">
        <v>2590.1999999999998</v>
      </c>
      <c r="DN13" s="22">
        <v>2756.3999999999996</v>
      </c>
      <c r="DO13" s="22">
        <v>2684.7000000000003</v>
      </c>
      <c r="DP13" s="22">
        <v>2904.6000000000004</v>
      </c>
      <c r="DQ13" s="22">
        <v>2980.2999999999997</v>
      </c>
      <c r="DR13" s="22">
        <v>3485.0999999999995</v>
      </c>
    </row>
    <row r="14" spans="1:122" ht="15" customHeight="1" x14ac:dyDescent="0.25">
      <c r="A14" s="19"/>
      <c r="B14" s="20" t="s">
        <v>66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1"/>
      <c r="BN14" s="21"/>
      <c r="BO14" s="21"/>
      <c r="BP14" s="21"/>
      <c r="BQ14" s="21"/>
      <c r="BR14" s="21">
        <v>569.90000000000009</v>
      </c>
      <c r="BS14" s="21">
        <v>627.9</v>
      </c>
      <c r="BT14" s="21">
        <v>682.69999999999993</v>
      </c>
      <c r="BU14" s="21">
        <v>706.99999999999989</v>
      </c>
      <c r="BV14" s="21">
        <v>625.4</v>
      </c>
      <c r="BW14" s="21">
        <v>737</v>
      </c>
      <c r="BX14" s="21">
        <v>779.3</v>
      </c>
      <c r="BY14" s="21">
        <v>757.3</v>
      </c>
      <c r="BZ14" s="21">
        <v>706.3</v>
      </c>
      <c r="CA14" s="21">
        <v>733.1</v>
      </c>
      <c r="CB14" s="21">
        <v>756.8</v>
      </c>
      <c r="CC14" s="21">
        <v>742.3</v>
      </c>
      <c r="CD14" s="21">
        <v>639.6</v>
      </c>
      <c r="CE14" s="21">
        <v>696.7</v>
      </c>
      <c r="CF14" s="21">
        <v>746</v>
      </c>
      <c r="CG14" s="21">
        <v>696</v>
      </c>
      <c r="CH14" s="21">
        <v>654.9</v>
      </c>
      <c r="CI14" s="21">
        <v>762.2</v>
      </c>
      <c r="CJ14" s="21">
        <v>786.6</v>
      </c>
      <c r="CK14" s="21">
        <v>766.1</v>
      </c>
      <c r="CL14" s="22">
        <v>735.7</v>
      </c>
      <c r="CM14" s="22">
        <v>787</v>
      </c>
      <c r="CN14" s="22">
        <v>871.7</v>
      </c>
      <c r="CO14" s="22">
        <v>779.6</v>
      </c>
      <c r="CP14" s="22">
        <v>776.2</v>
      </c>
      <c r="CQ14" s="22">
        <v>811.9</v>
      </c>
      <c r="CR14" s="22">
        <v>921.5</v>
      </c>
      <c r="CS14" s="22">
        <v>860</v>
      </c>
      <c r="CT14" s="22">
        <v>778.7</v>
      </c>
      <c r="CU14" s="22">
        <v>840.5</v>
      </c>
      <c r="CV14" s="22">
        <v>860.1</v>
      </c>
      <c r="CW14" s="22">
        <v>827.7</v>
      </c>
      <c r="CX14" s="22">
        <v>868.69999999999993</v>
      </c>
      <c r="CY14" s="22">
        <v>1016.5</v>
      </c>
      <c r="CZ14" s="22">
        <v>1020.6999999999999</v>
      </c>
      <c r="DA14" s="22">
        <v>1011.2</v>
      </c>
      <c r="DB14" s="22">
        <v>966.2</v>
      </c>
      <c r="DC14" s="22">
        <v>1352.9</v>
      </c>
      <c r="DD14" s="22">
        <v>962.8</v>
      </c>
      <c r="DE14" s="22">
        <v>976.3</v>
      </c>
      <c r="DF14" s="22">
        <v>978.3</v>
      </c>
      <c r="DG14" s="22">
        <v>639</v>
      </c>
      <c r="DH14" s="22">
        <v>737.8</v>
      </c>
      <c r="DI14" s="22">
        <v>841.8</v>
      </c>
      <c r="DJ14" s="22">
        <v>906.19999999999993</v>
      </c>
      <c r="DK14" s="22">
        <v>1068.1000000000001</v>
      </c>
      <c r="DL14" s="22">
        <v>1281.5999999999999</v>
      </c>
      <c r="DM14" s="22">
        <v>1151.9000000000001</v>
      </c>
      <c r="DN14" s="22">
        <v>1450.5</v>
      </c>
      <c r="DO14" s="22">
        <v>1627.0000000000002</v>
      </c>
      <c r="DP14" s="22">
        <v>1419.6999999999998</v>
      </c>
      <c r="DQ14" s="22">
        <v>1120</v>
      </c>
      <c r="DR14" s="22">
        <v>1432.9</v>
      </c>
    </row>
    <row r="15" spans="1:122" ht="15" customHeight="1" x14ac:dyDescent="0.25">
      <c r="A15" s="19"/>
      <c r="B15" s="23" t="s">
        <v>67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1">
        <f t="shared" ref="BM15:BQ15" si="2">BM11-BM12+BM13-BM14</f>
        <v>0</v>
      </c>
      <c r="BN15" s="21">
        <f t="shared" ref="BN15" si="3">BN11-BN12+BN13-BN14</f>
        <v>0</v>
      </c>
      <c r="BO15" s="21">
        <f t="shared" si="2"/>
        <v>0</v>
      </c>
      <c r="BP15" s="21">
        <f t="shared" si="2"/>
        <v>0</v>
      </c>
      <c r="BQ15" s="21">
        <f t="shared" si="2"/>
        <v>0</v>
      </c>
      <c r="BR15" s="21">
        <v>-706.7000000000005</v>
      </c>
      <c r="BS15" s="21">
        <v>-1564.9000000000005</v>
      </c>
      <c r="BT15" s="21">
        <v>-1573.3999999999996</v>
      </c>
      <c r="BU15" s="21">
        <v>-1681.9</v>
      </c>
      <c r="BV15" s="21">
        <v>-941.50000000000011</v>
      </c>
      <c r="BW15" s="21">
        <v>-1595.4000000000005</v>
      </c>
      <c r="BX15" s="21">
        <v>-1653.4999999999998</v>
      </c>
      <c r="BY15" s="21">
        <v>-1825.8999999999999</v>
      </c>
      <c r="BZ15" s="21">
        <v>-1012.7999999999997</v>
      </c>
      <c r="CA15" s="21">
        <v>-1437.6000000000004</v>
      </c>
      <c r="CB15" s="21">
        <v>-1625.3999999999999</v>
      </c>
      <c r="CC15" s="21">
        <v>-1460.4999999999998</v>
      </c>
      <c r="CD15" s="21">
        <v>-657.3000000000003</v>
      </c>
      <c r="CE15" s="21">
        <v>-854</v>
      </c>
      <c r="CF15" s="21">
        <v>-1050.6000000000001</v>
      </c>
      <c r="CG15" s="21">
        <v>-1181.3</v>
      </c>
      <c r="CH15" s="21">
        <v>-355.50000000000011</v>
      </c>
      <c r="CI15" s="21">
        <v>-1002.9999999999998</v>
      </c>
      <c r="CJ15" s="21">
        <v>-924.89999999999975</v>
      </c>
      <c r="CK15" s="21">
        <v>-1006.9</v>
      </c>
      <c r="CL15" s="22">
        <v>-395.40000000000009</v>
      </c>
      <c r="CM15" s="22">
        <v>-730.40000000000009</v>
      </c>
      <c r="CN15" s="22">
        <v>-941.00000000000023</v>
      </c>
      <c r="CO15" s="22">
        <v>-1030.0999999999995</v>
      </c>
      <c r="CP15" s="22">
        <v>-205.10000000000014</v>
      </c>
      <c r="CQ15" s="22">
        <v>-699.1</v>
      </c>
      <c r="CR15" s="22">
        <v>-736.5</v>
      </c>
      <c r="CS15" s="22">
        <v>-978.69999999999982</v>
      </c>
      <c r="CT15" s="22">
        <v>-168.89999999999986</v>
      </c>
      <c r="CU15" s="22">
        <v>-379.59999999999991</v>
      </c>
      <c r="CV15" s="22">
        <v>-617.89999999999975</v>
      </c>
      <c r="CW15" s="22">
        <v>-883.49999999999977</v>
      </c>
      <c r="CX15" s="22">
        <v>-419.69999999999948</v>
      </c>
      <c r="CY15" s="22">
        <v>-938.09999999999945</v>
      </c>
      <c r="CZ15" s="22">
        <v>-1179.9000000000005</v>
      </c>
      <c r="DA15" s="22">
        <v>-1525.0000000000002</v>
      </c>
      <c r="DB15" s="22">
        <v>-465.59999999999968</v>
      </c>
      <c r="DC15" s="22">
        <v>-1290.8000000000002</v>
      </c>
      <c r="DD15" s="22">
        <v>-1313.0000000000002</v>
      </c>
      <c r="DE15" s="22">
        <v>-947.39999999999986</v>
      </c>
      <c r="DF15" s="22">
        <v>-572.90000000000032</v>
      </c>
      <c r="DG15" s="22">
        <v>-1688.3999999999994</v>
      </c>
      <c r="DH15" s="22">
        <v>-1353.1000000000006</v>
      </c>
      <c r="DI15" s="22">
        <v>-1798.1000000000001</v>
      </c>
      <c r="DJ15" s="22">
        <v>-1659.9999999999995</v>
      </c>
      <c r="DK15" s="22">
        <v>-2083.8000000000002</v>
      </c>
      <c r="DL15" s="22">
        <v>-1937.1999999999994</v>
      </c>
      <c r="DM15" s="22">
        <v>-2408.1000000000004</v>
      </c>
      <c r="DN15" s="22">
        <v>-2300.8000000000011</v>
      </c>
      <c r="DO15" s="22">
        <v>-3295.5000000000027</v>
      </c>
      <c r="DP15" s="22">
        <v>-3179.2999999999984</v>
      </c>
      <c r="DQ15" s="22">
        <v>-2481.6</v>
      </c>
      <c r="DR15" s="22">
        <v>-1690.8000000000006</v>
      </c>
    </row>
    <row r="16" spans="1:122" ht="15" customHeight="1" x14ac:dyDescent="0.25">
      <c r="A16" s="24"/>
      <c r="B16" s="20" t="s">
        <v>68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1"/>
      <c r="BN16" s="21"/>
      <c r="BO16" s="21"/>
      <c r="BP16" s="21"/>
      <c r="BQ16" s="21"/>
      <c r="BR16" s="21">
        <v>119.7</v>
      </c>
      <c r="BS16" s="21">
        <v>120.4</v>
      </c>
      <c r="BT16" s="21">
        <v>123.29999999999998</v>
      </c>
      <c r="BU16" s="21">
        <v>122.7</v>
      </c>
      <c r="BV16" s="21">
        <v>171.7</v>
      </c>
      <c r="BW16" s="21">
        <v>160</v>
      </c>
      <c r="BX16" s="21">
        <v>199.5</v>
      </c>
      <c r="BY16" s="21">
        <v>173.5</v>
      </c>
      <c r="BZ16" s="21">
        <v>164</v>
      </c>
      <c r="CA16" s="21">
        <v>174.7</v>
      </c>
      <c r="CB16" s="21">
        <v>174.6</v>
      </c>
      <c r="CC16" s="21">
        <v>165.2</v>
      </c>
      <c r="CD16" s="21">
        <v>134.9</v>
      </c>
      <c r="CE16" s="21">
        <v>144.9</v>
      </c>
      <c r="CF16" s="21">
        <v>134</v>
      </c>
      <c r="CG16" s="21">
        <v>140.80000000000001</v>
      </c>
      <c r="CH16" s="21">
        <v>133.5</v>
      </c>
      <c r="CI16" s="21">
        <v>145.19999999999999</v>
      </c>
      <c r="CJ16" s="21">
        <v>136.30000000000001</v>
      </c>
      <c r="CK16" s="21">
        <v>137.30000000000001</v>
      </c>
      <c r="CL16" s="22">
        <v>136.4</v>
      </c>
      <c r="CM16" s="22">
        <v>135.4</v>
      </c>
      <c r="CN16" s="22">
        <v>137.80000000000001</v>
      </c>
      <c r="CO16" s="22">
        <v>135.9</v>
      </c>
      <c r="CP16" s="22">
        <v>120.5</v>
      </c>
      <c r="CQ16" s="22">
        <v>117.8</v>
      </c>
      <c r="CR16" s="22">
        <v>119.5</v>
      </c>
      <c r="CS16" s="22">
        <v>120.9</v>
      </c>
      <c r="CT16" s="22">
        <v>124.8</v>
      </c>
      <c r="CU16" s="22">
        <v>118.6</v>
      </c>
      <c r="CV16" s="22">
        <v>111.6</v>
      </c>
      <c r="CW16" s="22">
        <v>104.4</v>
      </c>
      <c r="CX16" s="22">
        <v>155</v>
      </c>
      <c r="CY16" s="22">
        <v>152.9</v>
      </c>
      <c r="CZ16" s="22">
        <v>161</v>
      </c>
      <c r="DA16" s="22">
        <v>150.4</v>
      </c>
      <c r="DB16" s="22">
        <v>163.30000000000001</v>
      </c>
      <c r="DC16" s="22">
        <v>167.2</v>
      </c>
      <c r="DD16" s="22">
        <v>176.1</v>
      </c>
      <c r="DE16" s="22">
        <v>159.30000000000001</v>
      </c>
      <c r="DF16" s="22">
        <v>103.2</v>
      </c>
      <c r="DG16" s="22">
        <v>135</v>
      </c>
      <c r="DH16" s="22">
        <v>129.5</v>
      </c>
      <c r="DI16" s="22">
        <v>136.9</v>
      </c>
      <c r="DJ16" s="22">
        <v>143.6</v>
      </c>
      <c r="DK16" s="22">
        <v>150.1</v>
      </c>
      <c r="DL16" s="22">
        <v>144.1</v>
      </c>
      <c r="DM16" s="22">
        <v>141.80000000000001</v>
      </c>
      <c r="DN16" s="22">
        <v>217.60000000000002</v>
      </c>
      <c r="DO16" s="22">
        <v>244</v>
      </c>
      <c r="DP16" s="22">
        <v>219.70000000000002</v>
      </c>
      <c r="DQ16" s="22">
        <v>246.8</v>
      </c>
      <c r="DR16" s="22">
        <v>337.5</v>
      </c>
    </row>
    <row r="17" spans="1:122" ht="15" customHeight="1" x14ac:dyDescent="0.25">
      <c r="A17" s="24"/>
      <c r="B17" s="20" t="s">
        <v>69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1"/>
      <c r="BN17" s="21"/>
      <c r="BO17" s="21"/>
      <c r="BP17" s="21"/>
      <c r="BQ17" s="21"/>
      <c r="BR17" s="21">
        <v>501</v>
      </c>
      <c r="BS17" s="21">
        <v>589.79999999999995</v>
      </c>
      <c r="BT17" s="21">
        <v>680.3</v>
      </c>
      <c r="BU17" s="21">
        <v>642.19999999999993</v>
      </c>
      <c r="BV17" s="21">
        <v>690.60000000000105</v>
      </c>
      <c r="BW17" s="21">
        <v>734.8</v>
      </c>
      <c r="BX17" s="21">
        <v>825.2</v>
      </c>
      <c r="BY17" s="21">
        <v>629.9</v>
      </c>
      <c r="BZ17" s="21">
        <v>708.9</v>
      </c>
      <c r="CA17" s="21">
        <v>686</v>
      </c>
      <c r="CB17" s="21">
        <v>845.27</v>
      </c>
      <c r="CC17" s="21">
        <v>781.9</v>
      </c>
      <c r="CD17" s="21">
        <v>754.7</v>
      </c>
      <c r="CE17" s="21">
        <v>834.3</v>
      </c>
      <c r="CF17" s="21">
        <v>1113.7</v>
      </c>
      <c r="CG17" s="21">
        <v>824.2</v>
      </c>
      <c r="CH17" s="21">
        <v>754</v>
      </c>
      <c r="CI17" s="21">
        <v>1039.7</v>
      </c>
      <c r="CJ17" s="21">
        <v>935.3</v>
      </c>
      <c r="CK17" s="21">
        <v>1070.7</v>
      </c>
      <c r="CL17" s="22">
        <v>689.2</v>
      </c>
      <c r="CM17" s="22">
        <v>868.1</v>
      </c>
      <c r="CN17" s="22">
        <v>833.4</v>
      </c>
      <c r="CO17" s="22">
        <v>1091.2</v>
      </c>
      <c r="CP17" s="22">
        <v>756.4</v>
      </c>
      <c r="CQ17" s="22">
        <v>983.6</v>
      </c>
      <c r="CR17" s="22">
        <v>1076</v>
      </c>
      <c r="CS17" s="22">
        <v>915.8</v>
      </c>
      <c r="CT17" s="22">
        <v>974.4</v>
      </c>
      <c r="CU17" s="22">
        <v>1129.0999999999999</v>
      </c>
      <c r="CV17" s="22">
        <v>1043.8</v>
      </c>
      <c r="CW17" s="22">
        <v>1105.9000000000001</v>
      </c>
      <c r="CX17" s="22">
        <v>951</v>
      </c>
      <c r="CY17" s="22">
        <v>1146.9000000000001</v>
      </c>
      <c r="CZ17" s="22">
        <v>1228.9999999999998</v>
      </c>
      <c r="DA17" s="22">
        <v>984.1</v>
      </c>
      <c r="DB17" s="22">
        <v>1152.4000000000001</v>
      </c>
      <c r="DC17" s="22">
        <v>1108.3</v>
      </c>
      <c r="DD17" s="22">
        <v>1402.8</v>
      </c>
      <c r="DE17" s="22">
        <v>1071.3</v>
      </c>
      <c r="DF17" s="22">
        <v>1101.3</v>
      </c>
      <c r="DG17" s="22">
        <v>598.60000000000014</v>
      </c>
      <c r="DH17" s="22">
        <v>1359.3</v>
      </c>
      <c r="DI17" s="22">
        <v>1270.4000000000001</v>
      </c>
      <c r="DJ17" s="22">
        <v>1416.8999999999999</v>
      </c>
      <c r="DK17" s="22">
        <v>1062.9000000000001</v>
      </c>
      <c r="DL17" s="22">
        <v>1648.7999999999997</v>
      </c>
      <c r="DM17" s="22">
        <v>1161.5</v>
      </c>
      <c r="DN17" s="22">
        <v>1444.3999999999999</v>
      </c>
      <c r="DO17" s="22">
        <v>1235.3999999999999</v>
      </c>
      <c r="DP17" s="22">
        <v>1787.1</v>
      </c>
      <c r="DQ17" s="22">
        <v>1034.7</v>
      </c>
      <c r="DR17" s="22">
        <v>1825.1</v>
      </c>
    </row>
    <row r="18" spans="1:122" ht="15" customHeight="1" x14ac:dyDescent="0.25">
      <c r="A18" s="19"/>
      <c r="B18" s="23" t="s">
        <v>70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1">
        <f t="shared" ref="BM18:BQ18" si="4">BM15+BM16-BM17</f>
        <v>0</v>
      </c>
      <c r="BN18" s="21">
        <f t="shared" ref="BN18" si="5">BN15+BN16-BN17</f>
        <v>0</v>
      </c>
      <c r="BO18" s="21">
        <f t="shared" si="4"/>
        <v>0</v>
      </c>
      <c r="BP18" s="21">
        <f t="shared" si="4"/>
        <v>0</v>
      </c>
      <c r="BQ18" s="21">
        <f t="shared" si="4"/>
        <v>0</v>
      </c>
      <c r="BR18" s="21">
        <v>-1088.0000000000005</v>
      </c>
      <c r="BS18" s="21">
        <v>-2034.3000000000004</v>
      </c>
      <c r="BT18" s="21">
        <v>-2130.3999999999996</v>
      </c>
      <c r="BU18" s="21">
        <v>-2201.4</v>
      </c>
      <c r="BV18" s="21">
        <v>-1460.4000000000012</v>
      </c>
      <c r="BW18" s="21">
        <v>-2170.2000000000007</v>
      </c>
      <c r="BX18" s="21">
        <v>-2279.1999999999998</v>
      </c>
      <c r="BY18" s="21">
        <v>-2282.2999999999997</v>
      </c>
      <c r="BZ18" s="21">
        <v>-1557.6999999999998</v>
      </c>
      <c r="CA18" s="21">
        <v>-1948.9000000000003</v>
      </c>
      <c r="CB18" s="21">
        <v>-2296.0699999999997</v>
      </c>
      <c r="CC18" s="21">
        <v>-2077.1999999999998</v>
      </c>
      <c r="CD18" s="21">
        <v>-1277.1000000000004</v>
      </c>
      <c r="CE18" s="21">
        <v>-1543.4</v>
      </c>
      <c r="CF18" s="21">
        <v>-2030.3000000000002</v>
      </c>
      <c r="CG18" s="21">
        <v>-1864.7</v>
      </c>
      <c r="CH18" s="21">
        <v>-976.00000000000011</v>
      </c>
      <c r="CI18" s="21">
        <v>-1897.4999999999998</v>
      </c>
      <c r="CJ18" s="21">
        <v>-1723.8999999999996</v>
      </c>
      <c r="CK18" s="21">
        <v>-1940.3</v>
      </c>
      <c r="CL18" s="22">
        <v>-948.20000000000016</v>
      </c>
      <c r="CM18" s="22">
        <v>-1463.1000000000001</v>
      </c>
      <c r="CN18" s="22">
        <v>-1636.6000000000004</v>
      </c>
      <c r="CO18" s="22">
        <v>-1985.3999999999996</v>
      </c>
      <c r="CP18" s="22">
        <v>-841.00000000000011</v>
      </c>
      <c r="CQ18" s="22">
        <v>-1564.9</v>
      </c>
      <c r="CR18" s="22">
        <v>-1693</v>
      </c>
      <c r="CS18" s="22">
        <v>-1773.6</v>
      </c>
      <c r="CT18" s="22">
        <v>-1018.4999999999999</v>
      </c>
      <c r="CU18" s="22">
        <v>-1390.1</v>
      </c>
      <c r="CV18" s="22">
        <v>-1550.0999999999997</v>
      </c>
      <c r="CW18" s="22">
        <v>-1885</v>
      </c>
      <c r="CX18" s="22">
        <v>-1215.6999999999994</v>
      </c>
      <c r="CY18" s="22">
        <v>-1932.0999999999995</v>
      </c>
      <c r="CZ18" s="22">
        <v>-2247.9000000000005</v>
      </c>
      <c r="DA18" s="22">
        <v>-2358.7000000000003</v>
      </c>
      <c r="DB18" s="22">
        <v>-1454.6999999999998</v>
      </c>
      <c r="DC18" s="22">
        <v>-2231.9</v>
      </c>
      <c r="DD18" s="22">
        <v>-2539.7000000000003</v>
      </c>
      <c r="DE18" s="22">
        <v>-1859.3999999999999</v>
      </c>
      <c r="DF18" s="22">
        <v>-1571.0000000000002</v>
      </c>
      <c r="DG18" s="22">
        <v>-2151.9999999999995</v>
      </c>
      <c r="DH18" s="22">
        <v>-2582.9000000000005</v>
      </c>
      <c r="DI18" s="22">
        <v>-2931.6000000000004</v>
      </c>
      <c r="DJ18" s="22">
        <v>-2933.2999999999993</v>
      </c>
      <c r="DK18" s="22">
        <v>-2996.6000000000004</v>
      </c>
      <c r="DL18" s="22">
        <v>-3441.8999999999992</v>
      </c>
      <c r="DM18" s="22">
        <v>-3427.8</v>
      </c>
      <c r="DN18" s="22">
        <v>-3527.6000000000013</v>
      </c>
      <c r="DO18" s="22">
        <v>-4286.9000000000024</v>
      </c>
      <c r="DP18" s="22">
        <v>-4746.6999999999989</v>
      </c>
      <c r="DQ18" s="22">
        <v>-3269.5</v>
      </c>
      <c r="DR18" s="22">
        <v>-3178.4000000000005</v>
      </c>
    </row>
    <row r="19" spans="1:122" ht="15" customHeight="1" x14ac:dyDescent="0.25">
      <c r="A19" s="25"/>
      <c r="B19" s="20" t="s">
        <v>71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2"/>
      <c r="BN19" s="22"/>
      <c r="BO19" s="22"/>
      <c r="BP19" s="22"/>
      <c r="BQ19" s="22"/>
      <c r="BR19" s="22">
        <v>1068.3999999999999</v>
      </c>
      <c r="BS19" s="22">
        <v>995.59999999999991</v>
      </c>
      <c r="BT19" s="22">
        <v>1096.9000000000001</v>
      </c>
      <c r="BU19" s="22">
        <v>1096.4000000000001</v>
      </c>
      <c r="BV19" s="22">
        <v>1153.7</v>
      </c>
      <c r="BW19" s="22">
        <v>1168</v>
      </c>
      <c r="BX19" s="22">
        <v>1175.5999999999999</v>
      </c>
      <c r="BY19" s="22">
        <v>1147.5</v>
      </c>
      <c r="BZ19" s="22">
        <v>1245.5999999999999</v>
      </c>
      <c r="CA19" s="22">
        <v>1168</v>
      </c>
      <c r="CB19" s="22">
        <v>1230.3</v>
      </c>
      <c r="CC19" s="22">
        <v>1067.5999999999999</v>
      </c>
      <c r="CD19" s="22">
        <v>1289.0999999999999</v>
      </c>
      <c r="CE19" s="22">
        <v>1083.5</v>
      </c>
      <c r="CF19" s="22">
        <v>1256.7</v>
      </c>
      <c r="CG19" s="22">
        <v>1321.1</v>
      </c>
      <c r="CH19" s="22">
        <v>1338.1</v>
      </c>
      <c r="CI19" s="22">
        <v>1327.8</v>
      </c>
      <c r="CJ19" s="22">
        <v>1292</v>
      </c>
      <c r="CK19" s="22">
        <v>1256.0999999999999</v>
      </c>
      <c r="CL19" s="22">
        <v>1379</v>
      </c>
      <c r="CM19" s="22">
        <v>1428.1</v>
      </c>
      <c r="CN19" s="22">
        <v>1413.7</v>
      </c>
      <c r="CO19" s="22">
        <v>1400.6</v>
      </c>
      <c r="CP19" s="22">
        <v>1500.2</v>
      </c>
      <c r="CQ19" s="22">
        <v>1474.3</v>
      </c>
      <c r="CR19" s="22">
        <v>1472.8</v>
      </c>
      <c r="CS19" s="22">
        <v>1521.7</v>
      </c>
      <c r="CT19" s="22">
        <v>1647.7</v>
      </c>
      <c r="CU19" s="22">
        <v>1631.6</v>
      </c>
      <c r="CV19" s="22">
        <v>1682.3</v>
      </c>
      <c r="CW19" s="22">
        <v>1733.7</v>
      </c>
      <c r="CX19" s="22">
        <v>1770.8</v>
      </c>
      <c r="CY19" s="22">
        <v>1864.3</v>
      </c>
      <c r="CZ19" s="22">
        <v>1828.3</v>
      </c>
      <c r="DA19" s="22">
        <v>1880.5</v>
      </c>
      <c r="DB19" s="22">
        <v>1964.7</v>
      </c>
      <c r="DC19" s="22">
        <v>1922.9</v>
      </c>
      <c r="DD19" s="22">
        <v>2017.6</v>
      </c>
      <c r="DE19" s="22">
        <v>2003.5</v>
      </c>
      <c r="DF19" s="22">
        <v>1921.6</v>
      </c>
      <c r="DG19" s="22">
        <v>1926.8</v>
      </c>
      <c r="DH19" s="22">
        <v>2531.3999999999996</v>
      </c>
      <c r="DI19" s="22">
        <v>2560.6000000000004</v>
      </c>
      <c r="DJ19" s="22">
        <v>2777.7</v>
      </c>
      <c r="DK19" s="22">
        <v>2934.3</v>
      </c>
      <c r="DL19" s="22">
        <v>2811.6</v>
      </c>
      <c r="DM19" s="22">
        <v>2793.2999999999997</v>
      </c>
      <c r="DN19" s="22">
        <v>2691.1000000000004</v>
      </c>
      <c r="DO19" s="22">
        <v>2741.1</v>
      </c>
      <c r="DP19" s="22">
        <v>2703.1000000000004</v>
      </c>
      <c r="DQ19" s="22">
        <v>2825.9</v>
      </c>
      <c r="DR19" s="22">
        <v>2789.2999999999997</v>
      </c>
    </row>
    <row r="20" spans="1:122" ht="15" customHeight="1" x14ac:dyDescent="0.25">
      <c r="A20" s="25"/>
      <c r="B20" s="26" t="s">
        <v>72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2"/>
      <c r="BN20" s="22"/>
      <c r="BO20" s="22"/>
      <c r="BP20" s="22"/>
      <c r="BQ20" s="22"/>
      <c r="BR20" s="22">
        <v>924.19999999999993</v>
      </c>
      <c r="BS20" s="22">
        <v>875.09999999999991</v>
      </c>
      <c r="BT20" s="22">
        <v>945.2</v>
      </c>
      <c r="BU20" s="22">
        <v>938.4</v>
      </c>
      <c r="BV20" s="22">
        <v>988</v>
      </c>
      <c r="BW20" s="22">
        <v>1038.4000000000001</v>
      </c>
      <c r="BX20" s="22">
        <v>1031.5</v>
      </c>
      <c r="BY20" s="22">
        <v>950.4</v>
      </c>
      <c r="BZ20" s="22">
        <v>1076.0999999999999</v>
      </c>
      <c r="CA20" s="22">
        <v>1014.4</v>
      </c>
      <c r="CB20" s="22">
        <v>1053.3</v>
      </c>
      <c r="CC20" s="22">
        <v>901.6</v>
      </c>
      <c r="CD20" s="22">
        <v>1116.8</v>
      </c>
      <c r="CE20" s="22">
        <v>934.3</v>
      </c>
      <c r="CF20" s="22">
        <v>1074.9000000000001</v>
      </c>
      <c r="CG20" s="22">
        <v>1136.3</v>
      </c>
      <c r="CH20" s="22">
        <v>1171.9000000000001</v>
      </c>
      <c r="CI20" s="22">
        <v>1178.7</v>
      </c>
      <c r="CJ20" s="22">
        <v>1137.7</v>
      </c>
      <c r="CK20" s="22">
        <v>1082.9000000000001</v>
      </c>
      <c r="CL20" s="22">
        <v>1200</v>
      </c>
      <c r="CM20" s="22">
        <v>1272.2</v>
      </c>
      <c r="CN20" s="22">
        <v>1261.7</v>
      </c>
      <c r="CO20" s="22">
        <v>1226.7</v>
      </c>
      <c r="CP20" s="22">
        <v>1289.2</v>
      </c>
      <c r="CQ20" s="22">
        <v>1300.8</v>
      </c>
      <c r="CR20" s="22">
        <v>1317.9</v>
      </c>
      <c r="CS20" s="22">
        <v>1352.9</v>
      </c>
      <c r="CT20" s="22">
        <v>1455</v>
      </c>
      <c r="CU20" s="22">
        <v>1453.5</v>
      </c>
      <c r="CV20" s="22">
        <v>1506.8</v>
      </c>
      <c r="CW20" s="22">
        <v>1496.5</v>
      </c>
      <c r="CX20" s="22">
        <v>1551</v>
      </c>
      <c r="CY20" s="22">
        <v>1664.9</v>
      </c>
      <c r="CZ20" s="22">
        <v>1650.6</v>
      </c>
      <c r="DA20" s="22">
        <v>1627.6999999999998</v>
      </c>
      <c r="DB20" s="22">
        <v>1743.2</v>
      </c>
      <c r="DC20" s="22">
        <v>1714.2</v>
      </c>
      <c r="DD20" s="22">
        <v>1835.6</v>
      </c>
      <c r="DE20" s="22">
        <v>1794.1</v>
      </c>
      <c r="DF20" s="22">
        <v>1703.2</v>
      </c>
      <c r="DG20" s="22">
        <v>1771.6999999999998</v>
      </c>
      <c r="DH20" s="22">
        <v>2374.8999999999996</v>
      </c>
      <c r="DI20" s="22">
        <v>2369.4</v>
      </c>
      <c r="DJ20" s="22">
        <v>2548.6999999999998</v>
      </c>
      <c r="DK20" s="22">
        <v>2714.4</v>
      </c>
      <c r="DL20" s="22">
        <v>2598.1999999999998</v>
      </c>
      <c r="DM20" s="22">
        <v>2541.1999999999998</v>
      </c>
      <c r="DN20" s="22">
        <v>2396.2000000000003</v>
      </c>
      <c r="DO20" s="22">
        <v>2464.9</v>
      </c>
      <c r="DP20" s="22">
        <v>2448.3000000000002</v>
      </c>
      <c r="DQ20" s="22">
        <v>2547.1</v>
      </c>
      <c r="DR20" s="22">
        <v>2481.2999999999997</v>
      </c>
    </row>
    <row r="21" spans="1:122" ht="15" customHeight="1" x14ac:dyDescent="0.25">
      <c r="A21" s="19"/>
      <c r="B21" s="20" t="s">
        <v>73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1"/>
      <c r="BN21" s="21"/>
      <c r="BO21" s="21"/>
      <c r="BP21" s="21"/>
      <c r="BQ21" s="21"/>
      <c r="BR21" s="21">
        <v>231.2</v>
      </c>
      <c r="BS21" s="21">
        <v>199.4</v>
      </c>
      <c r="BT21" s="21">
        <v>189.1</v>
      </c>
      <c r="BU21" s="21">
        <v>207</v>
      </c>
      <c r="BV21" s="21">
        <v>185.1</v>
      </c>
      <c r="BW21" s="21">
        <v>204.6</v>
      </c>
      <c r="BX21" s="21">
        <v>203.8</v>
      </c>
      <c r="BY21" s="21">
        <v>217.9</v>
      </c>
      <c r="BZ21" s="21">
        <v>190.6</v>
      </c>
      <c r="CA21" s="21">
        <v>205.8</v>
      </c>
      <c r="CB21" s="21">
        <v>199.7</v>
      </c>
      <c r="CC21" s="21">
        <v>206.1</v>
      </c>
      <c r="CD21" s="21">
        <v>187.6</v>
      </c>
      <c r="CE21" s="21">
        <v>196.1</v>
      </c>
      <c r="CF21" s="21">
        <v>200.8</v>
      </c>
      <c r="CG21" s="21">
        <v>218.3</v>
      </c>
      <c r="CH21" s="21">
        <v>202.4</v>
      </c>
      <c r="CI21" s="21">
        <v>214.7</v>
      </c>
      <c r="CJ21" s="21">
        <v>211.3</v>
      </c>
      <c r="CK21" s="21">
        <v>218.1</v>
      </c>
      <c r="CL21" s="22">
        <v>204.4</v>
      </c>
      <c r="CM21" s="22">
        <v>230</v>
      </c>
      <c r="CN21" s="22">
        <v>206.5</v>
      </c>
      <c r="CO21" s="22">
        <v>227.5</v>
      </c>
      <c r="CP21" s="22">
        <v>216.9</v>
      </c>
      <c r="CQ21" s="22">
        <v>233</v>
      </c>
      <c r="CR21" s="22">
        <v>221.8</v>
      </c>
      <c r="CS21" s="22">
        <v>239.5</v>
      </c>
      <c r="CT21" s="22">
        <v>228.6</v>
      </c>
      <c r="CU21" s="22">
        <v>247.7</v>
      </c>
      <c r="CV21" s="22">
        <v>239.8</v>
      </c>
      <c r="CW21" s="22">
        <v>268.60000000000002</v>
      </c>
      <c r="CX21" s="22">
        <v>206.79999999999998</v>
      </c>
      <c r="CY21" s="22">
        <v>232.6</v>
      </c>
      <c r="CZ21" s="22">
        <v>220.1</v>
      </c>
      <c r="DA21" s="22">
        <v>251.49999999999997</v>
      </c>
      <c r="DB21" s="22">
        <v>233.7</v>
      </c>
      <c r="DC21" s="22">
        <v>258.10000000000002</v>
      </c>
      <c r="DD21" s="22">
        <v>249.2</v>
      </c>
      <c r="DE21" s="22">
        <v>269.89999999999998</v>
      </c>
      <c r="DF21" s="22">
        <v>269.5</v>
      </c>
      <c r="DG21" s="22">
        <v>221.4</v>
      </c>
      <c r="DH21" s="22">
        <v>247.40000000000003</v>
      </c>
      <c r="DI21" s="22">
        <v>301.89999999999998</v>
      </c>
      <c r="DJ21" s="22">
        <v>280.89999999999998</v>
      </c>
      <c r="DK21" s="22">
        <v>308.60000000000002</v>
      </c>
      <c r="DL21" s="22">
        <v>290.5</v>
      </c>
      <c r="DM21" s="22">
        <v>322.59999999999997</v>
      </c>
      <c r="DN21" s="22">
        <v>342.8</v>
      </c>
      <c r="DO21" s="22">
        <v>364.30000000000007</v>
      </c>
      <c r="DP21" s="22">
        <v>348.7</v>
      </c>
      <c r="DQ21" s="22">
        <v>401.5</v>
      </c>
      <c r="DR21" s="22">
        <v>408.9</v>
      </c>
    </row>
    <row r="22" spans="1:122" s="11" customFormat="1" ht="15" customHeight="1" x14ac:dyDescent="0.2">
      <c r="A22" s="25"/>
      <c r="B22" s="16" t="s">
        <v>74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7">
        <f>+BM23-BM24</f>
        <v>0</v>
      </c>
      <c r="BN22" s="17">
        <f t="shared" ref="BN22" si="6">+BN23-BN24</f>
        <v>0</v>
      </c>
      <c r="BO22" s="17">
        <f t="shared" ref="BO22:BQ22" si="7">+BO23-BO24</f>
        <v>0</v>
      </c>
      <c r="BP22" s="17">
        <f t="shared" si="7"/>
        <v>0</v>
      </c>
      <c r="BQ22" s="17">
        <f t="shared" si="7"/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11.5</v>
      </c>
      <c r="BW22" s="17">
        <v>8.3000000000000007</v>
      </c>
      <c r="BX22" s="17">
        <v>6.5</v>
      </c>
      <c r="BY22" s="17">
        <v>3.8000000000000003</v>
      </c>
      <c r="BZ22" s="17">
        <v>14.8</v>
      </c>
      <c r="CA22" s="17">
        <v>6.3000000000000007</v>
      </c>
      <c r="CB22" s="17">
        <v>13.5</v>
      </c>
      <c r="CC22" s="17">
        <v>6.3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2087.1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P22" s="17">
        <v>0</v>
      </c>
      <c r="DQ22" s="17">
        <v>0</v>
      </c>
      <c r="DR22" s="17">
        <v>0</v>
      </c>
    </row>
    <row r="23" spans="1:122" ht="15" customHeight="1" x14ac:dyDescent="0.25">
      <c r="A23" s="25"/>
      <c r="B23" s="27" t="s">
        <v>75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8"/>
      <c r="BN23" s="28"/>
      <c r="BO23" s="28"/>
      <c r="BP23" s="28"/>
      <c r="BQ23" s="28"/>
      <c r="BR23" s="28">
        <v>0</v>
      </c>
      <c r="BS23" s="28">
        <v>0</v>
      </c>
      <c r="BT23" s="28">
        <v>0</v>
      </c>
      <c r="BU23" s="28">
        <v>0</v>
      </c>
      <c r="BV23" s="28">
        <v>11.5</v>
      </c>
      <c r="BW23" s="28">
        <v>8.3000000000000007</v>
      </c>
      <c r="BX23" s="28">
        <v>6.5</v>
      </c>
      <c r="BY23" s="28">
        <v>3.8000000000000003</v>
      </c>
      <c r="BZ23" s="28">
        <v>14.8</v>
      </c>
      <c r="CA23" s="28">
        <v>6.3000000000000007</v>
      </c>
      <c r="CB23" s="28">
        <v>13.5</v>
      </c>
      <c r="CC23" s="28">
        <v>6.3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9">
        <v>2087.1</v>
      </c>
      <c r="CM23" s="29">
        <v>0</v>
      </c>
      <c r="CN23" s="29">
        <v>0</v>
      </c>
      <c r="CO23" s="29">
        <v>0</v>
      </c>
      <c r="CP23" s="29">
        <v>0</v>
      </c>
      <c r="CQ23" s="29">
        <v>0</v>
      </c>
      <c r="CR23" s="29">
        <v>0</v>
      </c>
      <c r="CS23" s="29">
        <v>0</v>
      </c>
      <c r="CT23" s="29">
        <v>0</v>
      </c>
      <c r="CU23" s="29">
        <v>0</v>
      </c>
      <c r="CV23" s="29">
        <v>0</v>
      </c>
      <c r="CW23" s="29">
        <v>0</v>
      </c>
      <c r="CX23" s="29">
        <v>0</v>
      </c>
      <c r="CY23" s="29">
        <v>0</v>
      </c>
      <c r="CZ23" s="29">
        <v>0</v>
      </c>
      <c r="DA23" s="29">
        <v>0</v>
      </c>
      <c r="DB23" s="29">
        <v>0</v>
      </c>
      <c r="DC23" s="29">
        <v>0</v>
      </c>
      <c r="DD23" s="29">
        <v>0</v>
      </c>
      <c r="DE23" s="29">
        <v>0</v>
      </c>
      <c r="DF23" s="29">
        <v>0</v>
      </c>
      <c r="DG23" s="29">
        <v>0</v>
      </c>
      <c r="DH23" s="29">
        <v>0</v>
      </c>
      <c r="DI23" s="29">
        <v>0</v>
      </c>
      <c r="DJ23" s="29">
        <v>0</v>
      </c>
      <c r="DK23" s="29">
        <v>0</v>
      </c>
      <c r="DL23" s="29">
        <v>0</v>
      </c>
      <c r="DM23" s="29">
        <v>0</v>
      </c>
      <c r="DN23" s="29">
        <v>0</v>
      </c>
      <c r="DO23" s="29">
        <v>0</v>
      </c>
      <c r="DP23" s="29">
        <v>0</v>
      </c>
      <c r="DQ23" s="29">
        <v>0</v>
      </c>
      <c r="DR23" s="29">
        <v>0</v>
      </c>
    </row>
    <row r="24" spans="1:122" ht="15" customHeight="1" x14ac:dyDescent="0.25">
      <c r="A24" s="19"/>
      <c r="B24" s="27" t="s">
        <v>76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1"/>
      <c r="BN24" s="21"/>
      <c r="BO24" s="21"/>
      <c r="BP24" s="21"/>
      <c r="BQ24" s="21"/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</row>
    <row r="25" spans="1:122" ht="15" customHeight="1" x14ac:dyDescent="0.25">
      <c r="B25" s="31" t="s">
        <v>77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21">
        <f t="shared" ref="BM25:BQ25" si="8">BM10+BM22</f>
        <v>0</v>
      </c>
      <c r="BN25" s="21">
        <f t="shared" ref="BN25" si="9">BN10+BN22</f>
        <v>0</v>
      </c>
      <c r="BO25" s="21">
        <f t="shared" si="8"/>
        <v>0</v>
      </c>
      <c r="BP25" s="21">
        <f t="shared" si="8"/>
        <v>0</v>
      </c>
      <c r="BQ25" s="21">
        <f t="shared" si="8"/>
        <v>0</v>
      </c>
      <c r="BR25" s="21">
        <v>-250.80000000000058</v>
      </c>
      <c r="BS25" s="21">
        <v>-1238.1000000000006</v>
      </c>
      <c r="BT25" s="21">
        <v>-1222.5999999999995</v>
      </c>
      <c r="BU25" s="21">
        <v>-1312</v>
      </c>
      <c r="BV25" s="21">
        <v>-480.30000000000121</v>
      </c>
      <c r="BW25" s="21">
        <v>-1198.5000000000007</v>
      </c>
      <c r="BX25" s="21">
        <v>-1300.8999999999999</v>
      </c>
      <c r="BY25" s="21">
        <v>-1348.8999999999999</v>
      </c>
      <c r="BZ25" s="21">
        <v>-487.89999999999992</v>
      </c>
      <c r="CA25" s="21">
        <v>-980.40000000000032</v>
      </c>
      <c r="CB25" s="21">
        <v>-1251.9699999999998</v>
      </c>
      <c r="CC25" s="21">
        <v>-1209.3999999999999</v>
      </c>
      <c r="CD25" s="21">
        <v>-175.60000000000045</v>
      </c>
      <c r="CE25" s="21">
        <v>-656.00000000000011</v>
      </c>
      <c r="CF25" s="21">
        <v>-974.40000000000009</v>
      </c>
      <c r="CG25" s="21">
        <v>-761.90000000000009</v>
      </c>
      <c r="CH25" s="21">
        <v>159.69999999999979</v>
      </c>
      <c r="CI25" s="21">
        <v>-784.39999999999986</v>
      </c>
      <c r="CJ25" s="21">
        <v>-643.19999999999959</v>
      </c>
      <c r="CK25" s="21">
        <v>-902.30000000000007</v>
      </c>
      <c r="CL25" s="22">
        <v>2313.4999999999995</v>
      </c>
      <c r="CM25" s="22">
        <v>-265.00000000000023</v>
      </c>
      <c r="CN25" s="22">
        <v>-429.40000000000032</v>
      </c>
      <c r="CO25" s="22">
        <v>-812.29999999999973</v>
      </c>
      <c r="CP25" s="22">
        <v>442.29999999999995</v>
      </c>
      <c r="CQ25" s="22">
        <v>-323.60000000000014</v>
      </c>
      <c r="CR25" s="22">
        <v>-442.00000000000006</v>
      </c>
      <c r="CS25" s="22">
        <v>-491.39999999999986</v>
      </c>
      <c r="CT25" s="22">
        <v>400.60000000000014</v>
      </c>
      <c r="CU25" s="22">
        <v>-6.1999999999999886</v>
      </c>
      <c r="CV25" s="22">
        <v>-107.59999999999974</v>
      </c>
      <c r="CW25" s="22">
        <v>-419.9</v>
      </c>
      <c r="CX25" s="22">
        <v>348.30000000000064</v>
      </c>
      <c r="CY25" s="22">
        <v>-300.39999999999952</v>
      </c>
      <c r="CZ25" s="22">
        <v>-639.70000000000061</v>
      </c>
      <c r="DA25" s="22">
        <v>-729.70000000000027</v>
      </c>
      <c r="DB25" s="22">
        <v>276.30000000000024</v>
      </c>
      <c r="DC25" s="22">
        <v>-567.1</v>
      </c>
      <c r="DD25" s="22">
        <v>-771.30000000000041</v>
      </c>
      <c r="DE25" s="22">
        <v>-125.79999999999984</v>
      </c>
      <c r="DF25" s="22">
        <v>81.099999999999682</v>
      </c>
      <c r="DG25" s="22">
        <v>-446.59999999999957</v>
      </c>
      <c r="DH25" s="22">
        <v>-298.90000000000094</v>
      </c>
      <c r="DI25" s="22">
        <v>-672.9</v>
      </c>
      <c r="DJ25" s="22">
        <v>-436.49999999999943</v>
      </c>
      <c r="DK25" s="22">
        <v>-370.9000000000002</v>
      </c>
      <c r="DL25" s="22">
        <v>-920.79999999999927</v>
      </c>
      <c r="DM25" s="22">
        <v>-957.10000000000036</v>
      </c>
      <c r="DN25" s="22">
        <v>-1179.3000000000009</v>
      </c>
      <c r="DO25" s="22">
        <v>-1910.1000000000026</v>
      </c>
      <c r="DP25" s="22">
        <v>-2392.2999999999984</v>
      </c>
      <c r="DQ25" s="22">
        <v>-845.09999999999991</v>
      </c>
      <c r="DR25" s="22">
        <v>-798.0000000000008</v>
      </c>
    </row>
    <row r="26" spans="1:122" s="11" customFormat="1" ht="15" customHeight="1" x14ac:dyDescent="0.2">
      <c r="A26" s="32"/>
      <c r="B26" s="16" t="s">
        <v>78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7">
        <f t="shared" ref="BM26:BQ26" si="10">BM27-BM28+BM29-BM32+BM35+BM38-BM41</f>
        <v>0</v>
      </c>
      <c r="BN26" s="17">
        <f t="shared" ref="BN26" si="11">BN27-BN28+BN29-BN32+BN35+BN38-BN41</f>
        <v>0</v>
      </c>
      <c r="BO26" s="17">
        <f t="shared" si="10"/>
        <v>0</v>
      </c>
      <c r="BP26" s="17">
        <f t="shared" si="10"/>
        <v>0</v>
      </c>
      <c r="BQ26" s="17">
        <f t="shared" si="10"/>
        <v>0</v>
      </c>
      <c r="BR26" s="17">
        <v>-83.200000000000045</v>
      </c>
      <c r="BS26" s="17">
        <v>-2140.4</v>
      </c>
      <c r="BT26" s="17">
        <v>-1066</v>
      </c>
      <c r="BU26" s="17">
        <v>-1769.4</v>
      </c>
      <c r="BV26" s="17">
        <v>-191.79999999999995</v>
      </c>
      <c r="BW26" s="17">
        <v>-640.6</v>
      </c>
      <c r="BX26" s="17">
        <v>-1539.3999999999999</v>
      </c>
      <c r="BY26" s="17">
        <v>-1544.4</v>
      </c>
      <c r="BZ26" s="17">
        <v>-25.002641500000038</v>
      </c>
      <c r="CA26" s="17">
        <v>-862.4610259000001</v>
      </c>
      <c r="CB26" s="17">
        <v>-1113.4205810000001</v>
      </c>
      <c r="CC26" s="17">
        <v>-1595.0511938999998</v>
      </c>
      <c r="CD26" s="17">
        <v>-1006.6999999999999</v>
      </c>
      <c r="CE26" s="17">
        <v>-1111.5</v>
      </c>
      <c r="CF26" s="17">
        <v>-712.09999999999991</v>
      </c>
      <c r="CG26" s="17">
        <v>-1442.9</v>
      </c>
      <c r="CH26" s="17">
        <v>-53.099999999999966</v>
      </c>
      <c r="CI26" s="17">
        <v>-1457.1</v>
      </c>
      <c r="CJ26" s="17">
        <v>-356.70000000000016</v>
      </c>
      <c r="CK26" s="17">
        <v>-1894.8000000000002</v>
      </c>
      <c r="CL26" s="18">
        <v>1144.1000000000004</v>
      </c>
      <c r="CM26" s="18">
        <v>-1422.6</v>
      </c>
      <c r="CN26" s="18">
        <v>-436.00000000000006</v>
      </c>
      <c r="CO26" s="18">
        <v>-798.4</v>
      </c>
      <c r="CP26" s="18">
        <v>75.599999999999909</v>
      </c>
      <c r="CQ26" s="18">
        <v>-824.30000000000018</v>
      </c>
      <c r="CR26" s="18">
        <v>-53.399999999999977</v>
      </c>
      <c r="CS26" s="18">
        <v>-1652.8999999999999</v>
      </c>
      <c r="CT26" s="18">
        <v>-222.39999999999986</v>
      </c>
      <c r="CU26" s="18">
        <v>514.80000000000018</v>
      </c>
      <c r="CV26" s="18">
        <v>-268.60000000000008</v>
      </c>
      <c r="CW26" s="18">
        <v>-2143.1</v>
      </c>
      <c r="CX26" s="18">
        <v>-230.99999999999966</v>
      </c>
      <c r="CY26" s="18">
        <v>-318.50000000000006</v>
      </c>
      <c r="CZ26" s="18">
        <v>-1326.9</v>
      </c>
      <c r="DA26" s="18">
        <v>-1196.6999999999998</v>
      </c>
      <c r="DB26" s="18">
        <v>-1627.4999999999995</v>
      </c>
      <c r="DC26" s="18">
        <v>-135.29999999999973</v>
      </c>
      <c r="DD26" s="18">
        <v>20.999999999999886</v>
      </c>
      <c r="DE26" s="18">
        <v>-1396.9</v>
      </c>
      <c r="DF26" s="18">
        <v>-1108.8000000000006</v>
      </c>
      <c r="DG26" s="18">
        <v>2484.9</v>
      </c>
      <c r="DH26" s="18">
        <v>-4209.3</v>
      </c>
      <c r="DI26" s="18">
        <v>-664.6</v>
      </c>
      <c r="DJ26" s="18">
        <v>-2386.7000000000003</v>
      </c>
      <c r="DK26" s="18">
        <v>-204.39999999999995</v>
      </c>
      <c r="DL26" s="18">
        <v>-1244</v>
      </c>
      <c r="DM26" s="18">
        <v>-1546.7999999999997</v>
      </c>
      <c r="DN26" s="18">
        <v>-3329.4</v>
      </c>
      <c r="DO26" s="18">
        <v>-1057.5</v>
      </c>
      <c r="DP26" s="18">
        <v>-1948.5</v>
      </c>
      <c r="DQ26" s="18">
        <v>-1127.6999999999998</v>
      </c>
      <c r="DR26" s="18">
        <v>-2984.3999999999996</v>
      </c>
    </row>
    <row r="27" spans="1:122" ht="15" customHeight="1" x14ac:dyDescent="0.25">
      <c r="A27" s="19"/>
      <c r="B27" s="27" t="s">
        <v>79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1"/>
      <c r="BN27" s="21"/>
      <c r="BO27" s="21"/>
      <c r="BP27" s="21"/>
      <c r="BQ27" s="21"/>
      <c r="BR27" s="21">
        <v>101.5</v>
      </c>
      <c r="BS27" s="21">
        <v>-136.4</v>
      </c>
      <c r="BT27" s="21">
        <v>-215.3</v>
      </c>
      <c r="BU27" s="21">
        <v>46.7</v>
      </c>
      <c r="BV27" s="21">
        <v>76.5</v>
      </c>
      <c r="BW27" s="21">
        <v>-220.4</v>
      </c>
      <c r="BX27" s="21">
        <v>10.5</v>
      </c>
      <c r="BY27" s="21">
        <v>54.2</v>
      </c>
      <c r="BZ27" s="21">
        <v>83.6</v>
      </c>
      <c r="CA27" s="21">
        <v>53.2</v>
      </c>
      <c r="CB27" s="21">
        <v>83.6</v>
      </c>
      <c r="CC27" s="21">
        <v>53.1</v>
      </c>
      <c r="CD27" s="21">
        <v>69.8</v>
      </c>
      <c r="CE27" s="21">
        <v>30.9</v>
      </c>
      <c r="CF27" s="21">
        <v>43.1</v>
      </c>
      <c r="CG27" s="21">
        <v>-534.4</v>
      </c>
      <c r="CH27" s="21">
        <v>-48.8</v>
      </c>
      <c r="CI27" s="21">
        <v>129.5</v>
      </c>
      <c r="CJ27" s="21">
        <v>64</v>
      </c>
      <c r="CK27" s="21">
        <v>32.1</v>
      </c>
      <c r="CL27" s="22">
        <v>76.400000000000006</v>
      </c>
      <c r="CM27" s="22">
        <v>61.3</v>
      </c>
      <c r="CN27" s="22">
        <v>-165.5</v>
      </c>
      <c r="CO27" s="22">
        <v>50.2</v>
      </c>
      <c r="CP27" s="22">
        <v>-94</v>
      </c>
      <c r="CQ27" s="22">
        <v>42.5</v>
      </c>
      <c r="CR27" s="22">
        <v>110.9</v>
      </c>
      <c r="CS27" s="22">
        <v>50</v>
      </c>
      <c r="CT27" s="22">
        <v>28.1</v>
      </c>
      <c r="CU27" s="22">
        <v>72.099999999999994</v>
      </c>
      <c r="CV27" s="22">
        <v>-132.69999999999999</v>
      </c>
      <c r="CW27" s="22">
        <v>59.7</v>
      </c>
      <c r="CX27" s="22">
        <v>60.2</v>
      </c>
      <c r="CY27" s="22">
        <v>64.8</v>
      </c>
      <c r="CZ27" s="22">
        <v>40.5</v>
      </c>
      <c r="DA27" s="22">
        <v>43.7</v>
      </c>
      <c r="DB27" s="22">
        <v>-162.19999999999999</v>
      </c>
      <c r="DC27" s="22">
        <v>-110.2</v>
      </c>
      <c r="DD27" s="22">
        <v>61.2</v>
      </c>
      <c r="DE27" s="22">
        <v>19.399999999999999</v>
      </c>
      <c r="DF27" s="22">
        <v>34.4</v>
      </c>
      <c r="DG27" s="22">
        <v>49.3</v>
      </c>
      <c r="DH27" s="22">
        <v>-218.9</v>
      </c>
      <c r="DI27" s="22">
        <v>36.200000000000003</v>
      </c>
      <c r="DJ27" s="22">
        <v>76.400000000000006</v>
      </c>
      <c r="DK27" s="22">
        <v>109.1</v>
      </c>
      <c r="DL27" s="22">
        <v>-65.3</v>
      </c>
      <c r="DM27" s="22">
        <v>32.700000000000003</v>
      </c>
      <c r="DN27" s="22">
        <v>68</v>
      </c>
      <c r="DO27" s="22">
        <v>65.5</v>
      </c>
      <c r="DP27" s="22">
        <v>-206.39999999999998</v>
      </c>
      <c r="DQ27" s="22">
        <v>24.100000000000005</v>
      </c>
      <c r="DR27" s="22">
        <v>195.7</v>
      </c>
    </row>
    <row r="28" spans="1:122" ht="15" customHeight="1" x14ac:dyDescent="0.25">
      <c r="A28" s="25"/>
      <c r="B28" s="27" t="s">
        <v>80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8"/>
      <c r="BN28" s="28"/>
      <c r="BO28" s="28"/>
      <c r="BP28" s="28"/>
      <c r="BQ28" s="28"/>
      <c r="BR28" s="28">
        <v>784.9</v>
      </c>
      <c r="BS28" s="28">
        <v>75.900000000000006</v>
      </c>
      <c r="BT28" s="28">
        <v>423.8</v>
      </c>
      <c r="BU28" s="28">
        <v>535.59999999999991</v>
      </c>
      <c r="BV28" s="28">
        <v>623.70000000000005</v>
      </c>
      <c r="BW28" s="28">
        <v>326.7</v>
      </c>
      <c r="BX28" s="28">
        <v>819.5</v>
      </c>
      <c r="BY28" s="28">
        <v>427.6</v>
      </c>
      <c r="BZ28" s="28">
        <v>759.9</v>
      </c>
      <c r="CA28" s="28">
        <v>1665.2</v>
      </c>
      <c r="CB28" s="28">
        <v>814.2</v>
      </c>
      <c r="CC28" s="28">
        <v>176.6</v>
      </c>
      <c r="CD28" s="28">
        <v>612.79999999999995</v>
      </c>
      <c r="CE28" s="28">
        <v>469.7</v>
      </c>
      <c r="CF28" s="28">
        <v>570.09999999999991</v>
      </c>
      <c r="CG28" s="28">
        <v>-52.7</v>
      </c>
      <c r="CH28" s="28">
        <v>455.7</v>
      </c>
      <c r="CI28" s="28">
        <v>807.2</v>
      </c>
      <c r="CJ28" s="28">
        <v>521.1</v>
      </c>
      <c r="CK28" s="28">
        <v>601.30000000000007</v>
      </c>
      <c r="CL28" s="29">
        <v>519.29999999999995</v>
      </c>
      <c r="CM28" s="29">
        <v>756.8</v>
      </c>
      <c r="CN28" s="29">
        <v>483.5</v>
      </c>
      <c r="CO28" s="29">
        <v>467.7</v>
      </c>
      <c r="CP28" s="29">
        <v>63.599999999999994</v>
      </c>
      <c r="CQ28" s="29">
        <v>911.7</v>
      </c>
      <c r="CR28" s="29">
        <v>778.5</v>
      </c>
      <c r="CS28" s="29">
        <v>762.3</v>
      </c>
      <c r="CT28" s="29">
        <v>740.4</v>
      </c>
      <c r="CU28" s="29">
        <v>686.5</v>
      </c>
      <c r="CV28" s="29">
        <v>452.5</v>
      </c>
      <c r="CW28" s="29">
        <v>1718.4999999999998</v>
      </c>
      <c r="CX28" s="29">
        <v>687.59999999999991</v>
      </c>
      <c r="CY28" s="29">
        <v>683</v>
      </c>
      <c r="CZ28" s="29">
        <v>501.09999999999991</v>
      </c>
      <c r="DA28" s="29">
        <v>872.8</v>
      </c>
      <c r="DB28" s="29">
        <v>805.6</v>
      </c>
      <c r="DC28" s="29">
        <v>477</v>
      </c>
      <c r="DD28" s="29">
        <v>1024.9000000000001</v>
      </c>
      <c r="DE28" s="29">
        <v>521.70000000000005</v>
      </c>
      <c r="DF28" s="29">
        <v>882.30000000000007</v>
      </c>
      <c r="DG28" s="29">
        <v>314.79999999999995</v>
      </c>
      <c r="DH28" s="29">
        <v>497.40000000000003</v>
      </c>
      <c r="DI28" s="29">
        <v>766.10000000000014</v>
      </c>
      <c r="DJ28" s="29">
        <v>968.79999999999984</v>
      </c>
      <c r="DK28" s="29">
        <v>944.19999999999993</v>
      </c>
      <c r="DL28" s="29">
        <v>611.6</v>
      </c>
      <c r="DM28" s="29">
        <v>825.0999999999998</v>
      </c>
      <c r="DN28" s="29">
        <v>1069.4000000000001</v>
      </c>
      <c r="DO28" s="29">
        <v>1107.8999999999999</v>
      </c>
      <c r="DP28" s="29">
        <v>991.69999999999993</v>
      </c>
      <c r="DQ28" s="29">
        <v>792.59999999999991</v>
      </c>
      <c r="DR28" s="29">
        <v>1265.3999999999999</v>
      </c>
    </row>
    <row r="29" spans="1:122" ht="15" customHeight="1" x14ac:dyDescent="0.25">
      <c r="A29" s="19"/>
      <c r="B29" s="27" t="s">
        <v>81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1"/>
      <c r="BN29" s="21"/>
      <c r="BO29" s="21"/>
      <c r="BP29" s="21"/>
      <c r="BQ29" s="21"/>
      <c r="BR29" s="21">
        <v>24.8</v>
      </c>
      <c r="BS29" s="21">
        <v>-3.5</v>
      </c>
      <c r="BT29" s="21">
        <v>-11.5</v>
      </c>
      <c r="BU29" s="21">
        <v>0.8</v>
      </c>
      <c r="BV29" s="21">
        <v>-4.0999999999999996</v>
      </c>
      <c r="BW29" s="21">
        <v>-0.1</v>
      </c>
      <c r="BX29" s="21">
        <v>-2.7</v>
      </c>
      <c r="BY29" s="21">
        <v>-30</v>
      </c>
      <c r="BZ29" s="21">
        <v>9.3000000000000007</v>
      </c>
      <c r="CA29" s="21">
        <v>787.9</v>
      </c>
      <c r="CB29" s="21">
        <v>2.9</v>
      </c>
      <c r="CC29" s="21">
        <v>0</v>
      </c>
      <c r="CD29" s="21">
        <v>10.7</v>
      </c>
      <c r="CE29" s="21">
        <v>0.6</v>
      </c>
      <c r="CF29" s="21">
        <v>-1.2</v>
      </c>
      <c r="CG29" s="21">
        <v>-0.2</v>
      </c>
      <c r="CH29" s="21">
        <v>2.1</v>
      </c>
      <c r="CI29" s="21">
        <v>-6.3999999999999995</v>
      </c>
      <c r="CJ29" s="21">
        <v>33</v>
      </c>
      <c r="CK29" s="21">
        <v>-7</v>
      </c>
      <c r="CL29" s="21">
        <v>26.8</v>
      </c>
      <c r="CM29" s="21">
        <v>7.1</v>
      </c>
      <c r="CN29" s="21">
        <v>0.4</v>
      </c>
      <c r="CO29" s="21">
        <v>2.2999999999999998</v>
      </c>
      <c r="CP29" s="21">
        <v>23.1</v>
      </c>
      <c r="CQ29" s="21">
        <v>41.2</v>
      </c>
      <c r="CR29" s="21">
        <v>25</v>
      </c>
      <c r="CS29" s="21">
        <v>-17.899999999999999</v>
      </c>
      <c r="CT29" s="21">
        <v>69.3</v>
      </c>
      <c r="CU29" s="21">
        <v>17.7</v>
      </c>
      <c r="CV29" s="21">
        <v>-214.2</v>
      </c>
      <c r="CW29" s="21">
        <v>-29</v>
      </c>
      <c r="CX29" s="21">
        <v>15.7</v>
      </c>
      <c r="CY29" s="21">
        <v>43.300000000000004</v>
      </c>
      <c r="CZ29" s="21">
        <v>-26.8</v>
      </c>
      <c r="DA29" s="21">
        <v>-47.4</v>
      </c>
      <c r="DB29" s="21">
        <v>-3.1</v>
      </c>
      <c r="DC29" s="21">
        <v>2.6</v>
      </c>
      <c r="DD29" s="21">
        <v>-2.5</v>
      </c>
      <c r="DE29" s="21">
        <v>10.799999999999999</v>
      </c>
      <c r="DF29" s="21">
        <v>-12.7</v>
      </c>
      <c r="DG29" s="21">
        <v>-15.900000000000002</v>
      </c>
      <c r="DH29" s="21">
        <v>14.2</v>
      </c>
      <c r="DI29" s="21">
        <v>-44.4</v>
      </c>
      <c r="DJ29" s="21">
        <v>28.599999999999998</v>
      </c>
      <c r="DK29" s="21">
        <v>12.8</v>
      </c>
      <c r="DL29" s="21">
        <v>60.4</v>
      </c>
      <c r="DM29" s="21">
        <v>-24.2</v>
      </c>
      <c r="DN29" s="21">
        <v>7.9999999999999991</v>
      </c>
      <c r="DO29" s="21">
        <v>-5.6999999999999993</v>
      </c>
      <c r="DP29" s="21">
        <v>-28.2</v>
      </c>
      <c r="DQ29" s="21">
        <v>-25.8</v>
      </c>
      <c r="DR29" s="21">
        <v>52.5</v>
      </c>
    </row>
    <row r="30" spans="1:122" ht="15" customHeight="1" x14ac:dyDescent="0.25">
      <c r="A30" s="19"/>
      <c r="B30" s="33" t="s">
        <v>82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21"/>
      <c r="BN30" s="21"/>
      <c r="BO30" s="21"/>
      <c r="BP30" s="21"/>
      <c r="BQ30" s="21"/>
      <c r="BR30" s="21">
        <v>1</v>
      </c>
      <c r="BS30" s="21">
        <v>0.3</v>
      </c>
      <c r="BT30" s="21">
        <v>0.2</v>
      </c>
      <c r="BU30" s="21">
        <v>-0.5</v>
      </c>
      <c r="BV30" s="21">
        <v>-1.8</v>
      </c>
      <c r="BW30" s="21">
        <v>0</v>
      </c>
      <c r="BX30" s="21">
        <v>0</v>
      </c>
      <c r="BY30" s="21">
        <v>-1.9</v>
      </c>
      <c r="BZ30" s="21">
        <v>0</v>
      </c>
      <c r="CA30" s="21">
        <v>789.9</v>
      </c>
      <c r="CB30" s="21">
        <v>-3.6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-0.1</v>
      </c>
      <c r="CI30" s="21">
        <v>0.7</v>
      </c>
      <c r="CJ30" s="21">
        <v>0</v>
      </c>
      <c r="CK30" s="21">
        <v>-0.5</v>
      </c>
      <c r="CL30" s="22">
        <v>0.3</v>
      </c>
      <c r="CM30" s="22">
        <v>-0.9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-0.5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0.1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0.2</v>
      </c>
      <c r="DF30" s="22">
        <v>0</v>
      </c>
      <c r="DG30" s="22">
        <v>0.2</v>
      </c>
      <c r="DH30" s="22">
        <v>0</v>
      </c>
      <c r="DI30" s="22">
        <v>0</v>
      </c>
      <c r="DJ30" s="22">
        <v>-0.1</v>
      </c>
      <c r="DK30" s="22">
        <v>0.9</v>
      </c>
      <c r="DL30" s="22">
        <v>-0.1</v>
      </c>
      <c r="DM30" s="22">
        <v>-0.9</v>
      </c>
      <c r="DN30" s="22">
        <v>-1.2</v>
      </c>
      <c r="DO30" s="22">
        <v>-0.1</v>
      </c>
      <c r="DP30" s="22">
        <v>-0.7</v>
      </c>
      <c r="DQ30" s="22">
        <v>-0.3</v>
      </c>
      <c r="DR30" s="22">
        <v>0</v>
      </c>
    </row>
    <row r="31" spans="1:122" ht="15" customHeight="1" x14ac:dyDescent="0.25">
      <c r="A31" s="19"/>
      <c r="B31" s="33" t="s">
        <v>83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21"/>
      <c r="BN31" s="21"/>
      <c r="BO31" s="21"/>
      <c r="BP31" s="21"/>
      <c r="BQ31" s="21"/>
      <c r="BR31" s="21">
        <v>23.8</v>
      </c>
      <c r="BS31" s="21">
        <v>-3.8</v>
      </c>
      <c r="BT31" s="21">
        <v>-11.7</v>
      </c>
      <c r="BU31" s="21">
        <v>1.3</v>
      </c>
      <c r="BV31" s="21">
        <v>-2.2999999999999998</v>
      </c>
      <c r="BW31" s="21">
        <v>-0.1</v>
      </c>
      <c r="BX31" s="21">
        <v>-2.7</v>
      </c>
      <c r="BY31" s="21">
        <v>-28.1</v>
      </c>
      <c r="BZ31" s="21">
        <v>9.3000000000000007</v>
      </c>
      <c r="CA31" s="21">
        <v>-2</v>
      </c>
      <c r="CB31" s="21">
        <v>6.5</v>
      </c>
      <c r="CC31" s="21">
        <v>0</v>
      </c>
      <c r="CD31" s="21">
        <v>10.7</v>
      </c>
      <c r="CE31" s="21">
        <v>0.6</v>
      </c>
      <c r="CF31" s="21">
        <v>-1.2</v>
      </c>
      <c r="CG31" s="21">
        <v>-0.2</v>
      </c>
      <c r="CH31" s="21">
        <v>2.2000000000000002</v>
      </c>
      <c r="CI31" s="21">
        <v>-7.1</v>
      </c>
      <c r="CJ31" s="21">
        <v>33</v>
      </c>
      <c r="CK31" s="21">
        <v>-6.5</v>
      </c>
      <c r="CL31" s="22">
        <v>26.5</v>
      </c>
      <c r="CM31" s="22">
        <v>8</v>
      </c>
      <c r="CN31" s="22">
        <v>0.4</v>
      </c>
      <c r="CO31" s="22">
        <v>2.2999999999999998</v>
      </c>
      <c r="CP31" s="22">
        <v>23.1</v>
      </c>
      <c r="CQ31" s="22">
        <v>41.2</v>
      </c>
      <c r="CR31" s="22">
        <v>25</v>
      </c>
      <c r="CS31" s="22">
        <v>-17.399999999999999</v>
      </c>
      <c r="CT31" s="22">
        <v>69.3</v>
      </c>
      <c r="CU31" s="22">
        <v>17.7</v>
      </c>
      <c r="CV31" s="22">
        <v>-214.2</v>
      </c>
      <c r="CW31" s="22">
        <v>-29</v>
      </c>
      <c r="CX31" s="22">
        <v>15.7</v>
      </c>
      <c r="CY31" s="22">
        <v>43.2</v>
      </c>
      <c r="CZ31" s="22">
        <v>-26.8</v>
      </c>
      <c r="DA31" s="22">
        <v>-47.4</v>
      </c>
      <c r="DB31" s="22">
        <v>-3.1</v>
      </c>
      <c r="DC31" s="22">
        <v>2.6</v>
      </c>
      <c r="DD31" s="22">
        <v>-2.5</v>
      </c>
      <c r="DE31" s="22">
        <v>10.6</v>
      </c>
      <c r="DF31" s="22">
        <v>-12.7</v>
      </c>
      <c r="DG31" s="22">
        <v>-16.100000000000001</v>
      </c>
      <c r="DH31" s="22">
        <v>14.2</v>
      </c>
      <c r="DI31" s="22">
        <v>-44.4</v>
      </c>
      <c r="DJ31" s="22">
        <v>28.7</v>
      </c>
      <c r="DK31" s="22">
        <v>11.9</v>
      </c>
      <c r="DL31" s="22">
        <v>60.5</v>
      </c>
      <c r="DM31" s="22">
        <v>-23.3</v>
      </c>
      <c r="DN31" s="22">
        <v>9.1999999999999993</v>
      </c>
      <c r="DO31" s="22">
        <v>-5.6</v>
      </c>
      <c r="DP31" s="22">
        <v>-27.5</v>
      </c>
      <c r="DQ31" s="22">
        <v>-25.5</v>
      </c>
      <c r="DR31" s="22">
        <v>52.5</v>
      </c>
    </row>
    <row r="32" spans="1:122" ht="15" customHeight="1" x14ac:dyDescent="0.25">
      <c r="A32" s="19"/>
      <c r="B32" s="27" t="s">
        <v>84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1"/>
      <c r="BN32" s="21"/>
      <c r="BO32" s="21"/>
      <c r="BP32" s="21"/>
      <c r="BQ32" s="21"/>
      <c r="BR32" s="21">
        <v>-98.000000000000014</v>
      </c>
      <c r="BS32" s="21">
        <v>713.89999999999986</v>
      </c>
      <c r="BT32" s="21">
        <v>15.3</v>
      </c>
      <c r="BU32" s="21">
        <v>138.9</v>
      </c>
      <c r="BV32" s="21">
        <v>-30.600000000000101</v>
      </c>
      <c r="BW32" s="21">
        <v>-27.5</v>
      </c>
      <c r="BX32" s="21">
        <v>506.4</v>
      </c>
      <c r="BY32" s="21">
        <v>260.8</v>
      </c>
      <c r="BZ32" s="21">
        <v>-126.5</v>
      </c>
      <c r="CA32" s="21">
        <v>-51.8</v>
      </c>
      <c r="CB32" s="21">
        <v>47.2</v>
      </c>
      <c r="CC32" s="21">
        <v>485</v>
      </c>
      <c r="CD32" s="21">
        <v>451.9</v>
      </c>
      <c r="CE32" s="21">
        <v>992</v>
      </c>
      <c r="CF32" s="21">
        <v>-68.599999999999994</v>
      </c>
      <c r="CG32" s="21">
        <v>421.3</v>
      </c>
      <c r="CH32" s="21">
        <v>-259.89999999999998</v>
      </c>
      <c r="CI32" s="21">
        <v>1350.5</v>
      </c>
      <c r="CJ32" s="21">
        <v>353.3</v>
      </c>
      <c r="CK32" s="21">
        <v>60.2</v>
      </c>
      <c r="CL32" s="21">
        <v>2500.6</v>
      </c>
      <c r="CM32" s="21">
        <v>1059.0999999999999</v>
      </c>
      <c r="CN32" s="21">
        <v>-36</v>
      </c>
      <c r="CO32" s="21">
        <v>-29.4</v>
      </c>
      <c r="CP32" s="21">
        <v>975.4</v>
      </c>
      <c r="CQ32" s="21">
        <v>118.4</v>
      </c>
      <c r="CR32" s="21">
        <v>579.4</v>
      </c>
      <c r="CS32" s="21">
        <v>127.5</v>
      </c>
      <c r="CT32" s="21">
        <v>984.1</v>
      </c>
      <c r="CU32" s="21">
        <v>643.1</v>
      </c>
      <c r="CV32" s="21">
        <v>-215.4</v>
      </c>
      <c r="CW32" s="21">
        <v>187.20000000000002</v>
      </c>
      <c r="CX32" s="21">
        <v>1765.2</v>
      </c>
      <c r="CY32" s="21">
        <v>-399.49999999999994</v>
      </c>
      <c r="CZ32" s="21">
        <v>1242.7</v>
      </c>
      <c r="DA32" s="21">
        <v>60.8</v>
      </c>
      <c r="DB32" s="21">
        <v>33.4</v>
      </c>
      <c r="DC32" s="21">
        <v>1943</v>
      </c>
      <c r="DD32" s="21">
        <v>225.4</v>
      </c>
      <c r="DE32" s="21">
        <v>-39.200000000000003</v>
      </c>
      <c r="DF32" s="21">
        <v>2443.1000000000004</v>
      </c>
      <c r="DG32" s="21">
        <v>-559.6</v>
      </c>
      <c r="DH32" s="21">
        <v>3766.7000000000003</v>
      </c>
      <c r="DI32" s="21">
        <v>-104.7</v>
      </c>
      <c r="DJ32" s="21">
        <v>2405.9000000000005</v>
      </c>
      <c r="DK32" s="21">
        <v>-293.5</v>
      </c>
      <c r="DL32" s="21">
        <v>-195.3</v>
      </c>
      <c r="DM32" s="21">
        <v>205.70000000000005</v>
      </c>
      <c r="DN32" s="21">
        <v>2791.6</v>
      </c>
      <c r="DO32" s="21">
        <v>3.1999999999999988</v>
      </c>
      <c r="DP32" s="21">
        <v>280.99999999999994</v>
      </c>
      <c r="DQ32" s="21">
        <v>123.4</v>
      </c>
      <c r="DR32" s="21">
        <v>1407.8000000000002</v>
      </c>
    </row>
    <row r="33" spans="1:122" ht="15" customHeight="1" x14ac:dyDescent="0.25">
      <c r="A33" s="25"/>
      <c r="B33" s="33" t="s">
        <v>82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21"/>
      <c r="BN33" s="21"/>
      <c r="BO33" s="21"/>
      <c r="BP33" s="21"/>
      <c r="BQ33" s="21"/>
      <c r="BR33" s="21">
        <v>0</v>
      </c>
      <c r="BS33" s="21">
        <v>0</v>
      </c>
      <c r="BT33" s="21">
        <v>0</v>
      </c>
      <c r="BU33" s="21">
        <v>0</v>
      </c>
      <c r="BV33" s="21">
        <v>0</v>
      </c>
      <c r="BW33" s="21">
        <v>0</v>
      </c>
      <c r="BX33" s="21">
        <v>0</v>
      </c>
      <c r="BY33" s="21">
        <v>0</v>
      </c>
      <c r="BZ33" s="21">
        <v>0</v>
      </c>
      <c r="CA33" s="21">
        <v>0</v>
      </c>
      <c r="CB33" s="21">
        <v>0</v>
      </c>
      <c r="CC33" s="21">
        <v>0</v>
      </c>
      <c r="CD33" s="21">
        <v>0</v>
      </c>
      <c r="CE33" s="21">
        <v>0</v>
      </c>
      <c r="CF33" s="21">
        <v>0</v>
      </c>
      <c r="CG33" s="21">
        <v>0</v>
      </c>
      <c r="CH33" s="21">
        <v>0</v>
      </c>
      <c r="CI33" s="21">
        <v>0</v>
      </c>
      <c r="CJ33" s="21">
        <v>0</v>
      </c>
      <c r="CK33" s="21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0</v>
      </c>
      <c r="DC33" s="22">
        <v>0</v>
      </c>
      <c r="DD33" s="22">
        <v>0</v>
      </c>
      <c r="DE33" s="22">
        <v>0</v>
      </c>
      <c r="DF33" s="22">
        <v>0</v>
      </c>
      <c r="DG33" s="22">
        <v>0</v>
      </c>
      <c r="DH33" s="22">
        <v>0</v>
      </c>
      <c r="DI33" s="22">
        <v>0</v>
      </c>
      <c r="DJ33" s="22">
        <v>0</v>
      </c>
      <c r="DK33" s="22">
        <v>0</v>
      </c>
      <c r="DL33" s="22">
        <v>0</v>
      </c>
      <c r="DM33" s="22">
        <v>0</v>
      </c>
      <c r="DN33" s="22">
        <v>0</v>
      </c>
      <c r="DO33" s="22">
        <v>0</v>
      </c>
      <c r="DP33" s="22">
        <v>0</v>
      </c>
      <c r="DQ33" s="22">
        <v>0</v>
      </c>
      <c r="DR33" s="22">
        <v>0</v>
      </c>
    </row>
    <row r="34" spans="1:122" ht="15" customHeight="1" x14ac:dyDescent="0.25">
      <c r="A34" s="34"/>
      <c r="B34" s="33" t="s">
        <v>83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21"/>
      <c r="BN34" s="21"/>
      <c r="BO34" s="21"/>
      <c r="BP34" s="21"/>
      <c r="BQ34" s="21"/>
      <c r="BR34" s="21">
        <v>-98.000000000000014</v>
      </c>
      <c r="BS34" s="21">
        <v>713.89999999999986</v>
      </c>
      <c r="BT34" s="21">
        <v>15.3</v>
      </c>
      <c r="BU34" s="21">
        <v>138.9</v>
      </c>
      <c r="BV34" s="21">
        <v>-30.600000000000101</v>
      </c>
      <c r="BW34" s="21">
        <v>-27.5</v>
      </c>
      <c r="BX34" s="21">
        <v>506.4</v>
      </c>
      <c r="BY34" s="21">
        <v>260.8</v>
      </c>
      <c r="BZ34" s="21">
        <v>-126.5</v>
      </c>
      <c r="CA34" s="21">
        <v>-51.8</v>
      </c>
      <c r="CB34" s="21">
        <v>47.2</v>
      </c>
      <c r="CC34" s="21">
        <v>485</v>
      </c>
      <c r="CD34" s="21">
        <v>451.9</v>
      </c>
      <c r="CE34" s="21">
        <v>992</v>
      </c>
      <c r="CF34" s="21">
        <v>-68.599999999999994</v>
      </c>
      <c r="CG34" s="21">
        <v>421.3</v>
      </c>
      <c r="CH34" s="21">
        <v>-259.89999999999998</v>
      </c>
      <c r="CI34" s="21">
        <v>1350.5</v>
      </c>
      <c r="CJ34" s="21">
        <v>353.3</v>
      </c>
      <c r="CK34" s="21">
        <v>60.2</v>
      </c>
      <c r="CL34" s="22">
        <v>2500.6</v>
      </c>
      <c r="CM34" s="22">
        <v>1059.0999999999999</v>
      </c>
      <c r="CN34" s="22">
        <v>-36</v>
      </c>
      <c r="CO34" s="22">
        <v>-29.4</v>
      </c>
      <c r="CP34" s="22">
        <v>975.4</v>
      </c>
      <c r="CQ34" s="22">
        <v>118.4</v>
      </c>
      <c r="CR34" s="22">
        <v>579.4</v>
      </c>
      <c r="CS34" s="22">
        <v>127.5</v>
      </c>
      <c r="CT34" s="22">
        <v>984.1</v>
      </c>
      <c r="CU34" s="22">
        <v>643.1</v>
      </c>
      <c r="CV34" s="22">
        <v>-215.4</v>
      </c>
      <c r="CW34" s="22">
        <v>187.20000000000002</v>
      </c>
      <c r="CX34" s="22">
        <v>1765.2</v>
      </c>
      <c r="CY34" s="22">
        <v>-399.49999999999994</v>
      </c>
      <c r="CZ34" s="22">
        <v>1242.7</v>
      </c>
      <c r="DA34" s="22">
        <v>60.8</v>
      </c>
      <c r="DB34" s="22">
        <v>33.4</v>
      </c>
      <c r="DC34" s="22">
        <v>1943</v>
      </c>
      <c r="DD34" s="22">
        <v>225.4</v>
      </c>
      <c r="DE34" s="22">
        <v>-39.200000000000003</v>
      </c>
      <c r="DF34" s="22">
        <v>2443.1000000000004</v>
      </c>
      <c r="DG34" s="22">
        <v>-559.6</v>
      </c>
      <c r="DH34" s="22">
        <v>3766.7000000000003</v>
      </c>
      <c r="DI34" s="22">
        <v>-104.7</v>
      </c>
      <c r="DJ34" s="22">
        <v>2405.9000000000005</v>
      </c>
      <c r="DK34" s="22">
        <v>-293.5</v>
      </c>
      <c r="DL34" s="22">
        <v>-195.3</v>
      </c>
      <c r="DM34" s="22">
        <v>205.70000000000005</v>
      </c>
      <c r="DN34" s="22">
        <v>2791.6</v>
      </c>
      <c r="DO34" s="22">
        <v>3.1999999999999988</v>
      </c>
      <c r="DP34" s="22">
        <v>280.99999999999994</v>
      </c>
      <c r="DQ34" s="22">
        <v>123.4</v>
      </c>
      <c r="DR34" s="22">
        <v>1407.8000000000002</v>
      </c>
    </row>
    <row r="35" spans="1:122" ht="15" customHeight="1" x14ac:dyDescent="0.25">
      <c r="A35" s="34"/>
      <c r="B35" s="27" t="s">
        <v>85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1"/>
      <c r="BN35" s="21"/>
      <c r="BO35" s="21"/>
      <c r="BP35" s="21"/>
      <c r="BQ35" s="21"/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1">
        <v>0</v>
      </c>
      <c r="BY35" s="21">
        <v>0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1">
        <v>0</v>
      </c>
      <c r="CH35" s="21">
        <v>0</v>
      </c>
      <c r="CI35" s="21">
        <v>0</v>
      </c>
      <c r="CJ35" s="21">
        <v>0</v>
      </c>
      <c r="CK35" s="21">
        <v>0</v>
      </c>
      <c r="CL35" s="21">
        <v>0</v>
      </c>
      <c r="CM35" s="21">
        <v>0</v>
      </c>
      <c r="CN35" s="21">
        <v>0</v>
      </c>
      <c r="CO35" s="21">
        <v>0</v>
      </c>
      <c r="CP35" s="21">
        <v>0</v>
      </c>
      <c r="CQ35" s="21">
        <v>0</v>
      </c>
      <c r="CR35" s="21">
        <v>0</v>
      </c>
      <c r="CS35" s="21">
        <v>0</v>
      </c>
      <c r="CT35" s="21"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0</v>
      </c>
      <c r="DA35" s="21">
        <v>0</v>
      </c>
      <c r="DB35" s="21">
        <v>0</v>
      </c>
      <c r="DC35" s="21">
        <v>0</v>
      </c>
      <c r="DD35" s="21">
        <v>0</v>
      </c>
      <c r="DE35" s="21">
        <v>0</v>
      </c>
      <c r="DF35" s="21">
        <v>0</v>
      </c>
      <c r="DG35" s="21">
        <v>0</v>
      </c>
      <c r="DH35" s="21">
        <v>0</v>
      </c>
      <c r="DI35" s="21">
        <v>0</v>
      </c>
      <c r="DJ35" s="21">
        <v>0</v>
      </c>
      <c r="DK35" s="21">
        <v>0</v>
      </c>
      <c r="DL35" s="21">
        <v>0</v>
      </c>
      <c r="DM35" s="21">
        <v>0</v>
      </c>
      <c r="DN35" s="21">
        <v>0</v>
      </c>
      <c r="DO35" s="21">
        <v>0</v>
      </c>
      <c r="DP35" s="21">
        <v>0</v>
      </c>
      <c r="DQ35" s="21">
        <v>0</v>
      </c>
      <c r="DR35" s="21">
        <v>0</v>
      </c>
    </row>
    <row r="36" spans="1:122" ht="15" customHeight="1" x14ac:dyDescent="0.25">
      <c r="A36" s="19"/>
      <c r="B36" s="33" t="s">
        <v>86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21"/>
      <c r="BN36" s="21"/>
      <c r="BO36" s="21"/>
      <c r="BP36" s="21"/>
      <c r="BQ36" s="21"/>
      <c r="BR36" s="21">
        <v>0</v>
      </c>
      <c r="BS36" s="21">
        <v>0</v>
      </c>
      <c r="BT36" s="21">
        <v>0</v>
      </c>
      <c r="BU36" s="21">
        <v>0</v>
      </c>
      <c r="BV36" s="21">
        <v>0</v>
      </c>
      <c r="BW36" s="21">
        <v>0</v>
      </c>
      <c r="BX36" s="21">
        <v>0</v>
      </c>
      <c r="BY36" s="21">
        <v>0</v>
      </c>
      <c r="BZ36" s="21">
        <v>0</v>
      </c>
      <c r="CA36" s="21">
        <v>0</v>
      </c>
      <c r="CB36" s="21">
        <v>0</v>
      </c>
      <c r="CC36" s="21">
        <v>0</v>
      </c>
      <c r="CD36" s="21">
        <v>0</v>
      </c>
      <c r="CE36" s="21">
        <v>0</v>
      </c>
      <c r="CF36" s="21">
        <v>0</v>
      </c>
      <c r="CG36" s="21">
        <v>0</v>
      </c>
      <c r="CH36" s="21">
        <v>0</v>
      </c>
      <c r="CI36" s="21">
        <v>0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0</v>
      </c>
      <c r="CP36" s="21">
        <v>0</v>
      </c>
      <c r="CQ36" s="21">
        <v>0</v>
      </c>
      <c r="CR36" s="21">
        <v>0</v>
      </c>
      <c r="CS36" s="21">
        <v>0</v>
      </c>
      <c r="CT36" s="21">
        <v>0</v>
      </c>
      <c r="CU36" s="21">
        <v>0</v>
      </c>
      <c r="CV36" s="21">
        <v>0</v>
      </c>
      <c r="CW36" s="21">
        <v>0</v>
      </c>
      <c r="CX36" s="21">
        <v>0</v>
      </c>
      <c r="CY36" s="21">
        <v>0</v>
      </c>
      <c r="CZ36" s="21">
        <v>0</v>
      </c>
      <c r="DA36" s="21">
        <v>0</v>
      </c>
      <c r="DB36" s="21">
        <v>0</v>
      </c>
      <c r="DC36" s="21">
        <v>0</v>
      </c>
      <c r="DD36" s="21">
        <v>0</v>
      </c>
      <c r="DE36" s="21">
        <v>0</v>
      </c>
      <c r="DF36" s="21">
        <v>0</v>
      </c>
      <c r="DG36" s="21">
        <v>0</v>
      </c>
      <c r="DH36" s="21">
        <v>0</v>
      </c>
      <c r="DI36" s="21">
        <v>0</v>
      </c>
      <c r="DJ36" s="21">
        <v>0</v>
      </c>
      <c r="DK36" s="21">
        <v>0</v>
      </c>
      <c r="DL36" s="21">
        <v>0</v>
      </c>
      <c r="DM36" s="21">
        <v>0</v>
      </c>
      <c r="DN36" s="21">
        <v>0</v>
      </c>
      <c r="DO36" s="21">
        <v>0</v>
      </c>
      <c r="DP36" s="21">
        <v>0</v>
      </c>
      <c r="DQ36" s="21">
        <v>0</v>
      </c>
      <c r="DR36" s="21">
        <v>0</v>
      </c>
    </row>
    <row r="37" spans="1:122" ht="15" customHeight="1" x14ac:dyDescent="0.25">
      <c r="A37" s="19"/>
      <c r="B37" s="33" t="s">
        <v>87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21"/>
      <c r="BN37" s="21"/>
      <c r="BO37" s="21"/>
      <c r="BP37" s="21"/>
      <c r="BQ37" s="21"/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  <c r="BZ37" s="21">
        <v>0</v>
      </c>
      <c r="CA37" s="21">
        <v>0</v>
      </c>
      <c r="CB37" s="21">
        <v>0</v>
      </c>
      <c r="CC37" s="21">
        <v>0</v>
      </c>
      <c r="CD37" s="21">
        <v>0</v>
      </c>
      <c r="CE37" s="21">
        <v>0</v>
      </c>
      <c r="CF37" s="21">
        <v>0</v>
      </c>
      <c r="CG37" s="21">
        <v>0</v>
      </c>
      <c r="CH37" s="21">
        <v>0</v>
      </c>
      <c r="CI37" s="21">
        <v>0</v>
      </c>
      <c r="CJ37" s="21">
        <v>0</v>
      </c>
      <c r="CK37" s="21">
        <v>0</v>
      </c>
      <c r="CL37" s="21">
        <v>0</v>
      </c>
      <c r="CM37" s="21">
        <v>0</v>
      </c>
      <c r="CN37" s="21">
        <v>0</v>
      </c>
      <c r="CO37" s="21">
        <v>0</v>
      </c>
      <c r="CP37" s="21">
        <v>0</v>
      </c>
      <c r="CQ37" s="21">
        <v>0</v>
      </c>
      <c r="CR37" s="21">
        <v>0</v>
      </c>
      <c r="CS37" s="21">
        <v>0</v>
      </c>
      <c r="CT37" s="21">
        <v>0</v>
      </c>
      <c r="CU37" s="21">
        <v>0</v>
      </c>
      <c r="CV37" s="21">
        <v>0</v>
      </c>
      <c r="CW37" s="21">
        <v>0</v>
      </c>
      <c r="CX37" s="21">
        <v>0</v>
      </c>
      <c r="CY37" s="21">
        <v>0</v>
      </c>
      <c r="CZ37" s="21">
        <v>0</v>
      </c>
      <c r="DA37" s="21">
        <v>0</v>
      </c>
      <c r="DB37" s="21">
        <v>0</v>
      </c>
      <c r="DC37" s="21">
        <v>0</v>
      </c>
      <c r="DD37" s="21">
        <v>0</v>
      </c>
      <c r="DE37" s="21">
        <v>0</v>
      </c>
      <c r="DF37" s="21">
        <v>0</v>
      </c>
      <c r="DG37" s="21">
        <v>0</v>
      </c>
      <c r="DH37" s="21">
        <v>0</v>
      </c>
      <c r="DI37" s="21">
        <v>0</v>
      </c>
      <c r="DJ37" s="21">
        <v>0</v>
      </c>
      <c r="DK37" s="21">
        <v>0</v>
      </c>
      <c r="DL37" s="21">
        <v>0</v>
      </c>
      <c r="DM37" s="21">
        <v>0</v>
      </c>
      <c r="DN37" s="21">
        <v>0</v>
      </c>
      <c r="DO37" s="21">
        <v>0</v>
      </c>
      <c r="DP37" s="21">
        <v>0</v>
      </c>
      <c r="DQ37" s="21">
        <v>0</v>
      </c>
      <c r="DR37" s="21">
        <v>0</v>
      </c>
    </row>
    <row r="38" spans="1:122" ht="15" customHeight="1" x14ac:dyDescent="0.25">
      <c r="A38" s="19"/>
      <c r="B38" s="27" t="s">
        <v>88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1"/>
      <c r="BN38" s="21"/>
      <c r="BO38" s="21"/>
      <c r="BP38" s="21"/>
      <c r="BQ38" s="21"/>
      <c r="BR38" s="21">
        <v>-47.599999999999994</v>
      </c>
      <c r="BS38" s="21">
        <v>-300.2</v>
      </c>
      <c r="BT38" s="21">
        <v>-174.3</v>
      </c>
      <c r="BU38" s="21">
        <v>-177.90000000000003</v>
      </c>
      <c r="BV38" s="21">
        <v>378.7</v>
      </c>
      <c r="BW38" s="21">
        <v>33.6</v>
      </c>
      <c r="BX38" s="21">
        <v>-54</v>
      </c>
      <c r="BY38" s="21">
        <v>-319.3</v>
      </c>
      <c r="BZ38" s="21">
        <v>702.79735849999997</v>
      </c>
      <c r="CA38" s="21">
        <v>161.4389741</v>
      </c>
      <c r="CB38" s="21">
        <v>194.52941900000002</v>
      </c>
      <c r="CC38" s="21">
        <v>-761.95119390000002</v>
      </c>
      <c r="CD38" s="21">
        <v>39.899999999999991</v>
      </c>
      <c r="CE38" s="21">
        <v>234.4</v>
      </c>
      <c r="CF38" s="21">
        <v>-55.8</v>
      </c>
      <c r="CG38" s="21">
        <v>199.29999999999998</v>
      </c>
      <c r="CH38" s="22">
        <v>-58.300000000000004</v>
      </c>
      <c r="CI38" s="22">
        <v>52.3</v>
      </c>
      <c r="CJ38" s="22">
        <v>44.8</v>
      </c>
      <c r="CK38" s="22">
        <v>522.4</v>
      </c>
      <c r="CL38" s="22">
        <v>-198.70000000000002</v>
      </c>
      <c r="CM38" s="22">
        <v>-25.299999999999997</v>
      </c>
      <c r="CN38" s="22">
        <v>185.2</v>
      </c>
      <c r="CO38" s="22">
        <v>-8.9000000000000021</v>
      </c>
      <c r="CP38" s="22">
        <v>632.9</v>
      </c>
      <c r="CQ38" s="22">
        <v>-104.5</v>
      </c>
      <c r="CR38" s="22">
        <v>535.4</v>
      </c>
      <c r="CS38" s="22">
        <v>-266.10000000000002</v>
      </c>
      <c r="CT38" s="22">
        <v>764.40000000000009</v>
      </c>
      <c r="CU38" s="22">
        <v>465.29999999999995</v>
      </c>
      <c r="CV38" s="22">
        <v>87.200000000000017</v>
      </c>
      <c r="CW38" s="22">
        <v>236.4</v>
      </c>
      <c r="CX38" s="22">
        <v>1666.3</v>
      </c>
      <c r="CY38" s="22">
        <v>-404.29999999999995</v>
      </c>
      <c r="CZ38" s="22">
        <v>344.09999999999997</v>
      </c>
      <c r="DA38" s="22">
        <v>240.50000000000003</v>
      </c>
      <c r="DB38" s="22">
        <v>607.00000000000011</v>
      </c>
      <c r="DC38" s="22">
        <v>633.10000000000014</v>
      </c>
      <c r="DD38" s="22">
        <v>640</v>
      </c>
      <c r="DE38" s="22">
        <v>-114.10000000000001</v>
      </c>
      <c r="DF38" s="22">
        <v>1933.2</v>
      </c>
      <c r="DG38" s="22">
        <v>1445.7</v>
      </c>
      <c r="DH38" s="22">
        <v>18.200000000000017</v>
      </c>
      <c r="DI38" s="22">
        <v>959.3</v>
      </c>
      <c r="DJ38" s="22">
        <v>529.39999999999986</v>
      </c>
      <c r="DK38" s="22">
        <v>95.199999999999989</v>
      </c>
      <c r="DL38" s="22">
        <v>-158.60000000000002</v>
      </c>
      <c r="DM38" s="22">
        <v>143.69999999999999</v>
      </c>
      <c r="DN38" s="22">
        <v>671.7</v>
      </c>
      <c r="DO38" s="22">
        <v>104.69999999999997</v>
      </c>
      <c r="DP38" s="22">
        <v>-120.19999999999999</v>
      </c>
      <c r="DQ38" s="22">
        <v>455.4</v>
      </c>
      <c r="DR38" s="22">
        <v>533.90000000000009</v>
      </c>
    </row>
    <row r="39" spans="1:122" ht="15" customHeight="1" x14ac:dyDescent="0.25">
      <c r="A39" s="19"/>
      <c r="B39" s="33" t="s">
        <v>89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21"/>
      <c r="BN39" s="21"/>
      <c r="BO39" s="21"/>
      <c r="BP39" s="21"/>
      <c r="BQ39" s="21"/>
      <c r="BR39" s="21">
        <v>0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0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0</v>
      </c>
      <c r="CF39" s="21">
        <v>0</v>
      </c>
      <c r="CG39" s="21">
        <v>0</v>
      </c>
      <c r="CH39" s="21">
        <v>0</v>
      </c>
      <c r="CI39" s="21">
        <v>0</v>
      </c>
      <c r="CJ39" s="21">
        <v>0</v>
      </c>
      <c r="CK39" s="21">
        <v>0</v>
      </c>
      <c r="CL39" s="21">
        <v>0</v>
      </c>
      <c r="CM39" s="21">
        <v>0</v>
      </c>
      <c r="CN39" s="21">
        <v>0</v>
      </c>
      <c r="CO39" s="21">
        <v>0</v>
      </c>
      <c r="CP39" s="21">
        <v>0</v>
      </c>
      <c r="CQ39" s="21">
        <v>0</v>
      </c>
      <c r="CR39" s="21">
        <v>0</v>
      </c>
      <c r="CS39" s="21">
        <v>0</v>
      </c>
      <c r="CT39" s="21">
        <v>0</v>
      </c>
      <c r="CU39" s="21">
        <v>0</v>
      </c>
      <c r="CV39" s="21">
        <v>0</v>
      </c>
      <c r="CW39" s="21">
        <v>0</v>
      </c>
      <c r="CX39" s="21">
        <v>0</v>
      </c>
      <c r="CY39" s="21">
        <v>0</v>
      </c>
      <c r="CZ39" s="21">
        <v>0</v>
      </c>
      <c r="DA39" s="21">
        <v>0</v>
      </c>
      <c r="DB39" s="21">
        <v>0</v>
      </c>
      <c r="DC39" s="21">
        <v>0</v>
      </c>
      <c r="DD39" s="21">
        <v>0</v>
      </c>
      <c r="DE39" s="21">
        <v>0</v>
      </c>
      <c r="DF39" s="21">
        <v>0</v>
      </c>
      <c r="DG39" s="21">
        <v>0</v>
      </c>
      <c r="DH39" s="21">
        <v>0</v>
      </c>
      <c r="DI39" s="21">
        <v>0</v>
      </c>
      <c r="DJ39" s="21">
        <v>0</v>
      </c>
      <c r="DK39" s="21">
        <v>0</v>
      </c>
      <c r="DL39" s="21">
        <v>0</v>
      </c>
      <c r="DM39" s="21">
        <v>0</v>
      </c>
      <c r="DN39" s="21">
        <v>0</v>
      </c>
      <c r="DO39" s="21">
        <v>0</v>
      </c>
      <c r="DP39" s="21">
        <v>0</v>
      </c>
      <c r="DQ39" s="21">
        <v>0</v>
      </c>
      <c r="DR39" s="21">
        <v>0</v>
      </c>
    </row>
    <row r="40" spans="1:122" ht="15" customHeight="1" x14ac:dyDescent="0.25">
      <c r="A40" s="35"/>
      <c r="B40" s="33" t="s">
        <v>90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6"/>
      <c r="BN40" s="36"/>
      <c r="BO40" s="36"/>
      <c r="BP40" s="36"/>
      <c r="BQ40" s="36"/>
      <c r="BR40" s="36">
        <v>-47.599999999999994</v>
      </c>
      <c r="BS40" s="36">
        <v>-300.2</v>
      </c>
      <c r="BT40" s="36">
        <v>-174.3</v>
      </c>
      <c r="BU40" s="36">
        <v>-177.90000000000003</v>
      </c>
      <c r="BV40" s="36">
        <v>378.7</v>
      </c>
      <c r="BW40" s="36">
        <v>33.6</v>
      </c>
      <c r="BX40" s="36">
        <v>-54</v>
      </c>
      <c r="BY40" s="36">
        <v>-319.3</v>
      </c>
      <c r="BZ40" s="36">
        <v>702.79735849999997</v>
      </c>
      <c r="CA40" s="36">
        <v>161.4389741</v>
      </c>
      <c r="CB40" s="36">
        <v>194.52941900000002</v>
      </c>
      <c r="CC40" s="36">
        <v>-761.95119390000002</v>
      </c>
      <c r="CD40" s="36">
        <v>39.899999999999991</v>
      </c>
      <c r="CE40" s="36">
        <v>234.4</v>
      </c>
      <c r="CF40" s="36">
        <v>-55.8</v>
      </c>
      <c r="CG40" s="36">
        <v>199.29999999999998</v>
      </c>
      <c r="CH40" s="36">
        <v>-58.300000000000004</v>
      </c>
      <c r="CI40" s="36">
        <v>52.3</v>
      </c>
      <c r="CJ40" s="36">
        <v>44.8</v>
      </c>
      <c r="CK40" s="36">
        <v>522.4</v>
      </c>
      <c r="CL40" s="37">
        <v>-198.70000000000002</v>
      </c>
      <c r="CM40" s="37">
        <v>-25.299999999999997</v>
      </c>
      <c r="CN40" s="37">
        <v>185.2</v>
      </c>
      <c r="CO40" s="37">
        <v>-8.9000000000000021</v>
      </c>
      <c r="CP40" s="37">
        <v>632.9</v>
      </c>
      <c r="CQ40" s="37">
        <v>-104.5</v>
      </c>
      <c r="CR40" s="37">
        <v>535.4</v>
      </c>
      <c r="CS40" s="37">
        <v>-266.10000000000002</v>
      </c>
      <c r="CT40" s="37">
        <v>764.40000000000009</v>
      </c>
      <c r="CU40" s="37">
        <v>465.29999999999995</v>
      </c>
      <c r="CV40" s="37">
        <v>87.200000000000017</v>
      </c>
      <c r="CW40" s="37">
        <v>236.4</v>
      </c>
      <c r="CX40" s="37">
        <v>1666.3</v>
      </c>
      <c r="CY40" s="37">
        <v>-404.29999999999995</v>
      </c>
      <c r="CZ40" s="37">
        <v>344.09999999999997</v>
      </c>
      <c r="DA40" s="37">
        <v>240.50000000000003</v>
      </c>
      <c r="DB40" s="37">
        <v>607.00000000000011</v>
      </c>
      <c r="DC40" s="37">
        <v>633.10000000000014</v>
      </c>
      <c r="DD40" s="37">
        <v>640</v>
      </c>
      <c r="DE40" s="37">
        <v>-114.10000000000001</v>
      </c>
      <c r="DF40" s="37">
        <v>1933.2</v>
      </c>
      <c r="DG40" s="37">
        <v>1445.7</v>
      </c>
      <c r="DH40" s="37">
        <v>18.200000000000017</v>
      </c>
      <c r="DI40" s="37">
        <v>959.3</v>
      </c>
      <c r="DJ40" s="37">
        <v>529.39999999999986</v>
      </c>
      <c r="DK40" s="37">
        <v>95.199999999999989</v>
      </c>
      <c r="DL40" s="37">
        <v>-158.60000000000002</v>
      </c>
      <c r="DM40" s="37">
        <v>143.69999999999999</v>
      </c>
      <c r="DN40" s="37">
        <v>671.7</v>
      </c>
      <c r="DO40" s="37">
        <v>104.69999999999997</v>
      </c>
      <c r="DP40" s="37">
        <v>-120.19999999999999</v>
      </c>
      <c r="DQ40" s="37">
        <v>455.4</v>
      </c>
      <c r="DR40" s="37">
        <v>533.90000000000009</v>
      </c>
    </row>
    <row r="41" spans="1:122" ht="15" customHeight="1" x14ac:dyDescent="0.25">
      <c r="A41" s="19"/>
      <c r="B41" s="27" t="s">
        <v>91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1"/>
      <c r="BN41" s="21"/>
      <c r="BO41" s="21"/>
      <c r="BP41" s="21"/>
      <c r="BQ41" s="21"/>
      <c r="BR41" s="21">
        <v>-525</v>
      </c>
      <c r="BS41" s="21">
        <v>910.50000000000011</v>
      </c>
      <c r="BT41" s="21">
        <v>225.8</v>
      </c>
      <c r="BU41" s="21">
        <v>964.50000000000023</v>
      </c>
      <c r="BV41" s="21">
        <v>49.8</v>
      </c>
      <c r="BW41" s="21">
        <v>154.5</v>
      </c>
      <c r="BX41" s="21">
        <v>167.29999999999995</v>
      </c>
      <c r="BY41" s="21">
        <v>560.9</v>
      </c>
      <c r="BZ41" s="21">
        <v>187.3</v>
      </c>
      <c r="CA41" s="21">
        <v>251.6</v>
      </c>
      <c r="CB41" s="21">
        <v>533.04999999999995</v>
      </c>
      <c r="CC41" s="21">
        <v>224.60000000000002</v>
      </c>
      <c r="CD41" s="21">
        <v>62.4</v>
      </c>
      <c r="CE41" s="21">
        <v>-84.300000000000026</v>
      </c>
      <c r="CF41" s="21">
        <v>196.70000000000002</v>
      </c>
      <c r="CG41" s="21">
        <v>739</v>
      </c>
      <c r="CH41" s="22">
        <v>-247.70000000000005</v>
      </c>
      <c r="CI41" s="22">
        <v>-525.19999999999993</v>
      </c>
      <c r="CJ41" s="22">
        <v>-375.9</v>
      </c>
      <c r="CK41" s="22">
        <v>1780.8</v>
      </c>
      <c r="CL41" s="22">
        <v>-4259.5</v>
      </c>
      <c r="CM41" s="22">
        <v>-350.20000000000005</v>
      </c>
      <c r="CN41" s="22">
        <v>8.6000000000000085</v>
      </c>
      <c r="CO41" s="22">
        <v>403.7</v>
      </c>
      <c r="CP41" s="22">
        <v>-552.6</v>
      </c>
      <c r="CQ41" s="22">
        <v>-226.59999999999997</v>
      </c>
      <c r="CR41" s="22">
        <v>-633.20000000000005</v>
      </c>
      <c r="CS41" s="22">
        <v>529.09999999999991</v>
      </c>
      <c r="CT41" s="22">
        <v>-640.29999999999995</v>
      </c>
      <c r="CU41" s="22">
        <v>-1289.3000000000002</v>
      </c>
      <c r="CV41" s="22">
        <v>-228.2</v>
      </c>
      <c r="CW41" s="22">
        <v>504.50000000000011</v>
      </c>
      <c r="CX41" s="22">
        <v>-479.6</v>
      </c>
      <c r="CY41" s="22">
        <v>-261.2</v>
      </c>
      <c r="CZ41" s="22">
        <v>-59.099999999999959</v>
      </c>
      <c r="DA41" s="22">
        <v>499.90000000000003</v>
      </c>
      <c r="DB41" s="22">
        <v>1230.1999999999998</v>
      </c>
      <c r="DC41" s="22">
        <v>-1759.2</v>
      </c>
      <c r="DD41" s="22">
        <v>-572.6</v>
      </c>
      <c r="DE41" s="22">
        <v>830.5</v>
      </c>
      <c r="DF41" s="22">
        <v>-261.7000000000001</v>
      </c>
      <c r="DG41" s="22">
        <v>-761</v>
      </c>
      <c r="DH41" s="22">
        <v>-241.29999999999998</v>
      </c>
      <c r="DI41" s="22">
        <v>954.3</v>
      </c>
      <c r="DJ41" s="22">
        <v>-353.59999999999991</v>
      </c>
      <c r="DK41" s="22">
        <v>-229.20000000000002</v>
      </c>
      <c r="DL41" s="22">
        <v>664.2</v>
      </c>
      <c r="DM41" s="22">
        <v>668.19999999999993</v>
      </c>
      <c r="DN41" s="22">
        <v>216.09999999999994</v>
      </c>
      <c r="DO41" s="22">
        <v>110.90000000000003</v>
      </c>
      <c r="DP41" s="22">
        <v>321.00000000000006</v>
      </c>
      <c r="DQ41" s="22">
        <v>665.40000000000009</v>
      </c>
      <c r="DR41" s="22">
        <v>1093.3</v>
      </c>
    </row>
    <row r="42" spans="1:122" ht="15" customHeight="1" x14ac:dyDescent="0.25">
      <c r="A42" s="19"/>
      <c r="B42" s="33" t="s">
        <v>89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21"/>
      <c r="BN42" s="21"/>
      <c r="BO42" s="21"/>
      <c r="BP42" s="21"/>
      <c r="BQ42" s="21"/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0</v>
      </c>
      <c r="CC42" s="21">
        <v>0</v>
      </c>
      <c r="CD42" s="21">
        <v>0</v>
      </c>
      <c r="CE42" s="21">
        <v>0</v>
      </c>
      <c r="CF42" s="21">
        <v>0</v>
      </c>
      <c r="CG42" s="21">
        <v>0</v>
      </c>
      <c r="CH42" s="21">
        <v>0</v>
      </c>
      <c r="CI42" s="21">
        <v>0</v>
      </c>
      <c r="CJ42" s="21">
        <v>0</v>
      </c>
      <c r="CK42" s="21">
        <v>0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0</v>
      </c>
      <c r="CR42" s="21">
        <v>0</v>
      </c>
      <c r="CS42" s="21">
        <v>0</v>
      </c>
      <c r="CT42" s="21">
        <v>0</v>
      </c>
      <c r="CU42" s="21">
        <v>0</v>
      </c>
      <c r="CV42" s="21">
        <v>0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0</v>
      </c>
      <c r="DE42" s="21">
        <v>0</v>
      </c>
      <c r="DF42" s="21">
        <v>0</v>
      </c>
      <c r="DG42" s="21">
        <v>0</v>
      </c>
      <c r="DH42" s="21">
        <v>0</v>
      </c>
      <c r="DI42" s="21">
        <v>0</v>
      </c>
      <c r="DJ42" s="21">
        <v>0</v>
      </c>
      <c r="DK42" s="21">
        <v>0</v>
      </c>
      <c r="DL42" s="21">
        <v>0</v>
      </c>
      <c r="DM42" s="21">
        <v>0</v>
      </c>
      <c r="DN42" s="21">
        <v>0</v>
      </c>
      <c r="DO42" s="21">
        <v>0</v>
      </c>
      <c r="DP42" s="21">
        <v>0</v>
      </c>
      <c r="DQ42" s="21">
        <v>0</v>
      </c>
      <c r="DR42" s="21">
        <v>0</v>
      </c>
    </row>
    <row r="43" spans="1:122" ht="15" customHeight="1" x14ac:dyDescent="0.25">
      <c r="A43" s="19"/>
      <c r="B43" s="33" t="s">
        <v>92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21"/>
      <c r="BN43" s="21"/>
      <c r="BO43" s="21"/>
      <c r="BP43" s="21"/>
      <c r="BQ43" s="21"/>
      <c r="BR43" s="21">
        <v>0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1">
        <v>0</v>
      </c>
      <c r="BY43" s="21">
        <v>0</v>
      </c>
      <c r="BZ43" s="21">
        <v>0</v>
      </c>
      <c r="CA43" s="21">
        <v>0</v>
      </c>
      <c r="CB43" s="21">
        <v>0</v>
      </c>
      <c r="CC43" s="21">
        <v>0</v>
      </c>
      <c r="CD43" s="21">
        <v>0</v>
      </c>
      <c r="CE43" s="21">
        <v>0</v>
      </c>
      <c r="CF43" s="21">
        <v>0</v>
      </c>
      <c r="CG43" s="21">
        <v>0</v>
      </c>
      <c r="CH43" s="21">
        <v>0</v>
      </c>
      <c r="CI43" s="21">
        <v>0</v>
      </c>
      <c r="CJ43" s="21">
        <v>0</v>
      </c>
      <c r="CK43" s="21">
        <v>0</v>
      </c>
      <c r="CL43" s="21">
        <v>0</v>
      </c>
      <c r="CM43" s="21">
        <v>0</v>
      </c>
      <c r="CN43" s="21">
        <v>0</v>
      </c>
      <c r="CO43" s="21">
        <v>0</v>
      </c>
      <c r="CP43" s="21">
        <v>0</v>
      </c>
      <c r="CQ43" s="21">
        <v>0</v>
      </c>
      <c r="CR43" s="21">
        <v>0</v>
      </c>
      <c r="CS43" s="21">
        <v>0</v>
      </c>
      <c r="CT43" s="21">
        <v>0</v>
      </c>
      <c r="CU43" s="21">
        <v>0</v>
      </c>
      <c r="CV43" s="21">
        <v>0</v>
      </c>
      <c r="CW43" s="21">
        <v>0</v>
      </c>
      <c r="CX43" s="21">
        <v>0</v>
      </c>
      <c r="CY43" s="21">
        <v>0</v>
      </c>
      <c r="CZ43" s="21">
        <v>0</v>
      </c>
      <c r="DA43" s="21">
        <v>0</v>
      </c>
      <c r="DB43" s="21">
        <v>0</v>
      </c>
      <c r="DC43" s="21">
        <v>0</v>
      </c>
      <c r="DD43" s="21">
        <v>0</v>
      </c>
      <c r="DE43" s="21">
        <v>0</v>
      </c>
      <c r="DF43" s="21">
        <v>0</v>
      </c>
      <c r="DG43" s="21">
        <v>0</v>
      </c>
      <c r="DH43" s="21">
        <v>0</v>
      </c>
      <c r="DI43" s="21">
        <v>0</v>
      </c>
      <c r="DJ43" s="21">
        <v>0.1</v>
      </c>
      <c r="DK43" s="21">
        <v>6</v>
      </c>
      <c r="DL43" s="21">
        <v>648.9</v>
      </c>
      <c r="DM43" s="21">
        <v>-1.8</v>
      </c>
      <c r="DN43" s="21">
        <v>-1.8</v>
      </c>
      <c r="DO43" s="21">
        <v>-2.1</v>
      </c>
      <c r="DP43" s="21">
        <v>-3.3</v>
      </c>
      <c r="DQ43" s="21">
        <v>-5.4</v>
      </c>
      <c r="DR43" s="21">
        <v>-7.6</v>
      </c>
    </row>
    <row r="44" spans="1:122" ht="15" customHeight="1" x14ac:dyDescent="0.25">
      <c r="A44" s="38"/>
      <c r="B44" s="33" t="s">
        <v>90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9"/>
      <c r="BN44" s="39"/>
      <c r="BO44" s="39"/>
      <c r="BP44" s="39"/>
      <c r="BQ44" s="39"/>
      <c r="BR44" s="39">
        <v>-525</v>
      </c>
      <c r="BS44" s="39">
        <v>910.50000000000011</v>
      </c>
      <c r="BT44" s="39">
        <v>225.8</v>
      </c>
      <c r="BU44" s="39">
        <v>964.50000000000023</v>
      </c>
      <c r="BV44" s="39">
        <v>49.8</v>
      </c>
      <c r="BW44" s="39">
        <v>154.5</v>
      </c>
      <c r="BX44" s="39">
        <v>167.29999999999995</v>
      </c>
      <c r="BY44" s="39">
        <v>560.9</v>
      </c>
      <c r="BZ44" s="39">
        <v>187.3</v>
      </c>
      <c r="CA44" s="39">
        <v>251.6</v>
      </c>
      <c r="CB44" s="39">
        <v>533.04999999999995</v>
      </c>
      <c r="CC44" s="39">
        <v>224.60000000000002</v>
      </c>
      <c r="CD44" s="39">
        <v>62.4</v>
      </c>
      <c r="CE44" s="39">
        <v>-84.300000000000026</v>
      </c>
      <c r="CF44" s="39">
        <v>196.70000000000002</v>
      </c>
      <c r="CG44" s="39">
        <v>739</v>
      </c>
      <c r="CH44" s="39">
        <v>-247.70000000000005</v>
      </c>
      <c r="CI44" s="39">
        <v>-525.19999999999993</v>
      </c>
      <c r="CJ44" s="39">
        <v>-375.9</v>
      </c>
      <c r="CK44" s="39">
        <v>1780.8</v>
      </c>
      <c r="CL44" s="40">
        <v>-4259.5</v>
      </c>
      <c r="CM44" s="40">
        <v>-350.20000000000005</v>
      </c>
      <c r="CN44" s="40">
        <v>8.6000000000000085</v>
      </c>
      <c r="CO44" s="40">
        <v>403.7</v>
      </c>
      <c r="CP44" s="40">
        <v>-552.6</v>
      </c>
      <c r="CQ44" s="40">
        <v>-226.59999999999997</v>
      </c>
      <c r="CR44" s="40">
        <v>-633.20000000000005</v>
      </c>
      <c r="CS44" s="40">
        <v>529.09999999999991</v>
      </c>
      <c r="CT44" s="40">
        <v>-640.29999999999995</v>
      </c>
      <c r="CU44" s="40">
        <v>-1289.3000000000002</v>
      </c>
      <c r="CV44" s="40">
        <v>-228.2</v>
      </c>
      <c r="CW44" s="40">
        <v>504.50000000000011</v>
      </c>
      <c r="CX44" s="40">
        <v>-479.6</v>
      </c>
      <c r="CY44" s="40">
        <v>-261.2</v>
      </c>
      <c r="CZ44" s="40">
        <v>-59.099999999999959</v>
      </c>
      <c r="DA44" s="40">
        <v>499.90000000000003</v>
      </c>
      <c r="DB44" s="40">
        <v>1230.1999999999998</v>
      </c>
      <c r="DC44" s="40">
        <v>-1759.2</v>
      </c>
      <c r="DD44" s="40">
        <v>-572.6</v>
      </c>
      <c r="DE44" s="40">
        <v>830.5</v>
      </c>
      <c r="DF44" s="40">
        <v>-261.7000000000001</v>
      </c>
      <c r="DG44" s="40">
        <v>-761</v>
      </c>
      <c r="DH44" s="40">
        <v>-241.29999999999998</v>
      </c>
      <c r="DI44" s="40">
        <v>954.3</v>
      </c>
      <c r="DJ44" s="40">
        <v>-353.69999999999993</v>
      </c>
      <c r="DK44" s="40">
        <v>-235.20000000000002</v>
      </c>
      <c r="DL44" s="40">
        <v>15.300000000000018</v>
      </c>
      <c r="DM44" s="40">
        <v>669.99999999999989</v>
      </c>
      <c r="DN44" s="40">
        <v>217.89999999999995</v>
      </c>
      <c r="DO44" s="40">
        <v>113.00000000000003</v>
      </c>
      <c r="DP44" s="40">
        <v>324.30000000000007</v>
      </c>
      <c r="DQ44" s="40">
        <v>670.80000000000007</v>
      </c>
      <c r="DR44" s="40">
        <v>1100.8999999999999</v>
      </c>
    </row>
    <row r="45" spans="1:122" s="11" customFormat="1" ht="15" customHeight="1" x14ac:dyDescent="0.2">
      <c r="A45" s="19"/>
      <c r="B45" s="16" t="s">
        <v>93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7">
        <f t="shared" ref="BM45:BQ45" si="12">-BM10-BM22+BM26+BM46</f>
        <v>0</v>
      </c>
      <c r="BN45" s="17">
        <f t="shared" ref="BN45" si="13">-BN10-BN22+BN26+BN46</f>
        <v>0</v>
      </c>
      <c r="BO45" s="17">
        <f t="shared" si="12"/>
        <v>0</v>
      </c>
      <c r="BP45" s="17">
        <f t="shared" si="12"/>
        <v>0</v>
      </c>
      <c r="BQ45" s="17">
        <f t="shared" si="12"/>
        <v>0</v>
      </c>
      <c r="BR45" s="17">
        <v>-399.79999999999882</v>
      </c>
      <c r="BS45" s="17">
        <v>-775.2999999999995</v>
      </c>
      <c r="BT45" s="17">
        <v>-55.000000000000682</v>
      </c>
      <c r="BU45" s="17">
        <v>266.39999999999986</v>
      </c>
      <c r="BV45" s="17">
        <v>-473.29999999999802</v>
      </c>
      <c r="BW45" s="17">
        <v>562.70000000000095</v>
      </c>
      <c r="BX45" s="17">
        <v>-51.399999999999203</v>
      </c>
      <c r="BY45" s="17">
        <v>536.99999999999898</v>
      </c>
      <c r="BZ45" s="17">
        <v>-152.00264150000001</v>
      </c>
      <c r="CA45" s="17">
        <v>312.73897410000001</v>
      </c>
      <c r="CB45" s="17">
        <v>-81.750581000000196</v>
      </c>
      <c r="CC45" s="17">
        <v>-185.451193899999</v>
      </c>
      <c r="CD45" s="17">
        <v>-500.5</v>
      </c>
      <c r="CE45" s="17">
        <v>-76.800000000000196</v>
      </c>
      <c r="CF45" s="17">
        <v>-196.29999999999799</v>
      </c>
      <c r="CG45" s="17">
        <v>401.9</v>
      </c>
      <c r="CH45" s="142">
        <v>-922.80000000000098</v>
      </c>
      <c r="CI45" s="142">
        <v>496.49999999999898</v>
      </c>
      <c r="CJ45" s="142">
        <v>-253.3</v>
      </c>
      <c r="CK45" s="142">
        <v>-261.8</v>
      </c>
      <c r="CL45" s="142">
        <v>-968.20000000000095</v>
      </c>
      <c r="CM45" s="142">
        <v>-973.39999999999804</v>
      </c>
      <c r="CN45" s="142">
        <v>-152.4</v>
      </c>
      <c r="CO45" s="142">
        <v>544.5</v>
      </c>
      <c r="CP45" s="142">
        <v>-415.2</v>
      </c>
      <c r="CQ45" s="142">
        <v>-322.7</v>
      </c>
      <c r="CR45" s="142">
        <v>41.500000000001002</v>
      </c>
      <c r="CS45" s="142">
        <v>-51.899999999999402</v>
      </c>
      <c r="CT45" s="142">
        <v>-214</v>
      </c>
      <c r="CU45" s="142">
        <v>575.69999999999902</v>
      </c>
      <c r="CV45" s="142">
        <v>-500.400000000001</v>
      </c>
      <c r="CW45" s="142">
        <v>-1119.8</v>
      </c>
      <c r="CX45" s="142">
        <v>213.19999999999919</v>
      </c>
      <c r="CY45" s="142">
        <v>-999.10000000000025</v>
      </c>
      <c r="CZ45" s="142">
        <v>38.600000000000477</v>
      </c>
      <c r="DA45" s="142">
        <v>-171.19999999999902</v>
      </c>
      <c r="DB45" s="142">
        <v>-2185.6</v>
      </c>
      <c r="DC45" s="142">
        <v>1785.5</v>
      </c>
      <c r="DD45" s="142">
        <v>-336.2</v>
      </c>
      <c r="DE45" s="142">
        <v>-89.199999999999207</v>
      </c>
      <c r="DF45" s="142">
        <v>-653.09999999999934</v>
      </c>
      <c r="DG45" s="142">
        <v>120.69999999999931</v>
      </c>
      <c r="DH45" s="142">
        <v>-538.19999999999914</v>
      </c>
      <c r="DI45" s="142">
        <v>205.09999999999968</v>
      </c>
      <c r="DJ45" s="142">
        <v>-516.10000000000252</v>
      </c>
      <c r="DK45" s="142">
        <v>550.40000000000066</v>
      </c>
      <c r="DL45" s="142">
        <v>43.899999999997249</v>
      </c>
      <c r="DM45" s="142">
        <v>-487.3999999999993</v>
      </c>
      <c r="DN45" s="142">
        <v>-582.60000000000014</v>
      </c>
      <c r="DO45" s="142">
        <v>741.60000000000059</v>
      </c>
      <c r="DP45" s="142">
        <v>-178.40000000000055</v>
      </c>
      <c r="DQ45" s="142">
        <v>317.00000000000023</v>
      </c>
      <c r="DR45" s="142">
        <v>-615.49999999999773</v>
      </c>
    </row>
    <row r="46" spans="1:122" s="11" customFormat="1" ht="15" customHeight="1" x14ac:dyDescent="0.2">
      <c r="A46" s="8"/>
      <c r="B46" s="16" t="s">
        <v>94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7">
        <f t="shared" ref="BM46:BQ46" si="14">+BM47-BM48-BM49</f>
        <v>0</v>
      </c>
      <c r="BN46" s="17">
        <f t="shared" ref="BN46" si="15">+BN47-BN48-BN49</f>
        <v>0</v>
      </c>
      <c r="BO46" s="17">
        <f t="shared" si="14"/>
        <v>0</v>
      </c>
      <c r="BP46" s="17">
        <f t="shared" si="14"/>
        <v>0</v>
      </c>
      <c r="BQ46" s="17">
        <f t="shared" si="14"/>
        <v>0</v>
      </c>
      <c r="BR46" s="17">
        <v>-567.4</v>
      </c>
      <c r="BS46" s="17">
        <v>127</v>
      </c>
      <c r="BT46" s="17">
        <v>-211.6</v>
      </c>
      <c r="BU46" s="17">
        <v>723.8</v>
      </c>
      <c r="BV46" s="17">
        <v>-761.80000000000007</v>
      </c>
      <c r="BW46" s="17">
        <v>4.7999999999999989</v>
      </c>
      <c r="BX46" s="17">
        <v>187.1</v>
      </c>
      <c r="BY46" s="17">
        <v>732.5</v>
      </c>
      <c r="BZ46" s="17">
        <v>-614.9</v>
      </c>
      <c r="CA46" s="17">
        <v>194.8</v>
      </c>
      <c r="CB46" s="17">
        <v>-220.29999999999998</v>
      </c>
      <c r="CC46" s="17">
        <v>200.20000000000002</v>
      </c>
      <c r="CD46" s="17">
        <v>330.6</v>
      </c>
      <c r="CE46" s="17">
        <v>378.70000000000005</v>
      </c>
      <c r="CF46" s="17">
        <v>-458.59999999999997</v>
      </c>
      <c r="CG46" s="17">
        <v>1082.8999999999999</v>
      </c>
      <c r="CH46" s="17">
        <v>-710</v>
      </c>
      <c r="CI46" s="17">
        <v>1169.2</v>
      </c>
      <c r="CJ46" s="17">
        <v>-539.79999999999995</v>
      </c>
      <c r="CK46" s="17">
        <v>730.69999999999993</v>
      </c>
      <c r="CL46" s="18">
        <v>201.2</v>
      </c>
      <c r="CM46" s="18">
        <v>184.2</v>
      </c>
      <c r="CN46" s="18">
        <v>-145.80000000000001</v>
      </c>
      <c r="CO46" s="18">
        <v>530.6</v>
      </c>
      <c r="CP46" s="18">
        <v>-48.499999999999908</v>
      </c>
      <c r="CQ46" s="18">
        <v>178.00000000000003</v>
      </c>
      <c r="CR46" s="18">
        <v>-347.09999999999997</v>
      </c>
      <c r="CS46" s="18">
        <v>1109.5999999999999</v>
      </c>
      <c r="CT46" s="18">
        <v>409</v>
      </c>
      <c r="CU46" s="18">
        <v>54.7</v>
      </c>
      <c r="CV46" s="18">
        <v>-339.4</v>
      </c>
      <c r="CW46" s="18">
        <v>603.4</v>
      </c>
      <c r="CX46" s="18">
        <v>792.5</v>
      </c>
      <c r="CY46" s="18">
        <v>-980.99999999999977</v>
      </c>
      <c r="CZ46" s="18">
        <v>725.8</v>
      </c>
      <c r="DA46" s="18">
        <v>295.8</v>
      </c>
      <c r="DB46" s="18">
        <v>-281.79999999999995</v>
      </c>
      <c r="DC46" s="18">
        <v>1353.7</v>
      </c>
      <c r="DD46" s="18">
        <v>-1128.5</v>
      </c>
      <c r="DE46" s="18">
        <v>1181.9000000000001</v>
      </c>
      <c r="DF46" s="18">
        <v>536.80000000000007</v>
      </c>
      <c r="DG46" s="18">
        <v>-2810.8</v>
      </c>
      <c r="DH46" s="18">
        <v>3372.2</v>
      </c>
      <c r="DI46" s="18">
        <v>196.8000000000001</v>
      </c>
      <c r="DJ46" s="18">
        <v>1434.1</v>
      </c>
      <c r="DK46" s="18">
        <v>383.90000000000003</v>
      </c>
      <c r="DL46" s="18">
        <v>367.09999999999997</v>
      </c>
      <c r="DM46" s="18">
        <v>102.30000000000003</v>
      </c>
      <c r="DN46" s="18">
        <v>1567.5000000000002</v>
      </c>
      <c r="DO46" s="18">
        <v>-110.99999999999994</v>
      </c>
      <c r="DP46" s="18">
        <v>-622.20000000000016</v>
      </c>
      <c r="DQ46" s="18">
        <v>599.59999999999991</v>
      </c>
      <c r="DR46" s="18">
        <v>1570.9</v>
      </c>
    </row>
    <row r="47" spans="1:122" ht="15" customHeight="1" x14ac:dyDescent="0.25">
      <c r="A47" s="19"/>
      <c r="B47" s="27" t="s">
        <v>95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1"/>
      <c r="BN47" s="21"/>
      <c r="BO47" s="21"/>
      <c r="BP47" s="21"/>
      <c r="BQ47" s="21"/>
      <c r="BR47" s="21">
        <v>-566.29999999999995</v>
      </c>
      <c r="BS47" s="21">
        <v>242.2</v>
      </c>
      <c r="BT47" s="21">
        <v>-254.5</v>
      </c>
      <c r="BU47" s="21">
        <v>1045</v>
      </c>
      <c r="BV47" s="21">
        <v>-802</v>
      </c>
      <c r="BW47" s="21">
        <v>-52</v>
      </c>
      <c r="BX47" s="21">
        <v>497.7</v>
      </c>
      <c r="BY47" s="21">
        <v>695.7</v>
      </c>
      <c r="BZ47" s="21">
        <v>-651.5</v>
      </c>
      <c r="CA47" s="21">
        <v>166.4</v>
      </c>
      <c r="CB47" s="21">
        <v>-249.1</v>
      </c>
      <c r="CC47" s="21">
        <v>186.3</v>
      </c>
      <c r="CD47" s="21">
        <v>278</v>
      </c>
      <c r="CE47" s="21">
        <v>341.6</v>
      </c>
      <c r="CF47" s="21">
        <v>-510.9</v>
      </c>
      <c r="CG47" s="21">
        <v>1030.3</v>
      </c>
      <c r="CH47" s="21">
        <v>-814.7</v>
      </c>
      <c r="CI47" s="21">
        <v>1064.0999999999999</v>
      </c>
      <c r="CJ47" s="21">
        <v>-644</v>
      </c>
      <c r="CK47" s="21">
        <v>590</v>
      </c>
      <c r="CL47" s="22">
        <v>101.2</v>
      </c>
      <c r="CM47" s="22">
        <v>90.6</v>
      </c>
      <c r="CN47" s="22">
        <v>-230.3</v>
      </c>
      <c r="CO47" s="22">
        <v>445.4</v>
      </c>
      <c r="CP47" s="22">
        <v>-85.899999999999906</v>
      </c>
      <c r="CQ47" s="22">
        <v>140.30000000000001</v>
      </c>
      <c r="CR47" s="22">
        <v>-384.8</v>
      </c>
      <c r="CS47" s="22">
        <v>1110.0999999999999</v>
      </c>
      <c r="CT47" s="22">
        <v>409.4</v>
      </c>
      <c r="CU47" s="22">
        <v>55.1</v>
      </c>
      <c r="CV47" s="22">
        <v>-338.2</v>
      </c>
      <c r="CW47" s="22">
        <v>604.4</v>
      </c>
      <c r="CX47" s="22">
        <v>795.5</v>
      </c>
      <c r="CY47" s="22">
        <v>-977.19999999999982</v>
      </c>
      <c r="CZ47" s="22">
        <v>731.9</v>
      </c>
      <c r="DA47" s="22">
        <v>296.8</v>
      </c>
      <c r="DB47" s="22">
        <v>-273.89999999999998</v>
      </c>
      <c r="DC47" s="22">
        <v>1355.9</v>
      </c>
      <c r="DD47" s="22">
        <v>-1123</v>
      </c>
      <c r="DE47" s="22">
        <v>1190.5</v>
      </c>
      <c r="DF47" s="22">
        <v>540.90000000000009</v>
      </c>
      <c r="DG47" s="22">
        <v>-2155.3000000000002</v>
      </c>
      <c r="DH47" s="22">
        <v>3377.7</v>
      </c>
      <c r="DI47" s="22">
        <v>199.60000000000011</v>
      </c>
      <c r="DJ47" s="22">
        <v>1437.8999999999999</v>
      </c>
      <c r="DK47" s="22">
        <v>388.1</v>
      </c>
      <c r="DL47" s="22">
        <v>372.49999999999994</v>
      </c>
      <c r="DM47" s="22">
        <v>105.10000000000002</v>
      </c>
      <c r="DN47" s="22">
        <v>1569.1000000000001</v>
      </c>
      <c r="DO47" s="22">
        <v>-108.49999999999994</v>
      </c>
      <c r="DP47" s="22">
        <v>-619.00000000000011</v>
      </c>
      <c r="DQ47" s="22">
        <v>602.29999999999995</v>
      </c>
      <c r="DR47" s="22">
        <v>1570.9</v>
      </c>
    </row>
    <row r="48" spans="1:122" ht="15" customHeight="1" x14ac:dyDescent="0.25">
      <c r="A48" s="25"/>
      <c r="B48" s="41" t="s">
        <v>96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21"/>
      <c r="BN48" s="21"/>
      <c r="BO48" s="21"/>
      <c r="BP48" s="21"/>
      <c r="BQ48" s="21"/>
      <c r="BR48" s="21">
        <v>0</v>
      </c>
      <c r="BS48" s="21">
        <v>114.19999999999999</v>
      </c>
      <c r="BT48" s="21">
        <v>-43.3</v>
      </c>
      <c r="BU48" s="21">
        <v>319.90000000000003</v>
      </c>
      <c r="BV48" s="21">
        <v>-41.4</v>
      </c>
      <c r="BW48" s="21">
        <v>-57.9</v>
      </c>
      <c r="BX48" s="21">
        <v>310</v>
      </c>
      <c r="BY48" s="21">
        <v>-37.9</v>
      </c>
      <c r="BZ48" s="21">
        <v>-37.200000000000003</v>
      </c>
      <c r="CA48" s="21">
        <v>-29.5</v>
      </c>
      <c r="CB48" s="21">
        <v>-29.3</v>
      </c>
      <c r="CC48" s="21">
        <v>-14.8</v>
      </c>
      <c r="CD48" s="21">
        <v>-53</v>
      </c>
      <c r="CE48" s="21">
        <v>-37.799999999999997</v>
      </c>
      <c r="CF48" s="21">
        <v>-52.8</v>
      </c>
      <c r="CG48" s="21">
        <v>-53.3</v>
      </c>
      <c r="CH48" s="21">
        <v>-105.2</v>
      </c>
      <c r="CI48" s="21">
        <v>-105.7</v>
      </c>
      <c r="CJ48" s="21">
        <v>-104.7</v>
      </c>
      <c r="CK48" s="21">
        <v>-141.30000000000001</v>
      </c>
      <c r="CL48" s="22">
        <v>-100.3</v>
      </c>
      <c r="CM48" s="22">
        <v>-94.199999999999989</v>
      </c>
      <c r="CN48" s="22">
        <v>-84.9</v>
      </c>
      <c r="CO48" s="22">
        <v>-85.800000000000011</v>
      </c>
      <c r="CP48" s="22">
        <v>-37.9</v>
      </c>
      <c r="CQ48" s="22">
        <v>-38.299999999999997</v>
      </c>
      <c r="CR48" s="22">
        <v>-38.1</v>
      </c>
      <c r="CS48" s="22">
        <v>0</v>
      </c>
      <c r="CT48" s="22">
        <v>0</v>
      </c>
      <c r="CU48" s="22">
        <v>0</v>
      </c>
      <c r="CV48" s="22">
        <v>0</v>
      </c>
      <c r="CW48" s="22">
        <v>0</v>
      </c>
      <c r="CX48" s="22">
        <v>0</v>
      </c>
      <c r="CY48" s="22">
        <v>0</v>
      </c>
      <c r="CZ48" s="22">
        <v>0</v>
      </c>
      <c r="DA48" s="22">
        <v>0</v>
      </c>
      <c r="DB48" s="22">
        <v>0</v>
      </c>
      <c r="DC48" s="22">
        <v>0</v>
      </c>
      <c r="DD48" s="22">
        <v>0</v>
      </c>
      <c r="DE48" s="22">
        <v>0</v>
      </c>
      <c r="DF48" s="22">
        <v>0</v>
      </c>
      <c r="DG48" s="22">
        <v>651.1</v>
      </c>
      <c r="DH48" s="22">
        <v>0</v>
      </c>
      <c r="DI48" s="22">
        <v>0</v>
      </c>
      <c r="DJ48" s="22">
        <v>0</v>
      </c>
      <c r="DK48" s="22">
        <v>0</v>
      </c>
      <c r="DL48" s="22">
        <v>0</v>
      </c>
      <c r="DM48" s="22">
        <v>0</v>
      </c>
      <c r="DN48" s="22">
        <v>0</v>
      </c>
      <c r="DO48" s="22">
        <v>0</v>
      </c>
      <c r="DP48" s="22">
        <v>0</v>
      </c>
      <c r="DQ48" s="22">
        <v>0</v>
      </c>
      <c r="DR48" s="22">
        <v>0</v>
      </c>
    </row>
    <row r="49" spans="1:122" ht="15" customHeight="1" thickBot="1" x14ac:dyDescent="0.3">
      <c r="A49" s="19"/>
      <c r="B49" s="42" t="s">
        <v>97</v>
      </c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202"/>
      <c r="BB49" s="202"/>
      <c r="BC49" s="202"/>
      <c r="BD49" s="202"/>
      <c r="BE49" s="202"/>
      <c r="BF49" s="202"/>
      <c r="BG49" s="202"/>
      <c r="BH49" s="202"/>
      <c r="BI49" s="202"/>
      <c r="BJ49" s="202"/>
      <c r="BK49" s="202"/>
      <c r="BL49" s="202"/>
      <c r="BM49" s="43"/>
      <c r="BN49" s="203"/>
      <c r="BO49" s="43"/>
      <c r="BP49" s="43"/>
      <c r="BQ49" s="43"/>
      <c r="BR49" s="43">
        <v>1.1000000000000001</v>
      </c>
      <c r="BS49" s="43">
        <v>1</v>
      </c>
      <c r="BT49" s="43">
        <v>0.4</v>
      </c>
      <c r="BU49" s="43">
        <v>1.3</v>
      </c>
      <c r="BV49" s="43">
        <v>1.2</v>
      </c>
      <c r="BW49" s="43">
        <v>1.1000000000000001</v>
      </c>
      <c r="BX49" s="43">
        <v>0.6</v>
      </c>
      <c r="BY49" s="43">
        <v>1.1000000000000001</v>
      </c>
      <c r="BZ49" s="43">
        <v>0.6</v>
      </c>
      <c r="CA49" s="43">
        <v>1.1000000000000001</v>
      </c>
      <c r="CB49" s="43">
        <v>0.5</v>
      </c>
      <c r="CC49" s="43">
        <v>0.9</v>
      </c>
      <c r="CD49" s="43">
        <v>0.4</v>
      </c>
      <c r="CE49" s="43">
        <v>0.7</v>
      </c>
      <c r="CF49" s="43">
        <v>0.5</v>
      </c>
      <c r="CG49" s="43">
        <v>0.7</v>
      </c>
      <c r="CH49" s="43">
        <v>0.5</v>
      </c>
      <c r="CI49" s="43">
        <v>0.6</v>
      </c>
      <c r="CJ49" s="43">
        <v>0.5</v>
      </c>
      <c r="CK49" s="43">
        <v>0.6</v>
      </c>
      <c r="CL49" s="44">
        <v>0.3</v>
      </c>
      <c r="CM49" s="44">
        <v>0.6</v>
      </c>
      <c r="CN49" s="44">
        <v>0.4</v>
      </c>
      <c r="CO49" s="44">
        <v>0.6</v>
      </c>
      <c r="CP49" s="44">
        <v>0.5</v>
      </c>
      <c r="CQ49" s="44">
        <v>0.6</v>
      </c>
      <c r="CR49" s="44">
        <v>0.4</v>
      </c>
      <c r="CS49" s="44">
        <v>0.5</v>
      </c>
      <c r="CT49" s="44">
        <v>0.4</v>
      </c>
      <c r="CU49" s="44">
        <v>0.4</v>
      </c>
      <c r="CV49" s="44">
        <v>1.2</v>
      </c>
      <c r="CW49" s="44">
        <v>1</v>
      </c>
      <c r="CX49" s="44">
        <v>3</v>
      </c>
      <c r="CY49" s="44">
        <v>3.8</v>
      </c>
      <c r="CZ49" s="44">
        <v>6.1</v>
      </c>
      <c r="DA49" s="44">
        <v>1</v>
      </c>
      <c r="DB49" s="44">
        <v>7.9</v>
      </c>
      <c r="DC49" s="44">
        <v>2.2000000000000002</v>
      </c>
      <c r="DD49" s="44">
        <v>5.5</v>
      </c>
      <c r="DE49" s="44">
        <v>8.6</v>
      </c>
      <c r="DF49" s="44">
        <v>4.0999999999999996</v>
      </c>
      <c r="DG49" s="44">
        <v>4.3999999999999995</v>
      </c>
      <c r="DH49" s="44">
        <v>5.5</v>
      </c>
      <c r="DI49" s="44">
        <v>2.8000000000000003</v>
      </c>
      <c r="DJ49" s="44">
        <v>3.8</v>
      </c>
      <c r="DK49" s="44">
        <v>4.1999999999999993</v>
      </c>
      <c r="DL49" s="44">
        <v>5.3999999999999995</v>
      </c>
      <c r="DM49" s="44">
        <v>2.8000000000000003</v>
      </c>
      <c r="DN49" s="44">
        <v>1.6</v>
      </c>
      <c r="DO49" s="44">
        <v>2.5</v>
      </c>
      <c r="DP49" s="44">
        <v>3.2</v>
      </c>
      <c r="DQ49" s="44">
        <v>2.7</v>
      </c>
      <c r="DR49" s="44">
        <v>0</v>
      </c>
    </row>
    <row r="50" spans="1:122" ht="15" customHeight="1" x14ac:dyDescent="0.25">
      <c r="A50" s="2"/>
      <c r="B50" s="45" t="s">
        <v>610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6"/>
      <c r="BN50" s="46"/>
      <c r="BO50" s="46"/>
      <c r="BP50" s="47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</row>
    <row r="51" spans="1:122" ht="15" customHeight="1" x14ac:dyDescent="0.25">
      <c r="A51" s="2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6"/>
      <c r="BN51" s="46"/>
      <c r="BO51" s="46"/>
      <c r="BP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</row>
    <row r="52" spans="1:122" ht="15" customHeight="1" x14ac:dyDescent="0.25">
      <c r="A52" s="2"/>
      <c r="B52" s="49" t="s">
        <v>98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6"/>
      <c r="BN52" s="46"/>
      <c r="BO52" s="46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</row>
    <row r="53" spans="1:122" ht="15" customHeight="1" x14ac:dyDescent="0.25">
      <c r="A53" s="2"/>
      <c r="B53" s="50" t="s">
        <v>99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1"/>
      <c r="BN53" s="51"/>
      <c r="BO53" s="51"/>
      <c r="BP53" s="51"/>
      <c r="BQ53" s="51"/>
      <c r="BR53" s="51">
        <v>0</v>
      </c>
      <c r="BS53" s="51">
        <v>0</v>
      </c>
      <c r="BT53" s="51">
        <v>0</v>
      </c>
      <c r="BU53" s="51">
        <v>0</v>
      </c>
      <c r="BV53" s="51">
        <v>0</v>
      </c>
      <c r="BW53" s="51">
        <v>0</v>
      </c>
      <c r="BX53" s="51">
        <v>0</v>
      </c>
      <c r="BY53" s="51">
        <v>0</v>
      </c>
      <c r="BZ53" s="51">
        <v>0</v>
      </c>
      <c r="CA53" s="51">
        <v>0</v>
      </c>
      <c r="CB53" s="51">
        <v>0</v>
      </c>
      <c r="CC53" s="51">
        <v>0</v>
      </c>
      <c r="CD53" s="51">
        <v>0</v>
      </c>
      <c r="CE53" s="51">
        <v>0</v>
      </c>
      <c r="CF53" s="51">
        <v>0</v>
      </c>
      <c r="CG53" s="51">
        <v>0</v>
      </c>
      <c r="CH53" s="51">
        <v>0</v>
      </c>
      <c r="CI53" s="51">
        <v>0</v>
      </c>
      <c r="CJ53" s="51">
        <v>0</v>
      </c>
      <c r="CK53" s="51">
        <v>0</v>
      </c>
      <c r="CL53" s="51">
        <v>0</v>
      </c>
      <c r="CM53" s="51">
        <v>0</v>
      </c>
      <c r="CN53" s="51">
        <v>0</v>
      </c>
      <c r="CO53" s="51">
        <v>0</v>
      </c>
      <c r="CP53" s="51">
        <v>0</v>
      </c>
      <c r="CQ53" s="51">
        <v>0</v>
      </c>
      <c r="CR53" s="51">
        <v>0</v>
      </c>
      <c r="CS53" s="51">
        <v>0</v>
      </c>
      <c r="CT53" s="51">
        <v>0</v>
      </c>
      <c r="CU53" s="51">
        <v>0</v>
      </c>
      <c r="CV53" s="51">
        <v>0</v>
      </c>
      <c r="CW53" s="51">
        <v>0</v>
      </c>
      <c r="CX53" s="51">
        <v>0</v>
      </c>
      <c r="CY53" s="51">
        <v>0</v>
      </c>
      <c r="CZ53" s="51">
        <v>0</v>
      </c>
      <c r="DA53" s="51">
        <v>0</v>
      </c>
      <c r="DB53" s="51">
        <v>0</v>
      </c>
      <c r="DC53" s="51">
        <v>0</v>
      </c>
      <c r="DD53" s="51">
        <v>0</v>
      </c>
      <c r="DE53" s="51">
        <v>0</v>
      </c>
      <c r="DF53" s="51">
        <v>0</v>
      </c>
      <c r="DG53" s="51">
        <v>0</v>
      </c>
      <c r="DH53" s="51">
        <v>0</v>
      </c>
      <c r="DI53" s="51">
        <v>0</v>
      </c>
      <c r="DJ53" s="51">
        <v>0</v>
      </c>
      <c r="DK53" s="51">
        <v>0</v>
      </c>
      <c r="DL53" s="51">
        <v>0</v>
      </c>
      <c r="DM53" s="51">
        <v>0</v>
      </c>
      <c r="DN53" s="51">
        <v>0</v>
      </c>
      <c r="DO53" s="51">
        <v>0</v>
      </c>
      <c r="DP53" s="51">
        <v>0</v>
      </c>
      <c r="DQ53" s="51">
        <v>0</v>
      </c>
      <c r="DR53" s="51">
        <v>0</v>
      </c>
    </row>
    <row r="54" spans="1:122" ht="15" customHeight="1" x14ac:dyDescent="0.25">
      <c r="B54" s="50" t="s">
        <v>100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1"/>
      <c r="BN54" s="51"/>
      <c r="BO54" s="51"/>
      <c r="BP54" s="51"/>
      <c r="BQ54" s="51"/>
      <c r="BR54" s="51">
        <v>683.4</v>
      </c>
      <c r="BS54" s="51">
        <v>212.3</v>
      </c>
      <c r="BT54" s="51">
        <v>639.1</v>
      </c>
      <c r="BU54" s="51">
        <v>488.89999999999992</v>
      </c>
      <c r="BV54" s="51">
        <v>546</v>
      </c>
      <c r="BW54" s="51">
        <v>545.79999999999995</v>
      </c>
      <c r="BX54" s="51">
        <v>807.9</v>
      </c>
      <c r="BY54" s="51">
        <v>377.00000000000006</v>
      </c>
      <c r="BZ54" s="51">
        <v>676.3</v>
      </c>
      <c r="CA54" s="51">
        <v>1612</v>
      </c>
      <c r="CB54" s="51">
        <v>730.59999999999991</v>
      </c>
      <c r="CC54" s="51">
        <v>123.5</v>
      </c>
      <c r="CD54" s="51">
        <v>543</v>
      </c>
      <c r="CE54" s="51">
        <v>438.80000000000007</v>
      </c>
      <c r="CF54" s="51">
        <v>527</v>
      </c>
      <c r="CG54" s="51">
        <v>481.7000000000001</v>
      </c>
      <c r="CH54" s="51">
        <v>504.50000000000011</v>
      </c>
      <c r="CI54" s="51">
        <v>677.69999999999982</v>
      </c>
      <c r="CJ54" s="51">
        <v>457.1</v>
      </c>
      <c r="CK54" s="51">
        <v>569.19999999999982</v>
      </c>
      <c r="CL54" s="51">
        <v>442.9</v>
      </c>
      <c r="CM54" s="51">
        <v>695.50000000000011</v>
      </c>
      <c r="CN54" s="51">
        <v>648.99999999999977</v>
      </c>
      <c r="CO54" s="51">
        <v>417.50000000000006</v>
      </c>
      <c r="CP54" s="51">
        <v>157.60000000000008</v>
      </c>
      <c r="CQ54" s="51">
        <v>869.2</v>
      </c>
      <c r="CR54" s="51">
        <v>667.60000000000014</v>
      </c>
      <c r="CS54" s="51">
        <v>712.3</v>
      </c>
      <c r="CT54" s="51">
        <v>712.29999999999984</v>
      </c>
      <c r="CU54" s="51">
        <v>614.39999999999986</v>
      </c>
      <c r="CV54" s="51">
        <v>585.20000000000005</v>
      </c>
      <c r="CW54" s="51">
        <v>1658.8000000000002</v>
      </c>
      <c r="CX54" s="51">
        <v>627.39999999999986</v>
      </c>
      <c r="CY54" s="51">
        <v>618.20000000000005</v>
      </c>
      <c r="CZ54" s="51">
        <v>460.59999999999991</v>
      </c>
      <c r="DA54" s="51">
        <v>829.09999999999991</v>
      </c>
      <c r="DB54" s="51">
        <v>967.80000000000018</v>
      </c>
      <c r="DC54" s="51">
        <v>587.20000000000005</v>
      </c>
      <c r="DD54" s="51">
        <v>963.7</v>
      </c>
      <c r="DE54" s="51">
        <v>502.30000000000007</v>
      </c>
      <c r="DF54" s="51">
        <v>847.90000000000009</v>
      </c>
      <c r="DG54" s="51">
        <v>265.49999999999994</v>
      </c>
      <c r="DH54" s="51">
        <v>716.30000000000007</v>
      </c>
      <c r="DI54" s="51">
        <v>729.90000000000009</v>
      </c>
      <c r="DJ54" s="51">
        <v>892.39999999999986</v>
      </c>
      <c r="DK54" s="51">
        <v>835.09999999999991</v>
      </c>
      <c r="DL54" s="51">
        <v>676.9</v>
      </c>
      <c r="DM54" s="51">
        <v>792.39999999999986</v>
      </c>
      <c r="DN54" s="51">
        <v>1001.4</v>
      </c>
      <c r="DO54" s="51">
        <v>1042.3999999999999</v>
      </c>
      <c r="DP54" s="51">
        <v>1198.0999999999999</v>
      </c>
      <c r="DQ54" s="51">
        <v>768.49999999999989</v>
      </c>
      <c r="DR54" s="51">
        <v>1069.6999999999998</v>
      </c>
    </row>
    <row r="55" spans="1:122" ht="15" customHeight="1" x14ac:dyDescent="0.25"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</row>
    <row r="56" spans="1:122" ht="15" customHeight="1" x14ac:dyDescent="0.25">
      <c r="BR56" s="175"/>
      <c r="BS56" s="175"/>
      <c r="BT56" s="175"/>
      <c r="BU56" s="175"/>
      <c r="BV56" s="175"/>
      <c r="BW56" s="175"/>
      <c r="BX56" s="175"/>
      <c r="BY56" s="175"/>
      <c r="BZ56" s="175"/>
      <c r="CA56" s="175"/>
      <c r="CB56" s="175"/>
      <c r="CC56" s="175"/>
      <c r="CD56" s="175"/>
      <c r="CE56" s="175"/>
      <c r="CF56" s="175"/>
      <c r="CG56" s="175"/>
      <c r="CH56" s="175"/>
      <c r="CI56" s="175"/>
      <c r="CJ56" s="175"/>
      <c r="CK56" s="175"/>
      <c r="CL56" s="175"/>
      <c r="CM56" s="175"/>
      <c r="CN56" s="175"/>
      <c r="CO56" s="175"/>
      <c r="CP56" s="175"/>
      <c r="CQ56" s="175"/>
      <c r="CR56" s="175"/>
      <c r="CS56" s="175"/>
      <c r="CT56" s="175"/>
      <c r="CU56" s="175"/>
      <c r="CV56" s="175"/>
      <c r="CW56" s="175"/>
      <c r="CX56" s="175"/>
      <c r="CY56" s="175"/>
      <c r="CZ56" s="175"/>
      <c r="DA56" s="175"/>
      <c r="DB56" s="175"/>
      <c r="DC56" s="175"/>
      <c r="DD56" s="175"/>
      <c r="DE56" s="175"/>
      <c r="DF56" s="175"/>
      <c r="DG56" s="175"/>
      <c r="DH56" s="175"/>
      <c r="DI56" s="175"/>
      <c r="DJ56" s="175"/>
      <c r="DK56" s="175"/>
      <c r="DL56" s="175"/>
      <c r="DM56" s="175"/>
      <c r="DN56" s="175"/>
      <c r="DO56" s="175"/>
      <c r="DP56" s="175"/>
      <c r="DQ56" s="175"/>
      <c r="DR56" s="175"/>
    </row>
  </sheetData>
  <phoneticPr fontId="8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R204"/>
  <sheetViews>
    <sheetView showGridLines="0" zoomScaleNormal="100" workbookViewId="0">
      <pane xSplit="2" ySplit="8" topLeftCell="DC185" activePane="bottomRight" state="frozen"/>
      <selection activeCell="B22" sqref="B22"/>
      <selection pane="topRight" activeCell="B22" sqref="B22"/>
      <selection pane="bottomLeft" activeCell="B22" sqref="B22"/>
      <selection pane="bottomRight" activeCell="BR201" sqref="BR201:DR202"/>
    </sheetView>
  </sheetViews>
  <sheetFormatPr baseColWidth="10" defaultColWidth="11.42578125" defaultRowHeight="15" x14ac:dyDescent="0.25"/>
  <cols>
    <col min="1" max="1" width="2.7109375" style="52" customWidth="1"/>
    <col min="2" max="2" width="73.5703125" customWidth="1"/>
    <col min="3" max="65" width="10.7109375" hidden="1" customWidth="1"/>
    <col min="66" max="66" width="11.42578125" style="37" hidden="1" customWidth="1"/>
    <col min="67" max="69" width="11.42578125" style="1" hidden="1" customWidth="1"/>
    <col min="70" max="71" width="11.42578125" style="1" customWidth="1"/>
    <col min="72" max="89" width="11.42578125" customWidth="1"/>
  </cols>
  <sheetData>
    <row r="5" spans="1:122" ht="20.25" x14ac:dyDescent="0.3">
      <c r="B5" s="5" t="s">
        <v>200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spans="1:122" ht="15.75" x14ac:dyDescent="0.25">
      <c r="B6" s="7" t="s">
        <v>61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</row>
    <row r="7" spans="1:122" ht="15.75" thickBot="1" x14ac:dyDescent="0.3">
      <c r="BR7" s="174" t="str">
        <f t="shared" ref="BR7:CW7" si="0">LEFT(BR8,4)</f>
        <v>2010</v>
      </c>
      <c r="BS7" s="174" t="str">
        <f t="shared" si="0"/>
        <v>2010</v>
      </c>
      <c r="BT7" s="174" t="str">
        <f t="shared" si="0"/>
        <v>2010</v>
      </c>
      <c r="BU7" s="174" t="str">
        <f t="shared" si="0"/>
        <v>2010</v>
      </c>
      <c r="BV7" s="174" t="str">
        <f t="shared" si="0"/>
        <v>2011</v>
      </c>
      <c r="BW7" s="174" t="str">
        <f t="shared" si="0"/>
        <v>2011</v>
      </c>
      <c r="BX7" s="174" t="str">
        <f t="shared" si="0"/>
        <v>2011</v>
      </c>
      <c r="BY7" s="174" t="str">
        <f t="shared" si="0"/>
        <v>2011</v>
      </c>
      <c r="BZ7" s="174" t="str">
        <f t="shared" si="0"/>
        <v>2012</v>
      </c>
      <c r="CA7" s="174" t="str">
        <f t="shared" si="0"/>
        <v>2012</v>
      </c>
      <c r="CB7" s="174" t="str">
        <f t="shared" si="0"/>
        <v>2012</v>
      </c>
      <c r="CC7" s="174" t="str">
        <f t="shared" si="0"/>
        <v>2012</v>
      </c>
      <c r="CD7" s="174" t="str">
        <f t="shared" si="0"/>
        <v>2013</v>
      </c>
      <c r="CE7" s="174" t="str">
        <f t="shared" si="0"/>
        <v>2013</v>
      </c>
      <c r="CF7" s="174" t="str">
        <f t="shared" si="0"/>
        <v>2013</v>
      </c>
      <c r="CG7" s="174" t="str">
        <f t="shared" si="0"/>
        <v>2013</v>
      </c>
      <c r="CH7" s="174" t="str">
        <f t="shared" si="0"/>
        <v>2014</v>
      </c>
      <c r="CI7" s="174" t="str">
        <f t="shared" si="0"/>
        <v>2014</v>
      </c>
      <c r="CJ7" s="174" t="str">
        <f t="shared" si="0"/>
        <v>2014</v>
      </c>
      <c r="CK7" s="174" t="str">
        <f t="shared" si="0"/>
        <v>2014</v>
      </c>
      <c r="CL7" s="174" t="str">
        <f t="shared" si="0"/>
        <v>2015</v>
      </c>
      <c r="CM7" s="174" t="str">
        <f t="shared" si="0"/>
        <v>2015</v>
      </c>
      <c r="CN7" s="174" t="str">
        <f t="shared" si="0"/>
        <v>2015</v>
      </c>
      <c r="CO7" s="174" t="str">
        <f t="shared" si="0"/>
        <v>2015</v>
      </c>
      <c r="CP7" s="174" t="str">
        <f t="shared" si="0"/>
        <v>2016</v>
      </c>
      <c r="CQ7" s="174" t="str">
        <f t="shared" si="0"/>
        <v>2016</v>
      </c>
      <c r="CR7" s="174" t="str">
        <f t="shared" si="0"/>
        <v>2016</v>
      </c>
      <c r="CS7" s="174" t="str">
        <f t="shared" si="0"/>
        <v>2016</v>
      </c>
      <c r="CT7" s="174" t="str">
        <f t="shared" si="0"/>
        <v>2017</v>
      </c>
      <c r="CU7" s="174" t="str">
        <f t="shared" si="0"/>
        <v>2017</v>
      </c>
      <c r="CV7" s="174" t="str">
        <f t="shared" si="0"/>
        <v>2017</v>
      </c>
      <c r="CW7" s="174" t="str">
        <f t="shared" si="0"/>
        <v>2017</v>
      </c>
      <c r="CX7" s="174" t="str">
        <f t="shared" ref="CX7:DR7" si="1">LEFT(CX8,4)</f>
        <v>2018</v>
      </c>
      <c r="CY7" s="174" t="str">
        <f t="shared" si="1"/>
        <v>2018</v>
      </c>
      <c r="CZ7" s="174" t="str">
        <f t="shared" si="1"/>
        <v>2018</v>
      </c>
      <c r="DA7" s="174" t="str">
        <f t="shared" si="1"/>
        <v>2018</v>
      </c>
      <c r="DB7" s="174" t="str">
        <f t="shared" si="1"/>
        <v>2019</v>
      </c>
      <c r="DC7" s="174" t="str">
        <f t="shared" si="1"/>
        <v>2019</v>
      </c>
      <c r="DD7" s="174" t="str">
        <f t="shared" si="1"/>
        <v>2019</v>
      </c>
      <c r="DE7" s="174" t="str">
        <f t="shared" si="1"/>
        <v>2019</v>
      </c>
      <c r="DF7" s="174" t="str">
        <f t="shared" si="1"/>
        <v>2020</v>
      </c>
      <c r="DG7" s="174" t="str">
        <f t="shared" si="1"/>
        <v>2020</v>
      </c>
      <c r="DH7" s="174" t="str">
        <f t="shared" si="1"/>
        <v>2020</v>
      </c>
      <c r="DI7" s="174" t="str">
        <f t="shared" si="1"/>
        <v>2020</v>
      </c>
      <c r="DJ7" s="174" t="str">
        <f t="shared" si="1"/>
        <v>2021</v>
      </c>
      <c r="DK7" s="174" t="str">
        <f t="shared" si="1"/>
        <v>2021</v>
      </c>
      <c r="DL7" s="174" t="str">
        <f t="shared" si="1"/>
        <v>2021</v>
      </c>
      <c r="DM7" s="174" t="str">
        <f t="shared" si="1"/>
        <v>2021</v>
      </c>
      <c r="DN7" s="174" t="str">
        <f t="shared" si="1"/>
        <v>2022</v>
      </c>
      <c r="DO7" s="174" t="str">
        <f t="shared" si="1"/>
        <v>2022</v>
      </c>
      <c r="DP7" s="174" t="str">
        <f t="shared" si="1"/>
        <v>2022</v>
      </c>
      <c r="DQ7" s="174" t="str">
        <f t="shared" si="1"/>
        <v>2022</v>
      </c>
      <c r="DR7" s="174" t="str">
        <f t="shared" si="1"/>
        <v>2023</v>
      </c>
    </row>
    <row r="8" spans="1:122" ht="15.75" thickBot="1" x14ac:dyDescent="0.3">
      <c r="A8" s="53"/>
      <c r="B8" s="54"/>
      <c r="C8" s="9" t="s">
        <v>518</v>
      </c>
      <c r="D8" s="9" t="s">
        <v>519</v>
      </c>
      <c r="E8" s="9" t="s">
        <v>520</v>
      </c>
      <c r="F8" s="9" t="s">
        <v>521</v>
      </c>
      <c r="G8" s="9" t="s">
        <v>522</v>
      </c>
      <c r="H8" s="9" t="s">
        <v>523</v>
      </c>
      <c r="I8" s="9" t="s">
        <v>524</v>
      </c>
      <c r="J8" s="9" t="s">
        <v>525</v>
      </c>
      <c r="K8" s="9" t="s">
        <v>526</v>
      </c>
      <c r="L8" s="9" t="s">
        <v>527</v>
      </c>
      <c r="M8" s="9" t="s">
        <v>528</v>
      </c>
      <c r="N8" s="9" t="s">
        <v>529</v>
      </c>
      <c r="O8" s="9" t="s">
        <v>530</v>
      </c>
      <c r="P8" s="9" t="s">
        <v>531</v>
      </c>
      <c r="Q8" s="9" t="s">
        <v>532</v>
      </c>
      <c r="R8" s="9" t="s">
        <v>533</v>
      </c>
      <c r="S8" s="9" t="s">
        <v>534</v>
      </c>
      <c r="T8" s="9" t="s">
        <v>535</v>
      </c>
      <c r="U8" s="9" t="s">
        <v>536</v>
      </c>
      <c r="V8" s="9" t="s">
        <v>537</v>
      </c>
      <c r="W8" s="9" t="s">
        <v>538</v>
      </c>
      <c r="X8" s="9" t="s">
        <v>539</v>
      </c>
      <c r="Y8" s="9" t="s">
        <v>540</v>
      </c>
      <c r="Z8" s="9" t="s">
        <v>541</v>
      </c>
      <c r="AA8" s="9" t="s">
        <v>542</v>
      </c>
      <c r="AB8" s="9" t="s">
        <v>543</v>
      </c>
      <c r="AC8" s="9" t="s">
        <v>544</v>
      </c>
      <c r="AD8" s="9" t="s">
        <v>482</v>
      </c>
      <c r="AE8" s="9" t="s">
        <v>483</v>
      </c>
      <c r="AF8" s="9" t="s">
        <v>484</v>
      </c>
      <c r="AG8" s="9" t="s">
        <v>485</v>
      </c>
      <c r="AH8" s="9" t="s">
        <v>486</v>
      </c>
      <c r="AI8" s="9" t="s">
        <v>487</v>
      </c>
      <c r="AJ8" s="9" t="s">
        <v>488</v>
      </c>
      <c r="AK8" s="9" t="s">
        <v>489</v>
      </c>
      <c r="AL8" s="9" t="s">
        <v>490</v>
      </c>
      <c r="AM8" s="9" t="s">
        <v>491</v>
      </c>
      <c r="AN8" s="9" t="s">
        <v>492</v>
      </c>
      <c r="AO8" s="9" t="s">
        <v>493</v>
      </c>
      <c r="AP8" s="9" t="s">
        <v>494</v>
      </c>
      <c r="AQ8" s="9" t="s">
        <v>495</v>
      </c>
      <c r="AR8" s="9" t="s">
        <v>496</v>
      </c>
      <c r="AS8" s="9" t="s">
        <v>497</v>
      </c>
      <c r="AT8" s="9" t="s">
        <v>498</v>
      </c>
      <c r="AU8" s="9" t="s">
        <v>499</v>
      </c>
      <c r="AV8" s="9" t="s">
        <v>500</v>
      </c>
      <c r="AW8" s="9" t="s">
        <v>501</v>
      </c>
      <c r="AX8" s="9" t="s">
        <v>502</v>
      </c>
      <c r="AY8" s="9" t="s">
        <v>503</v>
      </c>
      <c r="AZ8" s="9" t="s">
        <v>504</v>
      </c>
      <c r="BA8" s="9" t="s">
        <v>505</v>
      </c>
      <c r="BB8" s="9" t="s">
        <v>506</v>
      </c>
      <c r="BC8" s="9" t="s">
        <v>507</v>
      </c>
      <c r="BD8" s="9" t="s">
        <v>508</v>
      </c>
      <c r="BE8" s="9" t="s">
        <v>509</v>
      </c>
      <c r="BF8" s="9" t="s">
        <v>510</v>
      </c>
      <c r="BG8" s="9" t="s">
        <v>511</v>
      </c>
      <c r="BH8" s="9" t="s">
        <v>512</v>
      </c>
      <c r="BI8" s="9" t="s">
        <v>513</v>
      </c>
      <c r="BJ8" s="9" t="s">
        <v>514</v>
      </c>
      <c r="BK8" s="9" t="s">
        <v>515</v>
      </c>
      <c r="BL8" s="9" t="s">
        <v>516</v>
      </c>
      <c r="BM8" s="10" t="s">
        <v>517</v>
      </c>
      <c r="BN8" s="10" t="s">
        <v>425</v>
      </c>
      <c r="BO8" s="10" t="s">
        <v>426</v>
      </c>
      <c r="BP8" s="10" t="s">
        <v>427</v>
      </c>
      <c r="BQ8" s="10" t="s">
        <v>428</v>
      </c>
      <c r="BR8" s="10" t="s">
        <v>429</v>
      </c>
      <c r="BS8" s="10" t="s">
        <v>430</v>
      </c>
      <c r="BT8" s="10" t="s">
        <v>431</v>
      </c>
      <c r="BU8" s="10" t="s">
        <v>432</v>
      </c>
      <c r="BV8" s="10" t="s">
        <v>433</v>
      </c>
      <c r="BW8" s="10" t="s">
        <v>434</v>
      </c>
      <c r="BX8" s="10" t="s">
        <v>435</v>
      </c>
      <c r="BY8" s="10" t="s">
        <v>436</v>
      </c>
      <c r="BZ8" s="10" t="s">
        <v>437</v>
      </c>
      <c r="CA8" s="10" t="s">
        <v>438</v>
      </c>
      <c r="CB8" s="10" t="s">
        <v>439</v>
      </c>
      <c r="CC8" s="10" t="s">
        <v>440</v>
      </c>
      <c r="CD8" s="10" t="s">
        <v>441</v>
      </c>
      <c r="CE8" s="10" t="s">
        <v>442</v>
      </c>
      <c r="CF8" s="10" t="s">
        <v>443</v>
      </c>
      <c r="CG8" s="10" t="s">
        <v>444</v>
      </c>
      <c r="CH8" s="10" t="s">
        <v>445</v>
      </c>
      <c r="CI8" s="10" t="s">
        <v>446</v>
      </c>
      <c r="CJ8" s="10" t="s">
        <v>447</v>
      </c>
      <c r="CK8" s="10" t="s">
        <v>448</v>
      </c>
      <c r="CL8" s="10" t="s">
        <v>449</v>
      </c>
      <c r="CM8" s="10" t="s">
        <v>450</v>
      </c>
      <c r="CN8" s="10" t="s">
        <v>451</v>
      </c>
      <c r="CO8" s="10" t="s">
        <v>452</v>
      </c>
      <c r="CP8" s="10" t="s">
        <v>453</v>
      </c>
      <c r="CQ8" s="10" t="s">
        <v>454</v>
      </c>
      <c r="CR8" s="10" t="s">
        <v>455</v>
      </c>
      <c r="CS8" s="10" t="s">
        <v>456</v>
      </c>
      <c r="CT8" s="10" t="s">
        <v>457</v>
      </c>
      <c r="CU8" s="10" t="s">
        <v>458</v>
      </c>
      <c r="CV8" s="10" t="s">
        <v>459</v>
      </c>
      <c r="CW8" s="10" t="s">
        <v>460</v>
      </c>
      <c r="CX8" s="10" t="s">
        <v>461</v>
      </c>
      <c r="CY8" s="10" t="s">
        <v>462</v>
      </c>
      <c r="CZ8" s="10" t="s">
        <v>463</v>
      </c>
      <c r="DA8" s="10" t="s">
        <v>464</v>
      </c>
      <c r="DB8" s="10" t="s">
        <v>465</v>
      </c>
      <c r="DC8" s="10" t="s">
        <v>466</v>
      </c>
      <c r="DD8" s="10" t="s">
        <v>473</v>
      </c>
      <c r="DE8" s="10" t="s">
        <v>476</v>
      </c>
      <c r="DF8" s="10" t="s">
        <v>479</v>
      </c>
      <c r="DG8" s="10" t="s">
        <v>480</v>
      </c>
      <c r="DH8" s="10" t="s">
        <v>481</v>
      </c>
      <c r="DI8" s="10" t="s">
        <v>545</v>
      </c>
      <c r="DJ8" s="10" t="s">
        <v>548</v>
      </c>
      <c r="DK8" s="10" t="s">
        <v>549</v>
      </c>
      <c r="DL8" s="10" t="s">
        <v>550</v>
      </c>
      <c r="DM8" s="10" t="s">
        <v>551</v>
      </c>
      <c r="DN8" s="10" t="s">
        <v>554</v>
      </c>
      <c r="DO8" s="10" t="s">
        <v>599</v>
      </c>
      <c r="DP8" s="10" t="s">
        <v>600</v>
      </c>
      <c r="DQ8" s="10" t="s">
        <v>602</v>
      </c>
      <c r="DR8" s="10" t="s">
        <v>611</v>
      </c>
    </row>
    <row r="9" spans="1:122" x14ac:dyDescent="0.2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</row>
    <row r="10" spans="1:122" x14ac:dyDescent="0.25">
      <c r="A10" s="55" t="s">
        <v>211</v>
      </c>
      <c r="B10" s="58" t="s">
        <v>101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9"/>
      <c r="BO10" s="59"/>
      <c r="BP10" s="59"/>
      <c r="BQ10" s="59"/>
      <c r="BR10" s="59">
        <v>-250.80000000000109</v>
      </c>
      <c r="BS10" s="59">
        <v>-1238.1000000000004</v>
      </c>
      <c r="BT10" s="59">
        <v>-1222.5999999999995</v>
      </c>
      <c r="BU10" s="59">
        <v>-1312</v>
      </c>
      <c r="BV10" s="59">
        <v>-491.800000000002</v>
      </c>
      <c r="BW10" s="59">
        <v>-1206.8</v>
      </c>
      <c r="BX10" s="59">
        <v>-1307.4000000000001</v>
      </c>
      <c r="BY10" s="59">
        <v>-1352.7</v>
      </c>
      <c r="BZ10" s="59">
        <v>-502.7</v>
      </c>
      <c r="CA10" s="59">
        <v>-986.7</v>
      </c>
      <c r="CB10" s="59">
        <v>-1265.47</v>
      </c>
      <c r="CC10" s="59">
        <v>-1215.7</v>
      </c>
      <c r="CD10" s="59">
        <v>-175.6</v>
      </c>
      <c r="CE10" s="59">
        <v>-656</v>
      </c>
      <c r="CF10" s="59">
        <v>-974.400000000001</v>
      </c>
      <c r="CG10" s="59">
        <v>-761.9</v>
      </c>
      <c r="CH10" s="59">
        <v>159.70000000000101</v>
      </c>
      <c r="CI10" s="59">
        <v>-784.4</v>
      </c>
      <c r="CJ10" s="59">
        <v>-643.20000000000005</v>
      </c>
      <c r="CK10" s="59">
        <v>-902.3</v>
      </c>
      <c r="CL10" s="59">
        <v>226.400000000001</v>
      </c>
      <c r="CM10" s="59">
        <v>-265.00000000000199</v>
      </c>
      <c r="CN10" s="59">
        <v>-429.4</v>
      </c>
      <c r="CO10" s="59">
        <v>-812.3</v>
      </c>
      <c r="CP10" s="59">
        <v>442.3</v>
      </c>
      <c r="CQ10" s="59">
        <v>-323.60000000000002</v>
      </c>
      <c r="CR10" s="59">
        <v>-442.00000000000102</v>
      </c>
      <c r="CS10" s="59">
        <v>-491.400000000001</v>
      </c>
      <c r="CT10" s="59">
        <v>400.6</v>
      </c>
      <c r="CU10" s="59">
        <v>-6.1999999999989104</v>
      </c>
      <c r="CV10" s="59">
        <v>-107.599999999999</v>
      </c>
      <c r="CW10" s="59">
        <v>-419.900000000001</v>
      </c>
      <c r="CX10" s="59">
        <v>348.30000000000109</v>
      </c>
      <c r="CY10" s="59">
        <v>-300.39999999999964</v>
      </c>
      <c r="CZ10" s="59">
        <v>-639.70000000000073</v>
      </c>
      <c r="DA10" s="59">
        <v>-729.70000000000073</v>
      </c>
      <c r="DB10" s="59">
        <v>276.30000000000098</v>
      </c>
      <c r="DC10" s="59">
        <v>-567.10000000000105</v>
      </c>
      <c r="DD10" s="59">
        <v>-771.3</v>
      </c>
      <c r="DE10" s="59">
        <v>-125.80000000000101</v>
      </c>
      <c r="DF10" s="59">
        <v>81.099999999999454</v>
      </c>
      <c r="DG10" s="59">
        <v>-446.59999999999945</v>
      </c>
      <c r="DH10" s="59">
        <v>-298.90000000000146</v>
      </c>
      <c r="DI10" s="59">
        <v>-672.89999999999964</v>
      </c>
      <c r="DJ10" s="59">
        <v>-436.49999999999818</v>
      </c>
      <c r="DK10" s="59">
        <v>-370.90000000000055</v>
      </c>
      <c r="DL10" s="59">
        <v>-920.79999999999745</v>
      </c>
      <c r="DM10" s="59">
        <v>-957.10000000000036</v>
      </c>
      <c r="DN10" s="59">
        <v>-1179.2999999999993</v>
      </c>
      <c r="DO10" s="59">
        <v>-1910.1000000000004</v>
      </c>
      <c r="DP10" s="59">
        <v>-2392.2999999999993</v>
      </c>
      <c r="DQ10" s="59">
        <v>-845.10000000000036</v>
      </c>
      <c r="DR10" s="59">
        <v>-798.00000000000182</v>
      </c>
    </row>
    <row r="11" spans="1:122" x14ac:dyDescent="0.25">
      <c r="A11" s="55" t="s">
        <v>212</v>
      </c>
      <c r="B11" s="60" t="s">
        <v>102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O11" s="37"/>
      <c r="BP11" s="37"/>
      <c r="BQ11" s="37"/>
      <c r="BR11" s="37">
        <v>-706.70000000000027</v>
      </c>
      <c r="BS11" s="37">
        <v>-1564.9000000000005</v>
      </c>
      <c r="BT11" s="37">
        <v>-1573.3999999999996</v>
      </c>
      <c r="BU11" s="37">
        <v>-1681.8999999999996</v>
      </c>
      <c r="BV11" s="37">
        <v>-941.5</v>
      </c>
      <c r="BW11" s="37">
        <v>-1595.4</v>
      </c>
      <c r="BX11" s="37">
        <v>-1653.5</v>
      </c>
      <c r="BY11" s="37">
        <v>-1825.9</v>
      </c>
      <c r="BZ11" s="37">
        <v>-1012.8</v>
      </c>
      <c r="CA11" s="37">
        <v>-1437.6</v>
      </c>
      <c r="CB11" s="37">
        <v>-1625.4</v>
      </c>
      <c r="CC11" s="37">
        <v>-1460.5</v>
      </c>
      <c r="CD11" s="37">
        <v>-657.3</v>
      </c>
      <c r="CE11" s="37">
        <v>-854</v>
      </c>
      <c r="CF11" s="37">
        <v>-1050.5999999999999</v>
      </c>
      <c r="CG11" s="37">
        <v>-1181.3</v>
      </c>
      <c r="CH11" s="37">
        <v>-355.5</v>
      </c>
      <c r="CI11" s="37">
        <v>-1003</v>
      </c>
      <c r="CJ11" s="37">
        <v>-924.9</v>
      </c>
      <c r="CK11" s="37">
        <v>-1006.9</v>
      </c>
      <c r="CL11" s="37">
        <v>-395.4</v>
      </c>
      <c r="CM11" s="37">
        <v>-730.400000000001</v>
      </c>
      <c r="CN11" s="37">
        <v>-941</v>
      </c>
      <c r="CO11" s="37">
        <v>-1030.0999999999999</v>
      </c>
      <c r="CP11" s="37">
        <v>-205.1</v>
      </c>
      <c r="CQ11" s="37">
        <v>-699.1</v>
      </c>
      <c r="CR11" s="37">
        <v>-736.5</v>
      </c>
      <c r="CS11" s="37">
        <v>-978.7</v>
      </c>
      <c r="CT11" s="37">
        <v>-168.89999999999901</v>
      </c>
      <c r="CU11" s="37">
        <v>-379.599999999999</v>
      </c>
      <c r="CV11" s="37">
        <v>-617.89999999999895</v>
      </c>
      <c r="CW11" s="37">
        <v>-883.49999999999898</v>
      </c>
      <c r="CX11" s="37">
        <v>-419.69999999999891</v>
      </c>
      <c r="CY11" s="37">
        <v>-938.09999999999945</v>
      </c>
      <c r="CZ11" s="37">
        <v>-1179.9000000000005</v>
      </c>
      <c r="DA11" s="37">
        <v>-1525</v>
      </c>
      <c r="DB11" s="37">
        <v>-465.599999999999</v>
      </c>
      <c r="DC11" s="37">
        <v>-1290.8</v>
      </c>
      <c r="DD11" s="37">
        <v>-1313</v>
      </c>
      <c r="DE11" s="37">
        <v>-947.400000000001</v>
      </c>
      <c r="DF11" s="37">
        <v>-572.90000000000055</v>
      </c>
      <c r="DG11" s="37">
        <v>-1688.3999999999992</v>
      </c>
      <c r="DH11" s="37">
        <v>-1353.1000000000008</v>
      </c>
      <c r="DI11" s="37">
        <v>-1798.1000000000004</v>
      </c>
      <c r="DJ11" s="37">
        <v>-1659.9999999999991</v>
      </c>
      <c r="DK11" s="37">
        <v>-2083.8000000000002</v>
      </c>
      <c r="DL11" s="37">
        <v>-1937.1999999999989</v>
      </c>
      <c r="DM11" s="37">
        <v>-2408.1000000000004</v>
      </c>
      <c r="DN11" s="37">
        <v>-2300.8000000000011</v>
      </c>
      <c r="DO11" s="37">
        <v>-3295.5000000000018</v>
      </c>
      <c r="DP11" s="37">
        <v>-3179.2999999999993</v>
      </c>
      <c r="DQ11" s="37">
        <v>-2481.6000000000004</v>
      </c>
      <c r="DR11" s="37">
        <v>-1690.8000000000011</v>
      </c>
    </row>
    <row r="12" spans="1:122" x14ac:dyDescent="0.25">
      <c r="A12" s="55" t="s">
        <v>213</v>
      </c>
      <c r="B12" s="61" t="s">
        <v>103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O12" s="37"/>
      <c r="BP12" s="37"/>
      <c r="BQ12" s="37"/>
      <c r="BR12" s="37">
        <v>3165.5</v>
      </c>
      <c r="BS12" s="37">
        <v>3001.2</v>
      </c>
      <c r="BT12" s="37">
        <v>3075.5</v>
      </c>
      <c r="BU12" s="37">
        <v>3028.3</v>
      </c>
      <c r="BV12" s="37">
        <v>3560.2</v>
      </c>
      <c r="BW12" s="37">
        <v>3634.2</v>
      </c>
      <c r="BX12" s="37">
        <v>3541.2</v>
      </c>
      <c r="BY12" s="37">
        <v>3448.7</v>
      </c>
      <c r="BZ12" s="37">
        <v>3859.4</v>
      </c>
      <c r="CA12" s="37">
        <v>3746.3</v>
      </c>
      <c r="CB12" s="37">
        <v>3714.3</v>
      </c>
      <c r="CC12" s="37">
        <v>3755.5</v>
      </c>
      <c r="CD12" s="37">
        <v>3957.8</v>
      </c>
      <c r="CE12" s="37">
        <v>4024.4</v>
      </c>
      <c r="CF12" s="37">
        <v>3944.9</v>
      </c>
      <c r="CG12" s="37">
        <v>3909.2</v>
      </c>
      <c r="CH12" s="37">
        <v>4275.3</v>
      </c>
      <c r="CI12" s="37">
        <v>4233.8999999999996</v>
      </c>
      <c r="CJ12" s="37">
        <v>4289.8999999999996</v>
      </c>
      <c r="CK12" s="37">
        <v>4153.5</v>
      </c>
      <c r="CL12" s="37">
        <v>4275.1000000000004</v>
      </c>
      <c r="CM12" s="37">
        <v>4338.1000000000004</v>
      </c>
      <c r="CN12" s="37">
        <v>4313.5</v>
      </c>
      <c r="CO12" s="37">
        <v>4056.9</v>
      </c>
      <c r="CP12" s="37">
        <v>4441.5</v>
      </c>
      <c r="CQ12" s="37">
        <v>4472.8</v>
      </c>
      <c r="CR12" s="37">
        <v>4708</v>
      </c>
      <c r="CS12" s="37">
        <v>4526.5</v>
      </c>
      <c r="CT12" s="37">
        <v>4795.3</v>
      </c>
      <c r="CU12" s="37">
        <v>4817.3</v>
      </c>
      <c r="CV12" s="37">
        <v>4618.7</v>
      </c>
      <c r="CW12" s="37">
        <v>4760.1000000000004</v>
      </c>
      <c r="CX12" s="37">
        <v>5041.2000000000007</v>
      </c>
      <c r="CY12" s="37">
        <v>5142.8</v>
      </c>
      <c r="CZ12" s="37">
        <v>5028.4999999999991</v>
      </c>
      <c r="DA12" s="37">
        <v>4839.2</v>
      </c>
      <c r="DB12" s="37">
        <v>5296.5</v>
      </c>
      <c r="DC12" s="37">
        <v>5201.3</v>
      </c>
      <c r="DD12" s="37">
        <v>4918.3</v>
      </c>
      <c r="DE12" s="37">
        <v>5093.1000000000004</v>
      </c>
      <c r="DF12" s="37">
        <v>5030.2</v>
      </c>
      <c r="DG12" s="37">
        <v>2484.7000000000003</v>
      </c>
      <c r="DH12" s="37">
        <v>3453.2999999999997</v>
      </c>
      <c r="DI12" s="37">
        <v>3921.2</v>
      </c>
      <c r="DJ12" s="37">
        <v>4315.3000000000011</v>
      </c>
      <c r="DK12" s="37">
        <v>5015.2000000000007</v>
      </c>
      <c r="DL12" s="37">
        <v>5439.9</v>
      </c>
      <c r="DM12" s="37">
        <v>5830.2999999999993</v>
      </c>
      <c r="DN12" s="37">
        <v>6098.5</v>
      </c>
      <c r="DO12" s="37">
        <v>6345</v>
      </c>
      <c r="DP12" s="37">
        <v>6410.6</v>
      </c>
      <c r="DQ12" s="37">
        <v>6248.7999999999993</v>
      </c>
      <c r="DR12" s="37">
        <v>6817.2999999999993</v>
      </c>
    </row>
    <row r="13" spans="1:122" x14ac:dyDescent="0.25">
      <c r="A13" s="55" t="s">
        <v>214</v>
      </c>
      <c r="B13" s="61" t="s">
        <v>104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O13" s="37"/>
      <c r="BP13" s="37"/>
      <c r="BQ13" s="37"/>
      <c r="BR13" s="37">
        <v>3872.2000000000003</v>
      </c>
      <c r="BS13" s="37">
        <v>4566.1000000000004</v>
      </c>
      <c r="BT13" s="37">
        <v>4648.8999999999996</v>
      </c>
      <c r="BU13" s="37">
        <v>4710.2</v>
      </c>
      <c r="BV13" s="37">
        <v>4501.7</v>
      </c>
      <c r="BW13" s="37">
        <v>5229.6000000000004</v>
      </c>
      <c r="BX13" s="37">
        <v>5194.7</v>
      </c>
      <c r="BY13" s="37">
        <v>5274.6</v>
      </c>
      <c r="BZ13" s="37">
        <v>4872.2</v>
      </c>
      <c r="CA13" s="37">
        <v>5183.8999999999996</v>
      </c>
      <c r="CB13" s="37">
        <v>5339.7</v>
      </c>
      <c r="CC13" s="37">
        <v>5216</v>
      </c>
      <c r="CD13" s="37">
        <v>4615.1000000000004</v>
      </c>
      <c r="CE13" s="37">
        <v>4878.3999999999996</v>
      </c>
      <c r="CF13" s="37">
        <v>4995.5</v>
      </c>
      <c r="CG13" s="37">
        <v>5090.5</v>
      </c>
      <c r="CH13" s="37">
        <v>4630.8</v>
      </c>
      <c r="CI13" s="37">
        <v>5236.8999999999996</v>
      </c>
      <c r="CJ13" s="37">
        <v>5214.8</v>
      </c>
      <c r="CK13" s="37">
        <v>5160.3999999999996</v>
      </c>
      <c r="CL13" s="37">
        <v>4670.5</v>
      </c>
      <c r="CM13" s="37">
        <v>5068.5</v>
      </c>
      <c r="CN13" s="37">
        <v>5254.5</v>
      </c>
      <c r="CO13" s="37">
        <v>5087</v>
      </c>
      <c r="CP13" s="37">
        <v>4646.6000000000004</v>
      </c>
      <c r="CQ13" s="37">
        <v>5171.8999999999996</v>
      </c>
      <c r="CR13" s="37">
        <v>5444.5</v>
      </c>
      <c r="CS13" s="37">
        <v>5505.2</v>
      </c>
      <c r="CT13" s="37">
        <v>4964.2</v>
      </c>
      <c r="CU13" s="37">
        <v>5196.8999999999996</v>
      </c>
      <c r="CV13" s="37">
        <v>5236.6000000000004</v>
      </c>
      <c r="CW13" s="37">
        <v>5643.6</v>
      </c>
      <c r="CX13" s="37">
        <v>5460.9</v>
      </c>
      <c r="CY13" s="37">
        <v>6080.9</v>
      </c>
      <c r="CZ13" s="37">
        <v>6208.4</v>
      </c>
      <c r="DA13" s="37">
        <v>6364.2</v>
      </c>
      <c r="DB13" s="37">
        <v>5762.1</v>
      </c>
      <c r="DC13" s="37">
        <v>6492.1</v>
      </c>
      <c r="DD13" s="37">
        <v>6231.3</v>
      </c>
      <c r="DE13" s="37">
        <v>6040.5</v>
      </c>
      <c r="DF13" s="37">
        <v>5603.1</v>
      </c>
      <c r="DG13" s="37">
        <v>4173.0999999999995</v>
      </c>
      <c r="DH13" s="37">
        <v>4806.4000000000005</v>
      </c>
      <c r="DI13" s="37">
        <v>5719.3</v>
      </c>
      <c r="DJ13" s="37">
        <v>5975.3</v>
      </c>
      <c r="DK13" s="37">
        <v>7099.0000000000009</v>
      </c>
      <c r="DL13" s="37">
        <v>7377.0999999999985</v>
      </c>
      <c r="DM13" s="37">
        <v>8238.4</v>
      </c>
      <c r="DN13" s="37">
        <v>8399.3000000000011</v>
      </c>
      <c r="DO13" s="37">
        <v>9640.5000000000018</v>
      </c>
      <c r="DP13" s="37">
        <v>9589.9</v>
      </c>
      <c r="DQ13" s="37">
        <v>8730.4</v>
      </c>
      <c r="DR13" s="37">
        <v>8508.1</v>
      </c>
    </row>
    <row r="14" spans="1:122" x14ac:dyDescent="0.25">
      <c r="A14" s="55" t="s">
        <v>215</v>
      </c>
      <c r="B14" s="62" t="s">
        <v>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O14" s="37"/>
      <c r="BP14" s="37"/>
      <c r="BQ14" s="37"/>
      <c r="BR14" s="37">
        <v>-1749.8000000000002</v>
      </c>
      <c r="BS14" s="37">
        <v>-2162.6000000000004</v>
      </c>
      <c r="BT14" s="37">
        <v>-2219</v>
      </c>
      <c r="BU14" s="37">
        <v>-2262.5</v>
      </c>
      <c r="BV14" s="37">
        <v>-1989.3</v>
      </c>
      <c r="BW14" s="37">
        <v>-2187.5</v>
      </c>
      <c r="BX14" s="37">
        <v>-2267.1999999999998</v>
      </c>
      <c r="BY14" s="37">
        <v>-2496</v>
      </c>
      <c r="BZ14" s="37">
        <v>-2103.1999999999998</v>
      </c>
      <c r="CA14" s="37">
        <v>-2154.3000000000002</v>
      </c>
      <c r="CB14" s="37">
        <v>-2324.6999999999998</v>
      </c>
      <c r="CC14" s="37">
        <v>-2155.6</v>
      </c>
      <c r="CD14" s="37">
        <v>-1764.8</v>
      </c>
      <c r="CE14" s="37">
        <v>-1662</v>
      </c>
      <c r="CF14" s="37">
        <v>-1871.9</v>
      </c>
      <c r="CG14" s="37">
        <v>-2078.1</v>
      </c>
      <c r="CH14" s="37">
        <v>-1596.3</v>
      </c>
      <c r="CI14" s="37">
        <v>-1936.7</v>
      </c>
      <c r="CJ14" s="37">
        <v>-1882.2</v>
      </c>
      <c r="CK14" s="37">
        <v>-1959</v>
      </c>
      <c r="CL14" s="37">
        <v>-1669</v>
      </c>
      <c r="CM14" s="37">
        <v>-1775.8</v>
      </c>
      <c r="CN14" s="37">
        <v>-1910.3</v>
      </c>
      <c r="CO14" s="37">
        <v>-2109.6</v>
      </c>
      <c r="CP14" s="37">
        <v>-1616</v>
      </c>
      <c r="CQ14" s="37">
        <v>-1870.4</v>
      </c>
      <c r="CR14" s="37">
        <v>-1904.1</v>
      </c>
      <c r="CS14" s="37">
        <v>-2168.5</v>
      </c>
      <c r="CT14" s="37">
        <v>-1772</v>
      </c>
      <c r="CU14" s="37">
        <v>-1747.7</v>
      </c>
      <c r="CV14" s="37">
        <v>-1901.7</v>
      </c>
      <c r="CW14" s="37">
        <v>-2178.3000000000002</v>
      </c>
      <c r="CX14" s="37">
        <v>-2072.3999999999996</v>
      </c>
      <c r="CY14" s="37">
        <v>-2294.7999999999993</v>
      </c>
      <c r="CZ14" s="37">
        <v>-2459.1000000000004</v>
      </c>
      <c r="DA14" s="37">
        <v>-2732.9</v>
      </c>
      <c r="DB14" s="37">
        <v>-2138.1999999999998</v>
      </c>
      <c r="DC14" s="37">
        <v>-2322.6</v>
      </c>
      <c r="DD14" s="37">
        <v>-2460.8000000000002</v>
      </c>
      <c r="DE14" s="37">
        <v>-2153.5</v>
      </c>
      <c r="DF14" s="37">
        <v>-1933.7000000000003</v>
      </c>
      <c r="DG14" s="37">
        <v>-1480.6999999999994</v>
      </c>
      <c r="DH14" s="37">
        <v>-1359.9000000000005</v>
      </c>
      <c r="DI14" s="37">
        <v>-2028.8000000000002</v>
      </c>
      <c r="DJ14" s="37">
        <v>-2164</v>
      </c>
      <c r="DK14" s="37">
        <v>-2902.9</v>
      </c>
      <c r="DL14" s="37">
        <v>-2882.2999999999993</v>
      </c>
      <c r="DM14" s="37">
        <v>-3846.4</v>
      </c>
      <c r="DN14" s="37">
        <v>-3606.7000000000007</v>
      </c>
      <c r="DO14" s="37">
        <v>-4353.2000000000025</v>
      </c>
      <c r="DP14" s="37">
        <v>-4664.1999999999989</v>
      </c>
      <c r="DQ14" s="37">
        <v>-4341.8999999999996</v>
      </c>
      <c r="DR14" s="37">
        <v>-3743</v>
      </c>
    </row>
    <row r="15" spans="1:122" x14ac:dyDescent="0.25">
      <c r="A15" s="55" t="s">
        <v>216</v>
      </c>
      <c r="B15" s="63" t="s">
        <v>103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O15" s="37"/>
      <c r="BP15" s="37"/>
      <c r="BQ15" s="37"/>
      <c r="BR15" s="37">
        <v>1552.5</v>
      </c>
      <c r="BS15" s="37">
        <v>1775.5999999999997</v>
      </c>
      <c r="BT15" s="37">
        <v>1747.2</v>
      </c>
      <c r="BU15" s="37">
        <v>1740.7</v>
      </c>
      <c r="BV15" s="37">
        <v>1887</v>
      </c>
      <c r="BW15" s="37">
        <v>2305.1</v>
      </c>
      <c r="BX15" s="37">
        <v>2148.1999999999998</v>
      </c>
      <c r="BY15" s="37">
        <v>2021.3</v>
      </c>
      <c r="BZ15" s="37">
        <v>2062.6999999999998</v>
      </c>
      <c r="CA15" s="37">
        <v>2296.5</v>
      </c>
      <c r="CB15" s="37">
        <v>2258.1999999999998</v>
      </c>
      <c r="CC15" s="37">
        <v>2318.1</v>
      </c>
      <c r="CD15" s="37">
        <v>2210.6999999999998</v>
      </c>
      <c r="CE15" s="37">
        <v>2519.6999999999998</v>
      </c>
      <c r="CF15" s="37">
        <v>2377.6</v>
      </c>
      <c r="CG15" s="37">
        <v>2316.4</v>
      </c>
      <c r="CH15" s="37">
        <v>2379.6</v>
      </c>
      <c r="CI15" s="37">
        <v>2538</v>
      </c>
      <c r="CJ15" s="37">
        <v>2546</v>
      </c>
      <c r="CK15" s="37">
        <v>2435.3000000000002</v>
      </c>
      <c r="CL15" s="37">
        <v>2265.8000000000002</v>
      </c>
      <c r="CM15" s="37">
        <v>2505.6999999999998</v>
      </c>
      <c r="CN15" s="37">
        <v>2472.5</v>
      </c>
      <c r="CO15" s="37">
        <v>2197.8000000000002</v>
      </c>
      <c r="CP15" s="37">
        <v>2254.4</v>
      </c>
      <c r="CQ15" s="37">
        <v>2489.6</v>
      </c>
      <c r="CR15" s="37">
        <v>2618.9</v>
      </c>
      <c r="CS15" s="37">
        <v>2476.6999999999998</v>
      </c>
      <c r="CT15" s="37">
        <v>2413.5</v>
      </c>
      <c r="CU15" s="37">
        <v>2608.6999999999998</v>
      </c>
      <c r="CV15" s="37">
        <v>2474.8000000000002</v>
      </c>
      <c r="CW15" s="37">
        <v>2637.6</v>
      </c>
      <c r="CX15" s="37">
        <v>2519.8000000000002</v>
      </c>
      <c r="CY15" s="37">
        <v>2769.6000000000004</v>
      </c>
      <c r="CZ15" s="37">
        <v>2728.5999999999995</v>
      </c>
      <c r="DA15" s="37">
        <v>2620.1</v>
      </c>
      <c r="DB15" s="37">
        <v>2657.7</v>
      </c>
      <c r="DC15" s="37">
        <v>2816.6</v>
      </c>
      <c r="DD15" s="37">
        <v>2807.7</v>
      </c>
      <c r="DE15" s="37">
        <v>2910.7</v>
      </c>
      <c r="DF15" s="37">
        <v>2691.1</v>
      </c>
      <c r="DG15" s="37">
        <v>2053.4</v>
      </c>
      <c r="DH15" s="37">
        <v>2708.7</v>
      </c>
      <c r="DI15" s="37">
        <v>2848.7</v>
      </c>
      <c r="DJ15" s="37">
        <v>2905.1000000000004</v>
      </c>
      <c r="DK15" s="37">
        <v>3128.0000000000005</v>
      </c>
      <c r="DL15" s="37">
        <v>3213.2</v>
      </c>
      <c r="DM15" s="37">
        <v>3240.1</v>
      </c>
      <c r="DN15" s="37">
        <v>3342.1000000000004</v>
      </c>
      <c r="DO15" s="37">
        <v>3660.2999999999993</v>
      </c>
      <c r="DP15" s="37">
        <v>3506.0000000000005</v>
      </c>
      <c r="DQ15" s="37">
        <v>3268.5</v>
      </c>
      <c r="DR15" s="37">
        <v>3332.2</v>
      </c>
    </row>
    <row r="16" spans="1:122" x14ac:dyDescent="0.25">
      <c r="A16" s="55" t="s">
        <v>217</v>
      </c>
      <c r="B16" s="64" t="s">
        <v>105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O16" s="37"/>
      <c r="BP16" s="37"/>
      <c r="BQ16" s="37"/>
      <c r="BR16" s="37">
        <v>1547.7</v>
      </c>
      <c r="BS16" s="37">
        <v>1769.2999999999997</v>
      </c>
      <c r="BT16" s="37">
        <v>1742.7</v>
      </c>
      <c r="BU16" s="37">
        <v>1736.2</v>
      </c>
      <c r="BV16" s="37">
        <v>1884.5</v>
      </c>
      <c r="BW16" s="37">
        <v>2299.1</v>
      </c>
      <c r="BX16" s="37">
        <v>2140.1999999999998</v>
      </c>
      <c r="BY16" s="37">
        <v>2012.8</v>
      </c>
      <c r="BZ16" s="37">
        <v>2056.1</v>
      </c>
      <c r="CA16" s="37">
        <v>2292.1999999999998</v>
      </c>
      <c r="CB16" s="37">
        <v>2249.8000000000002</v>
      </c>
      <c r="CC16" s="37">
        <v>2162.6999999999998</v>
      </c>
      <c r="CD16" s="37">
        <v>1938.4</v>
      </c>
      <c r="CE16" s="37">
        <v>2225.6</v>
      </c>
      <c r="CF16" s="37">
        <v>2096.1</v>
      </c>
      <c r="CG16" s="37">
        <v>1973.7</v>
      </c>
      <c r="CH16" s="37">
        <v>1983.5</v>
      </c>
      <c r="CI16" s="37">
        <v>2169.6</v>
      </c>
      <c r="CJ16" s="37">
        <v>2134.6</v>
      </c>
      <c r="CK16" s="37">
        <v>2066.4</v>
      </c>
      <c r="CL16" s="37">
        <v>1991.1</v>
      </c>
      <c r="CM16" s="37">
        <v>2181</v>
      </c>
      <c r="CN16" s="37">
        <v>2128.1</v>
      </c>
      <c r="CO16" s="37">
        <v>1914.3</v>
      </c>
      <c r="CP16" s="37">
        <v>1898.9</v>
      </c>
      <c r="CQ16" s="37">
        <v>2158.1999999999998</v>
      </c>
      <c r="CR16" s="37">
        <v>2161.1</v>
      </c>
      <c r="CS16" s="37">
        <v>2046.1</v>
      </c>
      <c r="CT16" s="37">
        <v>2099.5</v>
      </c>
      <c r="CU16" s="37">
        <v>2225.5</v>
      </c>
      <c r="CV16" s="37">
        <v>2141</v>
      </c>
      <c r="CW16" s="37">
        <v>2211.9</v>
      </c>
      <c r="CX16" s="37">
        <v>2170.5</v>
      </c>
      <c r="CY16" s="37">
        <v>2473.0000000000005</v>
      </c>
      <c r="CZ16" s="37">
        <v>2392.9999999999995</v>
      </c>
      <c r="DA16" s="37">
        <v>2241</v>
      </c>
      <c r="DB16" s="37">
        <v>2312.6</v>
      </c>
      <c r="DC16" s="37">
        <v>2476.4</v>
      </c>
      <c r="DD16" s="37">
        <v>2422.5</v>
      </c>
      <c r="DE16" s="37">
        <v>2436.9</v>
      </c>
      <c r="DF16" s="37">
        <v>2266.4</v>
      </c>
      <c r="DG16" s="37">
        <v>1730.7</v>
      </c>
      <c r="DH16" s="37">
        <v>2282.3999999999996</v>
      </c>
      <c r="DI16" s="37">
        <v>2346.8999999999996</v>
      </c>
      <c r="DJ16" s="37">
        <v>2447.6000000000004</v>
      </c>
      <c r="DK16" s="37">
        <v>2739.2000000000003</v>
      </c>
      <c r="DL16" s="37">
        <v>2811.3999999999996</v>
      </c>
      <c r="DM16" s="37">
        <v>2877.9</v>
      </c>
      <c r="DN16" s="37">
        <v>2999.2000000000003</v>
      </c>
      <c r="DO16" s="37">
        <v>3329.9999999999991</v>
      </c>
      <c r="DP16" s="37">
        <v>3134.0000000000005</v>
      </c>
      <c r="DQ16" s="37">
        <v>2984.9</v>
      </c>
      <c r="DR16" s="37">
        <v>3035</v>
      </c>
    </row>
    <row r="17" spans="1:122" x14ac:dyDescent="0.25">
      <c r="A17" s="55" t="s">
        <v>218</v>
      </c>
      <c r="B17" s="64" t="s">
        <v>106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O17" s="37"/>
      <c r="BP17" s="37"/>
      <c r="BQ17" s="37"/>
      <c r="BR17" s="37">
        <v>0</v>
      </c>
      <c r="BS17" s="37">
        <v>0</v>
      </c>
      <c r="BT17" s="37">
        <v>0</v>
      </c>
      <c r="BU17" s="37">
        <v>0</v>
      </c>
      <c r="BV17" s="37">
        <v>0</v>
      </c>
      <c r="BW17" s="37">
        <v>0</v>
      </c>
      <c r="BX17" s="37">
        <v>0</v>
      </c>
      <c r="BY17" s="37">
        <v>0</v>
      </c>
      <c r="BZ17" s="37">
        <v>0</v>
      </c>
      <c r="CA17" s="37">
        <v>0</v>
      </c>
      <c r="CB17" s="37">
        <v>0</v>
      </c>
      <c r="CC17" s="37">
        <v>0</v>
      </c>
      <c r="CD17" s="37">
        <v>0</v>
      </c>
      <c r="CE17" s="37">
        <v>0</v>
      </c>
      <c r="CF17" s="37">
        <v>0</v>
      </c>
      <c r="CG17" s="37">
        <v>0</v>
      </c>
      <c r="CH17" s="37">
        <v>0</v>
      </c>
      <c r="CI17" s="37">
        <v>0</v>
      </c>
      <c r="CJ17" s="37">
        <v>0</v>
      </c>
      <c r="CK17" s="37">
        <v>0</v>
      </c>
      <c r="CL17" s="37">
        <v>0</v>
      </c>
      <c r="CM17" s="37">
        <v>0</v>
      </c>
      <c r="CN17" s="37">
        <v>0</v>
      </c>
      <c r="CO17" s="37">
        <v>0</v>
      </c>
      <c r="CP17" s="37">
        <v>0</v>
      </c>
      <c r="CQ17" s="37">
        <v>0</v>
      </c>
      <c r="CR17" s="37">
        <v>0</v>
      </c>
      <c r="CS17" s="37">
        <v>0</v>
      </c>
      <c r="CT17" s="37">
        <v>0</v>
      </c>
      <c r="CU17" s="37">
        <v>0</v>
      </c>
      <c r="CV17" s="37">
        <v>0</v>
      </c>
      <c r="CW17" s="37">
        <v>0</v>
      </c>
      <c r="CX17" s="37">
        <v>0</v>
      </c>
      <c r="CY17" s="37">
        <v>0</v>
      </c>
      <c r="CZ17" s="37">
        <v>0</v>
      </c>
      <c r="DA17" s="37">
        <v>0</v>
      </c>
      <c r="DB17" s="37">
        <v>0</v>
      </c>
      <c r="DC17" s="37">
        <v>0</v>
      </c>
      <c r="DD17" s="37">
        <v>0</v>
      </c>
      <c r="DE17" s="37">
        <v>0</v>
      </c>
      <c r="DF17" s="37">
        <v>0</v>
      </c>
      <c r="DG17" s="37">
        <v>0</v>
      </c>
      <c r="DH17" s="37">
        <v>0</v>
      </c>
      <c r="DI17" s="37">
        <v>0</v>
      </c>
      <c r="DJ17" s="37">
        <v>0</v>
      </c>
      <c r="DK17" s="37">
        <v>0</v>
      </c>
      <c r="DL17" s="37">
        <v>0</v>
      </c>
      <c r="DM17" s="37">
        <v>0</v>
      </c>
      <c r="DN17" s="37">
        <v>0</v>
      </c>
      <c r="DO17" s="37">
        <v>0</v>
      </c>
      <c r="DP17" s="37">
        <v>0</v>
      </c>
      <c r="DQ17" s="37">
        <v>0</v>
      </c>
      <c r="DR17" s="37">
        <v>0</v>
      </c>
    </row>
    <row r="18" spans="1:122" x14ac:dyDescent="0.25">
      <c r="A18" s="55" t="s">
        <v>219</v>
      </c>
      <c r="B18" s="64" t="s">
        <v>107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O18" s="37"/>
      <c r="BP18" s="37"/>
      <c r="BQ18" s="37"/>
      <c r="BR18" s="37">
        <v>4.8</v>
      </c>
      <c r="BS18" s="37">
        <v>6.3</v>
      </c>
      <c r="BT18" s="37">
        <v>4.5</v>
      </c>
      <c r="BU18" s="37">
        <v>4.5</v>
      </c>
      <c r="BV18" s="37">
        <v>2.5</v>
      </c>
      <c r="BW18" s="37">
        <v>6</v>
      </c>
      <c r="BX18" s="37">
        <v>8</v>
      </c>
      <c r="BY18" s="37">
        <v>8.5</v>
      </c>
      <c r="BZ18" s="37">
        <v>6.6</v>
      </c>
      <c r="CA18" s="37">
        <v>4.3</v>
      </c>
      <c r="CB18" s="37">
        <v>8.4</v>
      </c>
      <c r="CC18" s="37">
        <v>155.4</v>
      </c>
      <c r="CD18" s="37">
        <v>272.3</v>
      </c>
      <c r="CE18" s="37">
        <v>294.10000000000002</v>
      </c>
      <c r="CF18" s="37">
        <v>281.5</v>
      </c>
      <c r="CG18" s="37">
        <v>342.7</v>
      </c>
      <c r="CH18" s="37">
        <v>396.1</v>
      </c>
      <c r="CI18" s="37">
        <v>368.4</v>
      </c>
      <c r="CJ18" s="37">
        <v>411.4</v>
      </c>
      <c r="CK18" s="37">
        <v>368.9</v>
      </c>
      <c r="CL18" s="37">
        <v>274.7</v>
      </c>
      <c r="CM18" s="37">
        <v>324.7</v>
      </c>
      <c r="CN18" s="37">
        <v>344.4</v>
      </c>
      <c r="CO18" s="37">
        <v>283.5</v>
      </c>
      <c r="CP18" s="37">
        <v>355.5</v>
      </c>
      <c r="CQ18" s="37">
        <v>331.4</v>
      </c>
      <c r="CR18" s="37">
        <v>457.8</v>
      </c>
      <c r="CS18" s="37">
        <v>430.6</v>
      </c>
      <c r="CT18" s="37">
        <v>314</v>
      </c>
      <c r="CU18" s="37">
        <v>383.2</v>
      </c>
      <c r="CV18" s="37">
        <v>333.8</v>
      </c>
      <c r="CW18" s="37">
        <v>425.7</v>
      </c>
      <c r="CX18" s="37">
        <v>349.3</v>
      </c>
      <c r="CY18" s="37">
        <v>296.60000000000002</v>
      </c>
      <c r="CZ18" s="37">
        <v>335.6</v>
      </c>
      <c r="DA18" s="37">
        <v>379.1</v>
      </c>
      <c r="DB18" s="37">
        <v>345.1</v>
      </c>
      <c r="DC18" s="37">
        <v>340.2</v>
      </c>
      <c r="DD18" s="37">
        <v>385.2</v>
      </c>
      <c r="DE18" s="37">
        <v>473.8</v>
      </c>
      <c r="DF18" s="37">
        <v>424.7</v>
      </c>
      <c r="DG18" s="37">
        <v>322.7</v>
      </c>
      <c r="DH18" s="37">
        <v>426.3</v>
      </c>
      <c r="DI18" s="37">
        <v>501.8</v>
      </c>
      <c r="DJ18" s="37">
        <v>457.5</v>
      </c>
      <c r="DK18" s="37">
        <v>388.8</v>
      </c>
      <c r="DL18" s="37">
        <v>401.8</v>
      </c>
      <c r="DM18" s="37">
        <v>362.2</v>
      </c>
      <c r="DN18" s="37">
        <v>342.9</v>
      </c>
      <c r="DO18" s="37">
        <v>330.3</v>
      </c>
      <c r="DP18" s="37">
        <v>372</v>
      </c>
      <c r="DQ18" s="37">
        <v>283.60000000000002</v>
      </c>
      <c r="DR18" s="37">
        <v>297.2</v>
      </c>
    </row>
    <row r="19" spans="1:122" x14ac:dyDescent="0.25">
      <c r="A19" s="55" t="s">
        <v>220</v>
      </c>
      <c r="B19" s="63" t="s">
        <v>104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O19" s="37"/>
      <c r="BP19" s="37"/>
      <c r="BQ19" s="37"/>
      <c r="BR19" s="37">
        <v>3302.3</v>
      </c>
      <c r="BS19" s="37">
        <v>3938.2000000000003</v>
      </c>
      <c r="BT19" s="37">
        <v>3966.2</v>
      </c>
      <c r="BU19" s="37">
        <v>4003.2</v>
      </c>
      <c r="BV19" s="37">
        <v>3876.3</v>
      </c>
      <c r="BW19" s="37">
        <v>4492.6000000000004</v>
      </c>
      <c r="BX19" s="37">
        <v>4415.3999999999996</v>
      </c>
      <c r="BY19" s="37">
        <v>4517.3</v>
      </c>
      <c r="BZ19" s="37">
        <v>4165.8999999999996</v>
      </c>
      <c r="CA19" s="37">
        <v>4450.8</v>
      </c>
      <c r="CB19" s="37">
        <v>4582.8999999999996</v>
      </c>
      <c r="CC19" s="37">
        <v>4473.7</v>
      </c>
      <c r="CD19" s="37">
        <v>3975.5</v>
      </c>
      <c r="CE19" s="37">
        <v>4181.7</v>
      </c>
      <c r="CF19" s="37">
        <v>4249.5</v>
      </c>
      <c r="CG19" s="37">
        <v>4394.5</v>
      </c>
      <c r="CH19" s="37">
        <v>3975.9</v>
      </c>
      <c r="CI19" s="37">
        <v>4474.7</v>
      </c>
      <c r="CJ19" s="37">
        <v>4428.2</v>
      </c>
      <c r="CK19" s="37">
        <v>4394.3</v>
      </c>
      <c r="CL19" s="37">
        <v>3934.8</v>
      </c>
      <c r="CM19" s="37">
        <v>4281.5</v>
      </c>
      <c r="CN19" s="37">
        <v>4382.8</v>
      </c>
      <c r="CO19" s="37">
        <v>4307.3999999999996</v>
      </c>
      <c r="CP19" s="37">
        <v>3870.4</v>
      </c>
      <c r="CQ19" s="37">
        <v>4360</v>
      </c>
      <c r="CR19" s="37">
        <v>4523</v>
      </c>
      <c r="CS19" s="37">
        <v>4645.2</v>
      </c>
      <c r="CT19" s="37">
        <v>4185.5</v>
      </c>
      <c r="CU19" s="37">
        <v>4356.3999999999996</v>
      </c>
      <c r="CV19" s="37">
        <v>4376.5</v>
      </c>
      <c r="CW19" s="37">
        <v>4815.8999999999996</v>
      </c>
      <c r="CX19" s="37">
        <v>4592.2</v>
      </c>
      <c r="CY19" s="37">
        <v>5064.3999999999996</v>
      </c>
      <c r="CZ19" s="37">
        <v>5187.7</v>
      </c>
      <c r="DA19" s="37">
        <v>5353</v>
      </c>
      <c r="DB19" s="37">
        <v>4795.8999999999996</v>
      </c>
      <c r="DC19" s="37">
        <v>5139.2</v>
      </c>
      <c r="DD19" s="37">
        <v>5268.5</v>
      </c>
      <c r="DE19" s="37">
        <v>5064.2</v>
      </c>
      <c r="DF19" s="37">
        <v>4624.8</v>
      </c>
      <c r="DG19" s="37">
        <v>3534.0999999999995</v>
      </c>
      <c r="DH19" s="37">
        <v>4068.6000000000004</v>
      </c>
      <c r="DI19" s="37">
        <v>4877.5</v>
      </c>
      <c r="DJ19" s="37">
        <v>5069.1000000000004</v>
      </c>
      <c r="DK19" s="37">
        <v>6030.9000000000005</v>
      </c>
      <c r="DL19" s="37">
        <v>6095.4999999999991</v>
      </c>
      <c r="DM19" s="37">
        <v>7086.5</v>
      </c>
      <c r="DN19" s="37">
        <v>6948.8000000000011</v>
      </c>
      <c r="DO19" s="37">
        <v>8013.5000000000018</v>
      </c>
      <c r="DP19" s="37">
        <v>8170.2</v>
      </c>
      <c r="DQ19" s="37">
        <v>7610.4</v>
      </c>
      <c r="DR19" s="37">
        <v>7075.2</v>
      </c>
    </row>
    <row r="20" spans="1:122" x14ac:dyDescent="0.25">
      <c r="A20" s="55" t="s">
        <v>221</v>
      </c>
      <c r="B20" s="64" t="s">
        <v>105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O20" s="37"/>
      <c r="BP20" s="37"/>
      <c r="BQ20" s="37"/>
      <c r="BR20" s="37">
        <v>3302.3</v>
      </c>
      <c r="BS20" s="37">
        <v>3938.2000000000003</v>
      </c>
      <c r="BT20" s="37">
        <v>3966.2</v>
      </c>
      <c r="BU20" s="37">
        <v>4003.2</v>
      </c>
      <c r="BV20" s="37">
        <v>3876.3</v>
      </c>
      <c r="BW20" s="37">
        <v>4492.6000000000004</v>
      </c>
      <c r="BX20" s="37">
        <v>4415.3999999999996</v>
      </c>
      <c r="BY20" s="37">
        <v>4517.3</v>
      </c>
      <c r="BZ20" s="37">
        <v>4165.8999999999996</v>
      </c>
      <c r="CA20" s="37">
        <v>4450.8</v>
      </c>
      <c r="CB20" s="37">
        <v>4582.8999999999996</v>
      </c>
      <c r="CC20" s="37">
        <v>4473.7</v>
      </c>
      <c r="CD20" s="37">
        <v>3975.5</v>
      </c>
      <c r="CE20" s="37">
        <v>4181.7</v>
      </c>
      <c r="CF20" s="37">
        <v>4249.5</v>
      </c>
      <c r="CG20" s="37">
        <v>4394.5</v>
      </c>
      <c r="CH20" s="37">
        <v>3975.9</v>
      </c>
      <c r="CI20" s="37">
        <v>4474.7</v>
      </c>
      <c r="CJ20" s="37">
        <v>4428.2</v>
      </c>
      <c r="CK20" s="37">
        <v>4394.3</v>
      </c>
      <c r="CL20" s="37">
        <v>3934.8</v>
      </c>
      <c r="CM20" s="37">
        <v>4281.5</v>
      </c>
      <c r="CN20" s="37">
        <v>4382.8</v>
      </c>
      <c r="CO20" s="37">
        <v>4307.3999999999996</v>
      </c>
      <c r="CP20" s="37">
        <v>3870.4</v>
      </c>
      <c r="CQ20" s="37">
        <v>4360</v>
      </c>
      <c r="CR20" s="37">
        <v>4523</v>
      </c>
      <c r="CS20" s="37">
        <v>4645.2</v>
      </c>
      <c r="CT20" s="37">
        <v>4185.5</v>
      </c>
      <c r="CU20" s="37">
        <v>4356.3999999999996</v>
      </c>
      <c r="CV20" s="37">
        <v>4376.5</v>
      </c>
      <c r="CW20" s="37">
        <v>4815.8999999999996</v>
      </c>
      <c r="CX20" s="37">
        <v>4592.2</v>
      </c>
      <c r="CY20" s="37">
        <v>5064.3999999999996</v>
      </c>
      <c r="CZ20" s="37">
        <v>5187.7</v>
      </c>
      <c r="DA20" s="37">
        <v>5353</v>
      </c>
      <c r="DB20" s="37">
        <v>4795.8999999999996</v>
      </c>
      <c r="DC20" s="37">
        <v>5139.2</v>
      </c>
      <c r="DD20" s="37">
        <v>5268.5</v>
      </c>
      <c r="DE20" s="37">
        <v>5064.2</v>
      </c>
      <c r="DF20" s="37">
        <v>4624.8</v>
      </c>
      <c r="DG20" s="37">
        <v>3534.0999999999995</v>
      </c>
      <c r="DH20" s="37">
        <v>4068.6000000000004</v>
      </c>
      <c r="DI20" s="37">
        <v>4877.5</v>
      </c>
      <c r="DJ20" s="37">
        <v>5069.1000000000004</v>
      </c>
      <c r="DK20" s="37">
        <v>6030.9000000000005</v>
      </c>
      <c r="DL20" s="37">
        <v>6095.4999999999991</v>
      </c>
      <c r="DM20" s="37">
        <v>7086.5</v>
      </c>
      <c r="DN20" s="37">
        <v>6948.8000000000011</v>
      </c>
      <c r="DO20" s="37">
        <v>8013.5000000000018</v>
      </c>
      <c r="DP20" s="37">
        <v>8170.2</v>
      </c>
      <c r="DQ20" s="37">
        <v>7610.4</v>
      </c>
      <c r="DR20" s="37">
        <v>7075.2</v>
      </c>
    </row>
    <row r="21" spans="1:122" x14ac:dyDescent="0.25">
      <c r="A21" s="55" t="s">
        <v>222</v>
      </c>
      <c r="B21" s="64" t="s">
        <v>107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O21" s="37"/>
      <c r="BP21" s="37"/>
      <c r="BQ21" s="37"/>
      <c r="BR21" s="37">
        <v>0</v>
      </c>
      <c r="BS21" s="37">
        <v>0</v>
      </c>
      <c r="BT21" s="37">
        <v>0</v>
      </c>
      <c r="BU21" s="37">
        <v>0</v>
      </c>
      <c r="BV21" s="37">
        <v>0</v>
      </c>
      <c r="BW21" s="37">
        <v>0</v>
      </c>
      <c r="BX21" s="37">
        <v>0</v>
      </c>
      <c r="BY21" s="37">
        <v>0</v>
      </c>
      <c r="BZ21" s="37">
        <v>0</v>
      </c>
      <c r="CA21" s="37">
        <v>0</v>
      </c>
      <c r="CB21" s="37">
        <v>0</v>
      </c>
      <c r="CC21" s="37">
        <v>0</v>
      </c>
      <c r="CD21" s="37">
        <v>0</v>
      </c>
      <c r="CE21" s="37">
        <v>0</v>
      </c>
      <c r="CF21" s="37">
        <v>0</v>
      </c>
      <c r="CG21" s="37">
        <v>0</v>
      </c>
      <c r="CH21" s="37">
        <v>0</v>
      </c>
      <c r="CI21" s="37">
        <v>0</v>
      </c>
      <c r="CJ21" s="37">
        <v>0</v>
      </c>
      <c r="CK21" s="37">
        <v>0</v>
      </c>
      <c r="CL21" s="37">
        <v>0</v>
      </c>
      <c r="CM21" s="37">
        <v>0</v>
      </c>
      <c r="CN21" s="37">
        <v>0</v>
      </c>
      <c r="CO21" s="37">
        <v>0</v>
      </c>
      <c r="CP21" s="37">
        <v>0</v>
      </c>
      <c r="CQ21" s="37">
        <v>0</v>
      </c>
      <c r="CR21" s="37">
        <v>0</v>
      </c>
      <c r="CS21" s="37">
        <v>0</v>
      </c>
      <c r="CT21" s="37">
        <v>0</v>
      </c>
      <c r="CU21" s="37">
        <v>0</v>
      </c>
      <c r="CV21" s="37">
        <v>0</v>
      </c>
      <c r="CW21" s="37">
        <v>0</v>
      </c>
      <c r="CX21" s="37">
        <v>0</v>
      </c>
      <c r="CY21" s="37">
        <v>0</v>
      </c>
      <c r="CZ21" s="37">
        <v>0</v>
      </c>
      <c r="DA21" s="37">
        <v>0</v>
      </c>
      <c r="DB21" s="37">
        <v>0</v>
      </c>
      <c r="DC21" s="37">
        <v>0</v>
      </c>
      <c r="DD21" s="37">
        <v>0</v>
      </c>
      <c r="DE21" s="37">
        <v>0</v>
      </c>
      <c r="DF21" s="37">
        <v>0</v>
      </c>
      <c r="DG21" s="37">
        <v>0</v>
      </c>
      <c r="DH21" s="37">
        <v>0</v>
      </c>
      <c r="DI21" s="37">
        <v>0</v>
      </c>
      <c r="DJ21" s="37">
        <v>0</v>
      </c>
      <c r="DK21" s="37">
        <v>0</v>
      </c>
      <c r="DL21" s="37">
        <v>0</v>
      </c>
      <c r="DM21" s="37">
        <v>0</v>
      </c>
      <c r="DN21" s="37">
        <v>0</v>
      </c>
      <c r="DO21" s="37">
        <v>0</v>
      </c>
      <c r="DP21" s="37">
        <v>0</v>
      </c>
      <c r="DQ21" s="37">
        <v>0</v>
      </c>
      <c r="DR21" s="37">
        <v>0</v>
      </c>
    </row>
    <row r="22" spans="1:122" x14ac:dyDescent="0.25">
      <c r="A22" s="55" t="s">
        <v>223</v>
      </c>
      <c r="B22" s="62" t="s">
        <v>3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O22" s="37"/>
      <c r="BP22" s="37"/>
      <c r="BQ22" s="37"/>
      <c r="BR22" s="37">
        <v>1043.0999999999997</v>
      </c>
      <c r="BS22" s="37">
        <v>597.69999999999993</v>
      </c>
      <c r="BT22" s="37">
        <v>645.60000000000025</v>
      </c>
      <c r="BU22" s="37">
        <v>580.6</v>
      </c>
      <c r="BV22" s="37">
        <v>1047.8</v>
      </c>
      <c r="BW22" s="37">
        <v>592.1</v>
      </c>
      <c r="BX22" s="37">
        <v>613.69999999999902</v>
      </c>
      <c r="BY22" s="37">
        <v>670.1</v>
      </c>
      <c r="BZ22" s="37">
        <v>1090.4000000000001</v>
      </c>
      <c r="CA22" s="37">
        <v>716.7</v>
      </c>
      <c r="CB22" s="37">
        <v>699.3</v>
      </c>
      <c r="CC22" s="37">
        <v>695.1</v>
      </c>
      <c r="CD22" s="37">
        <v>1107.5</v>
      </c>
      <c r="CE22" s="37">
        <v>808</v>
      </c>
      <c r="CF22" s="37">
        <v>821.3</v>
      </c>
      <c r="CG22" s="37">
        <v>896.8</v>
      </c>
      <c r="CH22" s="37">
        <v>1240.8</v>
      </c>
      <c r="CI22" s="37">
        <v>933.7</v>
      </c>
      <c r="CJ22" s="37">
        <v>957.3</v>
      </c>
      <c r="CK22" s="37">
        <v>952.1</v>
      </c>
      <c r="CL22" s="37">
        <v>1273.5999999999999</v>
      </c>
      <c r="CM22" s="37">
        <v>1045.4000000000001</v>
      </c>
      <c r="CN22" s="37">
        <v>969.3</v>
      </c>
      <c r="CO22" s="37">
        <v>1079.5</v>
      </c>
      <c r="CP22" s="37">
        <v>1410.9</v>
      </c>
      <c r="CQ22" s="37">
        <v>1171.3</v>
      </c>
      <c r="CR22" s="37">
        <v>1167.5999999999999</v>
      </c>
      <c r="CS22" s="37">
        <v>1189.8</v>
      </c>
      <c r="CT22" s="37">
        <v>1603.1</v>
      </c>
      <c r="CU22" s="37">
        <v>1368.1</v>
      </c>
      <c r="CV22" s="37">
        <v>1283.8</v>
      </c>
      <c r="CW22" s="37">
        <v>1294.8</v>
      </c>
      <c r="CX22" s="37">
        <v>1652.7000000000003</v>
      </c>
      <c r="CY22" s="37">
        <v>1356.6999999999998</v>
      </c>
      <c r="CZ22" s="37">
        <v>1279.1999999999998</v>
      </c>
      <c r="DA22" s="37">
        <v>1207.8999999999999</v>
      </c>
      <c r="DB22" s="37">
        <v>1672.6</v>
      </c>
      <c r="DC22" s="37">
        <v>1031.8</v>
      </c>
      <c r="DD22" s="37">
        <v>1147.8</v>
      </c>
      <c r="DE22" s="37">
        <v>1206.0999999999999</v>
      </c>
      <c r="DF22" s="37">
        <v>1360.8</v>
      </c>
      <c r="DG22" s="37">
        <v>-207.7</v>
      </c>
      <c r="DH22" s="37">
        <v>6.7999999999999545</v>
      </c>
      <c r="DI22" s="37">
        <v>230.70000000000005</v>
      </c>
      <c r="DJ22" s="37">
        <v>504.00000000000034</v>
      </c>
      <c r="DK22" s="37">
        <v>819.09999999999991</v>
      </c>
      <c r="DL22" s="37">
        <v>945.09999999999991</v>
      </c>
      <c r="DM22" s="37">
        <v>1438.2999999999997</v>
      </c>
      <c r="DN22" s="37">
        <v>1305.8999999999996</v>
      </c>
      <c r="DO22" s="37">
        <v>1057.7</v>
      </c>
      <c r="DP22" s="37">
        <v>1484.9000000000005</v>
      </c>
      <c r="DQ22" s="37">
        <v>1860.2999999999997</v>
      </c>
      <c r="DR22" s="37">
        <v>2052.1999999999994</v>
      </c>
    </row>
    <row r="23" spans="1:122" x14ac:dyDescent="0.25">
      <c r="A23" s="55" t="s">
        <v>224</v>
      </c>
      <c r="B23" s="64" t="s">
        <v>103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O23" s="37"/>
      <c r="BP23" s="37"/>
      <c r="BQ23" s="37"/>
      <c r="BR23" s="37">
        <v>1612.9999999999998</v>
      </c>
      <c r="BS23" s="37">
        <v>1225.5999999999999</v>
      </c>
      <c r="BT23" s="37">
        <v>1328.3000000000002</v>
      </c>
      <c r="BU23" s="37">
        <v>1287.5999999999999</v>
      </c>
      <c r="BV23" s="37">
        <v>1673.2</v>
      </c>
      <c r="BW23" s="37">
        <v>1329.1</v>
      </c>
      <c r="BX23" s="37">
        <v>1393</v>
      </c>
      <c r="BY23" s="37">
        <v>1427.4</v>
      </c>
      <c r="BZ23" s="37">
        <v>1796.7</v>
      </c>
      <c r="CA23" s="37">
        <v>1449.8</v>
      </c>
      <c r="CB23" s="37">
        <v>1456.1</v>
      </c>
      <c r="CC23" s="37">
        <v>1437.4</v>
      </c>
      <c r="CD23" s="37">
        <v>1747.1</v>
      </c>
      <c r="CE23" s="37">
        <v>1504.7</v>
      </c>
      <c r="CF23" s="37">
        <v>1567.3</v>
      </c>
      <c r="CG23" s="37">
        <v>1592.8</v>
      </c>
      <c r="CH23" s="37">
        <v>1895.7</v>
      </c>
      <c r="CI23" s="37">
        <v>1695.9</v>
      </c>
      <c r="CJ23" s="37">
        <v>1743.9</v>
      </c>
      <c r="CK23" s="37">
        <v>1718.2</v>
      </c>
      <c r="CL23" s="37">
        <v>2009.3</v>
      </c>
      <c r="CM23" s="37">
        <v>1832.4</v>
      </c>
      <c r="CN23" s="37">
        <v>1841</v>
      </c>
      <c r="CO23" s="37">
        <v>1859.1</v>
      </c>
      <c r="CP23" s="37">
        <v>2187.1</v>
      </c>
      <c r="CQ23" s="37">
        <v>1983.2</v>
      </c>
      <c r="CR23" s="37">
        <v>2089.1</v>
      </c>
      <c r="CS23" s="37">
        <v>2049.8000000000002</v>
      </c>
      <c r="CT23" s="37">
        <v>2381.8000000000002</v>
      </c>
      <c r="CU23" s="37">
        <v>2208.6</v>
      </c>
      <c r="CV23" s="37">
        <v>2143.9</v>
      </c>
      <c r="CW23" s="37">
        <v>2122.5</v>
      </c>
      <c r="CX23" s="37">
        <v>2521.4</v>
      </c>
      <c r="CY23" s="37">
        <v>2373.1999999999998</v>
      </c>
      <c r="CZ23" s="37">
        <v>2299.8999999999996</v>
      </c>
      <c r="DA23" s="37">
        <v>2219.1</v>
      </c>
      <c r="DB23" s="37">
        <v>2638.8</v>
      </c>
      <c r="DC23" s="37">
        <v>2384.6999999999998</v>
      </c>
      <c r="DD23" s="37">
        <v>2110.6</v>
      </c>
      <c r="DE23" s="37">
        <v>2182.4</v>
      </c>
      <c r="DF23" s="37">
        <v>2339.1</v>
      </c>
      <c r="DG23" s="37">
        <v>431.3</v>
      </c>
      <c r="DH23" s="37">
        <v>744.59999999999991</v>
      </c>
      <c r="DI23" s="37">
        <v>1072.5</v>
      </c>
      <c r="DJ23" s="37">
        <v>1410.2000000000003</v>
      </c>
      <c r="DK23" s="37">
        <v>1887.2</v>
      </c>
      <c r="DL23" s="37">
        <v>2226.6999999999998</v>
      </c>
      <c r="DM23" s="37">
        <v>2590.1999999999998</v>
      </c>
      <c r="DN23" s="37">
        <v>2756.3999999999996</v>
      </c>
      <c r="DO23" s="37">
        <v>2684.7000000000003</v>
      </c>
      <c r="DP23" s="37">
        <v>2904.6000000000004</v>
      </c>
      <c r="DQ23" s="37">
        <v>2980.2999999999997</v>
      </c>
      <c r="DR23" s="37">
        <v>3485.0999999999995</v>
      </c>
    </row>
    <row r="24" spans="1:122" x14ac:dyDescent="0.25">
      <c r="A24" s="55" t="s">
        <v>225</v>
      </c>
      <c r="B24" s="64" t="s">
        <v>104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O24" s="37"/>
      <c r="BP24" s="37"/>
      <c r="BQ24" s="37"/>
      <c r="BR24" s="37">
        <v>569.90000000000009</v>
      </c>
      <c r="BS24" s="37">
        <v>627.9</v>
      </c>
      <c r="BT24" s="37">
        <v>682.69999999999993</v>
      </c>
      <c r="BU24" s="37">
        <v>706.99999999999989</v>
      </c>
      <c r="BV24" s="37">
        <v>625.4</v>
      </c>
      <c r="BW24" s="37">
        <v>737</v>
      </c>
      <c r="BX24" s="37">
        <v>779.3</v>
      </c>
      <c r="BY24" s="37">
        <v>757.3</v>
      </c>
      <c r="BZ24" s="37">
        <v>706.3</v>
      </c>
      <c r="CA24" s="37">
        <v>733.1</v>
      </c>
      <c r="CB24" s="37">
        <v>756.8</v>
      </c>
      <c r="CC24" s="37">
        <v>742.3</v>
      </c>
      <c r="CD24" s="37">
        <v>639.6</v>
      </c>
      <c r="CE24" s="37">
        <v>696.7</v>
      </c>
      <c r="CF24" s="37">
        <v>746</v>
      </c>
      <c r="CG24" s="37">
        <v>696</v>
      </c>
      <c r="CH24" s="37">
        <v>654.9</v>
      </c>
      <c r="CI24" s="37">
        <v>762.2</v>
      </c>
      <c r="CJ24" s="37">
        <v>786.6</v>
      </c>
      <c r="CK24" s="37">
        <v>766.1</v>
      </c>
      <c r="CL24" s="37">
        <v>735.7</v>
      </c>
      <c r="CM24" s="37">
        <v>787</v>
      </c>
      <c r="CN24" s="37">
        <v>871.7</v>
      </c>
      <c r="CO24" s="37">
        <v>779.6</v>
      </c>
      <c r="CP24" s="37">
        <v>776.2</v>
      </c>
      <c r="CQ24" s="37">
        <v>811.9</v>
      </c>
      <c r="CR24" s="37">
        <v>921.5</v>
      </c>
      <c r="CS24" s="37">
        <v>860</v>
      </c>
      <c r="CT24" s="37">
        <v>778.7</v>
      </c>
      <c r="CU24" s="37">
        <v>840.5</v>
      </c>
      <c r="CV24" s="37">
        <v>860.1</v>
      </c>
      <c r="CW24" s="37">
        <v>827.7</v>
      </c>
      <c r="CX24" s="37">
        <v>868.69999999999993</v>
      </c>
      <c r="CY24" s="37">
        <v>1016.5</v>
      </c>
      <c r="CZ24" s="37">
        <v>1020.6999999999999</v>
      </c>
      <c r="DA24" s="37">
        <v>1011.2</v>
      </c>
      <c r="DB24" s="37">
        <v>966.2</v>
      </c>
      <c r="DC24" s="37">
        <v>1352.9</v>
      </c>
      <c r="DD24" s="37">
        <v>962.8</v>
      </c>
      <c r="DE24" s="37">
        <v>976.3</v>
      </c>
      <c r="DF24" s="37">
        <v>978.3</v>
      </c>
      <c r="DG24" s="37">
        <v>639</v>
      </c>
      <c r="DH24" s="37">
        <v>737.8</v>
      </c>
      <c r="DI24" s="37">
        <v>841.8</v>
      </c>
      <c r="DJ24" s="37">
        <v>906.19999999999993</v>
      </c>
      <c r="DK24" s="37">
        <v>1068.1000000000001</v>
      </c>
      <c r="DL24" s="37">
        <v>1281.5999999999999</v>
      </c>
      <c r="DM24" s="37">
        <v>1151.9000000000001</v>
      </c>
      <c r="DN24" s="37">
        <v>1450.5</v>
      </c>
      <c r="DO24" s="37">
        <v>1627.0000000000002</v>
      </c>
      <c r="DP24" s="37">
        <v>1419.6999999999998</v>
      </c>
      <c r="DQ24" s="37">
        <v>1120</v>
      </c>
      <c r="DR24" s="37">
        <v>1432.9</v>
      </c>
    </row>
    <row r="25" spans="1:122" ht="15" customHeight="1" x14ac:dyDescent="0.25">
      <c r="A25" s="55" t="s">
        <v>226</v>
      </c>
      <c r="B25" s="65" t="s">
        <v>108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O25" s="37"/>
      <c r="BP25" s="37"/>
      <c r="BQ25" s="37"/>
      <c r="BR25" s="37">
        <v>13</v>
      </c>
      <c r="BS25" s="37">
        <v>15.7</v>
      </c>
      <c r="BT25" s="37">
        <v>16.3</v>
      </c>
      <c r="BU25" s="37">
        <v>9.9</v>
      </c>
      <c r="BV25" s="37">
        <v>26.7</v>
      </c>
      <c r="BW25" s="37">
        <v>33.200000000000003</v>
      </c>
      <c r="BX25" s="37">
        <v>40.6</v>
      </c>
      <c r="BY25" s="37">
        <v>40.6</v>
      </c>
      <c r="BZ25" s="37">
        <v>27.8</v>
      </c>
      <c r="CA25" s="37">
        <v>30.7</v>
      </c>
      <c r="CB25" s="37">
        <v>41.8</v>
      </c>
      <c r="CC25" s="37">
        <v>41.6</v>
      </c>
      <c r="CD25" s="37">
        <v>12.7</v>
      </c>
      <c r="CE25" s="37">
        <v>19.8</v>
      </c>
      <c r="CF25" s="37">
        <v>19.2</v>
      </c>
      <c r="CG25" s="37">
        <v>12.3</v>
      </c>
      <c r="CH25" s="37">
        <v>15.7</v>
      </c>
      <c r="CI25" s="37">
        <v>18.5</v>
      </c>
      <c r="CJ25" s="37">
        <v>16.2</v>
      </c>
      <c r="CK25" s="37">
        <v>18.2</v>
      </c>
      <c r="CL25" s="37">
        <v>20.100000000000001</v>
      </c>
      <c r="CM25" s="37">
        <v>20.2</v>
      </c>
      <c r="CN25" s="37">
        <v>20.5</v>
      </c>
      <c r="CO25" s="37">
        <v>18.2</v>
      </c>
      <c r="CP25" s="37">
        <v>17.600000000000001</v>
      </c>
      <c r="CQ25" s="37">
        <v>20.2</v>
      </c>
      <c r="CR25" s="37">
        <v>22.1</v>
      </c>
      <c r="CS25" s="37">
        <v>14.8</v>
      </c>
      <c r="CT25" s="37">
        <v>12.5</v>
      </c>
      <c r="CU25" s="37">
        <v>15.1</v>
      </c>
      <c r="CV25" s="37">
        <v>16.399999999999999</v>
      </c>
      <c r="CW25" s="37">
        <v>14</v>
      </c>
      <c r="CX25" s="37">
        <v>10.199999999999999</v>
      </c>
      <c r="CY25" s="37">
        <v>14.5</v>
      </c>
      <c r="CZ25" s="37">
        <v>15.6</v>
      </c>
      <c r="DA25" s="37">
        <v>14.2</v>
      </c>
      <c r="DB25" s="37">
        <v>12.6</v>
      </c>
      <c r="DC25" s="37">
        <v>15</v>
      </c>
      <c r="DD25" s="37">
        <v>15.5</v>
      </c>
      <c r="DE25" s="37">
        <v>12.3</v>
      </c>
      <c r="DF25" s="37">
        <v>7.7</v>
      </c>
      <c r="DG25" s="37">
        <v>8</v>
      </c>
      <c r="DH25" s="37">
        <v>8.5</v>
      </c>
      <c r="DI25" s="37">
        <v>7.5</v>
      </c>
      <c r="DJ25" s="37">
        <v>8.5</v>
      </c>
      <c r="DK25" s="37">
        <v>13.4</v>
      </c>
      <c r="DL25" s="37">
        <v>10.3</v>
      </c>
      <c r="DM25" s="37">
        <v>10.8</v>
      </c>
      <c r="DN25" s="37">
        <v>10.1</v>
      </c>
      <c r="DO25" s="37">
        <v>12.5</v>
      </c>
      <c r="DP25" s="37">
        <v>14.6</v>
      </c>
      <c r="DQ25" s="37">
        <v>13.4</v>
      </c>
      <c r="DR25" s="37">
        <v>10</v>
      </c>
    </row>
    <row r="26" spans="1:122" x14ac:dyDescent="0.25">
      <c r="A26" s="55" t="s">
        <v>227</v>
      </c>
      <c r="B26" s="65" t="s">
        <v>109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O26" s="37"/>
      <c r="BP26" s="37"/>
      <c r="BQ26" s="37"/>
      <c r="BR26" s="37">
        <v>0</v>
      </c>
      <c r="BS26" s="37">
        <v>0</v>
      </c>
      <c r="BT26" s="37">
        <v>0</v>
      </c>
      <c r="BU26" s="37">
        <v>0</v>
      </c>
      <c r="BV26" s="37">
        <v>17.3</v>
      </c>
      <c r="BW26" s="37">
        <v>22</v>
      </c>
      <c r="BX26" s="37">
        <v>27.8</v>
      </c>
      <c r="BY26" s="37">
        <v>25</v>
      </c>
      <c r="BZ26" s="37">
        <v>16.399999999999999</v>
      </c>
      <c r="CA26" s="37">
        <v>17.600000000000001</v>
      </c>
      <c r="CB26" s="37">
        <v>25.9</v>
      </c>
      <c r="CC26" s="37">
        <v>26.5</v>
      </c>
      <c r="CD26" s="37">
        <v>0</v>
      </c>
      <c r="CE26" s="37">
        <v>0</v>
      </c>
      <c r="CF26" s="37">
        <v>0</v>
      </c>
      <c r="CG26" s="37">
        <v>0</v>
      </c>
      <c r="CH26" s="37">
        <v>0</v>
      </c>
      <c r="CI26" s="37">
        <v>0</v>
      </c>
      <c r="CJ26" s="37">
        <v>0</v>
      </c>
      <c r="CK26" s="37">
        <v>0</v>
      </c>
      <c r="CL26" s="37">
        <v>0</v>
      </c>
      <c r="CM26" s="37">
        <v>0</v>
      </c>
      <c r="CN26" s="37">
        <v>0</v>
      </c>
      <c r="CO26" s="37">
        <v>0</v>
      </c>
      <c r="CP26" s="37">
        <v>0</v>
      </c>
      <c r="CQ26" s="37">
        <v>0</v>
      </c>
      <c r="CR26" s="37">
        <v>0</v>
      </c>
      <c r="CS26" s="37">
        <v>0</v>
      </c>
      <c r="CT26" s="37">
        <v>0</v>
      </c>
      <c r="CU26" s="37">
        <v>0</v>
      </c>
      <c r="CV26" s="37">
        <v>0</v>
      </c>
      <c r="CW26" s="37">
        <v>0</v>
      </c>
      <c r="CX26" s="37">
        <v>0</v>
      </c>
      <c r="CY26" s="37">
        <v>0</v>
      </c>
      <c r="CZ26" s="37">
        <v>0</v>
      </c>
      <c r="DA26" s="37">
        <v>0</v>
      </c>
      <c r="DB26" s="37">
        <v>0</v>
      </c>
      <c r="DC26" s="37">
        <v>0</v>
      </c>
      <c r="DD26" s="37">
        <v>0</v>
      </c>
      <c r="DE26" s="37">
        <v>0</v>
      </c>
      <c r="DF26" s="37">
        <v>0</v>
      </c>
      <c r="DG26" s="37">
        <v>0</v>
      </c>
      <c r="DH26" s="37">
        <v>0</v>
      </c>
      <c r="DI26" s="37">
        <v>0</v>
      </c>
      <c r="DJ26" s="37">
        <v>0</v>
      </c>
      <c r="DK26" s="37">
        <v>0</v>
      </c>
      <c r="DL26" s="37">
        <v>0</v>
      </c>
      <c r="DM26" s="37">
        <v>0</v>
      </c>
      <c r="DN26" s="37">
        <v>0</v>
      </c>
      <c r="DO26" s="37">
        <v>0</v>
      </c>
      <c r="DP26" s="37">
        <v>0</v>
      </c>
      <c r="DQ26" s="37">
        <v>0</v>
      </c>
      <c r="DR26" s="37">
        <v>0</v>
      </c>
    </row>
    <row r="27" spans="1:122" x14ac:dyDescent="0.25">
      <c r="A27" s="55" t="s">
        <v>228</v>
      </c>
      <c r="B27" s="65" t="s">
        <v>110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O27" s="37"/>
      <c r="BP27" s="37"/>
      <c r="BQ27" s="37"/>
      <c r="BR27" s="37">
        <v>0</v>
      </c>
      <c r="BS27" s="37">
        <v>0</v>
      </c>
      <c r="BT27" s="37">
        <v>0</v>
      </c>
      <c r="BU27" s="37">
        <v>0</v>
      </c>
      <c r="BV27" s="37">
        <v>0</v>
      </c>
      <c r="BW27" s="37">
        <v>0</v>
      </c>
      <c r="BX27" s="37">
        <v>0</v>
      </c>
      <c r="BY27" s="37">
        <v>0</v>
      </c>
      <c r="BZ27" s="37">
        <v>0</v>
      </c>
      <c r="CA27" s="37">
        <v>0</v>
      </c>
      <c r="CB27" s="37">
        <v>0</v>
      </c>
      <c r="CC27" s="37">
        <v>0</v>
      </c>
      <c r="CD27" s="37">
        <v>0</v>
      </c>
      <c r="CE27" s="37">
        <v>0</v>
      </c>
      <c r="CF27" s="37">
        <v>0</v>
      </c>
      <c r="CG27" s="37">
        <v>0</v>
      </c>
      <c r="CH27" s="37">
        <v>0</v>
      </c>
      <c r="CI27" s="37">
        <v>0</v>
      </c>
      <c r="CJ27" s="37">
        <v>0</v>
      </c>
      <c r="CK27" s="37">
        <v>0</v>
      </c>
      <c r="CL27" s="37">
        <v>0</v>
      </c>
      <c r="CM27" s="37">
        <v>0</v>
      </c>
      <c r="CN27" s="37">
        <v>0</v>
      </c>
      <c r="CO27" s="37">
        <v>0</v>
      </c>
      <c r="CP27" s="37">
        <v>0</v>
      </c>
      <c r="CQ27" s="37">
        <v>0</v>
      </c>
      <c r="CR27" s="37">
        <v>0</v>
      </c>
      <c r="CS27" s="37">
        <v>0</v>
      </c>
      <c r="CT27" s="37">
        <v>0</v>
      </c>
      <c r="CU27" s="37">
        <v>0</v>
      </c>
      <c r="CV27" s="37">
        <v>0</v>
      </c>
      <c r="CW27" s="37">
        <v>0</v>
      </c>
      <c r="CX27" s="37">
        <v>0</v>
      </c>
      <c r="CY27" s="37">
        <v>0</v>
      </c>
      <c r="CZ27" s="37">
        <v>0</v>
      </c>
      <c r="DA27" s="37">
        <v>0</v>
      </c>
      <c r="DB27" s="37">
        <v>0</v>
      </c>
      <c r="DC27" s="37">
        <v>0</v>
      </c>
      <c r="DD27" s="37">
        <v>0</v>
      </c>
      <c r="DE27" s="37">
        <v>0</v>
      </c>
      <c r="DF27" s="37">
        <v>0</v>
      </c>
      <c r="DG27" s="37">
        <v>0</v>
      </c>
      <c r="DH27" s="37">
        <v>0</v>
      </c>
      <c r="DI27" s="37">
        <v>0</v>
      </c>
      <c r="DJ27" s="37">
        <v>0</v>
      </c>
      <c r="DK27" s="37">
        <v>0</v>
      </c>
      <c r="DL27" s="37">
        <v>0</v>
      </c>
      <c r="DM27" s="37">
        <v>0</v>
      </c>
      <c r="DN27" s="37">
        <v>0</v>
      </c>
      <c r="DO27" s="37">
        <v>0</v>
      </c>
      <c r="DP27" s="37">
        <v>0</v>
      </c>
      <c r="DQ27" s="37">
        <v>0</v>
      </c>
      <c r="DR27" s="37">
        <v>0</v>
      </c>
    </row>
    <row r="28" spans="1:122" x14ac:dyDescent="0.25">
      <c r="A28" s="55" t="s">
        <v>229</v>
      </c>
      <c r="B28" s="65" t="s">
        <v>111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O28" s="37"/>
      <c r="BP28" s="37"/>
      <c r="BQ28" s="37"/>
      <c r="BR28" s="37">
        <v>0</v>
      </c>
      <c r="BS28" s="37">
        <v>0</v>
      </c>
      <c r="BT28" s="37">
        <v>0</v>
      </c>
      <c r="BU28" s="37">
        <v>0</v>
      </c>
      <c r="BV28" s="37">
        <v>0</v>
      </c>
      <c r="BW28" s="37">
        <v>0</v>
      </c>
      <c r="BX28" s="37">
        <v>0</v>
      </c>
      <c r="BY28" s="37">
        <v>0</v>
      </c>
      <c r="BZ28" s="37">
        <v>0</v>
      </c>
      <c r="CA28" s="37">
        <v>0</v>
      </c>
      <c r="CB28" s="37">
        <v>0</v>
      </c>
      <c r="CC28" s="37">
        <v>0</v>
      </c>
      <c r="CD28" s="37">
        <v>0</v>
      </c>
      <c r="CE28" s="37">
        <v>0</v>
      </c>
      <c r="CF28" s="37">
        <v>0</v>
      </c>
      <c r="CG28" s="37">
        <v>0</v>
      </c>
      <c r="CH28" s="37">
        <v>0</v>
      </c>
      <c r="CI28" s="37">
        <v>0</v>
      </c>
      <c r="CJ28" s="37">
        <v>0</v>
      </c>
      <c r="CK28" s="37">
        <v>0</v>
      </c>
      <c r="CL28" s="37">
        <v>0</v>
      </c>
      <c r="CM28" s="37">
        <v>0</v>
      </c>
      <c r="CN28" s="37">
        <v>0</v>
      </c>
      <c r="CO28" s="37">
        <v>0</v>
      </c>
      <c r="CP28" s="37">
        <v>0</v>
      </c>
      <c r="CQ28" s="37">
        <v>0</v>
      </c>
      <c r="CR28" s="37">
        <v>0</v>
      </c>
      <c r="CS28" s="37">
        <v>0</v>
      </c>
      <c r="CT28" s="37">
        <v>0</v>
      </c>
      <c r="CU28" s="37">
        <v>0</v>
      </c>
      <c r="CV28" s="37">
        <v>0</v>
      </c>
      <c r="CW28" s="37">
        <v>0</v>
      </c>
      <c r="CX28" s="37">
        <v>0</v>
      </c>
      <c r="CY28" s="37">
        <v>0</v>
      </c>
      <c r="CZ28" s="37">
        <v>0</v>
      </c>
      <c r="DA28" s="37">
        <v>0</v>
      </c>
      <c r="DB28" s="37">
        <v>0</v>
      </c>
      <c r="DC28" s="37">
        <v>0</v>
      </c>
      <c r="DD28" s="37">
        <v>0</v>
      </c>
      <c r="DE28" s="37">
        <v>0</v>
      </c>
      <c r="DF28" s="37">
        <v>0</v>
      </c>
      <c r="DG28" s="37">
        <v>0</v>
      </c>
      <c r="DH28" s="37">
        <v>0</v>
      </c>
      <c r="DI28" s="37">
        <v>0</v>
      </c>
      <c r="DJ28" s="37">
        <v>0</v>
      </c>
      <c r="DK28" s="37">
        <v>0</v>
      </c>
      <c r="DL28" s="37">
        <v>0</v>
      </c>
      <c r="DM28" s="37">
        <v>0</v>
      </c>
      <c r="DN28" s="37">
        <v>0</v>
      </c>
      <c r="DO28" s="37">
        <v>0</v>
      </c>
      <c r="DP28" s="37">
        <v>0</v>
      </c>
      <c r="DQ28" s="37">
        <v>0</v>
      </c>
      <c r="DR28" s="37">
        <v>0</v>
      </c>
    </row>
    <row r="29" spans="1:122" x14ac:dyDescent="0.25">
      <c r="A29" s="55" t="s">
        <v>230</v>
      </c>
      <c r="B29" s="65" t="s">
        <v>112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O29" s="37"/>
      <c r="BP29" s="37"/>
      <c r="BQ29" s="37"/>
      <c r="BR29" s="37">
        <v>120.1</v>
      </c>
      <c r="BS29" s="37">
        <v>106.39999999999999</v>
      </c>
      <c r="BT29" s="37">
        <v>108.1</v>
      </c>
      <c r="BU29" s="37">
        <v>107.2</v>
      </c>
      <c r="BV29" s="37">
        <v>118.2</v>
      </c>
      <c r="BW29" s="37">
        <v>109.9</v>
      </c>
      <c r="BX29" s="37">
        <v>109</v>
      </c>
      <c r="BY29" s="37">
        <v>109.5</v>
      </c>
      <c r="BZ29" s="37">
        <v>119.6</v>
      </c>
      <c r="CA29" s="37">
        <v>105.6</v>
      </c>
      <c r="CB29" s="37">
        <v>104.9</v>
      </c>
      <c r="CC29" s="37">
        <v>105.9</v>
      </c>
      <c r="CD29" s="37">
        <v>128.4</v>
      </c>
      <c r="CE29" s="37">
        <v>111</v>
      </c>
      <c r="CF29" s="37">
        <v>108.2</v>
      </c>
      <c r="CG29" s="37">
        <v>153.19999999999999</v>
      </c>
      <c r="CH29" s="37">
        <v>131</v>
      </c>
      <c r="CI29" s="37">
        <v>124.8</v>
      </c>
      <c r="CJ29" s="37">
        <v>119.8</v>
      </c>
      <c r="CK29" s="37">
        <v>120.3</v>
      </c>
      <c r="CL29" s="37">
        <v>140.30000000000001</v>
      </c>
      <c r="CM29" s="37">
        <v>133.6</v>
      </c>
      <c r="CN29" s="37">
        <v>135.30000000000001</v>
      </c>
      <c r="CO29" s="37">
        <v>138.5</v>
      </c>
      <c r="CP29" s="37">
        <v>148.1</v>
      </c>
      <c r="CQ29" s="37">
        <v>142.80000000000001</v>
      </c>
      <c r="CR29" s="37">
        <v>145.6</v>
      </c>
      <c r="CS29" s="37">
        <v>144.5</v>
      </c>
      <c r="CT29" s="37">
        <v>158.80000000000001</v>
      </c>
      <c r="CU29" s="37">
        <v>148.5</v>
      </c>
      <c r="CV29" s="37">
        <v>149.30000000000001</v>
      </c>
      <c r="CW29" s="37">
        <v>153</v>
      </c>
      <c r="CX29" s="37">
        <v>170.79999999999998</v>
      </c>
      <c r="CY29" s="37">
        <v>160.9</v>
      </c>
      <c r="CZ29" s="37">
        <v>158.4</v>
      </c>
      <c r="DA29" s="37">
        <v>155.4</v>
      </c>
      <c r="DB29" s="37">
        <v>189.5</v>
      </c>
      <c r="DC29" s="37">
        <v>175.2</v>
      </c>
      <c r="DD29" s="37">
        <v>150.80000000000001</v>
      </c>
      <c r="DE29" s="37">
        <v>156.19999999999999</v>
      </c>
      <c r="DF29" s="37">
        <v>149.6</v>
      </c>
      <c r="DG29" s="37">
        <v>35.1</v>
      </c>
      <c r="DH29" s="37">
        <v>65.8</v>
      </c>
      <c r="DI29" s="37">
        <v>90.699999999999989</v>
      </c>
      <c r="DJ29" s="37">
        <v>103.20000000000002</v>
      </c>
      <c r="DK29" s="37">
        <v>142.4</v>
      </c>
      <c r="DL29" s="37">
        <v>154.1</v>
      </c>
      <c r="DM29" s="37">
        <v>175.39999999999998</v>
      </c>
      <c r="DN29" s="37">
        <v>226.39999999999998</v>
      </c>
      <c r="DO29" s="37">
        <v>243.70000000000002</v>
      </c>
      <c r="DP29" s="37">
        <v>238</v>
      </c>
      <c r="DQ29" s="37">
        <v>261.10000000000002</v>
      </c>
      <c r="DR29" s="37">
        <v>262.60000000000002</v>
      </c>
    </row>
    <row r="30" spans="1:122" x14ac:dyDescent="0.25">
      <c r="A30" s="55" t="s">
        <v>231</v>
      </c>
      <c r="B30" s="66" t="s">
        <v>113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O30" s="37"/>
      <c r="BP30" s="37"/>
      <c r="BQ30" s="37"/>
      <c r="BR30" s="37">
        <v>0</v>
      </c>
      <c r="BS30" s="37">
        <v>0</v>
      </c>
      <c r="BT30" s="37">
        <v>0</v>
      </c>
      <c r="BU30" s="37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B30" s="37">
        <v>0</v>
      </c>
      <c r="CC30" s="37">
        <v>0</v>
      </c>
      <c r="CD30" s="37">
        <v>0</v>
      </c>
      <c r="CE30" s="37">
        <v>0</v>
      </c>
      <c r="CF30" s="37">
        <v>0</v>
      </c>
      <c r="CG30" s="37">
        <v>0</v>
      </c>
      <c r="CH30" s="37">
        <v>0</v>
      </c>
      <c r="CI30" s="37">
        <v>0</v>
      </c>
      <c r="CJ30" s="37">
        <v>0</v>
      </c>
      <c r="CK30" s="37">
        <v>0</v>
      </c>
      <c r="CL30" s="37">
        <v>0</v>
      </c>
      <c r="CM30" s="37">
        <v>0</v>
      </c>
      <c r="CN30" s="37">
        <v>0</v>
      </c>
      <c r="CO30" s="37">
        <v>0</v>
      </c>
      <c r="CP30" s="37">
        <v>0</v>
      </c>
      <c r="CQ30" s="37">
        <v>0</v>
      </c>
      <c r="CR30" s="37">
        <v>0</v>
      </c>
      <c r="CS30" s="37">
        <v>0</v>
      </c>
      <c r="CT30" s="37">
        <v>0</v>
      </c>
      <c r="CU30" s="37">
        <v>0</v>
      </c>
      <c r="CV30" s="37">
        <v>0</v>
      </c>
      <c r="CW30" s="37">
        <v>0</v>
      </c>
      <c r="CX30" s="37">
        <v>0</v>
      </c>
      <c r="CY30" s="37">
        <v>0</v>
      </c>
      <c r="CZ30" s="37">
        <v>0</v>
      </c>
      <c r="DA30" s="37">
        <v>0</v>
      </c>
      <c r="DB30" s="37">
        <v>0</v>
      </c>
      <c r="DC30" s="37">
        <v>0</v>
      </c>
      <c r="DD30" s="37">
        <v>0</v>
      </c>
      <c r="DE30" s="37">
        <v>0</v>
      </c>
      <c r="DF30" s="37">
        <v>0</v>
      </c>
      <c r="DG30" s="37">
        <v>0</v>
      </c>
      <c r="DH30" s="37">
        <v>0</v>
      </c>
      <c r="DI30" s="37">
        <v>0</v>
      </c>
      <c r="DJ30" s="37">
        <v>0</v>
      </c>
      <c r="DK30" s="37">
        <v>0</v>
      </c>
      <c r="DL30" s="37">
        <v>0</v>
      </c>
      <c r="DM30" s="37">
        <v>0</v>
      </c>
      <c r="DN30" s="37">
        <v>0</v>
      </c>
      <c r="DO30" s="37">
        <v>0</v>
      </c>
      <c r="DP30" s="37">
        <v>0</v>
      </c>
      <c r="DQ30" s="37">
        <v>0</v>
      </c>
      <c r="DR30" s="37">
        <v>0</v>
      </c>
    </row>
    <row r="31" spans="1:122" x14ac:dyDescent="0.25">
      <c r="A31" s="55" t="s">
        <v>232</v>
      </c>
      <c r="B31" s="66" t="s">
        <v>114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O31" s="37"/>
      <c r="BP31" s="37"/>
      <c r="BQ31" s="37"/>
      <c r="BR31" s="37">
        <v>0</v>
      </c>
      <c r="BS31" s="37">
        <v>0</v>
      </c>
      <c r="BT31" s="37">
        <v>0</v>
      </c>
      <c r="BU31" s="37">
        <v>0</v>
      </c>
      <c r="BV31" s="37">
        <v>0</v>
      </c>
      <c r="BW31" s="37">
        <v>0</v>
      </c>
      <c r="BX31" s="37">
        <v>0</v>
      </c>
      <c r="BY31" s="37">
        <v>0</v>
      </c>
      <c r="BZ31" s="37">
        <v>0</v>
      </c>
      <c r="CA31" s="37">
        <v>0</v>
      </c>
      <c r="CB31" s="37">
        <v>0</v>
      </c>
      <c r="CC31" s="37">
        <v>0</v>
      </c>
      <c r="CD31" s="37">
        <v>0</v>
      </c>
      <c r="CE31" s="37">
        <v>0</v>
      </c>
      <c r="CF31" s="37">
        <v>0</v>
      </c>
      <c r="CG31" s="37">
        <v>0</v>
      </c>
      <c r="CH31" s="37">
        <v>0</v>
      </c>
      <c r="CI31" s="37">
        <v>0</v>
      </c>
      <c r="CJ31" s="37">
        <v>0</v>
      </c>
      <c r="CK31" s="37">
        <v>0</v>
      </c>
      <c r="CL31" s="37">
        <v>0</v>
      </c>
      <c r="CM31" s="37">
        <v>0</v>
      </c>
      <c r="CN31" s="37">
        <v>0</v>
      </c>
      <c r="CO31" s="37">
        <v>0</v>
      </c>
      <c r="CP31" s="37">
        <v>0</v>
      </c>
      <c r="CQ31" s="37">
        <v>0</v>
      </c>
      <c r="CR31" s="37">
        <v>0</v>
      </c>
      <c r="CS31" s="37">
        <v>0</v>
      </c>
      <c r="CT31" s="37">
        <v>0</v>
      </c>
      <c r="CU31" s="37">
        <v>0</v>
      </c>
      <c r="CV31" s="37">
        <v>0</v>
      </c>
      <c r="CW31" s="37">
        <v>0</v>
      </c>
      <c r="CX31" s="37">
        <v>0</v>
      </c>
      <c r="CY31" s="37">
        <v>0</v>
      </c>
      <c r="CZ31" s="37">
        <v>0</v>
      </c>
      <c r="DA31" s="37">
        <v>0</v>
      </c>
      <c r="DB31" s="37">
        <v>0</v>
      </c>
      <c r="DC31" s="37">
        <v>0</v>
      </c>
      <c r="DD31" s="37">
        <v>0</v>
      </c>
      <c r="DE31" s="37">
        <v>0</v>
      </c>
      <c r="DF31" s="37">
        <v>0</v>
      </c>
      <c r="DG31" s="37">
        <v>0</v>
      </c>
      <c r="DH31" s="37">
        <v>0</v>
      </c>
      <c r="DI31" s="37">
        <v>0</v>
      </c>
      <c r="DJ31" s="37">
        <v>0</v>
      </c>
      <c r="DK31" s="37">
        <v>0</v>
      </c>
      <c r="DL31" s="37">
        <v>0</v>
      </c>
      <c r="DM31" s="37">
        <v>0</v>
      </c>
      <c r="DN31" s="37">
        <v>0</v>
      </c>
      <c r="DO31" s="37">
        <v>0</v>
      </c>
      <c r="DP31" s="37">
        <v>0</v>
      </c>
      <c r="DQ31" s="37">
        <v>0</v>
      </c>
      <c r="DR31" s="37">
        <v>0</v>
      </c>
    </row>
    <row r="32" spans="1:122" x14ac:dyDescent="0.25">
      <c r="A32" s="67" t="s">
        <v>233</v>
      </c>
      <c r="B32" s="66" t="s">
        <v>115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O32" s="37"/>
      <c r="BP32" s="37"/>
      <c r="BQ32" s="37"/>
      <c r="BR32" s="37">
        <v>120.1</v>
      </c>
      <c r="BS32" s="37">
        <v>106.39999999999999</v>
      </c>
      <c r="BT32" s="37">
        <v>108.1</v>
      </c>
      <c r="BU32" s="37">
        <v>107.2</v>
      </c>
      <c r="BV32" s="37">
        <v>118.2</v>
      </c>
      <c r="BW32" s="37">
        <v>109.9</v>
      </c>
      <c r="BX32" s="37">
        <v>109</v>
      </c>
      <c r="BY32" s="37">
        <v>109.5</v>
      </c>
      <c r="BZ32" s="37">
        <v>119.60000000000001</v>
      </c>
      <c r="CA32" s="37">
        <v>105.60000000000001</v>
      </c>
      <c r="CB32" s="37">
        <v>104.9</v>
      </c>
      <c r="CC32" s="37">
        <v>105.9</v>
      </c>
      <c r="CD32" s="37">
        <v>128.4</v>
      </c>
      <c r="CE32" s="37">
        <v>111</v>
      </c>
      <c r="CF32" s="37">
        <v>108.2</v>
      </c>
      <c r="CG32" s="37">
        <v>153.19999999999999</v>
      </c>
      <c r="CH32" s="37">
        <v>131</v>
      </c>
      <c r="CI32" s="37">
        <v>124.8</v>
      </c>
      <c r="CJ32" s="37">
        <v>119.8</v>
      </c>
      <c r="CK32" s="37">
        <v>120.3</v>
      </c>
      <c r="CL32" s="37">
        <v>140.29999999999998</v>
      </c>
      <c r="CM32" s="37">
        <v>133.6</v>
      </c>
      <c r="CN32" s="37">
        <v>135.29999999999998</v>
      </c>
      <c r="CO32" s="37">
        <v>138.5</v>
      </c>
      <c r="CP32" s="37">
        <v>148.1</v>
      </c>
      <c r="CQ32" s="37">
        <v>142.80000000000001</v>
      </c>
      <c r="CR32" s="37">
        <v>145.6</v>
      </c>
      <c r="CS32" s="37">
        <v>144.5</v>
      </c>
      <c r="CT32" s="37">
        <v>158.80000000000001</v>
      </c>
      <c r="CU32" s="37">
        <v>148.5</v>
      </c>
      <c r="CV32" s="37">
        <v>149.30000000000001</v>
      </c>
      <c r="CW32" s="37">
        <v>153</v>
      </c>
      <c r="CX32" s="37">
        <v>170.79999999999998</v>
      </c>
      <c r="CY32" s="37">
        <v>160.9</v>
      </c>
      <c r="CZ32" s="37">
        <v>158.4</v>
      </c>
      <c r="DA32" s="37">
        <v>155.4</v>
      </c>
      <c r="DB32" s="37">
        <v>189.5</v>
      </c>
      <c r="DC32" s="37">
        <v>175.2</v>
      </c>
      <c r="DD32" s="37">
        <v>150.80000000000001</v>
      </c>
      <c r="DE32" s="37">
        <v>156.19999999999999</v>
      </c>
      <c r="DF32" s="37">
        <v>149.6</v>
      </c>
      <c r="DG32" s="37">
        <v>35.1</v>
      </c>
      <c r="DH32" s="37">
        <v>65.8</v>
      </c>
      <c r="DI32" s="37">
        <v>90.699999999999989</v>
      </c>
      <c r="DJ32" s="37">
        <v>103.20000000000002</v>
      </c>
      <c r="DK32" s="37">
        <v>142.4</v>
      </c>
      <c r="DL32" s="37">
        <v>154.1</v>
      </c>
      <c r="DM32" s="37">
        <v>175.39999999999998</v>
      </c>
      <c r="DN32" s="37">
        <v>226.39999999999998</v>
      </c>
      <c r="DO32" s="37">
        <v>243.70000000000002</v>
      </c>
      <c r="DP32" s="37">
        <v>238</v>
      </c>
      <c r="DQ32" s="37">
        <v>261.10000000000002</v>
      </c>
      <c r="DR32" s="37">
        <v>262.60000000000002</v>
      </c>
    </row>
    <row r="33" spans="1:122" x14ac:dyDescent="0.25">
      <c r="A33" s="55" t="s">
        <v>234</v>
      </c>
      <c r="B33" s="65" t="s">
        <v>116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O33" s="37"/>
      <c r="BP33" s="37"/>
      <c r="BQ33" s="37"/>
      <c r="BR33" s="37">
        <v>288.00000000000006</v>
      </c>
      <c r="BS33" s="37">
        <v>329.5</v>
      </c>
      <c r="BT33" s="37">
        <v>361.99999999999994</v>
      </c>
      <c r="BU33" s="37">
        <v>352.2</v>
      </c>
      <c r="BV33" s="37">
        <v>288.60000000000002</v>
      </c>
      <c r="BW33" s="37">
        <v>340.6</v>
      </c>
      <c r="BX33" s="37">
        <v>346.6</v>
      </c>
      <c r="BY33" s="37">
        <v>330.5</v>
      </c>
      <c r="BZ33" s="37">
        <v>323.8</v>
      </c>
      <c r="CA33" s="37">
        <v>332</v>
      </c>
      <c r="CB33" s="37">
        <v>364.3</v>
      </c>
      <c r="CC33" s="37">
        <v>342.6</v>
      </c>
      <c r="CD33" s="37">
        <v>312.5</v>
      </c>
      <c r="CE33" s="37">
        <v>346.2</v>
      </c>
      <c r="CF33" s="37">
        <v>362.5</v>
      </c>
      <c r="CG33" s="37">
        <v>342.9</v>
      </c>
      <c r="CH33" s="37">
        <v>316.39999999999998</v>
      </c>
      <c r="CI33" s="37">
        <v>358.8</v>
      </c>
      <c r="CJ33" s="37">
        <v>368.5</v>
      </c>
      <c r="CK33" s="37">
        <v>375.7</v>
      </c>
      <c r="CL33" s="37">
        <v>359.2</v>
      </c>
      <c r="CM33" s="37">
        <v>390.4</v>
      </c>
      <c r="CN33" s="37">
        <v>406.1</v>
      </c>
      <c r="CO33" s="37">
        <v>394.7</v>
      </c>
      <c r="CP33" s="37">
        <v>354</v>
      </c>
      <c r="CQ33" s="37">
        <v>393.2</v>
      </c>
      <c r="CR33" s="37">
        <v>448.7</v>
      </c>
      <c r="CS33" s="37">
        <v>430.1</v>
      </c>
      <c r="CT33" s="37">
        <v>359</v>
      </c>
      <c r="CU33" s="37">
        <v>400.6</v>
      </c>
      <c r="CV33" s="37">
        <v>411.3</v>
      </c>
      <c r="CW33" s="37">
        <v>400.2</v>
      </c>
      <c r="CX33" s="37">
        <v>359.5</v>
      </c>
      <c r="CY33" s="37">
        <v>407.09999999999997</v>
      </c>
      <c r="CZ33" s="37">
        <v>432.59999999999997</v>
      </c>
      <c r="DA33" s="37">
        <v>447.1</v>
      </c>
      <c r="DB33" s="37">
        <v>393.9</v>
      </c>
      <c r="DC33" s="37">
        <v>437.8</v>
      </c>
      <c r="DD33" s="37">
        <v>450.3</v>
      </c>
      <c r="DE33" s="37">
        <v>421.9</v>
      </c>
      <c r="DF33" s="37">
        <v>398.79999999999995</v>
      </c>
      <c r="DG33" s="37">
        <v>284.3</v>
      </c>
      <c r="DH33" s="37">
        <v>302.2</v>
      </c>
      <c r="DI33" s="37">
        <v>423</v>
      </c>
      <c r="DJ33" s="37">
        <v>431.2</v>
      </c>
      <c r="DK33" s="37">
        <v>555.9</v>
      </c>
      <c r="DL33" s="37">
        <v>666.2</v>
      </c>
      <c r="DM33" s="37">
        <v>557.80000000000007</v>
      </c>
      <c r="DN33" s="37">
        <v>780.1</v>
      </c>
      <c r="DO33" s="37">
        <v>865</v>
      </c>
      <c r="DP33" s="37">
        <v>754.59999999999991</v>
      </c>
      <c r="DQ33" s="37">
        <v>535.4</v>
      </c>
      <c r="DR33" s="37">
        <v>693.09999999999991</v>
      </c>
    </row>
    <row r="34" spans="1:122" x14ac:dyDescent="0.25">
      <c r="A34" s="55" t="s">
        <v>235</v>
      </c>
      <c r="B34" s="66" t="s">
        <v>113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O34" s="37"/>
      <c r="BP34" s="37"/>
      <c r="BQ34" s="37"/>
      <c r="BR34" s="37">
        <v>57.4</v>
      </c>
      <c r="BS34" s="37">
        <v>62</v>
      </c>
      <c r="BT34" s="37">
        <v>75.400000000000006</v>
      </c>
      <c r="BU34" s="37">
        <v>71.900000000000006</v>
      </c>
      <c r="BV34" s="37">
        <v>57.1</v>
      </c>
      <c r="BW34" s="37">
        <v>77.3</v>
      </c>
      <c r="BX34" s="37">
        <v>86.6</v>
      </c>
      <c r="BY34" s="37">
        <v>72.400000000000006</v>
      </c>
      <c r="BZ34" s="37">
        <v>66.3</v>
      </c>
      <c r="CA34" s="37">
        <v>71.5</v>
      </c>
      <c r="CB34" s="37">
        <v>84.5</v>
      </c>
      <c r="CC34" s="37">
        <v>68.2</v>
      </c>
      <c r="CD34" s="37">
        <v>58.7</v>
      </c>
      <c r="CE34" s="37">
        <v>80.2</v>
      </c>
      <c r="CF34" s="37">
        <v>84.6</v>
      </c>
      <c r="CG34" s="37">
        <v>73.599999999999994</v>
      </c>
      <c r="CH34" s="37">
        <v>67.7</v>
      </c>
      <c r="CI34" s="37">
        <v>83.4</v>
      </c>
      <c r="CJ34" s="37">
        <v>82.4</v>
      </c>
      <c r="CK34" s="37">
        <v>76.2</v>
      </c>
      <c r="CL34" s="37">
        <v>71</v>
      </c>
      <c r="CM34" s="37">
        <v>91.4</v>
      </c>
      <c r="CN34" s="37">
        <v>96</v>
      </c>
      <c r="CO34" s="37">
        <v>81.400000000000006</v>
      </c>
      <c r="CP34" s="37">
        <v>80.5</v>
      </c>
      <c r="CQ34" s="37">
        <v>95.4</v>
      </c>
      <c r="CR34" s="37">
        <v>109.6</v>
      </c>
      <c r="CS34" s="37">
        <v>93.7</v>
      </c>
      <c r="CT34" s="37">
        <v>77.8</v>
      </c>
      <c r="CU34" s="37">
        <v>113.1</v>
      </c>
      <c r="CV34" s="37">
        <v>125.6</v>
      </c>
      <c r="CW34" s="37">
        <v>93.7</v>
      </c>
      <c r="CX34" s="37">
        <v>98.1</v>
      </c>
      <c r="CY34" s="37">
        <v>119.4</v>
      </c>
      <c r="CZ34" s="37">
        <v>133.1</v>
      </c>
      <c r="DA34" s="37">
        <v>106</v>
      </c>
      <c r="DB34" s="37">
        <v>97.5</v>
      </c>
      <c r="DC34" s="37">
        <v>126.6</v>
      </c>
      <c r="DD34" s="37">
        <v>115.8</v>
      </c>
      <c r="DE34" s="37">
        <v>96</v>
      </c>
      <c r="DF34" s="37">
        <v>92.2</v>
      </c>
      <c r="DG34" s="37">
        <v>25.8</v>
      </c>
      <c r="DH34" s="37">
        <v>37.799999999999997</v>
      </c>
      <c r="DI34" s="37">
        <v>73.8</v>
      </c>
      <c r="DJ34" s="37">
        <v>59.2</v>
      </c>
      <c r="DK34" s="37">
        <v>103.5</v>
      </c>
      <c r="DL34" s="37">
        <v>155.80000000000001</v>
      </c>
      <c r="DM34" s="37">
        <v>81.2</v>
      </c>
      <c r="DN34" s="37">
        <v>107</v>
      </c>
      <c r="DO34" s="37">
        <v>152.80000000000001</v>
      </c>
      <c r="DP34" s="37">
        <v>193.4</v>
      </c>
      <c r="DQ34" s="37">
        <v>73.099999999999994</v>
      </c>
      <c r="DR34" s="37">
        <v>157.19999999999999</v>
      </c>
    </row>
    <row r="35" spans="1:122" x14ac:dyDescent="0.25">
      <c r="A35" s="55" t="s">
        <v>236</v>
      </c>
      <c r="B35" s="66" t="s">
        <v>114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O35" s="37"/>
      <c r="BP35" s="37"/>
      <c r="BQ35" s="37"/>
      <c r="BR35" s="37">
        <v>224.20000000000002</v>
      </c>
      <c r="BS35" s="37">
        <v>260.39999999999998</v>
      </c>
      <c r="BT35" s="37">
        <v>278.2</v>
      </c>
      <c r="BU35" s="37">
        <v>272.7</v>
      </c>
      <c r="BV35" s="37">
        <v>231.2</v>
      </c>
      <c r="BW35" s="37">
        <v>263</v>
      </c>
      <c r="BX35" s="37">
        <v>259.7</v>
      </c>
      <c r="BY35" s="37">
        <v>257.8</v>
      </c>
      <c r="BZ35" s="37">
        <v>257.2</v>
      </c>
      <c r="CA35" s="37">
        <v>260.2</v>
      </c>
      <c r="CB35" s="37">
        <v>279.5</v>
      </c>
      <c r="CC35" s="37">
        <v>274.10000000000002</v>
      </c>
      <c r="CD35" s="37">
        <v>247.4</v>
      </c>
      <c r="CE35" s="37">
        <v>259.10000000000002</v>
      </c>
      <c r="CF35" s="37">
        <v>269.89999999999998</v>
      </c>
      <c r="CG35" s="37">
        <v>261.89999999999998</v>
      </c>
      <c r="CH35" s="37">
        <v>242.8</v>
      </c>
      <c r="CI35" s="37">
        <v>267.5</v>
      </c>
      <c r="CJ35" s="37">
        <v>277.3</v>
      </c>
      <c r="CK35" s="37">
        <v>291.60000000000002</v>
      </c>
      <c r="CL35" s="37">
        <v>276.39999999999998</v>
      </c>
      <c r="CM35" s="37">
        <v>286</v>
      </c>
      <c r="CN35" s="37">
        <v>295.10000000000002</v>
      </c>
      <c r="CO35" s="37">
        <v>298.39999999999998</v>
      </c>
      <c r="CP35" s="37">
        <v>261.10000000000002</v>
      </c>
      <c r="CQ35" s="37">
        <v>284.7</v>
      </c>
      <c r="CR35" s="37">
        <v>324</v>
      </c>
      <c r="CS35" s="37">
        <v>320.89999999999998</v>
      </c>
      <c r="CT35" s="37">
        <v>268.8</v>
      </c>
      <c r="CU35" s="37">
        <v>273.5</v>
      </c>
      <c r="CV35" s="37">
        <v>270.10000000000002</v>
      </c>
      <c r="CW35" s="37">
        <v>290.7</v>
      </c>
      <c r="CX35" s="37">
        <v>248.8</v>
      </c>
      <c r="CY35" s="37">
        <v>273.90000000000003</v>
      </c>
      <c r="CZ35" s="37">
        <v>283.79999999999995</v>
      </c>
      <c r="DA35" s="37">
        <v>325.60000000000002</v>
      </c>
      <c r="DB35" s="37">
        <v>284.10000000000002</v>
      </c>
      <c r="DC35" s="37">
        <v>296.60000000000002</v>
      </c>
      <c r="DD35" s="37">
        <v>318.60000000000002</v>
      </c>
      <c r="DE35" s="37">
        <v>309.7</v>
      </c>
      <c r="DF35" s="37">
        <v>295.10000000000002</v>
      </c>
      <c r="DG35" s="37">
        <v>253.3</v>
      </c>
      <c r="DH35" s="37">
        <v>254.8</v>
      </c>
      <c r="DI35" s="37">
        <v>337.3</v>
      </c>
      <c r="DJ35" s="37">
        <v>360.09999999999997</v>
      </c>
      <c r="DK35" s="37">
        <v>439</v>
      </c>
      <c r="DL35" s="37">
        <v>491.6</v>
      </c>
      <c r="DM35" s="37">
        <v>454.79999999999995</v>
      </c>
      <c r="DN35" s="37">
        <v>655.5</v>
      </c>
      <c r="DO35" s="37">
        <v>691.3</v>
      </c>
      <c r="DP35" s="37">
        <v>538.1</v>
      </c>
      <c r="DQ35" s="37">
        <v>442.1</v>
      </c>
      <c r="DR35" s="37">
        <v>512.79999999999995</v>
      </c>
    </row>
    <row r="36" spans="1:122" x14ac:dyDescent="0.25">
      <c r="A36" s="67" t="s">
        <v>237</v>
      </c>
      <c r="B36" s="66" t="s">
        <v>115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O36" s="37"/>
      <c r="BP36" s="37"/>
      <c r="BQ36" s="37"/>
      <c r="BR36" s="37">
        <v>6.3999999999999995</v>
      </c>
      <c r="BS36" s="37">
        <v>7.1</v>
      </c>
      <c r="BT36" s="37">
        <v>8.4</v>
      </c>
      <c r="BU36" s="37">
        <v>7.6000000000000005</v>
      </c>
      <c r="BV36" s="37">
        <v>0.3</v>
      </c>
      <c r="BW36" s="37">
        <v>0.3</v>
      </c>
      <c r="BX36" s="37">
        <v>0.3</v>
      </c>
      <c r="BY36" s="37">
        <v>0.3</v>
      </c>
      <c r="BZ36" s="37">
        <v>0.3</v>
      </c>
      <c r="CA36" s="37">
        <v>0.3</v>
      </c>
      <c r="CB36" s="37">
        <v>0.3</v>
      </c>
      <c r="CC36" s="37">
        <v>0.3</v>
      </c>
      <c r="CD36" s="37">
        <v>6.3999999999999995</v>
      </c>
      <c r="CE36" s="37">
        <v>6.8999999999999995</v>
      </c>
      <c r="CF36" s="37">
        <v>8</v>
      </c>
      <c r="CG36" s="37">
        <v>7.4</v>
      </c>
      <c r="CH36" s="37">
        <v>5.8999999999999995</v>
      </c>
      <c r="CI36" s="37">
        <v>7.8999999999999995</v>
      </c>
      <c r="CJ36" s="37">
        <v>8.8000000000000007</v>
      </c>
      <c r="CK36" s="37">
        <v>7.8999999999999995</v>
      </c>
      <c r="CL36" s="37">
        <v>11.8</v>
      </c>
      <c r="CM36" s="37">
        <v>13</v>
      </c>
      <c r="CN36" s="37">
        <v>15</v>
      </c>
      <c r="CO36" s="37">
        <v>14.9</v>
      </c>
      <c r="CP36" s="37">
        <v>12.4</v>
      </c>
      <c r="CQ36" s="37">
        <v>13.1</v>
      </c>
      <c r="CR36" s="37">
        <v>15.100000000000001</v>
      </c>
      <c r="CS36" s="37">
        <v>15.5</v>
      </c>
      <c r="CT36" s="37">
        <v>12.399999999999999</v>
      </c>
      <c r="CU36" s="37">
        <v>14</v>
      </c>
      <c r="CV36" s="37">
        <v>15.6</v>
      </c>
      <c r="CW36" s="37">
        <v>15.8</v>
      </c>
      <c r="CX36" s="37">
        <v>12.6</v>
      </c>
      <c r="CY36" s="37">
        <v>13.8</v>
      </c>
      <c r="CZ36" s="37">
        <v>15.7</v>
      </c>
      <c r="DA36" s="37">
        <v>15.5</v>
      </c>
      <c r="DB36" s="37">
        <v>12.3</v>
      </c>
      <c r="DC36" s="37">
        <v>14.600000000000001</v>
      </c>
      <c r="DD36" s="37">
        <v>15.899999999999999</v>
      </c>
      <c r="DE36" s="37">
        <v>16.200000000000003</v>
      </c>
      <c r="DF36" s="37">
        <v>11.5</v>
      </c>
      <c r="DG36" s="37">
        <v>5.2</v>
      </c>
      <c r="DH36" s="37">
        <v>9.6</v>
      </c>
      <c r="DI36" s="37">
        <v>11.9</v>
      </c>
      <c r="DJ36" s="37">
        <v>11.9</v>
      </c>
      <c r="DK36" s="37">
        <v>13.4</v>
      </c>
      <c r="DL36" s="37">
        <v>18.799999999999997</v>
      </c>
      <c r="DM36" s="37">
        <v>21.8</v>
      </c>
      <c r="DN36" s="37">
        <v>17.600000000000001</v>
      </c>
      <c r="DO36" s="37">
        <v>20.9</v>
      </c>
      <c r="DP36" s="37">
        <v>23.1</v>
      </c>
      <c r="DQ36" s="37">
        <v>20.2</v>
      </c>
      <c r="DR36" s="37">
        <v>23.1</v>
      </c>
    </row>
    <row r="37" spans="1:122" x14ac:dyDescent="0.25">
      <c r="A37" s="55" t="s">
        <v>238</v>
      </c>
      <c r="B37" s="65" t="s">
        <v>117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O37" s="37"/>
      <c r="BP37" s="37"/>
      <c r="BQ37" s="37"/>
      <c r="BR37" s="37">
        <v>1283.3</v>
      </c>
      <c r="BS37" s="37">
        <v>911.80000000000007</v>
      </c>
      <c r="BT37" s="37">
        <v>1001.9000000000001</v>
      </c>
      <c r="BU37" s="37">
        <v>964.7</v>
      </c>
      <c r="BV37" s="37">
        <v>1321.8</v>
      </c>
      <c r="BW37" s="37">
        <v>982.4</v>
      </c>
      <c r="BX37" s="37">
        <v>1026.7</v>
      </c>
      <c r="BY37" s="37">
        <v>1060.0999999999999</v>
      </c>
      <c r="BZ37" s="37">
        <v>1442</v>
      </c>
      <c r="CA37" s="37">
        <v>1081.3</v>
      </c>
      <c r="CB37" s="37">
        <v>1097.0999999999999</v>
      </c>
      <c r="CC37" s="37">
        <v>1066.2</v>
      </c>
      <c r="CD37" s="37">
        <v>1418</v>
      </c>
      <c r="CE37" s="37">
        <v>1170.5</v>
      </c>
      <c r="CF37" s="37">
        <v>1246.9000000000001</v>
      </c>
      <c r="CG37" s="37">
        <v>1219.3</v>
      </c>
      <c r="CH37" s="37">
        <v>1549</v>
      </c>
      <c r="CI37" s="37">
        <v>1344.8</v>
      </c>
      <c r="CJ37" s="37">
        <v>1384.2</v>
      </c>
      <c r="CK37" s="37">
        <v>1351.8</v>
      </c>
      <c r="CL37" s="37">
        <v>1664.7</v>
      </c>
      <c r="CM37" s="37">
        <v>1467.9</v>
      </c>
      <c r="CN37" s="37">
        <v>1489</v>
      </c>
      <c r="CO37" s="37">
        <v>1494.3</v>
      </c>
      <c r="CP37" s="37">
        <v>1800.8</v>
      </c>
      <c r="CQ37" s="37">
        <v>1591.1</v>
      </c>
      <c r="CR37" s="37">
        <v>1693.9</v>
      </c>
      <c r="CS37" s="37">
        <v>1633.8</v>
      </c>
      <c r="CT37" s="37">
        <v>1978.6</v>
      </c>
      <c r="CU37" s="37">
        <v>1790.1</v>
      </c>
      <c r="CV37" s="37">
        <v>1724.8</v>
      </c>
      <c r="CW37" s="37">
        <v>1690.6</v>
      </c>
      <c r="CX37" s="37">
        <v>2067.9</v>
      </c>
      <c r="CY37" s="37">
        <v>1885.1999999999998</v>
      </c>
      <c r="CZ37" s="37">
        <v>1848.3999999999999</v>
      </c>
      <c r="DA37" s="37">
        <v>1746.2</v>
      </c>
      <c r="DB37" s="37">
        <v>2176.9</v>
      </c>
      <c r="DC37" s="37">
        <v>1906</v>
      </c>
      <c r="DD37" s="37">
        <v>1671.7</v>
      </c>
      <c r="DE37" s="37">
        <v>1716.9</v>
      </c>
      <c r="DF37" s="37">
        <v>1613.3</v>
      </c>
      <c r="DG37" s="37">
        <v>35</v>
      </c>
      <c r="DH37" s="37">
        <v>361.70000000000005</v>
      </c>
      <c r="DI37" s="37">
        <v>664.80000000000007</v>
      </c>
      <c r="DJ37" s="37">
        <v>807.7</v>
      </c>
      <c r="DK37" s="37">
        <v>1334.9</v>
      </c>
      <c r="DL37" s="37">
        <v>1690.2999999999997</v>
      </c>
      <c r="DM37" s="37">
        <v>1864.2</v>
      </c>
      <c r="DN37" s="37">
        <v>2126.1000000000004</v>
      </c>
      <c r="DO37" s="37">
        <v>2031.1</v>
      </c>
      <c r="DP37" s="37">
        <v>2206.7000000000003</v>
      </c>
      <c r="DQ37" s="37">
        <v>2041.6999999999998</v>
      </c>
      <c r="DR37" s="37">
        <v>2745.2</v>
      </c>
    </row>
    <row r="38" spans="1:122" hidden="1" x14ac:dyDescent="0.25">
      <c r="A38" s="55" t="s">
        <v>239</v>
      </c>
      <c r="B38" s="68" t="s">
        <v>118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O38" s="37"/>
      <c r="BP38" s="37"/>
      <c r="BQ38" s="37"/>
      <c r="BR38" s="37">
        <v>13.3</v>
      </c>
      <c r="BS38" s="37">
        <v>13.5</v>
      </c>
      <c r="BT38" s="37">
        <v>11.4</v>
      </c>
      <c r="BU38" s="37">
        <v>13.2</v>
      </c>
      <c r="BV38" s="37">
        <v>14.2</v>
      </c>
      <c r="BW38" s="37">
        <v>14.9</v>
      </c>
      <c r="BX38" s="37">
        <v>13.6</v>
      </c>
      <c r="BY38" s="37">
        <v>16.2</v>
      </c>
      <c r="BZ38" s="37">
        <v>15.4</v>
      </c>
      <c r="CA38" s="37">
        <v>15.4</v>
      </c>
      <c r="CB38" s="37">
        <v>13.7</v>
      </c>
      <c r="CC38" s="37">
        <v>16.600000000000001</v>
      </c>
      <c r="CD38" s="37">
        <v>12.4</v>
      </c>
      <c r="CE38" s="37">
        <v>13.4</v>
      </c>
      <c r="CF38" s="37">
        <v>13.3</v>
      </c>
      <c r="CG38" s="37">
        <v>14.1</v>
      </c>
      <c r="CH38" s="37">
        <v>13.6</v>
      </c>
      <c r="CI38" s="37">
        <v>13.9</v>
      </c>
      <c r="CJ38" s="37">
        <v>13.5</v>
      </c>
      <c r="CK38" s="37">
        <v>14.2</v>
      </c>
      <c r="CL38" s="37">
        <v>13.9</v>
      </c>
      <c r="CM38" s="37">
        <v>14.3</v>
      </c>
      <c r="CN38" s="37">
        <v>13.4</v>
      </c>
      <c r="CO38" s="37">
        <v>14.2</v>
      </c>
      <c r="CP38" s="37">
        <v>13.1</v>
      </c>
      <c r="CQ38" s="37">
        <v>15.2</v>
      </c>
      <c r="CR38" s="37">
        <v>14.2</v>
      </c>
      <c r="CS38" s="37">
        <v>15.9</v>
      </c>
      <c r="CT38" s="37">
        <v>14.8</v>
      </c>
      <c r="CU38" s="37">
        <v>16.899999999999999</v>
      </c>
      <c r="CV38" s="37">
        <v>16</v>
      </c>
      <c r="CW38" s="37">
        <v>18.5</v>
      </c>
      <c r="CX38" s="37">
        <v>14.1</v>
      </c>
      <c r="CY38" s="37">
        <v>16.8</v>
      </c>
      <c r="CZ38" s="37">
        <v>15.1</v>
      </c>
      <c r="DA38" s="37">
        <v>16.899999999999999</v>
      </c>
      <c r="DB38" s="37">
        <v>17.7</v>
      </c>
      <c r="DC38" s="37">
        <v>19.600000000000001</v>
      </c>
      <c r="DD38" s="37">
        <v>19</v>
      </c>
      <c r="DE38" s="37">
        <v>21.9</v>
      </c>
      <c r="DF38" s="37">
        <v>18.100000000000001</v>
      </c>
      <c r="DG38" s="37">
        <v>16.7</v>
      </c>
      <c r="DH38" s="37">
        <v>18.8</v>
      </c>
      <c r="DI38" s="37">
        <v>22.7</v>
      </c>
      <c r="DJ38" s="37">
        <v>17.5</v>
      </c>
      <c r="DK38" s="37">
        <v>19.3</v>
      </c>
      <c r="DL38" s="37">
        <v>17.100000000000001</v>
      </c>
      <c r="DM38" s="37">
        <v>19.2</v>
      </c>
      <c r="DN38" s="37">
        <v>22.6</v>
      </c>
      <c r="DO38" s="37">
        <v>21.5</v>
      </c>
      <c r="DP38" s="37">
        <v>18.399999999999999</v>
      </c>
      <c r="DQ38" s="37">
        <v>23.6</v>
      </c>
      <c r="DR38" s="37">
        <v>23</v>
      </c>
    </row>
    <row r="39" spans="1:122" hidden="1" x14ac:dyDescent="0.25">
      <c r="A39" s="55" t="s">
        <v>240</v>
      </c>
      <c r="B39" s="68" t="s">
        <v>119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O39" s="37"/>
      <c r="BP39" s="37"/>
      <c r="BQ39" s="37"/>
      <c r="BR39" s="37">
        <v>1270</v>
      </c>
      <c r="BS39" s="37">
        <v>898.30000000000007</v>
      </c>
      <c r="BT39" s="37">
        <v>990.50000000000011</v>
      </c>
      <c r="BU39" s="37">
        <v>951.5</v>
      </c>
      <c r="BV39" s="37">
        <v>1307.5999999999999</v>
      </c>
      <c r="BW39" s="37">
        <v>967.5</v>
      </c>
      <c r="BX39" s="37">
        <v>1013.1</v>
      </c>
      <c r="BY39" s="37">
        <v>1043.9000000000001</v>
      </c>
      <c r="BZ39" s="37">
        <v>1426.6</v>
      </c>
      <c r="CA39" s="37">
        <v>1065.9000000000001</v>
      </c>
      <c r="CB39" s="37">
        <v>1083.4000000000001</v>
      </c>
      <c r="CC39" s="37">
        <v>1049.5999999999999</v>
      </c>
      <c r="CD39" s="37">
        <v>1405.6</v>
      </c>
      <c r="CE39" s="37">
        <v>1157.0999999999999</v>
      </c>
      <c r="CF39" s="37">
        <v>1233.5999999999999</v>
      </c>
      <c r="CG39" s="37">
        <v>1205.2</v>
      </c>
      <c r="CH39" s="37">
        <v>1535.4</v>
      </c>
      <c r="CI39" s="37">
        <v>1330.9</v>
      </c>
      <c r="CJ39" s="37">
        <v>1370.7</v>
      </c>
      <c r="CK39" s="37">
        <v>1337.6</v>
      </c>
      <c r="CL39" s="37">
        <v>1650.8</v>
      </c>
      <c r="CM39" s="37">
        <v>1453.6</v>
      </c>
      <c r="CN39" s="37">
        <v>1475.6</v>
      </c>
      <c r="CO39" s="37">
        <v>1480.1</v>
      </c>
      <c r="CP39" s="37">
        <v>1787.7</v>
      </c>
      <c r="CQ39" s="37">
        <v>1575.9</v>
      </c>
      <c r="CR39" s="37">
        <v>1679.7</v>
      </c>
      <c r="CS39" s="37">
        <v>1617.9</v>
      </c>
      <c r="CT39" s="37">
        <v>1963.8</v>
      </c>
      <c r="CU39" s="37">
        <v>1773.2</v>
      </c>
      <c r="CV39" s="37">
        <v>1708.8</v>
      </c>
      <c r="CW39" s="37">
        <v>1672.1</v>
      </c>
      <c r="CX39" s="37">
        <v>2053.8000000000002</v>
      </c>
      <c r="CY39" s="37">
        <v>1868.3999999999999</v>
      </c>
      <c r="CZ39" s="37">
        <v>1833.3</v>
      </c>
      <c r="DA39" s="37">
        <v>1729.3</v>
      </c>
      <c r="DB39" s="37">
        <v>2159.1999999999998</v>
      </c>
      <c r="DC39" s="37">
        <v>1886.4</v>
      </c>
      <c r="DD39" s="37">
        <v>1652.7</v>
      </c>
      <c r="DE39" s="37">
        <v>1695</v>
      </c>
      <c r="DF39" s="37">
        <v>1595.2</v>
      </c>
      <c r="DG39" s="37">
        <v>18.3</v>
      </c>
      <c r="DH39" s="37">
        <v>342.90000000000003</v>
      </c>
      <c r="DI39" s="37">
        <v>642.1</v>
      </c>
      <c r="DJ39" s="37">
        <v>790.2</v>
      </c>
      <c r="DK39" s="37">
        <v>1315.6000000000001</v>
      </c>
      <c r="DL39" s="37">
        <v>1673.1999999999998</v>
      </c>
      <c r="DM39" s="37">
        <v>1845</v>
      </c>
      <c r="DN39" s="37">
        <v>2103.5000000000005</v>
      </c>
      <c r="DO39" s="37">
        <v>2009.6</v>
      </c>
      <c r="DP39" s="37">
        <v>2188.3000000000002</v>
      </c>
      <c r="DQ39" s="37">
        <v>2018.1</v>
      </c>
      <c r="DR39" s="37">
        <v>2722.2</v>
      </c>
    </row>
    <row r="40" spans="1:122" x14ac:dyDescent="0.25">
      <c r="A40" s="55" t="s">
        <v>241</v>
      </c>
      <c r="B40" s="65" t="s">
        <v>120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O40" s="37"/>
      <c r="BP40" s="37"/>
      <c r="BQ40" s="37"/>
      <c r="BR40" s="37">
        <v>87</v>
      </c>
      <c r="BS40" s="37">
        <v>93.1</v>
      </c>
      <c r="BT40" s="37">
        <v>107.89999999999999</v>
      </c>
      <c r="BU40" s="37">
        <v>107.2</v>
      </c>
      <c r="BV40" s="37">
        <v>77.8</v>
      </c>
      <c r="BW40" s="37">
        <v>105.9</v>
      </c>
      <c r="BX40" s="37">
        <v>104.8</v>
      </c>
      <c r="BY40" s="37">
        <v>107.3</v>
      </c>
      <c r="BZ40" s="37">
        <v>88.3</v>
      </c>
      <c r="CA40" s="37">
        <v>101.8</v>
      </c>
      <c r="CB40" s="37">
        <v>106.1</v>
      </c>
      <c r="CC40" s="37">
        <v>103</v>
      </c>
      <c r="CD40" s="37">
        <v>89.1</v>
      </c>
      <c r="CE40" s="37">
        <v>85.4</v>
      </c>
      <c r="CF40" s="37">
        <v>108.9</v>
      </c>
      <c r="CG40" s="37">
        <v>98.1</v>
      </c>
      <c r="CH40" s="37">
        <v>81.3</v>
      </c>
      <c r="CI40" s="37">
        <v>96.8</v>
      </c>
      <c r="CJ40" s="37">
        <v>122.9</v>
      </c>
      <c r="CK40" s="37">
        <v>106.2</v>
      </c>
      <c r="CL40" s="37">
        <v>92.7</v>
      </c>
      <c r="CM40" s="37">
        <v>107.7</v>
      </c>
      <c r="CN40" s="37">
        <v>137.19999999999999</v>
      </c>
      <c r="CO40" s="37">
        <v>125.2</v>
      </c>
      <c r="CP40" s="37">
        <v>105.6</v>
      </c>
      <c r="CQ40" s="37">
        <v>116.9</v>
      </c>
      <c r="CR40" s="37">
        <v>144.5</v>
      </c>
      <c r="CS40" s="37">
        <v>136</v>
      </c>
      <c r="CT40" s="37">
        <v>103.7</v>
      </c>
      <c r="CU40" s="37">
        <v>131.80000000000001</v>
      </c>
      <c r="CV40" s="37">
        <v>151.80000000000001</v>
      </c>
      <c r="CW40" s="37">
        <v>143</v>
      </c>
      <c r="CX40" s="37">
        <v>119</v>
      </c>
      <c r="CY40" s="37">
        <v>137.4</v>
      </c>
      <c r="CZ40" s="37">
        <v>153.9</v>
      </c>
      <c r="DA40" s="37">
        <v>138.20000000000002</v>
      </c>
      <c r="DB40" s="37">
        <v>117.8</v>
      </c>
      <c r="DC40" s="37">
        <v>163.5</v>
      </c>
      <c r="DD40" s="37">
        <v>178.4</v>
      </c>
      <c r="DE40" s="37">
        <v>163.9</v>
      </c>
      <c r="DF40" s="37">
        <v>91.6</v>
      </c>
      <c r="DG40" s="37">
        <v>8</v>
      </c>
      <c r="DH40" s="37">
        <v>37.700000000000003</v>
      </c>
      <c r="DI40" s="37">
        <v>73.5</v>
      </c>
      <c r="DJ40" s="37">
        <v>94.699999999999989</v>
      </c>
      <c r="DK40" s="37">
        <v>145.20000000000002</v>
      </c>
      <c r="DL40" s="37">
        <v>203.7</v>
      </c>
      <c r="DM40" s="37">
        <v>251.1</v>
      </c>
      <c r="DN40" s="37">
        <v>177.5</v>
      </c>
      <c r="DO40" s="37">
        <v>269</v>
      </c>
      <c r="DP40" s="37">
        <v>259.09999999999997</v>
      </c>
      <c r="DQ40" s="37">
        <v>313</v>
      </c>
      <c r="DR40" s="37">
        <v>265</v>
      </c>
    </row>
    <row r="41" spans="1:122" hidden="1" x14ac:dyDescent="0.25">
      <c r="A41" s="55" t="s">
        <v>242</v>
      </c>
      <c r="B41" s="68" t="s">
        <v>118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O41" s="37"/>
      <c r="BP41" s="37"/>
      <c r="BQ41" s="37"/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0</v>
      </c>
      <c r="BY41" s="37">
        <v>0</v>
      </c>
      <c r="BZ41" s="37">
        <v>0</v>
      </c>
      <c r="CA41" s="37">
        <v>0</v>
      </c>
      <c r="CB41" s="37">
        <v>0</v>
      </c>
      <c r="CC41" s="37">
        <v>0</v>
      </c>
      <c r="CD41" s="37">
        <v>0</v>
      </c>
      <c r="CE41" s="37">
        <v>0</v>
      </c>
      <c r="CF41" s="37">
        <v>0</v>
      </c>
      <c r="CG41" s="37">
        <v>0</v>
      </c>
      <c r="CH41" s="37">
        <v>0</v>
      </c>
      <c r="CI41" s="37">
        <v>0</v>
      </c>
      <c r="CJ41" s="37">
        <v>0</v>
      </c>
      <c r="CK41" s="37">
        <v>0</v>
      </c>
      <c r="CL41" s="37">
        <v>0</v>
      </c>
      <c r="CM41" s="37">
        <v>0</v>
      </c>
      <c r="CN41" s="37">
        <v>0</v>
      </c>
      <c r="CO41" s="37">
        <v>0</v>
      </c>
      <c r="CP41" s="37">
        <v>0</v>
      </c>
      <c r="CQ41" s="37">
        <v>0</v>
      </c>
      <c r="CR41" s="37">
        <v>0</v>
      </c>
      <c r="CS41" s="37">
        <v>0</v>
      </c>
      <c r="CT41" s="37">
        <v>0</v>
      </c>
      <c r="CU41" s="37">
        <v>0</v>
      </c>
      <c r="CV41" s="37">
        <v>0</v>
      </c>
      <c r="CW41" s="37">
        <v>0</v>
      </c>
      <c r="CX41" s="37">
        <v>0</v>
      </c>
      <c r="CY41" s="37">
        <v>0</v>
      </c>
      <c r="CZ41" s="37">
        <v>0</v>
      </c>
      <c r="DA41" s="37">
        <v>0</v>
      </c>
      <c r="DB41" s="37">
        <v>0</v>
      </c>
      <c r="DC41" s="37">
        <v>0</v>
      </c>
      <c r="DD41" s="37">
        <v>0</v>
      </c>
      <c r="DE41" s="37">
        <v>0</v>
      </c>
      <c r="DF41" s="37">
        <v>0</v>
      </c>
      <c r="DG41" s="37">
        <v>0</v>
      </c>
      <c r="DH41" s="37">
        <v>0</v>
      </c>
      <c r="DI41" s="37">
        <v>0</v>
      </c>
      <c r="DJ41" s="37">
        <v>0</v>
      </c>
      <c r="DK41" s="37">
        <v>0</v>
      </c>
      <c r="DL41" s="37">
        <v>0</v>
      </c>
      <c r="DM41" s="37">
        <v>0</v>
      </c>
      <c r="DN41" s="37">
        <v>0</v>
      </c>
      <c r="DO41" s="37">
        <v>0</v>
      </c>
      <c r="DP41" s="37">
        <v>0</v>
      </c>
      <c r="DQ41" s="37">
        <v>0</v>
      </c>
      <c r="DR41" s="37">
        <v>0</v>
      </c>
    </row>
    <row r="42" spans="1:122" hidden="1" x14ac:dyDescent="0.25">
      <c r="A42" s="55" t="s">
        <v>243</v>
      </c>
      <c r="B42" s="68" t="s">
        <v>119</v>
      </c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O42" s="37"/>
      <c r="BP42" s="37"/>
      <c r="BQ42" s="37"/>
      <c r="BR42" s="37">
        <v>87</v>
      </c>
      <c r="BS42" s="37">
        <v>93.1</v>
      </c>
      <c r="BT42" s="37">
        <v>107.89999999999999</v>
      </c>
      <c r="BU42" s="37">
        <v>107.2</v>
      </c>
      <c r="BV42" s="37">
        <v>77.8</v>
      </c>
      <c r="BW42" s="37">
        <v>105.9</v>
      </c>
      <c r="BX42" s="37">
        <v>104.8</v>
      </c>
      <c r="BY42" s="37">
        <v>107.3</v>
      </c>
      <c r="BZ42" s="37">
        <v>88.3</v>
      </c>
      <c r="CA42" s="37">
        <v>101.8</v>
      </c>
      <c r="CB42" s="37">
        <v>106.1</v>
      </c>
      <c r="CC42" s="37">
        <v>103</v>
      </c>
      <c r="CD42" s="37">
        <v>89.1</v>
      </c>
      <c r="CE42" s="37">
        <v>85.4</v>
      </c>
      <c r="CF42" s="37">
        <v>108.9</v>
      </c>
      <c r="CG42" s="37">
        <v>98.1</v>
      </c>
      <c r="CH42" s="37">
        <v>81.3</v>
      </c>
      <c r="CI42" s="37">
        <v>96.8</v>
      </c>
      <c r="CJ42" s="37">
        <v>122.9</v>
      </c>
      <c r="CK42" s="37">
        <v>106.2</v>
      </c>
      <c r="CL42" s="37">
        <v>92.7</v>
      </c>
      <c r="CM42" s="37">
        <v>107.7</v>
      </c>
      <c r="CN42" s="37">
        <v>137.19999999999999</v>
      </c>
      <c r="CO42" s="37">
        <v>125.2</v>
      </c>
      <c r="CP42" s="37">
        <v>105.6</v>
      </c>
      <c r="CQ42" s="37">
        <v>116.9</v>
      </c>
      <c r="CR42" s="37">
        <v>144.5</v>
      </c>
      <c r="CS42" s="37">
        <v>136</v>
      </c>
      <c r="CT42" s="37">
        <v>103.7</v>
      </c>
      <c r="CU42" s="37">
        <v>131.80000000000001</v>
      </c>
      <c r="CV42" s="37">
        <v>151.80000000000001</v>
      </c>
      <c r="CW42" s="37">
        <v>143</v>
      </c>
      <c r="CX42" s="37">
        <v>119</v>
      </c>
      <c r="CY42" s="37">
        <v>137.4</v>
      </c>
      <c r="CZ42" s="37">
        <v>153.9</v>
      </c>
      <c r="DA42" s="37">
        <v>138.20000000000002</v>
      </c>
      <c r="DB42" s="37">
        <v>117.8</v>
      </c>
      <c r="DC42" s="37">
        <v>163.5</v>
      </c>
      <c r="DD42" s="37">
        <v>178.4</v>
      </c>
      <c r="DE42" s="37">
        <v>163.9</v>
      </c>
      <c r="DF42" s="37">
        <v>91.6</v>
      </c>
      <c r="DG42" s="37">
        <v>8</v>
      </c>
      <c r="DH42" s="37">
        <v>37.700000000000003</v>
      </c>
      <c r="DI42" s="37">
        <v>73.5</v>
      </c>
      <c r="DJ42" s="37">
        <v>94.699999999999989</v>
      </c>
      <c r="DK42" s="37">
        <v>145.20000000000002</v>
      </c>
      <c r="DL42" s="37">
        <v>203.7</v>
      </c>
      <c r="DM42" s="37">
        <v>251.1</v>
      </c>
      <c r="DN42" s="37">
        <v>177.5</v>
      </c>
      <c r="DO42" s="37">
        <v>269</v>
      </c>
      <c r="DP42" s="37">
        <v>259.09999999999997</v>
      </c>
      <c r="DQ42" s="37">
        <v>313</v>
      </c>
      <c r="DR42" s="37">
        <v>265</v>
      </c>
    </row>
    <row r="43" spans="1:122" x14ac:dyDescent="0.25">
      <c r="A43" s="55" t="s">
        <v>244</v>
      </c>
      <c r="B43" s="65" t="s">
        <v>121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O43" s="37"/>
      <c r="BP43" s="37"/>
      <c r="BQ43" s="37"/>
      <c r="BR43" s="37">
        <v>196.6</v>
      </c>
      <c r="BS43" s="37">
        <v>191.70000000000002</v>
      </c>
      <c r="BT43" s="37">
        <v>202</v>
      </c>
      <c r="BU43" s="37">
        <v>205.8</v>
      </c>
      <c r="BV43" s="37">
        <v>206.5</v>
      </c>
      <c r="BW43" s="37">
        <v>203.6</v>
      </c>
      <c r="BX43" s="37">
        <v>216.7</v>
      </c>
      <c r="BY43" s="37">
        <v>217.2</v>
      </c>
      <c r="BZ43" s="37">
        <v>207.3</v>
      </c>
      <c r="CA43" s="37">
        <v>232.20000000000002</v>
      </c>
      <c r="CB43" s="37">
        <v>212.3</v>
      </c>
      <c r="CC43" s="37">
        <v>223.70000000000002</v>
      </c>
      <c r="CD43" s="37">
        <v>188</v>
      </c>
      <c r="CE43" s="37">
        <v>203.4</v>
      </c>
      <c r="CF43" s="37">
        <v>193</v>
      </c>
      <c r="CG43" s="37">
        <v>208</v>
      </c>
      <c r="CH43" s="37">
        <v>200</v>
      </c>
      <c r="CI43" s="37">
        <v>207.8</v>
      </c>
      <c r="CJ43" s="37">
        <v>223.7</v>
      </c>
      <c r="CK43" s="37">
        <v>227.90000000000003</v>
      </c>
      <c r="CL43" s="37">
        <v>184.20000000000002</v>
      </c>
      <c r="CM43" s="37">
        <v>210.7</v>
      </c>
      <c r="CN43" s="37">
        <v>196.2</v>
      </c>
      <c r="CO43" s="37">
        <v>208.10000000000002</v>
      </c>
      <c r="CP43" s="37">
        <v>220.59999999999997</v>
      </c>
      <c r="CQ43" s="37">
        <v>229.10000000000002</v>
      </c>
      <c r="CR43" s="37">
        <v>227.5</v>
      </c>
      <c r="CS43" s="37">
        <v>256.7</v>
      </c>
      <c r="CT43" s="37">
        <v>231.89999999999998</v>
      </c>
      <c r="CU43" s="37">
        <v>254.90000000000003</v>
      </c>
      <c r="CV43" s="37">
        <v>253.39999999999998</v>
      </c>
      <c r="CW43" s="37">
        <v>264.89999999999998</v>
      </c>
      <c r="CX43" s="37">
        <v>272.5</v>
      </c>
      <c r="CY43" s="37">
        <v>312.60000000000002</v>
      </c>
      <c r="CZ43" s="37">
        <v>277.5</v>
      </c>
      <c r="DA43" s="37">
        <v>303.3</v>
      </c>
      <c r="DB43" s="37">
        <v>259.8</v>
      </c>
      <c r="DC43" s="37">
        <v>288.5</v>
      </c>
      <c r="DD43" s="37">
        <v>272.59999999999997</v>
      </c>
      <c r="DE43" s="37">
        <v>297</v>
      </c>
      <c r="DF43" s="37">
        <v>568.5</v>
      </c>
      <c r="DG43" s="37">
        <v>353.2</v>
      </c>
      <c r="DH43" s="37">
        <v>308.59999999999997</v>
      </c>
      <c r="DI43" s="37">
        <v>309.5</v>
      </c>
      <c r="DJ43" s="37">
        <v>490.8</v>
      </c>
      <c r="DK43" s="37">
        <v>396.5</v>
      </c>
      <c r="DL43" s="37">
        <v>372</v>
      </c>
      <c r="DM43" s="37">
        <v>539.80000000000007</v>
      </c>
      <c r="DN43" s="37">
        <v>393.8</v>
      </c>
      <c r="DO43" s="37">
        <v>397.40000000000003</v>
      </c>
      <c r="DP43" s="37">
        <v>445.3</v>
      </c>
      <c r="DQ43" s="37">
        <v>664.09999999999991</v>
      </c>
      <c r="DR43" s="37">
        <v>467.30000000000007</v>
      </c>
    </row>
    <row r="44" spans="1:122" x14ac:dyDescent="0.25">
      <c r="A44" s="67" t="s">
        <v>245</v>
      </c>
      <c r="B44" s="66" t="s">
        <v>122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O44" s="37"/>
      <c r="BP44" s="37"/>
      <c r="BQ44" s="37"/>
      <c r="BR44" s="37">
        <v>0</v>
      </c>
      <c r="BS44" s="37">
        <v>0</v>
      </c>
      <c r="BT44" s="37">
        <v>0</v>
      </c>
      <c r="BU44" s="37">
        <v>0</v>
      </c>
      <c r="BV44" s="37">
        <v>0</v>
      </c>
      <c r="BW44" s="37">
        <v>0</v>
      </c>
      <c r="BX44" s="37">
        <v>0</v>
      </c>
      <c r="BY44" s="37">
        <v>0</v>
      </c>
      <c r="BZ44" s="37">
        <v>0</v>
      </c>
      <c r="CA44" s="37">
        <v>0</v>
      </c>
      <c r="CB44" s="37">
        <v>0</v>
      </c>
      <c r="CC44" s="37">
        <v>0</v>
      </c>
      <c r="CD44" s="37">
        <v>0</v>
      </c>
      <c r="CE44" s="37">
        <v>0</v>
      </c>
      <c r="CF44" s="37">
        <v>0</v>
      </c>
      <c r="CG44" s="37">
        <v>0</v>
      </c>
      <c r="CH44" s="37">
        <v>0</v>
      </c>
      <c r="CI44" s="37">
        <v>0</v>
      </c>
      <c r="CJ44" s="37">
        <v>0</v>
      </c>
      <c r="CK44" s="37">
        <v>0</v>
      </c>
      <c r="CL44" s="37">
        <v>0</v>
      </c>
      <c r="CM44" s="37">
        <v>0</v>
      </c>
      <c r="CN44" s="37">
        <v>0</v>
      </c>
      <c r="CO44" s="37">
        <v>0</v>
      </c>
      <c r="CP44" s="37">
        <v>0</v>
      </c>
      <c r="CQ44" s="37">
        <v>0</v>
      </c>
      <c r="CR44" s="37">
        <v>0</v>
      </c>
      <c r="CS44" s="37">
        <v>0</v>
      </c>
      <c r="CT44" s="37">
        <v>0</v>
      </c>
      <c r="CU44" s="37">
        <v>0</v>
      </c>
      <c r="CV44" s="37">
        <v>0</v>
      </c>
      <c r="CW44" s="37">
        <v>0</v>
      </c>
      <c r="CX44" s="37">
        <v>0</v>
      </c>
      <c r="CY44" s="37">
        <v>0</v>
      </c>
      <c r="CZ44" s="37">
        <v>0</v>
      </c>
      <c r="DA44" s="37">
        <v>0</v>
      </c>
      <c r="DB44" s="37">
        <v>0</v>
      </c>
      <c r="DC44" s="37">
        <v>0</v>
      </c>
      <c r="DD44" s="37">
        <v>0</v>
      </c>
      <c r="DE44" s="37">
        <v>0</v>
      </c>
      <c r="DF44" s="37">
        <v>0</v>
      </c>
      <c r="DG44" s="37">
        <v>0</v>
      </c>
      <c r="DH44" s="37">
        <v>0</v>
      </c>
      <c r="DI44" s="37">
        <v>0</v>
      </c>
      <c r="DJ44" s="37">
        <v>0</v>
      </c>
      <c r="DK44" s="37">
        <v>0</v>
      </c>
      <c r="DL44" s="37">
        <v>0</v>
      </c>
      <c r="DM44" s="37">
        <v>0</v>
      </c>
      <c r="DN44" s="37">
        <v>0</v>
      </c>
      <c r="DO44" s="37">
        <v>0</v>
      </c>
      <c r="DP44" s="37">
        <v>0</v>
      </c>
      <c r="DQ44" s="37">
        <v>0</v>
      </c>
      <c r="DR44" s="37">
        <v>0</v>
      </c>
    </row>
    <row r="45" spans="1:122" x14ac:dyDescent="0.25">
      <c r="A45" s="67" t="s">
        <v>246</v>
      </c>
      <c r="B45" s="66" t="s">
        <v>123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O45" s="37"/>
      <c r="BP45" s="37"/>
      <c r="BQ45" s="37"/>
      <c r="BR45" s="37">
        <v>6.3</v>
      </c>
      <c r="BS45" s="37">
        <v>9.3000000000000007</v>
      </c>
      <c r="BT45" s="37">
        <v>7.5</v>
      </c>
      <c r="BU45" s="37">
        <v>11.1</v>
      </c>
      <c r="BV45" s="37">
        <v>7</v>
      </c>
      <c r="BW45" s="37">
        <v>9</v>
      </c>
      <c r="BX45" s="37">
        <v>7.5</v>
      </c>
      <c r="BY45" s="37">
        <v>11.7</v>
      </c>
      <c r="BZ45" s="37">
        <v>8.1</v>
      </c>
      <c r="CA45" s="37">
        <v>10.6</v>
      </c>
      <c r="CB45" s="37">
        <v>8.6</v>
      </c>
      <c r="CC45" s="37">
        <v>11.9</v>
      </c>
      <c r="CD45" s="37">
        <v>9.1</v>
      </c>
      <c r="CE45" s="37">
        <v>10.9</v>
      </c>
      <c r="CF45" s="37">
        <v>7.7</v>
      </c>
      <c r="CG45" s="37">
        <v>11.3</v>
      </c>
      <c r="CH45" s="37">
        <v>8</v>
      </c>
      <c r="CI45" s="37">
        <v>12.3</v>
      </c>
      <c r="CJ45" s="37">
        <v>9.6999999999999993</v>
      </c>
      <c r="CK45" s="37">
        <v>12.9</v>
      </c>
      <c r="CL45" s="37">
        <v>8.3000000000000007</v>
      </c>
      <c r="CM45" s="37">
        <v>14.5</v>
      </c>
      <c r="CN45" s="37">
        <v>9.3000000000000007</v>
      </c>
      <c r="CO45" s="37">
        <v>13.2</v>
      </c>
      <c r="CP45" s="37">
        <v>9.3000000000000007</v>
      </c>
      <c r="CQ45" s="37">
        <v>13.5</v>
      </c>
      <c r="CR45" s="37">
        <v>11</v>
      </c>
      <c r="CS45" s="37">
        <v>13.9</v>
      </c>
      <c r="CT45" s="37">
        <v>13.9</v>
      </c>
      <c r="CU45" s="37">
        <v>16.399999999999999</v>
      </c>
      <c r="CV45" s="37">
        <v>17.899999999999999</v>
      </c>
      <c r="CW45" s="37">
        <v>20.399999999999999</v>
      </c>
      <c r="CX45" s="37">
        <v>15.5</v>
      </c>
      <c r="CY45" s="37">
        <v>19.5</v>
      </c>
      <c r="CZ45" s="37">
        <v>15</v>
      </c>
      <c r="DA45" s="37">
        <v>23.5</v>
      </c>
      <c r="DB45" s="37">
        <v>18</v>
      </c>
      <c r="DC45" s="37">
        <v>22.1</v>
      </c>
      <c r="DD45" s="37">
        <v>17.5</v>
      </c>
      <c r="DE45" s="37">
        <v>23.6</v>
      </c>
      <c r="DF45" s="37">
        <v>18.2</v>
      </c>
      <c r="DG45" s="37">
        <v>18.400000000000002</v>
      </c>
      <c r="DH45" s="37">
        <v>16.900000000000002</v>
      </c>
      <c r="DI45" s="37">
        <v>23.400000000000002</v>
      </c>
      <c r="DJ45" s="37">
        <v>20.6</v>
      </c>
      <c r="DK45" s="37">
        <v>23.6</v>
      </c>
      <c r="DL45" s="37">
        <v>18.3</v>
      </c>
      <c r="DM45" s="37">
        <v>24</v>
      </c>
      <c r="DN45" s="37">
        <v>26.2</v>
      </c>
      <c r="DO45" s="37">
        <v>31.4</v>
      </c>
      <c r="DP45" s="37">
        <v>24.7</v>
      </c>
      <c r="DQ45" s="37">
        <v>34.6</v>
      </c>
      <c r="DR45" s="37">
        <v>26.599999999999998</v>
      </c>
    </row>
    <row r="46" spans="1:122" x14ac:dyDescent="0.25">
      <c r="A46" s="67" t="s">
        <v>247</v>
      </c>
      <c r="B46" s="66" t="s">
        <v>124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O46" s="37"/>
      <c r="BP46" s="37"/>
      <c r="BQ46" s="37"/>
      <c r="BR46" s="37">
        <v>3.6999999999999997</v>
      </c>
      <c r="BS46" s="37">
        <v>3.3</v>
      </c>
      <c r="BT46" s="37">
        <v>4.5999999999999996</v>
      </c>
      <c r="BU46" s="37">
        <v>11.7</v>
      </c>
      <c r="BV46" s="37">
        <v>8.5</v>
      </c>
      <c r="BW46" s="37">
        <v>12.8</v>
      </c>
      <c r="BX46" s="37">
        <v>14.6</v>
      </c>
      <c r="BY46" s="37">
        <v>13.8</v>
      </c>
      <c r="BZ46" s="37">
        <v>7.1</v>
      </c>
      <c r="CA46" s="37">
        <v>11</v>
      </c>
      <c r="CB46" s="37">
        <v>16.600000000000001</v>
      </c>
      <c r="CC46" s="37">
        <v>21.7</v>
      </c>
      <c r="CD46" s="37">
        <v>4.2</v>
      </c>
      <c r="CE46" s="37">
        <v>7.1</v>
      </c>
      <c r="CF46" s="37">
        <v>10</v>
      </c>
      <c r="CG46" s="37">
        <v>12.1</v>
      </c>
      <c r="CH46" s="37">
        <v>5.0999999999999996</v>
      </c>
      <c r="CI46" s="37">
        <v>17.399999999999999</v>
      </c>
      <c r="CJ46" s="37">
        <v>23.9</v>
      </c>
      <c r="CK46" s="37">
        <v>30.9</v>
      </c>
      <c r="CL46" s="37">
        <v>2.4</v>
      </c>
      <c r="CM46" s="37">
        <v>12.8</v>
      </c>
      <c r="CN46" s="37">
        <v>2.4</v>
      </c>
      <c r="CO46" s="37">
        <v>12</v>
      </c>
      <c r="CP46" s="37">
        <v>13</v>
      </c>
      <c r="CQ46" s="37">
        <v>21.1</v>
      </c>
      <c r="CR46" s="37">
        <v>2.4</v>
      </c>
      <c r="CS46" s="37">
        <v>2.5</v>
      </c>
      <c r="CT46" s="37">
        <v>12.4</v>
      </c>
      <c r="CU46" s="37">
        <v>25.4</v>
      </c>
      <c r="CV46" s="37">
        <v>1.8</v>
      </c>
      <c r="CW46" s="37">
        <v>6.5</v>
      </c>
      <c r="CX46" s="37">
        <v>12.9</v>
      </c>
      <c r="CY46" s="37">
        <v>23.599999999999998</v>
      </c>
      <c r="CZ46" s="37">
        <v>2.5999999999999996</v>
      </c>
      <c r="DA46" s="37">
        <v>5.3000000000000007</v>
      </c>
      <c r="DB46" s="37">
        <v>13.2</v>
      </c>
      <c r="DC46" s="37">
        <v>24.3</v>
      </c>
      <c r="DD46" s="37">
        <v>2.9</v>
      </c>
      <c r="DE46" s="37">
        <v>5.3</v>
      </c>
      <c r="DF46" s="37">
        <v>24.299999999999997</v>
      </c>
      <c r="DG46" s="37">
        <v>23.099999999999998</v>
      </c>
      <c r="DH46" s="37">
        <v>2.2999999999999998</v>
      </c>
      <c r="DI46" s="37">
        <v>4.5999999999999996</v>
      </c>
      <c r="DJ46" s="37">
        <v>18</v>
      </c>
      <c r="DK46" s="37">
        <v>47.7</v>
      </c>
      <c r="DL46" s="37">
        <v>68.399999999999991</v>
      </c>
      <c r="DM46" s="37">
        <v>90.899999999999991</v>
      </c>
      <c r="DN46" s="37">
        <v>22.2</v>
      </c>
      <c r="DO46" s="37">
        <v>43.7</v>
      </c>
      <c r="DP46" s="37">
        <v>57.4</v>
      </c>
      <c r="DQ46" s="37">
        <v>89</v>
      </c>
      <c r="DR46" s="37">
        <v>23.700000000000003</v>
      </c>
    </row>
    <row r="47" spans="1:122" x14ac:dyDescent="0.25">
      <c r="A47" s="67" t="s">
        <v>248</v>
      </c>
      <c r="B47" s="66" t="s">
        <v>125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O47" s="37"/>
      <c r="BP47" s="37"/>
      <c r="BQ47" s="37"/>
      <c r="BR47" s="37">
        <v>0</v>
      </c>
      <c r="BS47" s="37">
        <v>0</v>
      </c>
      <c r="BT47" s="37">
        <v>0</v>
      </c>
      <c r="BU47" s="37">
        <v>0</v>
      </c>
      <c r="BV47" s="37">
        <v>0</v>
      </c>
      <c r="BW47" s="37">
        <v>0</v>
      </c>
      <c r="BX47" s="37">
        <v>0</v>
      </c>
      <c r="BY47" s="37">
        <v>0</v>
      </c>
      <c r="BZ47" s="37">
        <v>0</v>
      </c>
      <c r="CA47" s="37">
        <v>0</v>
      </c>
      <c r="CB47" s="37">
        <v>0</v>
      </c>
      <c r="CC47" s="37">
        <v>0</v>
      </c>
      <c r="CD47" s="37">
        <v>0</v>
      </c>
      <c r="CE47" s="37">
        <v>0</v>
      </c>
      <c r="CF47" s="37">
        <v>0</v>
      </c>
      <c r="CG47" s="37">
        <v>0</v>
      </c>
      <c r="CH47" s="37">
        <v>0</v>
      </c>
      <c r="CI47" s="37">
        <v>0</v>
      </c>
      <c r="CJ47" s="37">
        <v>0</v>
      </c>
      <c r="CK47" s="37">
        <v>0</v>
      </c>
      <c r="CL47" s="37">
        <v>0</v>
      </c>
      <c r="CM47" s="37">
        <v>0</v>
      </c>
      <c r="CN47" s="37">
        <v>0</v>
      </c>
      <c r="CO47" s="37">
        <v>0</v>
      </c>
      <c r="CP47" s="37">
        <v>0</v>
      </c>
      <c r="CQ47" s="37">
        <v>0</v>
      </c>
      <c r="CR47" s="37">
        <v>0</v>
      </c>
      <c r="CS47" s="37">
        <v>0</v>
      </c>
      <c r="CT47" s="37">
        <v>0</v>
      </c>
      <c r="CU47" s="37">
        <v>0</v>
      </c>
      <c r="CV47" s="37">
        <v>0</v>
      </c>
      <c r="CW47" s="37">
        <v>0</v>
      </c>
      <c r="CX47" s="37">
        <v>0</v>
      </c>
      <c r="CY47" s="37">
        <v>0</v>
      </c>
      <c r="CZ47" s="37">
        <v>0</v>
      </c>
      <c r="DA47" s="37">
        <v>0</v>
      </c>
      <c r="DB47" s="37">
        <v>0</v>
      </c>
      <c r="DC47" s="37">
        <v>0</v>
      </c>
      <c r="DD47" s="37">
        <v>0</v>
      </c>
      <c r="DE47" s="37">
        <v>0</v>
      </c>
      <c r="DF47" s="37">
        <v>0</v>
      </c>
      <c r="DG47" s="37">
        <v>0</v>
      </c>
      <c r="DH47" s="37">
        <v>0</v>
      </c>
      <c r="DI47" s="37">
        <v>0</v>
      </c>
      <c r="DJ47" s="37">
        <v>0</v>
      </c>
      <c r="DK47" s="37">
        <v>0</v>
      </c>
      <c r="DL47" s="37">
        <v>0</v>
      </c>
      <c r="DM47" s="37">
        <v>0</v>
      </c>
      <c r="DN47" s="37">
        <v>0.7</v>
      </c>
      <c r="DO47" s="37">
        <v>0</v>
      </c>
      <c r="DP47" s="37">
        <v>0</v>
      </c>
      <c r="DQ47" s="37">
        <v>0</v>
      </c>
      <c r="DR47" s="37">
        <v>0</v>
      </c>
    </row>
    <row r="48" spans="1:122" x14ac:dyDescent="0.25">
      <c r="A48" s="67" t="s">
        <v>249</v>
      </c>
      <c r="B48" s="66" t="s">
        <v>126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O48" s="37"/>
      <c r="BP48" s="37"/>
      <c r="BQ48" s="37"/>
      <c r="BR48" s="37">
        <v>59.4</v>
      </c>
      <c r="BS48" s="37">
        <v>55.1</v>
      </c>
      <c r="BT48" s="37">
        <v>55.9</v>
      </c>
      <c r="BU48" s="37">
        <v>57.2</v>
      </c>
      <c r="BV48" s="37">
        <v>54.8</v>
      </c>
      <c r="BW48" s="37">
        <v>54.5</v>
      </c>
      <c r="BX48" s="37">
        <v>55.5</v>
      </c>
      <c r="BY48" s="37">
        <v>57.4</v>
      </c>
      <c r="BZ48" s="37">
        <v>60.2</v>
      </c>
      <c r="CA48" s="37">
        <v>55.2</v>
      </c>
      <c r="CB48" s="37">
        <v>57.5</v>
      </c>
      <c r="CC48" s="37">
        <v>56.3</v>
      </c>
      <c r="CD48" s="37">
        <v>53.7</v>
      </c>
      <c r="CE48" s="37">
        <v>54.5</v>
      </c>
      <c r="CF48" s="37">
        <v>54.7</v>
      </c>
      <c r="CG48" s="37">
        <v>49.6</v>
      </c>
      <c r="CH48" s="37">
        <v>51.5</v>
      </c>
      <c r="CI48" s="37">
        <v>47.8</v>
      </c>
      <c r="CJ48" s="37">
        <v>49.8</v>
      </c>
      <c r="CK48" s="37">
        <v>43.6</v>
      </c>
      <c r="CL48" s="37">
        <v>42.1</v>
      </c>
      <c r="CM48" s="37">
        <v>42.3</v>
      </c>
      <c r="CN48" s="37">
        <v>43</v>
      </c>
      <c r="CO48" s="37">
        <v>40.9</v>
      </c>
      <c r="CP48" s="37">
        <v>42.3</v>
      </c>
      <c r="CQ48" s="37">
        <v>36</v>
      </c>
      <c r="CR48" s="37">
        <v>35.700000000000003</v>
      </c>
      <c r="CS48" s="37">
        <v>33.200000000000003</v>
      </c>
      <c r="CT48" s="37">
        <v>29.8</v>
      </c>
      <c r="CU48" s="37">
        <v>30.1</v>
      </c>
      <c r="CV48" s="37">
        <v>34.5</v>
      </c>
      <c r="CW48" s="37">
        <v>35.700000000000003</v>
      </c>
      <c r="CX48" s="37">
        <v>27.000000000000004</v>
      </c>
      <c r="CY48" s="37">
        <v>27.5</v>
      </c>
      <c r="CZ48" s="37">
        <v>28.1</v>
      </c>
      <c r="DA48" s="37">
        <v>35.9</v>
      </c>
      <c r="DB48" s="37">
        <v>25.6</v>
      </c>
      <c r="DC48" s="37">
        <v>21</v>
      </c>
      <c r="DD48" s="37">
        <v>19.899999999999999</v>
      </c>
      <c r="DE48" s="37">
        <v>31.8</v>
      </c>
      <c r="DF48" s="37">
        <v>24.5</v>
      </c>
      <c r="DG48" s="37">
        <v>22.9</v>
      </c>
      <c r="DH48" s="37">
        <v>18.899999999999999</v>
      </c>
      <c r="DI48" s="37">
        <v>18.299999999999997</v>
      </c>
      <c r="DJ48" s="37">
        <v>17.600000000000001</v>
      </c>
      <c r="DK48" s="37">
        <v>17.200000000000003</v>
      </c>
      <c r="DL48" s="37">
        <v>15.700000000000001</v>
      </c>
      <c r="DM48" s="37">
        <v>17.2</v>
      </c>
      <c r="DN48" s="37">
        <v>16.100000000000001</v>
      </c>
      <c r="DO48" s="37">
        <v>16.5</v>
      </c>
      <c r="DP48" s="37">
        <v>15.5</v>
      </c>
      <c r="DQ48" s="37">
        <v>16.700000000000003</v>
      </c>
      <c r="DR48" s="37">
        <v>13.8</v>
      </c>
    </row>
    <row r="49" spans="1:122" x14ac:dyDescent="0.25">
      <c r="A49" s="67" t="s">
        <v>250</v>
      </c>
      <c r="B49" s="66" t="s">
        <v>127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O49" s="37"/>
      <c r="BP49" s="37"/>
      <c r="BQ49" s="37"/>
      <c r="BR49" s="37">
        <v>38.1</v>
      </c>
      <c r="BS49" s="37">
        <v>40.1</v>
      </c>
      <c r="BT49" s="37">
        <v>40.999999999999993</v>
      </c>
      <c r="BU49" s="37">
        <v>38.300000000000004</v>
      </c>
      <c r="BV49" s="37">
        <v>41.6</v>
      </c>
      <c r="BW49" s="37">
        <v>40.9</v>
      </c>
      <c r="BX49" s="37">
        <v>41.6</v>
      </c>
      <c r="BY49" s="37">
        <v>36</v>
      </c>
      <c r="BZ49" s="37">
        <v>43.2</v>
      </c>
      <c r="CA49" s="37">
        <v>64</v>
      </c>
      <c r="CB49" s="37">
        <v>41.9</v>
      </c>
      <c r="CC49" s="37">
        <v>39.700000000000003</v>
      </c>
      <c r="CD49" s="37">
        <v>43.6</v>
      </c>
      <c r="CE49" s="37">
        <v>46.9</v>
      </c>
      <c r="CF49" s="37">
        <v>41.8</v>
      </c>
      <c r="CG49" s="37">
        <v>52.4</v>
      </c>
      <c r="CH49" s="37">
        <v>57.7</v>
      </c>
      <c r="CI49" s="37">
        <v>49.2</v>
      </c>
      <c r="CJ49" s="37">
        <v>56.3</v>
      </c>
      <c r="CK49" s="37">
        <v>59.5</v>
      </c>
      <c r="CL49" s="37">
        <v>61.5</v>
      </c>
      <c r="CM49" s="37">
        <v>68.099999999999994</v>
      </c>
      <c r="CN49" s="37">
        <v>73.2</v>
      </c>
      <c r="CO49" s="37">
        <v>70.2</v>
      </c>
      <c r="CP49" s="37">
        <v>77.8</v>
      </c>
      <c r="CQ49" s="37">
        <v>80.2</v>
      </c>
      <c r="CR49" s="37">
        <v>83.6</v>
      </c>
      <c r="CS49" s="37">
        <v>94.5</v>
      </c>
      <c r="CT49" s="37">
        <v>96.1</v>
      </c>
      <c r="CU49" s="37">
        <v>100.2</v>
      </c>
      <c r="CV49" s="37">
        <v>104.8</v>
      </c>
      <c r="CW49" s="37">
        <v>103.2</v>
      </c>
      <c r="CX49" s="37">
        <v>125.2</v>
      </c>
      <c r="CY49" s="37">
        <v>146.6</v>
      </c>
      <c r="CZ49" s="37">
        <v>140.9</v>
      </c>
      <c r="DA49" s="37">
        <v>141.70000000000002</v>
      </c>
      <c r="DB49" s="37">
        <v>130.30000000000001</v>
      </c>
      <c r="DC49" s="37">
        <v>146.80000000000001</v>
      </c>
      <c r="DD49" s="37">
        <v>140.1</v>
      </c>
      <c r="DE49" s="37">
        <v>142.69999999999999</v>
      </c>
      <c r="DF49" s="37">
        <v>406.40000000000003</v>
      </c>
      <c r="DG49" s="37">
        <v>194.89999999999998</v>
      </c>
      <c r="DH49" s="37">
        <v>176.39999999999998</v>
      </c>
      <c r="DI49" s="37">
        <v>163</v>
      </c>
      <c r="DJ49" s="37">
        <v>332.1</v>
      </c>
      <c r="DK49" s="37">
        <v>202.7</v>
      </c>
      <c r="DL49" s="37">
        <v>162.1</v>
      </c>
      <c r="DM49" s="37">
        <v>295.60000000000002</v>
      </c>
      <c r="DN49" s="37">
        <v>223.60000000000002</v>
      </c>
      <c r="DO49" s="37">
        <v>199.40000000000003</v>
      </c>
      <c r="DP49" s="37">
        <v>229.1</v>
      </c>
      <c r="DQ49" s="37">
        <v>401.2</v>
      </c>
      <c r="DR49" s="37">
        <v>292.70000000000005</v>
      </c>
    </row>
    <row r="50" spans="1:122" x14ac:dyDescent="0.25">
      <c r="A50" s="67" t="s">
        <v>251</v>
      </c>
      <c r="B50" s="66" t="s">
        <v>128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O50" s="37"/>
      <c r="BP50" s="37"/>
      <c r="BQ50" s="37"/>
      <c r="BR50" s="37">
        <v>0</v>
      </c>
      <c r="BS50" s="37">
        <v>0</v>
      </c>
      <c r="BT50" s="37">
        <v>0</v>
      </c>
      <c r="BU50" s="37">
        <v>0</v>
      </c>
      <c r="BV50" s="37">
        <v>0</v>
      </c>
      <c r="BW50" s="37">
        <v>0</v>
      </c>
      <c r="BX50" s="37">
        <v>0</v>
      </c>
      <c r="BY50" s="37">
        <v>0</v>
      </c>
      <c r="BZ50" s="37">
        <v>0</v>
      </c>
      <c r="CA50" s="37">
        <v>0</v>
      </c>
      <c r="CB50" s="37">
        <v>0</v>
      </c>
      <c r="CC50" s="37">
        <v>0</v>
      </c>
      <c r="CD50" s="37">
        <v>1.3</v>
      </c>
      <c r="CE50" s="37">
        <v>1.3</v>
      </c>
      <c r="CF50" s="37">
        <v>1.2</v>
      </c>
      <c r="CG50" s="37">
        <v>1.2</v>
      </c>
      <c r="CH50" s="37">
        <v>1.3</v>
      </c>
      <c r="CI50" s="37">
        <v>1.3</v>
      </c>
      <c r="CJ50" s="37">
        <v>1.3</v>
      </c>
      <c r="CK50" s="37">
        <v>1.3</v>
      </c>
      <c r="CL50" s="37">
        <v>2.2000000000000002</v>
      </c>
      <c r="CM50" s="37">
        <v>2.2000000000000002</v>
      </c>
      <c r="CN50" s="37">
        <v>2.1</v>
      </c>
      <c r="CO50" s="37">
        <v>2.1</v>
      </c>
      <c r="CP50" s="37">
        <v>10.9</v>
      </c>
      <c r="CQ50" s="37">
        <v>10.8</v>
      </c>
      <c r="CR50" s="37">
        <v>10.8</v>
      </c>
      <c r="CS50" s="37">
        <v>10.7</v>
      </c>
      <c r="CT50" s="37">
        <v>10.199999999999999</v>
      </c>
      <c r="CU50" s="37">
        <v>10.5</v>
      </c>
      <c r="CV50" s="37">
        <v>10.1</v>
      </c>
      <c r="CW50" s="37">
        <v>10.1</v>
      </c>
      <c r="CX50" s="37">
        <v>16.5</v>
      </c>
      <c r="CY50" s="37">
        <v>16.3</v>
      </c>
      <c r="CZ50" s="37">
        <v>16.2</v>
      </c>
      <c r="DA50" s="37">
        <v>16.100000000000001</v>
      </c>
      <c r="DB50" s="37">
        <v>4.7</v>
      </c>
      <c r="DC50" s="37">
        <v>4.7</v>
      </c>
      <c r="DD50" s="37">
        <v>4.5999999999999996</v>
      </c>
      <c r="DE50" s="37">
        <v>4.5</v>
      </c>
      <c r="DF50" s="37">
        <v>17.899999999999999</v>
      </c>
      <c r="DG50" s="37">
        <v>17.100000000000001</v>
      </c>
      <c r="DH50" s="37">
        <v>16.3</v>
      </c>
      <c r="DI50" s="37">
        <v>16.3</v>
      </c>
      <c r="DJ50" s="37">
        <v>27.5</v>
      </c>
      <c r="DK50" s="37">
        <v>27.5</v>
      </c>
      <c r="DL50" s="37">
        <v>27.5</v>
      </c>
      <c r="DM50" s="37">
        <v>27.5</v>
      </c>
      <c r="DN50" s="37">
        <v>31.6</v>
      </c>
      <c r="DO50" s="37">
        <v>31.6</v>
      </c>
      <c r="DP50" s="37">
        <v>36.799999999999997</v>
      </c>
      <c r="DQ50" s="37">
        <v>36.799999999999997</v>
      </c>
      <c r="DR50" s="37">
        <v>35.299999999999997</v>
      </c>
    </row>
    <row r="51" spans="1:122" x14ac:dyDescent="0.25">
      <c r="A51" s="67" t="s">
        <v>252</v>
      </c>
      <c r="B51" s="66" t="s">
        <v>129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O51" s="37"/>
      <c r="BP51" s="37"/>
      <c r="BQ51" s="37"/>
      <c r="BR51" s="37">
        <v>89.1</v>
      </c>
      <c r="BS51" s="37">
        <v>83.9</v>
      </c>
      <c r="BT51" s="37">
        <v>93</v>
      </c>
      <c r="BU51" s="37">
        <v>87.5</v>
      </c>
      <c r="BV51" s="37">
        <v>94.6</v>
      </c>
      <c r="BW51" s="37">
        <v>86.4</v>
      </c>
      <c r="BX51" s="37">
        <v>97.5</v>
      </c>
      <c r="BY51" s="37">
        <v>98.3</v>
      </c>
      <c r="BZ51" s="37">
        <v>88.7</v>
      </c>
      <c r="CA51" s="37">
        <v>91.4</v>
      </c>
      <c r="CB51" s="37">
        <v>87.7</v>
      </c>
      <c r="CC51" s="37">
        <v>94.1</v>
      </c>
      <c r="CD51" s="37">
        <v>76.099999999999994</v>
      </c>
      <c r="CE51" s="37">
        <v>82.7</v>
      </c>
      <c r="CF51" s="37">
        <v>77.599999999999994</v>
      </c>
      <c r="CG51" s="37">
        <v>81.400000000000006</v>
      </c>
      <c r="CH51" s="37">
        <v>76.400000000000006</v>
      </c>
      <c r="CI51" s="37">
        <v>79.8</v>
      </c>
      <c r="CJ51" s="37">
        <v>82.7</v>
      </c>
      <c r="CK51" s="37">
        <v>79.7</v>
      </c>
      <c r="CL51" s="37">
        <v>67.7</v>
      </c>
      <c r="CM51" s="37">
        <v>70.8</v>
      </c>
      <c r="CN51" s="37">
        <v>66.2</v>
      </c>
      <c r="CO51" s="37">
        <v>69.7</v>
      </c>
      <c r="CP51" s="37">
        <v>67.3</v>
      </c>
      <c r="CQ51" s="37">
        <v>67.5</v>
      </c>
      <c r="CR51" s="37">
        <v>84</v>
      </c>
      <c r="CS51" s="37">
        <v>101.9</v>
      </c>
      <c r="CT51" s="37">
        <v>69.5</v>
      </c>
      <c r="CU51" s="37">
        <v>72.3</v>
      </c>
      <c r="CV51" s="37">
        <v>84.3</v>
      </c>
      <c r="CW51" s="37">
        <v>89</v>
      </c>
      <c r="CX51" s="37">
        <v>75.399999999999991</v>
      </c>
      <c r="CY51" s="37">
        <v>79.099999999999994</v>
      </c>
      <c r="CZ51" s="37">
        <v>74.699999999999989</v>
      </c>
      <c r="DA51" s="37">
        <v>80.8</v>
      </c>
      <c r="DB51" s="37">
        <v>68</v>
      </c>
      <c r="DC51" s="37">
        <v>69.599999999999994</v>
      </c>
      <c r="DD51" s="37">
        <v>87.6</v>
      </c>
      <c r="DE51" s="37">
        <v>89.1</v>
      </c>
      <c r="DF51" s="37">
        <v>77.2</v>
      </c>
      <c r="DG51" s="37">
        <v>76.8</v>
      </c>
      <c r="DH51" s="37">
        <v>77.8</v>
      </c>
      <c r="DI51" s="37">
        <v>83.899999999999991</v>
      </c>
      <c r="DJ51" s="37">
        <v>75</v>
      </c>
      <c r="DK51" s="37">
        <v>77.8</v>
      </c>
      <c r="DL51" s="37">
        <v>80</v>
      </c>
      <c r="DM51" s="37">
        <v>84.6</v>
      </c>
      <c r="DN51" s="37">
        <v>73.399999999999991</v>
      </c>
      <c r="DO51" s="37">
        <v>74.8</v>
      </c>
      <c r="DP51" s="37">
        <v>81.8</v>
      </c>
      <c r="DQ51" s="37">
        <v>85.8</v>
      </c>
      <c r="DR51" s="37">
        <v>75.2</v>
      </c>
    </row>
    <row r="52" spans="1:122" x14ac:dyDescent="0.25">
      <c r="A52" s="55" t="s">
        <v>253</v>
      </c>
      <c r="B52" s="65" t="s">
        <v>130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O52" s="37"/>
      <c r="BP52" s="37"/>
      <c r="BQ52" s="37"/>
      <c r="BR52" s="37">
        <v>194.9</v>
      </c>
      <c r="BS52" s="37">
        <v>205.3</v>
      </c>
      <c r="BT52" s="37">
        <v>212.79999999999998</v>
      </c>
      <c r="BU52" s="37">
        <v>247.60000000000002</v>
      </c>
      <c r="BV52" s="37">
        <v>241.70000000000002</v>
      </c>
      <c r="BW52" s="37">
        <v>268.49999999999994</v>
      </c>
      <c r="BX52" s="37">
        <v>300.09999999999997</v>
      </c>
      <c r="BY52" s="37">
        <v>294.5</v>
      </c>
      <c r="BZ52" s="37">
        <v>277.79999999999995</v>
      </c>
      <c r="CA52" s="37">
        <v>281.70000000000005</v>
      </c>
      <c r="CB52" s="37">
        <v>260.49999999999994</v>
      </c>
      <c r="CC52" s="37">
        <v>270.2</v>
      </c>
      <c r="CD52" s="37">
        <v>238</v>
      </c>
      <c r="CE52" s="37">
        <v>265.09999999999997</v>
      </c>
      <c r="CF52" s="37">
        <v>274.60000000000002</v>
      </c>
      <c r="CG52" s="37">
        <v>255</v>
      </c>
      <c r="CH52" s="37">
        <v>257.20000000000005</v>
      </c>
      <c r="CI52" s="37">
        <v>306.60000000000002</v>
      </c>
      <c r="CJ52" s="37">
        <v>295.20000000000005</v>
      </c>
      <c r="CK52" s="37">
        <v>284.2</v>
      </c>
      <c r="CL52" s="37">
        <v>283.8</v>
      </c>
      <c r="CM52" s="37">
        <v>288.90000000000003</v>
      </c>
      <c r="CN52" s="37">
        <v>328.4</v>
      </c>
      <c r="CO52" s="37">
        <v>259.7</v>
      </c>
      <c r="CP52" s="37">
        <v>316.59999999999997</v>
      </c>
      <c r="CQ52" s="37">
        <v>301.8</v>
      </c>
      <c r="CR52" s="37">
        <v>328.3</v>
      </c>
      <c r="CS52" s="37">
        <v>293.90000000000003</v>
      </c>
      <c r="CT52" s="37">
        <v>316</v>
      </c>
      <c r="CU52" s="37">
        <v>308.10000000000008</v>
      </c>
      <c r="CV52" s="37">
        <v>297</v>
      </c>
      <c r="CW52" s="37">
        <v>284.5</v>
      </c>
      <c r="CX52" s="37">
        <v>390.19999999999993</v>
      </c>
      <c r="CY52" s="37">
        <v>472</v>
      </c>
      <c r="CZ52" s="37">
        <v>434.2</v>
      </c>
      <c r="DA52" s="37">
        <v>425.90000000000003</v>
      </c>
      <c r="DB52" s="37">
        <v>454.49999999999994</v>
      </c>
      <c r="DC52" s="37">
        <v>751.6</v>
      </c>
      <c r="DD52" s="37">
        <v>334.1</v>
      </c>
      <c r="DE52" s="37">
        <v>390.49999999999994</v>
      </c>
      <c r="DF52" s="37">
        <v>487.9</v>
      </c>
      <c r="DG52" s="37">
        <v>346.7</v>
      </c>
      <c r="DH52" s="37">
        <v>397.9</v>
      </c>
      <c r="DI52" s="37">
        <v>345.29999999999995</v>
      </c>
      <c r="DJ52" s="37">
        <v>380.29999999999995</v>
      </c>
      <c r="DK52" s="37">
        <v>367</v>
      </c>
      <c r="DL52" s="37">
        <v>411.7</v>
      </c>
      <c r="DM52" s="37">
        <v>343</v>
      </c>
      <c r="DN52" s="37">
        <v>492.89999999999992</v>
      </c>
      <c r="DO52" s="37">
        <v>492.99999999999994</v>
      </c>
      <c r="DP52" s="37">
        <v>405.99999999999989</v>
      </c>
      <c r="DQ52" s="37">
        <v>271.60000000000002</v>
      </c>
      <c r="DR52" s="37">
        <v>474.8</v>
      </c>
    </row>
    <row r="53" spans="1:122" x14ac:dyDescent="0.25">
      <c r="A53" s="67" t="s">
        <v>254</v>
      </c>
      <c r="B53" s="66" t="s">
        <v>122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O53" s="37"/>
      <c r="BP53" s="37"/>
      <c r="BQ53" s="37"/>
      <c r="BR53" s="37">
        <v>0</v>
      </c>
      <c r="BS53" s="37">
        <v>0</v>
      </c>
      <c r="BT53" s="37">
        <v>0</v>
      </c>
      <c r="BU53" s="37">
        <v>0</v>
      </c>
      <c r="BV53" s="37">
        <v>0</v>
      </c>
      <c r="BW53" s="37">
        <v>0</v>
      </c>
      <c r="BX53" s="37">
        <v>0</v>
      </c>
      <c r="BY53" s="37">
        <v>0</v>
      </c>
      <c r="BZ53" s="37">
        <v>0</v>
      </c>
      <c r="CA53" s="37">
        <v>0</v>
      </c>
      <c r="CB53" s="37">
        <v>0</v>
      </c>
      <c r="CC53" s="37">
        <v>0</v>
      </c>
      <c r="CD53" s="37">
        <v>0</v>
      </c>
      <c r="CE53" s="37">
        <v>0</v>
      </c>
      <c r="CF53" s="37">
        <v>0</v>
      </c>
      <c r="CG53" s="37">
        <v>0</v>
      </c>
      <c r="CH53" s="37">
        <v>0</v>
      </c>
      <c r="CI53" s="37">
        <v>0</v>
      </c>
      <c r="CJ53" s="37">
        <v>0</v>
      </c>
      <c r="CK53" s="37">
        <v>0</v>
      </c>
      <c r="CL53" s="37">
        <v>0</v>
      </c>
      <c r="CM53" s="37">
        <v>0</v>
      </c>
      <c r="CN53" s="37">
        <v>0</v>
      </c>
      <c r="CO53" s="37">
        <v>0</v>
      </c>
      <c r="CP53" s="37">
        <v>0</v>
      </c>
      <c r="CQ53" s="37">
        <v>0</v>
      </c>
      <c r="CR53" s="37">
        <v>0</v>
      </c>
      <c r="CS53" s="37">
        <v>0</v>
      </c>
      <c r="CT53" s="37">
        <v>0</v>
      </c>
      <c r="CU53" s="37">
        <v>0</v>
      </c>
      <c r="CV53" s="37">
        <v>0</v>
      </c>
      <c r="CW53" s="37">
        <v>0</v>
      </c>
      <c r="CX53" s="37">
        <v>0</v>
      </c>
      <c r="CY53" s="37">
        <v>0</v>
      </c>
      <c r="CZ53" s="37">
        <v>0</v>
      </c>
      <c r="DA53" s="37">
        <v>0</v>
      </c>
      <c r="DB53" s="37">
        <v>0</v>
      </c>
      <c r="DC53" s="37">
        <v>0</v>
      </c>
      <c r="DD53" s="37">
        <v>0</v>
      </c>
      <c r="DE53" s="37">
        <v>0</v>
      </c>
      <c r="DF53" s="37">
        <v>0</v>
      </c>
      <c r="DG53" s="37">
        <v>0</v>
      </c>
      <c r="DH53" s="37">
        <v>0</v>
      </c>
      <c r="DI53" s="37">
        <v>0</v>
      </c>
      <c r="DJ53" s="37">
        <v>0</v>
      </c>
      <c r="DK53" s="37">
        <v>0</v>
      </c>
      <c r="DL53" s="37">
        <v>0</v>
      </c>
      <c r="DM53" s="37">
        <v>0</v>
      </c>
      <c r="DN53" s="37">
        <v>0</v>
      </c>
      <c r="DO53" s="37">
        <v>0</v>
      </c>
      <c r="DP53" s="37">
        <v>0</v>
      </c>
      <c r="DQ53" s="37">
        <v>0</v>
      </c>
      <c r="DR53" s="37">
        <v>0</v>
      </c>
    </row>
    <row r="54" spans="1:122" x14ac:dyDescent="0.25">
      <c r="A54" s="67" t="s">
        <v>255</v>
      </c>
      <c r="B54" s="66" t="s">
        <v>131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O54" s="37"/>
      <c r="BP54" s="37"/>
      <c r="BQ54" s="37"/>
      <c r="BR54" s="37">
        <v>32.6</v>
      </c>
      <c r="BS54" s="37">
        <v>42.5</v>
      </c>
      <c r="BT54" s="37">
        <v>39.5</v>
      </c>
      <c r="BU54" s="37">
        <v>41.7</v>
      </c>
      <c r="BV54" s="37">
        <v>37.1</v>
      </c>
      <c r="BW54" s="37">
        <v>44.1</v>
      </c>
      <c r="BX54" s="37">
        <v>43.4</v>
      </c>
      <c r="BY54" s="37">
        <v>43.5</v>
      </c>
      <c r="BZ54" s="37">
        <v>38.200000000000003</v>
      </c>
      <c r="CA54" s="37">
        <v>46.7</v>
      </c>
      <c r="CB54" s="37">
        <v>42.8</v>
      </c>
      <c r="CC54" s="37">
        <v>42.2</v>
      </c>
      <c r="CD54" s="37">
        <v>40.700000000000003</v>
      </c>
      <c r="CE54" s="37">
        <v>49.1</v>
      </c>
      <c r="CF54" s="37">
        <v>45</v>
      </c>
      <c r="CG54" s="37">
        <v>47.3</v>
      </c>
      <c r="CH54" s="37">
        <v>42.7</v>
      </c>
      <c r="CI54" s="37">
        <v>47</v>
      </c>
      <c r="CJ54" s="37">
        <v>46.3</v>
      </c>
      <c r="CK54" s="37">
        <v>47.8</v>
      </c>
      <c r="CL54" s="37">
        <v>44.4</v>
      </c>
      <c r="CM54" s="37">
        <v>52</v>
      </c>
      <c r="CN54" s="37">
        <v>46.1</v>
      </c>
      <c r="CO54" s="37">
        <v>46.8</v>
      </c>
      <c r="CP54" s="37">
        <v>46.9</v>
      </c>
      <c r="CQ54" s="37">
        <v>49.7</v>
      </c>
      <c r="CR54" s="37">
        <v>47.8</v>
      </c>
      <c r="CS54" s="37">
        <v>49.8</v>
      </c>
      <c r="CT54" s="37">
        <v>51.2</v>
      </c>
      <c r="CU54" s="37">
        <v>54.4</v>
      </c>
      <c r="CV54" s="37">
        <v>52.4</v>
      </c>
      <c r="CW54" s="37">
        <v>61.1</v>
      </c>
      <c r="CX54" s="37">
        <v>53.8</v>
      </c>
      <c r="CY54" s="37">
        <v>61.7</v>
      </c>
      <c r="CZ54" s="37">
        <v>56.000000000000007</v>
      </c>
      <c r="DA54" s="37">
        <v>63.2</v>
      </c>
      <c r="DB54" s="37">
        <v>58.7</v>
      </c>
      <c r="DC54" s="37">
        <v>66.7</v>
      </c>
      <c r="DD54" s="37">
        <v>61.5</v>
      </c>
      <c r="DE54" s="37">
        <v>65.8</v>
      </c>
      <c r="DF54" s="37">
        <v>60.8</v>
      </c>
      <c r="DG54" s="37">
        <v>51.9</v>
      </c>
      <c r="DH54" s="37">
        <v>56.5</v>
      </c>
      <c r="DI54" s="37">
        <v>67.699999999999989</v>
      </c>
      <c r="DJ54" s="37">
        <v>66.400000000000006</v>
      </c>
      <c r="DK54" s="37">
        <v>74</v>
      </c>
      <c r="DL54" s="37">
        <v>67.400000000000006</v>
      </c>
      <c r="DM54" s="37">
        <v>73.2</v>
      </c>
      <c r="DN54" s="37">
        <v>82.699999999999989</v>
      </c>
      <c r="DO54" s="37">
        <v>92.5</v>
      </c>
      <c r="DP54" s="37">
        <v>83.3</v>
      </c>
      <c r="DQ54" s="37">
        <v>88.6</v>
      </c>
      <c r="DR54" s="37">
        <v>82.2</v>
      </c>
    </row>
    <row r="55" spans="1:122" x14ac:dyDescent="0.25">
      <c r="A55" s="67" t="s">
        <v>256</v>
      </c>
      <c r="B55" s="66" t="s">
        <v>124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O55" s="37"/>
      <c r="BP55" s="37"/>
      <c r="BQ55" s="37"/>
      <c r="BR55" s="37">
        <v>65.5</v>
      </c>
      <c r="BS55" s="37">
        <v>71.099999999999994</v>
      </c>
      <c r="BT55" s="37">
        <v>69.599999999999994</v>
      </c>
      <c r="BU55" s="37">
        <v>81.300000000000011</v>
      </c>
      <c r="BV55" s="37">
        <v>97.7</v>
      </c>
      <c r="BW55" s="37">
        <v>103.1</v>
      </c>
      <c r="BX55" s="37">
        <v>128.4</v>
      </c>
      <c r="BY55" s="37">
        <v>126.1</v>
      </c>
      <c r="BZ55" s="37">
        <v>110.1</v>
      </c>
      <c r="CA55" s="37">
        <v>112.7</v>
      </c>
      <c r="CB55" s="37">
        <v>117.8</v>
      </c>
      <c r="CC55" s="37">
        <v>113.4</v>
      </c>
      <c r="CD55" s="37">
        <v>77</v>
      </c>
      <c r="CE55" s="37">
        <v>86.6</v>
      </c>
      <c r="CF55" s="37">
        <v>85.6</v>
      </c>
      <c r="CG55" s="37">
        <v>97.5</v>
      </c>
      <c r="CH55" s="37">
        <v>77.400000000000006</v>
      </c>
      <c r="CI55" s="37">
        <v>92.4</v>
      </c>
      <c r="CJ55" s="37">
        <v>80.3</v>
      </c>
      <c r="CK55" s="37">
        <v>89.9</v>
      </c>
      <c r="CL55" s="37">
        <v>83.4</v>
      </c>
      <c r="CM55" s="37">
        <v>80.599999999999994</v>
      </c>
      <c r="CN55" s="37">
        <v>82.6</v>
      </c>
      <c r="CO55" s="37">
        <v>78.900000000000006</v>
      </c>
      <c r="CP55" s="37">
        <v>68.900000000000006</v>
      </c>
      <c r="CQ55" s="37">
        <v>74.8</v>
      </c>
      <c r="CR55" s="37">
        <v>57.1</v>
      </c>
      <c r="CS55" s="37">
        <v>56.7</v>
      </c>
      <c r="CT55" s="37">
        <v>67.099999999999994</v>
      </c>
      <c r="CU55" s="37">
        <v>68.599999999999994</v>
      </c>
      <c r="CV55" s="37">
        <v>50.9</v>
      </c>
      <c r="CW55" s="37">
        <v>44.6</v>
      </c>
      <c r="CX55" s="37">
        <v>63.8</v>
      </c>
      <c r="CY55" s="37">
        <v>59.5</v>
      </c>
      <c r="CZ55" s="37">
        <v>49.4</v>
      </c>
      <c r="DA55" s="37">
        <v>43.3</v>
      </c>
      <c r="DB55" s="37">
        <v>48.9</v>
      </c>
      <c r="DC55" s="37">
        <v>62.1</v>
      </c>
      <c r="DD55" s="37">
        <v>47.5</v>
      </c>
      <c r="DE55" s="37">
        <v>46.9</v>
      </c>
      <c r="DF55" s="37">
        <v>63.8</v>
      </c>
      <c r="DG55" s="37">
        <v>92.1</v>
      </c>
      <c r="DH55" s="37">
        <v>81.900000000000006</v>
      </c>
      <c r="DI55" s="37">
        <v>91.800000000000011</v>
      </c>
      <c r="DJ55" s="37">
        <v>87.1</v>
      </c>
      <c r="DK55" s="37">
        <v>84.5</v>
      </c>
      <c r="DL55" s="37">
        <v>79.599999999999994</v>
      </c>
      <c r="DM55" s="37">
        <v>70.7</v>
      </c>
      <c r="DN55" s="37">
        <v>135.1</v>
      </c>
      <c r="DO55" s="37">
        <v>141.19999999999999</v>
      </c>
      <c r="DP55" s="37">
        <v>72.8</v>
      </c>
      <c r="DQ55" s="37">
        <v>57.6</v>
      </c>
      <c r="DR55" s="37">
        <v>90.9</v>
      </c>
    </row>
    <row r="56" spans="1:122" x14ac:dyDescent="0.25">
      <c r="A56" s="67" t="s">
        <v>257</v>
      </c>
      <c r="B56" s="66" t="s">
        <v>125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O56" s="37"/>
      <c r="BP56" s="37"/>
      <c r="BQ56" s="37"/>
      <c r="BR56" s="37">
        <v>11.6</v>
      </c>
      <c r="BS56" s="37">
        <v>12.9</v>
      </c>
      <c r="BT56" s="37">
        <v>19.7</v>
      </c>
      <c r="BU56" s="37">
        <v>22.9</v>
      </c>
      <c r="BV56" s="37">
        <v>15.9</v>
      </c>
      <c r="BW56" s="37">
        <v>13.2</v>
      </c>
      <c r="BX56" s="37">
        <v>26</v>
      </c>
      <c r="BY56" s="37">
        <v>16.3</v>
      </c>
      <c r="BZ56" s="37">
        <v>14.7</v>
      </c>
      <c r="CA56" s="37">
        <v>15.3</v>
      </c>
      <c r="CB56" s="37">
        <v>16.2</v>
      </c>
      <c r="CC56" s="37">
        <v>13</v>
      </c>
      <c r="CD56" s="37">
        <v>15.8</v>
      </c>
      <c r="CE56" s="37">
        <v>16.5</v>
      </c>
      <c r="CF56" s="37">
        <v>17.399999999999999</v>
      </c>
      <c r="CG56" s="37">
        <v>14</v>
      </c>
      <c r="CH56" s="37">
        <v>23.5</v>
      </c>
      <c r="CI56" s="37">
        <v>20.399999999999999</v>
      </c>
      <c r="CJ56" s="37">
        <v>21.3</v>
      </c>
      <c r="CK56" s="37">
        <v>16.2</v>
      </c>
      <c r="CL56" s="37">
        <v>25.7</v>
      </c>
      <c r="CM56" s="37">
        <v>20.9</v>
      </c>
      <c r="CN56" s="37">
        <v>24.7</v>
      </c>
      <c r="CO56" s="37">
        <v>17.600000000000001</v>
      </c>
      <c r="CP56" s="37">
        <v>30.2</v>
      </c>
      <c r="CQ56" s="37">
        <v>24</v>
      </c>
      <c r="CR56" s="37">
        <v>25.6</v>
      </c>
      <c r="CS56" s="37">
        <v>18.600000000000001</v>
      </c>
      <c r="CT56" s="37">
        <v>45.4</v>
      </c>
      <c r="CU56" s="37">
        <v>31.8</v>
      </c>
      <c r="CV56" s="37">
        <v>33.5</v>
      </c>
      <c r="CW56" s="37">
        <v>23.3</v>
      </c>
      <c r="CX56" s="37">
        <v>14.2</v>
      </c>
      <c r="CY56" s="37">
        <v>7.9</v>
      </c>
      <c r="CZ56" s="37">
        <v>7.8</v>
      </c>
      <c r="DA56" s="37">
        <v>4.7</v>
      </c>
      <c r="DB56" s="37">
        <v>17.100000000000001</v>
      </c>
      <c r="DC56" s="37">
        <v>9.4</v>
      </c>
      <c r="DD56" s="37">
        <v>9.4</v>
      </c>
      <c r="DE56" s="37">
        <v>5.6</v>
      </c>
      <c r="DF56" s="37">
        <v>22.6</v>
      </c>
      <c r="DG56" s="37">
        <v>24.2</v>
      </c>
      <c r="DH56" s="37">
        <v>22.4</v>
      </c>
      <c r="DI56" s="37">
        <v>12.7</v>
      </c>
      <c r="DJ56" s="37">
        <v>22.1</v>
      </c>
      <c r="DK56" s="37">
        <v>19.5</v>
      </c>
      <c r="DL56" s="37">
        <v>32.5</v>
      </c>
      <c r="DM56" s="37">
        <v>47.3</v>
      </c>
      <c r="DN56" s="37">
        <v>63.3</v>
      </c>
      <c r="DO56" s="37">
        <v>30.2</v>
      </c>
      <c r="DP56" s="37">
        <v>34.799999999999997</v>
      </c>
      <c r="DQ56" s="37">
        <v>24</v>
      </c>
      <c r="DR56" s="37">
        <v>67.900000000000006</v>
      </c>
    </row>
    <row r="57" spans="1:122" x14ac:dyDescent="0.25">
      <c r="A57" s="67" t="s">
        <v>258</v>
      </c>
      <c r="B57" s="66" t="s">
        <v>126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O57" s="37"/>
      <c r="BP57" s="37"/>
      <c r="BQ57" s="37"/>
      <c r="BR57" s="37">
        <v>19.5</v>
      </c>
      <c r="BS57" s="37">
        <v>15.799999999999999</v>
      </c>
      <c r="BT57" s="37">
        <v>15.2</v>
      </c>
      <c r="BU57" s="37">
        <v>17.899999999999999</v>
      </c>
      <c r="BV57" s="37">
        <v>16.100000000000001</v>
      </c>
      <c r="BW57" s="37">
        <v>22.4</v>
      </c>
      <c r="BX57" s="37">
        <v>22.1</v>
      </c>
      <c r="BY57" s="37">
        <v>23</v>
      </c>
      <c r="BZ57" s="37">
        <v>17.7</v>
      </c>
      <c r="CA57" s="37">
        <v>15.4</v>
      </c>
      <c r="CB57" s="37">
        <v>14.6</v>
      </c>
      <c r="CC57" s="37">
        <v>12.7</v>
      </c>
      <c r="CD57" s="37">
        <v>12.2</v>
      </c>
      <c r="CE57" s="37">
        <v>14.8</v>
      </c>
      <c r="CF57" s="37">
        <v>14.5</v>
      </c>
      <c r="CG57" s="37">
        <v>14</v>
      </c>
      <c r="CH57" s="37">
        <v>12.3</v>
      </c>
      <c r="CI57" s="37">
        <v>12.6</v>
      </c>
      <c r="CJ57" s="37">
        <v>10.7</v>
      </c>
      <c r="CK57" s="37">
        <v>13.9</v>
      </c>
      <c r="CL57" s="37">
        <v>19.3</v>
      </c>
      <c r="CM57" s="37">
        <v>12.5</v>
      </c>
      <c r="CN57" s="37">
        <v>15.1</v>
      </c>
      <c r="CO57" s="37">
        <v>16.2</v>
      </c>
      <c r="CP57" s="37">
        <v>18.8</v>
      </c>
      <c r="CQ57" s="37">
        <v>17.399999999999999</v>
      </c>
      <c r="CR57" s="37">
        <v>24.4</v>
      </c>
      <c r="CS57" s="37">
        <v>27.7</v>
      </c>
      <c r="CT57" s="37">
        <v>28.3</v>
      </c>
      <c r="CU57" s="37">
        <v>25.9</v>
      </c>
      <c r="CV57" s="37">
        <v>22.1</v>
      </c>
      <c r="CW57" s="37">
        <v>22</v>
      </c>
      <c r="CX57" s="37">
        <v>26.700000000000003</v>
      </c>
      <c r="CY57" s="37">
        <v>22.3</v>
      </c>
      <c r="CZ57" s="37">
        <v>21</v>
      </c>
      <c r="DA57" s="37">
        <v>53.2</v>
      </c>
      <c r="DB57" s="37">
        <v>44.4</v>
      </c>
      <c r="DC57" s="37">
        <v>42.3</v>
      </c>
      <c r="DD57" s="37">
        <v>22.6</v>
      </c>
      <c r="DE57" s="37">
        <v>39.9</v>
      </c>
      <c r="DF57" s="37">
        <v>41.199999999999996</v>
      </c>
      <c r="DG57" s="37">
        <v>14.3</v>
      </c>
      <c r="DH57" s="37">
        <v>24.2</v>
      </c>
      <c r="DI57" s="37">
        <v>20.8</v>
      </c>
      <c r="DJ57" s="37">
        <v>49.300000000000004</v>
      </c>
      <c r="DK57" s="37">
        <v>19.5</v>
      </c>
      <c r="DL57" s="37">
        <v>17.8</v>
      </c>
      <c r="DM57" s="37">
        <v>13.7</v>
      </c>
      <c r="DN57" s="37">
        <v>40.299999999999997</v>
      </c>
      <c r="DO57" s="37">
        <v>23.2</v>
      </c>
      <c r="DP57" s="37">
        <v>23.1</v>
      </c>
      <c r="DQ57" s="37">
        <v>19.8</v>
      </c>
      <c r="DR57" s="37">
        <v>45.400000000000006</v>
      </c>
    </row>
    <row r="58" spans="1:122" x14ac:dyDescent="0.25">
      <c r="A58" s="67" t="s">
        <v>259</v>
      </c>
      <c r="B58" s="66" t="s">
        <v>127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O58" s="37"/>
      <c r="BP58" s="37"/>
      <c r="BQ58" s="37"/>
      <c r="BR58" s="37">
        <v>30.900000000000006</v>
      </c>
      <c r="BS58" s="37">
        <v>33</v>
      </c>
      <c r="BT58" s="37">
        <v>35.9</v>
      </c>
      <c r="BU58" s="37">
        <v>44.8</v>
      </c>
      <c r="BV58" s="37">
        <v>41.9</v>
      </c>
      <c r="BW58" s="37">
        <v>53.3</v>
      </c>
      <c r="BX58" s="37">
        <v>44.8</v>
      </c>
      <c r="BY58" s="37">
        <v>49.4</v>
      </c>
      <c r="BZ58" s="37">
        <v>62.6</v>
      </c>
      <c r="CA58" s="37">
        <v>58.5</v>
      </c>
      <c r="CB58" s="37">
        <v>36.6</v>
      </c>
      <c r="CC58" s="37">
        <v>53.2</v>
      </c>
      <c r="CD58" s="37">
        <v>56.9</v>
      </c>
      <c r="CE58" s="37">
        <v>58.2</v>
      </c>
      <c r="CF58" s="37">
        <v>72</v>
      </c>
      <c r="CG58" s="37">
        <v>45.6</v>
      </c>
      <c r="CH58" s="37">
        <v>57.1</v>
      </c>
      <c r="CI58" s="37">
        <v>95.3</v>
      </c>
      <c r="CJ58" s="37">
        <v>100</v>
      </c>
      <c r="CK58" s="37">
        <v>79.3</v>
      </c>
      <c r="CL58" s="37">
        <v>64</v>
      </c>
      <c r="CM58" s="37">
        <v>83.8</v>
      </c>
      <c r="CN58" s="37">
        <v>121.3</v>
      </c>
      <c r="CO58" s="37">
        <v>60.3</v>
      </c>
      <c r="CP58" s="37">
        <v>101.6</v>
      </c>
      <c r="CQ58" s="37">
        <v>96.9</v>
      </c>
      <c r="CR58" s="37">
        <v>130.4</v>
      </c>
      <c r="CS58" s="37">
        <v>103.7</v>
      </c>
      <c r="CT58" s="37">
        <v>77.5</v>
      </c>
      <c r="CU58" s="37">
        <v>83.5</v>
      </c>
      <c r="CV58" s="37">
        <v>83.9</v>
      </c>
      <c r="CW58" s="37">
        <v>87.6</v>
      </c>
      <c r="CX58" s="37">
        <v>196.79999999999998</v>
      </c>
      <c r="CY58" s="37">
        <v>273.5</v>
      </c>
      <c r="CZ58" s="37">
        <v>242.6</v>
      </c>
      <c r="DA58" s="37">
        <v>209.7</v>
      </c>
      <c r="DB58" s="37">
        <v>232.7</v>
      </c>
      <c r="DC58" s="37">
        <v>518.5</v>
      </c>
      <c r="DD58" s="37">
        <v>141.1</v>
      </c>
      <c r="DE58" s="37">
        <v>179.5</v>
      </c>
      <c r="DF58" s="37">
        <v>247.2</v>
      </c>
      <c r="DG58" s="37">
        <v>122.7</v>
      </c>
      <c r="DH58" s="37">
        <v>172</v>
      </c>
      <c r="DI58" s="37">
        <v>111.9</v>
      </c>
      <c r="DJ58" s="37">
        <v>119.6</v>
      </c>
      <c r="DK58" s="37">
        <v>131.6</v>
      </c>
      <c r="DL58" s="37">
        <v>170.6</v>
      </c>
      <c r="DM58" s="37">
        <v>94.100000000000009</v>
      </c>
      <c r="DN58" s="37">
        <v>123.39999999999999</v>
      </c>
      <c r="DO58" s="37">
        <v>159.19999999999999</v>
      </c>
      <c r="DP58" s="37">
        <v>139.19999999999999</v>
      </c>
      <c r="DQ58" s="37">
        <v>34.1</v>
      </c>
      <c r="DR58" s="37">
        <v>136.39999999999998</v>
      </c>
    </row>
    <row r="59" spans="1:122" x14ac:dyDescent="0.25">
      <c r="A59" s="67" t="s">
        <v>260</v>
      </c>
      <c r="B59" s="66" t="s">
        <v>128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O59" s="37"/>
      <c r="BP59" s="37"/>
      <c r="BQ59" s="37"/>
      <c r="BR59" s="37">
        <v>1.3</v>
      </c>
      <c r="BS59" s="37">
        <v>1.2000000000000002</v>
      </c>
      <c r="BT59" s="37">
        <v>2.2999999999999998</v>
      </c>
      <c r="BU59" s="37">
        <v>1.2000000000000002</v>
      </c>
      <c r="BV59" s="37">
        <v>0.1</v>
      </c>
      <c r="BW59" s="37">
        <v>0.1</v>
      </c>
      <c r="BX59" s="37">
        <v>0.2</v>
      </c>
      <c r="BY59" s="37">
        <v>0.4</v>
      </c>
      <c r="BZ59" s="37">
        <v>0.1</v>
      </c>
      <c r="CA59" s="37">
        <v>0.1</v>
      </c>
      <c r="CB59" s="37">
        <v>0.1</v>
      </c>
      <c r="CC59" s="37">
        <v>0.6</v>
      </c>
      <c r="CD59" s="37">
        <v>1.5</v>
      </c>
      <c r="CE59" s="37">
        <v>3.5</v>
      </c>
      <c r="CF59" s="37">
        <v>3</v>
      </c>
      <c r="CG59" s="37">
        <v>3.6</v>
      </c>
      <c r="CH59" s="37">
        <v>2.6</v>
      </c>
      <c r="CI59" s="37">
        <v>2.6</v>
      </c>
      <c r="CJ59" s="37">
        <v>2.8</v>
      </c>
      <c r="CK59" s="37">
        <v>3.9</v>
      </c>
      <c r="CL59" s="37">
        <v>3.2</v>
      </c>
      <c r="CM59" s="37">
        <v>4.3</v>
      </c>
      <c r="CN59" s="37">
        <v>4.5999999999999996</v>
      </c>
      <c r="CO59" s="37">
        <v>5.2</v>
      </c>
      <c r="CP59" s="37">
        <v>7.5</v>
      </c>
      <c r="CQ59" s="37">
        <v>5.4</v>
      </c>
      <c r="CR59" s="37">
        <v>7.7</v>
      </c>
      <c r="CS59" s="37">
        <v>8.3000000000000007</v>
      </c>
      <c r="CT59" s="37">
        <v>7.8</v>
      </c>
      <c r="CU59" s="37">
        <v>9.3000000000000007</v>
      </c>
      <c r="CV59" s="37">
        <v>7.3</v>
      </c>
      <c r="CW59" s="37">
        <v>11.3</v>
      </c>
      <c r="CX59" s="37">
        <v>8</v>
      </c>
      <c r="CY59" s="37">
        <v>10.100000000000001</v>
      </c>
      <c r="CZ59" s="37">
        <v>8.1</v>
      </c>
      <c r="DA59" s="37">
        <v>13</v>
      </c>
      <c r="DB59" s="37">
        <v>9.1999999999999993</v>
      </c>
      <c r="DC59" s="37">
        <v>8.9</v>
      </c>
      <c r="DD59" s="37">
        <v>11.4</v>
      </c>
      <c r="DE59" s="37">
        <v>8.4</v>
      </c>
      <c r="DF59" s="37">
        <v>9.8000000000000007</v>
      </c>
      <c r="DG59" s="37">
        <v>7</v>
      </c>
      <c r="DH59" s="37">
        <v>6.5</v>
      </c>
      <c r="DI59" s="37">
        <v>12.5</v>
      </c>
      <c r="DJ59" s="37">
        <v>6.4</v>
      </c>
      <c r="DK59" s="37">
        <v>12.7</v>
      </c>
      <c r="DL59" s="37">
        <v>10</v>
      </c>
      <c r="DM59" s="37">
        <v>8.8000000000000007</v>
      </c>
      <c r="DN59" s="37">
        <v>9.4</v>
      </c>
      <c r="DO59" s="37">
        <v>10.5</v>
      </c>
      <c r="DP59" s="37">
        <v>9.3999999999999986</v>
      </c>
      <c r="DQ59" s="37">
        <v>11.3</v>
      </c>
      <c r="DR59" s="37">
        <v>9.2999999999999989</v>
      </c>
    </row>
    <row r="60" spans="1:122" x14ac:dyDescent="0.25">
      <c r="A60" s="67" t="s">
        <v>261</v>
      </c>
      <c r="B60" s="66" t="s">
        <v>129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O60" s="37"/>
      <c r="BP60" s="37"/>
      <c r="BQ60" s="37"/>
      <c r="BR60" s="37">
        <v>33.5</v>
      </c>
      <c r="BS60" s="37">
        <v>28.8</v>
      </c>
      <c r="BT60" s="37">
        <v>30.6</v>
      </c>
      <c r="BU60" s="37">
        <v>37.799999999999997</v>
      </c>
      <c r="BV60" s="37">
        <v>32.9</v>
      </c>
      <c r="BW60" s="37">
        <v>32.299999999999997</v>
      </c>
      <c r="BX60" s="37">
        <v>35.200000000000003</v>
      </c>
      <c r="BY60" s="37">
        <v>35.799999999999997</v>
      </c>
      <c r="BZ60" s="37">
        <v>34.4</v>
      </c>
      <c r="CA60" s="37">
        <v>33</v>
      </c>
      <c r="CB60" s="37">
        <v>32.4</v>
      </c>
      <c r="CC60" s="37">
        <v>35.1</v>
      </c>
      <c r="CD60" s="37">
        <v>33.9</v>
      </c>
      <c r="CE60" s="37">
        <v>36.4</v>
      </c>
      <c r="CF60" s="37">
        <v>37.1</v>
      </c>
      <c r="CG60" s="37">
        <v>33</v>
      </c>
      <c r="CH60" s="37">
        <v>41.6</v>
      </c>
      <c r="CI60" s="37">
        <v>36.299999999999997</v>
      </c>
      <c r="CJ60" s="37">
        <v>33.799999999999997</v>
      </c>
      <c r="CK60" s="37">
        <v>33.200000000000003</v>
      </c>
      <c r="CL60" s="37">
        <v>43.8</v>
      </c>
      <c r="CM60" s="37">
        <v>34.799999999999997</v>
      </c>
      <c r="CN60" s="37">
        <v>34</v>
      </c>
      <c r="CO60" s="37">
        <v>34.700000000000003</v>
      </c>
      <c r="CP60" s="37">
        <v>42.7</v>
      </c>
      <c r="CQ60" s="37">
        <v>33.6</v>
      </c>
      <c r="CR60" s="37">
        <v>35.299999999999997</v>
      </c>
      <c r="CS60" s="37">
        <v>29.1</v>
      </c>
      <c r="CT60" s="37">
        <v>38.700000000000003</v>
      </c>
      <c r="CU60" s="37">
        <v>34.6</v>
      </c>
      <c r="CV60" s="37">
        <v>46.9</v>
      </c>
      <c r="CW60" s="37">
        <v>34.6</v>
      </c>
      <c r="CX60" s="37">
        <v>26.900000000000002</v>
      </c>
      <c r="CY60" s="37">
        <v>37</v>
      </c>
      <c r="CZ60" s="37">
        <v>49.3</v>
      </c>
      <c r="DA60" s="37">
        <v>38.799999999999997</v>
      </c>
      <c r="DB60" s="37">
        <v>43.5</v>
      </c>
      <c r="DC60" s="37">
        <v>43.7</v>
      </c>
      <c r="DD60" s="37">
        <v>40.6</v>
      </c>
      <c r="DE60" s="37">
        <v>44.4</v>
      </c>
      <c r="DF60" s="37">
        <v>42.5</v>
      </c>
      <c r="DG60" s="37">
        <v>34.5</v>
      </c>
      <c r="DH60" s="37">
        <v>34.4</v>
      </c>
      <c r="DI60" s="37">
        <v>27.9</v>
      </c>
      <c r="DJ60" s="37">
        <v>29.4</v>
      </c>
      <c r="DK60" s="37">
        <v>25.200000000000003</v>
      </c>
      <c r="DL60" s="37">
        <v>33.799999999999997</v>
      </c>
      <c r="DM60" s="37">
        <v>35.200000000000003</v>
      </c>
      <c r="DN60" s="37">
        <v>38.700000000000003</v>
      </c>
      <c r="DO60" s="37">
        <v>36.200000000000003</v>
      </c>
      <c r="DP60" s="37">
        <v>43.400000000000006</v>
      </c>
      <c r="DQ60" s="37">
        <v>36.199999999999996</v>
      </c>
      <c r="DR60" s="37">
        <v>42.7</v>
      </c>
    </row>
    <row r="61" spans="1:122" x14ac:dyDescent="0.25">
      <c r="A61" s="67" t="s">
        <v>262</v>
      </c>
      <c r="B61" s="58" t="s">
        <v>132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O61" s="37"/>
      <c r="BP61" s="37"/>
      <c r="BQ61" s="37"/>
      <c r="BR61" s="37">
        <v>-381.3</v>
      </c>
      <c r="BS61" s="37">
        <v>-469.4</v>
      </c>
      <c r="BT61" s="37">
        <v>-557</v>
      </c>
      <c r="BU61" s="37">
        <v>-519.49999999999989</v>
      </c>
      <c r="BV61" s="37">
        <v>-518.9</v>
      </c>
      <c r="BW61" s="37">
        <v>-574.79999999999995</v>
      </c>
      <c r="BX61" s="37">
        <v>-625.70000000000005</v>
      </c>
      <c r="BY61" s="37">
        <v>-456.4</v>
      </c>
      <c r="BZ61" s="37">
        <v>-544.9</v>
      </c>
      <c r="CA61" s="37">
        <v>-511.3</v>
      </c>
      <c r="CB61" s="37">
        <v>-670.67</v>
      </c>
      <c r="CC61" s="37">
        <v>-616.70000000000005</v>
      </c>
      <c r="CD61" s="37">
        <v>-619.79999999999995</v>
      </c>
      <c r="CE61" s="37">
        <v>-689.4</v>
      </c>
      <c r="CF61" s="37">
        <v>-979.7</v>
      </c>
      <c r="CG61" s="37">
        <v>-683.4</v>
      </c>
      <c r="CH61" s="37">
        <v>-620.5</v>
      </c>
      <c r="CI61" s="37">
        <v>-894.5</v>
      </c>
      <c r="CJ61" s="37">
        <v>-799</v>
      </c>
      <c r="CK61" s="37">
        <v>-933.4</v>
      </c>
      <c r="CL61" s="37">
        <v>-552.79999999999995</v>
      </c>
      <c r="CM61" s="37">
        <v>-732.7</v>
      </c>
      <c r="CN61" s="37">
        <v>-695.6</v>
      </c>
      <c r="CO61" s="37">
        <v>-955.3</v>
      </c>
      <c r="CP61" s="37">
        <v>-635.9</v>
      </c>
      <c r="CQ61" s="37">
        <v>-865.8</v>
      </c>
      <c r="CR61" s="37">
        <v>-956.5</v>
      </c>
      <c r="CS61" s="37">
        <v>-794.9</v>
      </c>
      <c r="CT61" s="37">
        <v>-849.6</v>
      </c>
      <c r="CU61" s="37">
        <v>-1010.5</v>
      </c>
      <c r="CV61" s="37">
        <v>-932.2</v>
      </c>
      <c r="CW61" s="37">
        <v>-1001.5</v>
      </c>
      <c r="CX61" s="37">
        <v>-796</v>
      </c>
      <c r="CY61" s="37">
        <v>-994.00000000000011</v>
      </c>
      <c r="CZ61" s="37">
        <v>-1067.9999999999998</v>
      </c>
      <c r="DA61" s="37">
        <v>-833.7</v>
      </c>
      <c r="DB61" s="37">
        <v>-989.1</v>
      </c>
      <c r="DC61" s="37">
        <v>-941.1</v>
      </c>
      <c r="DD61" s="37">
        <v>-1226.7</v>
      </c>
      <c r="DE61" s="37">
        <v>-912</v>
      </c>
      <c r="DF61" s="37">
        <v>-998.09999999999991</v>
      </c>
      <c r="DG61" s="37">
        <v>-463.60000000000014</v>
      </c>
      <c r="DH61" s="37">
        <v>-1229.8</v>
      </c>
      <c r="DI61" s="37">
        <v>-1133.5</v>
      </c>
      <c r="DJ61" s="37">
        <v>-1273.3</v>
      </c>
      <c r="DK61" s="37">
        <v>-912.80000000000007</v>
      </c>
      <c r="DL61" s="37">
        <v>-1504.6999999999998</v>
      </c>
      <c r="DM61" s="37">
        <v>-1019.7</v>
      </c>
      <c r="DN61" s="37">
        <v>-1226.7999999999997</v>
      </c>
      <c r="DO61" s="37">
        <v>-991.39999999999986</v>
      </c>
      <c r="DP61" s="37">
        <v>-1567.3999999999999</v>
      </c>
      <c r="DQ61" s="37">
        <v>-787.90000000000009</v>
      </c>
      <c r="DR61" s="37">
        <v>-1487.6</v>
      </c>
    </row>
    <row r="62" spans="1:122" x14ac:dyDescent="0.25">
      <c r="A62" s="67" t="s">
        <v>263</v>
      </c>
      <c r="B62" s="61" t="s">
        <v>103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O62" s="37"/>
      <c r="BP62" s="37"/>
      <c r="BQ62" s="37"/>
      <c r="BR62" s="37">
        <v>119.7</v>
      </c>
      <c r="BS62" s="37">
        <v>120.4</v>
      </c>
      <c r="BT62" s="37">
        <v>123.29999999999998</v>
      </c>
      <c r="BU62" s="37">
        <v>122.7</v>
      </c>
      <c r="BV62" s="37">
        <v>171.7</v>
      </c>
      <c r="BW62" s="37">
        <v>160</v>
      </c>
      <c r="BX62" s="37">
        <v>199.5</v>
      </c>
      <c r="BY62" s="37">
        <v>173.5</v>
      </c>
      <c r="BZ62" s="37">
        <v>164</v>
      </c>
      <c r="CA62" s="37">
        <v>174.7</v>
      </c>
      <c r="CB62" s="37">
        <v>174.6</v>
      </c>
      <c r="CC62" s="37">
        <v>165.2</v>
      </c>
      <c r="CD62" s="37">
        <v>134.9</v>
      </c>
      <c r="CE62" s="37">
        <v>144.9</v>
      </c>
      <c r="CF62" s="37">
        <v>134</v>
      </c>
      <c r="CG62" s="37">
        <v>140.80000000000001</v>
      </c>
      <c r="CH62" s="37">
        <v>133.5</v>
      </c>
      <c r="CI62" s="37">
        <v>145.19999999999999</v>
      </c>
      <c r="CJ62" s="37">
        <v>136.30000000000001</v>
      </c>
      <c r="CK62" s="37">
        <v>137.30000000000001</v>
      </c>
      <c r="CL62" s="37">
        <v>136.4</v>
      </c>
      <c r="CM62" s="37">
        <v>135.4</v>
      </c>
      <c r="CN62" s="37">
        <v>137.80000000000001</v>
      </c>
      <c r="CO62" s="37">
        <v>135.9</v>
      </c>
      <c r="CP62" s="37">
        <v>120.5</v>
      </c>
      <c r="CQ62" s="37">
        <v>117.8</v>
      </c>
      <c r="CR62" s="37">
        <v>119.5</v>
      </c>
      <c r="CS62" s="37">
        <v>120.9</v>
      </c>
      <c r="CT62" s="37">
        <v>124.8</v>
      </c>
      <c r="CU62" s="37">
        <v>118.6</v>
      </c>
      <c r="CV62" s="37">
        <v>111.6</v>
      </c>
      <c r="CW62" s="37">
        <v>104.4</v>
      </c>
      <c r="CX62" s="37">
        <v>155</v>
      </c>
      <c r="CY62" s="37">
        <v>152.9</v>
      </c>
      <c r="CZ62" s="37">
        <v>161</v>
      </c>
      <c r="DA62" s="37">
        <v>150.4</v>
      </c>
      <c r="DB62" s="37">
        <v>163.30000000000001</v>
      </c>
      <c r="DC62" s="37">
        <v>167.2</v>
      </c>
      <c r="DD62" s="37">
        <v>176.1</v>
      </c>
      <c r="DE62" s="37">
        <v>159.30000000000001</v>
      </c>
      <c r="DF62" s="37">
        <v>103.2</v>
      </c>
      <c r="DG62" s="37">
        <v>135</v>
      </c>
      <c r="DH62" s="37">
        <v>129.5</v>
      </c>
      <c r="DI62" s="37">
        <v>136.9</v>
      </c>
      <c r="DJ62" s="37">
        <v>143.6</v>
      </c>
      <c r="DK62" s="37">
        <v>150.1</v>
      </c>
      <c r="DL62" s="37">
        <v>144.1</v>
      </c>
      <c r="DM62" s="37">
        <v>141.80000000000001</v>
      </c>
      <c r="DN62" s="37">
        <v>217.60000000000002</v>
      </c>
      <c r="DO62" s="37">
        <v>244</v>
      </c>
      <c r="DP62" s="37">
        <v>219.70000000000002</v>
      </c>
      <c r="DQ62" s="37">
        <v>246.8</v>
      </c>
      <c r="DR62" s="37">
        <v>337.5</v>
      </c>
    </row>
    <row r="63" spans="1:122" ht="15" customHeight="1" x14ac:dyDescent="0.25">
      <c r="A63" s="67" t="s">
        <v>264</v>
      </c>
      <c r="B63" s="61" t="s">
        <v>104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O63" s="37"/>
      <c r="BP63" s="37"/>
      <c r="BQ63" s="37"/>
      <c r="BR63" s="37">
        <v>501</v>
      </c>
      <c r="BS63" s="37">
        <v>589.79999999999995</v>
      </c>
      <c r="BT63" s="37">
        <v>680.3</v>
      </c>
      <c r="BU63" s="37">
        <v>642.19999999999993</v>
      </c>
      <c r="BV63" s="37">
        <v>690.60000000000105</v>
      </c>
      <c r="BW63" s="37">
        <v>734.8</v>
      </c>
      <c r="BX63" s="37">
        <v>825.2</v>
      </c>
      <c r="BY63" s="37">
        <v>629.9</v>
      </c>
      <c r="BZ63" s="37">
        <v>708.9</v>
      </c>
      <c r="CA63" s="37">
        <v>686</v>
      </c>
      <c r="CB63" s="37">
        <v>845.27</v>
      </c>
      <c r="CC63" s="37">
        <v>781.9</v>
      </c>
      <c r="CD63" s="37">
        <v>754.7</v>
      </c>
      <c r="CE63" s="37">
        <v>834.3</v>
      </c>
      <c r="CF63" s="37">
        <v>1113.7</v>
      </c>
      <c r="CG63" s="37">
        <v>824.2</v>
      </c>
      <c r="CH63" s="37">
        <v>754</v>
      </c>
      <c r="CI63" s="37">
        <v>1039.7</v>
      </c>
      <c r="CJ63" s="37">
        <v>935.3</v>
      </c>
      <c r="CK63" s="37">
        <v>1070.7</v>
      </c>
      <c r="CL63" s="37">
        <v>689.2</v>
      </c>
      <c r="CM63" s="37">
        <v>868.1</v>
      </c>
      <c r="CN63" s="37">
        <v>833.4</v>
      </c>
      <c r="CO63" s="37">
        <v>1091.2</v>
      </c>
      <c r="CP63" s="37">
        <v>756.4</v>
      </c>
      <c r="CQ63" s="37">
        <v>983.6</v>
      </c>
      <c r="CR63" s="37">
        <v>1076</v>
      </c>
      <c r="CS63" s="37">
        <v>915.8</v>
      </c>
      <c r="CT63" s="37">
        <v>974.4</v>
      </c>
      <c r="CU63" s="37">
        <v>1129.0999999999999</v>
      </c>
      <c r="CV63" s="37">
        <v>1043.8</v>
      </c>
      <c r="CW63" s="37">
        <v>1105.9000000000001</v>
      </c>
      <c r="CX63" s="37">
        <v>951</v>
      </c>
      <c r="CY63" s="37">
        <v>1146.9000000000001</v>
      </c>
      <c r="CZ63" s="37">
        <v>1228.9999999999998</v>
      </c>
      <c r="DA63" s="37">
        <v>984.1</v>
      </c>
      <c r="DB63" s="37">
        <v>1152.4000000000001</v>
      </c>
      <c r="DC63" s="37">
        <v>1108.3</v>
      </c>
      <c r="DD63" s="37">
        <v>1402.8</v>
      </c>
      <c r="DE63" s="37">
        <v>1071.3</v>
      </c>
      <c r="DF63" s="37">
        <v>1101.3</v>
      </c>
      <c r="DG63" s="37">
        <v>598.60000000000014</v>
      </c>
      <c r="DH63" s="37">
        <v>1359.3</v>
      </c>
      <c r="DI63" s="37">
        <v>1270.4000000000001</v>
      </c>
      <c r="DJ63" s="37">
        <v>1416.8999999999999</v>
      </c>
      <c r="DK63" s="37">
        <v>1062.9000000000001</v>
      </c>
      <c r="DL63" s="37">
        <v>1648.7999999999997</v>
      </c>
      <c r="DM63" s="37">
        <v>1161.5</v>
      </c>
      <c r="DN63" s="37">
        <v>1444.3999999999999</v>
      </c>
      <c r="DO63" s="37">
        <v>1235.3999999999999</v>
      </c>
      <c r="DP63" s="37">
        <v>1787.1</v>
      </c>
      <c r="DQ63" s="37">
        <v>1034.7</v>
      </c>
      <c r="DR63" s="37">
        <v>1825.1</v>
      </c>
    </row>
    <row r="64" spans="1:122" ht="15" customHeight="1" x14ac:dyDescent="0.25">
      <c r="A64" s="67" t="s">
        <v>265</v>
      </c>
      <c r="B64" s="62" t="s">
        <v>133</v>
      </c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O64" s="37"/>
      <c r="BP64" s="37"/>
      <c r="BQ64" s="37"/>
      <c r="BR64" s="37">
        <v>51.2</v>
      </c>
      <c r="BS64" s="37">
        <v>50.7</v>
      </c>
      <c r="BT64" s="37">
        <v>51.199999999999996</v>
      </c>
      <c r="BU64" s="37">
        <v>51</v>
      </c>
      <c r="BV64" s="37">
        <v>58.1</v>
      </c>
      <c r="BW64" s="37">
        <v>58.1</v>
      </c>
      <c r="BX64" s="37">
        <v>58.1</v>
      </c>
      <c r="BY64" s="37">
        <v>58.1</v>
      </c>
      <c r="BZ64" s="37">
        <v>54.3</v>
      </c>
      <c r="CA64" s="37">
        <v>54.2</v>
      </c>
      <c r="CB64" s="37">
        <v>54</v>
      </c>
      <c r="CC64" s="37">
        <v>54.2</v>
      </c>
      <c r="CD64" s="37">
        <v>56</v>
      </c>
      <c r="CE64" s="37">
        <v>55.8</v>
      </c>
      <c r="CF64" s="37">
        <v>55.6</v>
      </c>
      <c r="CG64" s="37">
        <v>55.8</v>
      </c>
      <c r="CH64" s="37">
        <v>60</v>
      </c>
      <c r="CI64" s="37">
        <v>59.8</v>
      </c>
      <c r="CJ64" s="37">
        <v>59.6</v>
      </c>
      <c r="CK64" s="37">
        <v>59.8</v>
      </c>
      <c r="CL64" s="37">
        <v>59.1</v>
      </c>
      <c r="CM64" s="37">
        <v>58.9</v>
      </c>
      <c r="CN64" s="37">
        <v>58.7</v>
      </c>
      <c r="CO64" s="37">
        <v>58.9</v>
      </c>
      <c r="CP64" s="37">
        <v>62.1</v>
      </c>
      <c r="CQ64" s="37">
        <v>61.9</v>
      </c>
      <c r="CR64" s="37">
        <v>61.7</v>
      </c>
      <c r="CS64" s="37">
        <v>61.9</v>
      </c>
      <c r="CT64" s="37">
        <v>66.7</v>
      </c>
      <c r="CU64" s="37">
        <v>66.5</v>
      </c>
      <c r="CV64" s="37">
        <v>66.3</v>
      </c>
      <c r="CW64" s="37">
        <v>66.5</v>
      </c>
      <c r="CX64" s="37">
        <v>80.2</v>
      </c>
      <c r="CY64" s="37">
        <v>80</v>
      </c>
      <c r="CZ64" s="37">
        <v>83.300000000000011</v>
      </c>
      <c r="DA64" s="37">
        <v>80</v>
      </c>
      <c r="DB64" s="37">
        <v>83.6</v>
      </c>
      <c r="DC64" s="37">
        <v>83.4</v>
      </c>
      <c r="DD64" s="37">
        <v>83.1</v>
      </c>
      <c r="DE64" s="37">
        <v>83.4</v>
      </c>
      <c r="DF64" s="37">
        <v>28.3</v>
      </c>
      <c r="DG64" s="37">
        <v>28.1</v>
      </c>
      <c r="DH64" s="37">
        <v>27.900000000000002</v>
      </c>
      <c r="DI64" s="37">
        <v>28.1</v>
      </c>
      <c r="DJ64" s="37">
        <v>85.3</v>
      </c>
      <c r="DK64" s="37">
        <v>85.1</v>
      </c>
      <c r="DL64" s="37">
        <v>84.8</v>
      </c>
      <c r="DM64" s="37">
        <v>85.1</v>
      </c>
      <c r="DN64" s="37">
        <v>105.7</v>
      </c>
      <c r="DO64" s="37">
        <v>105.4</v>
      </c>
      <c r="DP64" s="37">
        <v>105.10000000000001</v>
      </c>
      <c r="DQ64" s="37">
        <v>105.4</v>
      </c>
      <c r="DR64" s="37">
        <v>115.8</v>
      </c>
    </row>
    <row r="65" spans="1:122" ht="15" customHeight="1" x14ac:dyDescent="0.25">
      <c r="A65" s="67" t="s">
        <v>266</v>
      </c>
      <c r="B65" s="62" t="s">
        <v>134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O65" s="37"/>
      <c r="BP65" s="37"/>
      <c r="BQ65" s="37"/>
      <c r="BR65" s="37">
        <v>38.4</v>
      </c>
      <c r="BS65" s="37">
        <v>36.500000000000007</v>
      </c>
      <c r="BT65" s="37">
        <v>31.3</v>
      </c>
      <c r="BU65" s="37">
        <v>35.9</v>
      </c>
      <c r="BV65" s="37">
        <v>38.299999999999997</v>
      </c>
      <c r="BW65" s="37">
        <v>40.4</v>
      </c>
      <c r="BX65" s="37">
        <v>37.1</v>
      </c>
      <c r="BY65" s="37">
        <v>42.9</v>
      </c>
      <c r="BZ65" s="37">
        <v>41.8</v>
      </c>
      <c r="CA65" s="37">
        <v>42.6</v>
      </c>
      <c r="CB65" s="37">
        <v>37.9</v>
      </c>
      <c r="CC65" s="37">
        <v>44.9</v>
      </c>
      <c r="CD65" s="37">
        <v>34.299999999999997</v>
      </c>
      <c r="CE65" s="37">
        <v>37.299999999999997</v>
      </c>
      <c r="CF65" s="37">
        <v>37.200000000000003</v>
      </c>
      <c r="CG65" s="37">
        <v>38.799999999999997</v>
      </c>
      <c r="CH65" s="37">
        <v>37.700000000000003</v>
      </c>
      <c r="CI65" s="37">
        <v>39.299999999999997</v>
      </c>
      <c r="CJ65" s="37">
        <v>38</v>
      </c>
      <c r="CK65" s="37">
        <v>39.700000000000003</v>
      </c>
      <c r="CL65" s="37">
        <v>39.6</v>
      </c>
      <c r="CM65" s="37">
        <v>41.1</v>
      </c>
      <c r="CN65" s="37">
        <v>39.1</v>
      </c>
      <c r="CO65" s="37">
        <v>40.5</v>
      </c>
      <c r="CP65" s="37">
        <v>38</v>
      </c>
      <c r="CQ65" s="37">
        <v>43.8</v>
      </c>
      <c r="CR65" s="37">
        <v>41.7</v>
      </c>
      <c r="CS65" s="37">
        <v>44.9</v>
      </c>
      <c r="CT65" s="37">
        <v>42.3</v>
      </c>
      <c r="CU65" s="37">
        <v>48.6</v>
      </c>
      <c r="CV65" s="37">
        <v>46.7</v>
      </c>
      <c r="CW65" s="37">
        <v>52</v>
      </c>
      <c r="CX65" s="37">
        <v>44.4</v>
      </c>
      <c r="CY65" s="37">
        <v>51.5</v>
      </c>
      <c r="CZ65" s="37">
        <v>47.800000000000004</v>
      </c>
      <c r="DA65" s="37">
        <v>51.199999999999996</v>
      </c>
      <c r="DB65" s="37">
        <v>60</v>
      </c>
      <c r="DC65" s="37">
        <v>64.8</v>
      </c>
      <c r="DD65" s="37">
        <v>63</v>
      </c>
      <c r="DE65" s="37">
        <v>69.5</v>
      </c>
      <c r="DF65" s="37">
        <v>58.699999999999996</v>
      </c>
      <c r="DG65" s="37">
        <v>50.100000000000009</v>
      </c>
      <c r="DH65" s="37">
        <v>57.5</v>
      </c>
      <c r="DI65" s="37">
        <v>67.099999999999994</v>
      </c>
      <c r="DJ65" s="37">
        <v>54.3</v>
      </c>
      <c r="DK65" s="37">
        <v>61.300000000000004</v>
      </c>
      <c r="DL65" s="37">
        <v>56.8</v>
      </c>
      <c r="DM65" s="37">
        <v>60.4</v>
      </c>
      <c r="DN65" s="37">
        <v>63.2</v>
      </c>
      <c r="DO65" s="37">
        <v>61.7</v>
      </c>
      <c r="DP65" s="37">
        <v>55.1</v>
      </c>
      <c r="DQ65" s="37">
        <v>65.8</v>
      </c>
      <c r="DR65" s="37">
        <v>63.099999999999994</v>
      </c>
    </row>
    <row r="66" spans="1:122" ht="15" customHeight="1" x14ac:dyDescent="0.25">
      <c r="A66" s="67" t="s">
        <v>267</v>
      </c>
      <c r="B66" s="62" t="s">
        <v>135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O66" s="37"/>
      <c r="BP66" s="37"/>
      <c r="BQ66" s="37"/>
      <c r="BR66" s="37">
        <v>68.5</v>
      </c>
      <c r="BS66" s="37">
        <v>69.7</v>
      </c>
      <c r="BT66" s="37">
        <v>72.099999999999994</v>
      </c>
      <c r="BU66" s="37">
        <v>71.7</v>
      </c>
      <c r="BV66" s="37">
        <v>113.6</v>
      </c>
      <c r="BW66" s="37">
        <v>101.9</v>
      </c>
      <c r="BX66" s="37">
        <v>141.4</v>
      </c>
      <c r="BY66" s="37">
        <v>115.4</v>
      </c>
      <c r="BZ66" s="37">
        <v>109.7</v>
      </c>
      <c r="CA66" s="37">
        <v>120.5</v>
      </c>
      <c r="CB66" s="37">
        <v>120.6</v>
      </c>
      <c r="CC66" s="37">
        <v>111</v>
      </c>
      <c r="CD66" s="37">
        <v>78.900000000000006</v>
      </c>
      <c r="CE66" s="37">
        <v>89.1</v>
      </c>
      <c r="CF66" s="37">
        <v>78.400000000000006</v>
      </c>
      <c r="CG66" s="37">
        <v>85</v>
      </c>
      <c r="CH66" s="37">
        <v>73.5</v>
      </c>
      <c r="CI66" s="37">
        <v>85.4</v>
      </c>
      <c r="CJ66" s="37">
        <v>76.7</v>
      </c>
      <c r="CK66" s="37">
        <v>77.5</v>
      </c>
      <c r="CL66" s="37">
        <v>77.3</v>
      </c>
      <c r="CM66" s="37">
        <v>76.5</v>
      </c>
      <c r="CN66" s="37">
        <v>79.099999999999994</v>
      </c>
      <c r="CO66" s="37">
        <v>77</v>
      </c>
      <c r="CP66" s="37">
        <v>58.4</v>
      </c>
      <c r="CQ66" s="37">
        <v>55.9</v>
      </c>
      <c r="CR66" s="37">
        <v>57.8</v>
      </c>
      <c r="CS66" s="37">
        <v>59</v>
      </c>
      <c r="CT66" s="37">
        <v>58.1</v>
      </c>
      <c r="CU66" s="37">
        <v>52.1</v>
      </c>
      <c r="CV66" s="37">
        <v>45.3</v>
      </c>
      <c r="CW66" s="37">
        <v>37.9</v>
      </c>
      <c r="CX66" s="37">
        <v>74.8</v>
      </c>
      <c r="CY66" s="37">
        <v>72.900000000000006</v>
      </c>
      <c r="CZ66" s="37">
        <v>77.699999999999989</v>
      </c>
      <c r="DA66" s="37">
        <v>70.400000000000006</v>
      </c>
      <c r="DB66" s="37">
        <v>79.7</v>
      </c>
      <c r="DC66" s="37">
        <v>83.8</v>
      </c>
      <c r="DD66" s="37">
        <v>93</v>
      </c>
      <c r="DE66" s="37">
        <v>75.900000000000006</v>
      </c>
      <c r="DF66" s="37">
        <v>74.900000000000006</v>
      </c>
      <c r="DG66" s="37">
        <v>106.89999999999999</v>
      </c>
      <c r="DH66" s="37">
        <v>101.6</v>
      </c>
      <c r="DI66" s="37">
        <v>108.80000000000001</v>
      </c>
      <c r="DJ66" s="37">
        <v>58.3</v>
      </c>
      <c r="DK66" s="37">
        <v>65</v>
      </c>
      <c r="DL66" s="37">
        <v>59.3</v>
      </c>
      <c r="DM66" s="37">
        <v>56.7</v>
      </c>
      <c r="DN66" s="37">
        <v>111.9</v>
      </c>
      <c r="DO66" s="37">
        <v>138.6</v>
      </c>
      <c r="DP66" s="37">
        <v>114.60000000000001</v>
      </c>
      <c r="DQ66" s="37">
        <v>141.4</v>
      </c>
      <c r="DR66" s="37">
        <v>221.70000000000002</v>
      </c>
    </row>
    <row r="67" spans="1:122" ht="15" customHeight="1" x14ac:dyDescent="0.25">
      <c r="A67" s="67" t="s">
        <v>268</v>
      </c>
      <c r="B67" s="63" t="s">
        <v>136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O67" s="37"/>
      <c r="BP67" s="37"/>
      <c r="BQ67" s="37"/>
      <c r="BR67" s="37">
        <v>0</v>
      </c>
      <c r="BS67" s="37">
        <v>0</v>
      </c>
      <c r="BT67" s="37">
        <v>0</v>
      </c>
      <c r="BU67" s="37">
        <v>0</v>
      </c>
      <c r="BV67" s="37">
        <v>10.8</v>
      </c>
      <c r="BW67" s="37">
        <v>0</v>
      </c>
      <c r="BX67" s="37">
        <v>28</v>
      </c>
      <c r="BY67" s="37">
        <v>1</v>
      </c>
      <c r="BZ67" s="37">
        <v>0.1</v>
      </c>
      <c r="CA67" s="37">
        <v>8.1</v>
      </c>
      <c r="CB67" s="37">
        <v>7.7</v>
      </c>
      <c r="CC67" s="37">
        <v>4.0999999999999996</v>
      </c>
      <c r="CD67" s="37">
        <v>0</v>
      </c>
      <c r="CE67" s="37">
        <v>0</v>
      </c>
      <c r="CF67" s="37">
        <v>0</v>
      </c>
      <c r="CG67" s="37">
        <v>0</v>
      </c>
      <c r="CH67" s="37">
        <v>0</v>
      </c>
      <c r="CI67" s="37">
        <v>0</v>
      </c>
      <c r="CJ67" s="37">
        <v>0</v>
      </c>
      <c r="CK67" s="37">
        <v>0</v>
      </c>
      <c r="CL67" s="37">
        <v>0</v>
      </c>
      <c r="CM67" s="37">
        <v>0</v>
      </c>
      <c r="CN67" s="37">
        <v>0</v>
      </c>
      <c r="CO67" s="37">
        <v>0</v>
      </c>
      <c r="CP67" s="37">
        <v>0</v>
      </c>
      <c r="CQ67" s="37">
        <v>0</v>
      </c>
      <c r="CR67" s="37">
        <v>0</v>
      </c>
      <c r="CS67" s="37">
        <v>0</v>
      </c>
      <c r="CT67" s="37">
        <v>0</v>
      </c>
      <c r="CU67" s="37">
        <v>0</v>
      </c>
      <c r="CV67" s="37">
        <v>0</v>
      </c>
      <c r="CW67" s="37">
        <v>0</v>
      </c>
      <c r="CX67" s="37">
        <v>0</v>
      </c>
      <c r="CY67" s="37">
        <v>0</v>
      </c>
      <c r="CZ67" s="37">
        <v>0</v>
      </c>
      <c r="DA67" s="37">
        <v>0</v>
      </c>
      <c r="DB67" s="37">
        <v>0</v>
      </c>
      <c r="DC67" s="37">
        <v>0</v>
      </c>
      <c r="DD67" s="37">
        <v>0</v>
      </c>
      <c r="DE67" s="37">
        <v>0</v>
      </c>
      <c r="DF67" s="37">
        <v>0</v>
      </c>
      <c r="DG67" s="37">
        <v>0</v>
      </c>
      <c r="DH67" s="37">
        <v>0</v>
      </c>
      <c r="DI67" s="37">
        <v>0</v>
      </c>
      <c r="DJ67" s="37">
        <v>0</v>
      </c>
      <c r="DK67" s="37">
        <v>0</v>
      </c>
      <c r="DL67" s="37">
        <v>0</v>
      </c>
      <c r="DM67" s="37">
        <v>0</v>
      </c>
      <c r="DN67" s="37">
        <v>0.89999999999999991</v>
      </c>
      <c r="DO67" s="37">
        <v>1.7</v>
      </c>
      <c r="DP67" s="37">
        <v>2.6000000000000005</v>
      </c>
      <c r="DQ67" s="37">
        <v>2.6999999999999997</v>
      </c>
      <c r="DR67" s="37">
        <v>4.3</v>
      </c>
    </row>
    <row r="68" spans="1:122" ht="15" customHeight="1" x14ac:dyDescent="0.25">
      <c r="A68" s="67" t="s">
        <v>269</v>
      </c>
      <c r="B68" s="64" t="s">
        <v>137</v>
      </c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O68" s="37"/>
      <c r="BP68" s="37"/>
      <c r="BQ68" s="37"/>
      <c r="BR68" s="37">
        <v>0</v>
      </c>
      <c r="BS68" s="37">
        <v>0</v>
      </c>
      <c r="BT68" s="37">
        <v>0</v>
      </c>
      <c r="BU68" s="37">
        <v>0</v>
      </c>
      <c r="BV68" s="37">
        <v>10.8</v>
      </c>
      <c r="BW68" s="37">
        <v>0</v>
      </c>
      <c r="BX68" s="37">
        <v>28</v>
      </c>
      <c r="BY68" s="37">
        <v>1</v>
      </c>
      <c r="BZ68" s="37">
        <v>0.1</v>
      </c>
      <c r="CA68" s="37">
        <v>8.1</v>
      </c>
      <c r="CB68" s="37">
        <v>7.7</v>
      </c>
      <c r="CC68" s="37">
        <v>4.0999999999999996</v>
      </c>
      <c r="CD68" s="37">
        <v>0</v>
      </c>
      <c r="CE68" s="37">
        <v>0</v>
      </c>
      <c r="CF68" s="37">
        <v>0</v>
      </c>
      <c r="CG68" s="37">
        <v>0</v>
      </c>
      <c r="CH68" s="37">
        <v>0</v>
      </c>
      <c r="CI68" s="37">
        <v>0</v>
      </c>
      <c r="CJ68" s="37">
        <v>0</v>
      </c>
      <c r="CK68" s="37">
        <v>0</v>
      </c>
      <c r="CL68" s="37">
        <v>0</v>
      </c>
      <c r="CM68" s="37">
        <v>0</v>
      </c>
      <c r="CN68" s="37">
        <v>0</v>
      </c>
      <c r="CO68" s="37">
        <v>0</v>
      </c>
      <c r="CP68" s="37">
        <v>0</v>
      </c>
      <c r="CQ68" s="37">
        <v>0</v>
      </c>
      <c r="CR68" s="37">
        <v>0</v>
      </c>
      <c r="CS68" s="37">
        <v>0</v>
      </c>
      <c r="CT68" s="37">
        <v>0</v>
      </c>
      <c r="CU68" s="37">
        <v>0</v>
      </c>
      <c r="CV68" s="37">
        <v>0</v>
      </c>
      <c r="CW68" s="37">
        <v>0</v>
      </c>
      <c r="CX68" s="37">
        <v>0</v>
      </c>
      <c r="CY68" s="37">
        <v>0</v>
      </c>
      <c r="CZ68" s="37">
        <v>0</v>
      </c>
      <c r="DA68" s="37">
        <v>0</v>
      </c>
      <c r="DB68" s="37">
        <v>0</v>
      </c>
      <c r="DC68" s="37">
        <v>0</v>
      </c>
      <c r="DD68" s="37">
        <v>0</v>
      </c>
      <c r="DE68" s="37">
        <v>0</v>
      </c>
      <c r="DF68" s="37">
        <v>0</v>
      </c>
      <c r="DG68" s="37">
        <v>0</v>
      </c>
      <c r="DH68" s="37">
        <v>0</v>
      </c>
      <c r="DI68" s="37">
        <v>0</v>
      </c>
      <c r="DJ68" s="37">
        <v>0</v>
      </c>
      <c r="DK68" s="37">
        <v>0</v>
      </c>
      <c r="DL68" s="37">
        <v>0</v>
      </c>
      <c r="DM68" s="37">
        <v>0</v>
      </c>
      <c r="DN68" s="37">
        <v>0</v>
      </c>
      <c r="DO68" s="37">
        <v>0</v>
      </c>
      <c r="DP68" s="37">
        <v>0</v>
      </c>
      <c r="DQ68" s="37">
        <v>0</v>
      </c>
      <c r="DR68" s="37">
        <v>0</v>
      </c>
    </row>
    <row r="69" spans="1:122" ht="15" customHeight="1" x14ac:dyDescent="0.25">
      <c r="A69" s="67" t="s">
        <v>270</v>
      </c>
      <c r="B69" s="65" t="s">
        <v>138</v>
      </c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O69" s="37"/>
      <c r="BP69" s="37"/>
      <c r="BQ69" s="37"/>
      <c r="BR69" s="37">
        <v>0</v>
      </c>
      <c r="BS69" s="37">
        <v>0</v>
      </c>
      <c r="BT69" s="37">
        <v>0</v>
      </c>
      <c r="BU69" s="37">
        <v>0</v>
      </c>
      <c r="BV69" s="37">
        <v>10.8</v>
      </c>
      <c r="BW69" s="37">
        <v>0</v>
      </c>
      <c r="BX69" s="37">
        <v>28</v>
      </c>
      <c r="BY69" s="37">
        <v>1</v>
      </c>
      <c r="BZ69" s="37">
        <v>0.1</v>
      </c>
      <c r="CA69" s="37">
        <v>8.1</v>
      </c>
      <c r="CB69" s="37">
        <v>7.7</v>
      </c>
      <c r="CC69" s="37">
        <v>4.0999999999999996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7">
        <v>0</v>
      </c>
      <c r="CJ69" s="37">
        <v>0</v>
      </c>
      <c r="CK69" s="37">
        <v>0</v>
      </c>
      <c r="CL69" s="37">
        <v>0</v>
      </c>
      <c r="CM69" s="37">
        <v>0</v>
      </c>
      <c r="CN69" s="37">
        <v>0</v>
      </c>
      <c r="CO69" s="37">
        <v>0</v>
      </c>
      <c r="CP69" s="37">
        <v>0</v>
      </c>
      <c r="CQ69" s="37">
        <v>0</v>
      </c>
      <c r="CR69" s="37">
        <v>0</v>
      </c>
      <c r="CS69" s="37">
        <v>0</v>
      </c>
      <c r="CT69" s="37">
        <v>0</v>
      </c>
      <c r="CU69" s="37">
        <v>0</v>
      </c>
      <c r="CV69" s="37">
        <v>0</v>
      </c>
      <c r="CW69" s="37">
        <v>0</v>
      </c>
      <c r="CX69" s="37">
        <v>0</v>
      </c>
      <c r="CY69" s="37">
        <v>0</v>
      </c>
      <c r="CZ69" s="37">
        <v>0</v>
      </c>
      <c r="DA69" s="37">
        <v>0</v>
      </c>
      <c r="DB69" s="37">
        <v>0</v>
      </c>
      <c r="DC69" s="37">
        <v>0</v>
      </c>
      <c r="DD69" s="37">
        <v>0</v>
      </c>
      <c r="DE69" s="37">
        <v>0</v>
      </c>
      <c r="DF69" s="37">
        <v>0</v>
      </c>
      <c r="DG69" s="37">
        <v>0</v>
      </c>
      <c r="DH69" s="37">
        <v>0</v>
      </c>
      <c r="DI69" s="37">
        <v>0</v>
      </c>
      <c r="DJ69" s="37">
        <v>0</v>
      </c>
      <c r="DK69" s="37">
        <v>0</v>
      </c>
      <c r="DL69" s="37">
        <v>0</v>
      </c>
      <c r="DM69" s="37">
        <v>0</v>
      </c>
      <c r="DN69" s="37">
        <v>0</v>
      </c>
      <c r="DO69" s="37">
        <v>0</v>
      </c>
      <c r="DP69" s="37">
        <v>0</v>
      </c>
      <c r="DQ69" s="37">
        <v>0</v>
      </c>
      <c r="DR69" s="37">
        <v>0</v>
      </c>
    </row>
    <row r="70" spans="1:122" ht="15" customHeight="1" x14ac:dyDescent="0.25">
      <c r="A70" s="67" t="s">
        <v>271</v>
      </c>
      <c r="B70" s="65" t="s">
        <v>139</v>
      </c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O70" s="37"/>
      <c r="BP70" s="37"/>
      <c r="BQ70" s="37"/>
      <c r="BR70" s="37">
        <v>0</v>
      </c>
      <c r="BS70" s="37">
        <v>0</v>
      </c>
      <c r="BT70" s="37">
        <v>0</v>
      </c>
      <c r="BU70" s="37">
        <v>0</v>
      </c>
      <c r="BV70" s="37">
        <v>0</v>
      </c>
      <c r="BW70" s="37">
        <v>0</v>
      </c>
      <c r="BX70" s="37">
        <v>0</v>
      </c>
      <c r="BY70" s="37">
        <v>0</v>
      </c>
      <c r="BZ70" s="37">
        <v>0</v>
      </c>
      <c r="CA70" s="37">
        <v>0</v>
      </c>
      <c r="CB70" s="37">
        <v>0</v>
      </c>
      <c r="CC70" s="37">
        <v>0</v>
      </c>
      <c r="CD70" s="37">
        <v>0</v>
      </c>
      <c r="CE70" s="37">
        <v>0</v>
      </c>
      <c r="CF70" s="37">
        <v>0</v>
      </c>
      <c r="CG70" s="37">
        <v>0</v>
      </c>
      <c r="CH70" s="37">
        <v>0</v>
      </c>
      <c r="CI70" s="37">
        <v>0</v>
      </c>
      <c r="CJ70" s="37">
        <v>0</v>
      </c>
      <c r="CK70" s="37">
        <v>0</v>
      </c>
      <c r="CL70" s="37">
        <v>0</v>
      </c>
      <c r="CM70" s="37">
        <v>0</v>
      </c>
      <c r="CN70" s="37">
        <v>0</v>
      </c>
      <c r="CO70" s="37">
        <v>0</v>
      </c>
      <c r="CP70" s="37">
        <v>0</v>
      </c>
      <c r="CQ70" s="37">
        <v>0</v>
      </c>
      <c r="CR70" s="37">
        <v>0</v>
      </c>
      <c r="CS70" s="37">
        <v>0</v>
      </c>
      <c r="CT70" s="37">
        <v>0</v>
      </c>
      <c r="CU70" s="37">
        <v>0</v>
      </c>
      <c r="CV70" s="37">
        <v>0</v>
      </c>
      <c r="CW70" s="37">
        <v>0</v>
      </c>
      <c r="CX70" s="37">
        <v>0</v>
      </c>
      <c r="CY70" s="37">
        <v>0</v>
      </c>
      <c r="CZ70" s="37">
        <v>0</v>
      </c>
      <c r="DA70" s="37">
        <v>0</v>
      </c>
      <c r="DB70" s="37">
        <v>0</v>
      </c>
      <c r="DC70" s="37">
        <v>0</v>
      </c>
      <c r="DD70" s="37">
        <v>0</v>
      </c>
      <c r="DE70" s="37">
        <v>0</v>
      </c>
      <c r="DF70" s="37">
        <v>0</v>
      </c>
      <c r="DG70" s="37">
        <v>0</v>
      </c>
      <c r="DH70" s="37">
        <v>0</v>
      </c>
      <c r="DI70" s="37">
        <v>0</v>
      </c>
      <c r="DJ70" s="37">
        <v>0</v>
      </c>
      <c r="DK70" s="37">
        <v>0</v>
      </c>
      <c r="DL70" s="37">
        <v>0</v>
      </c>
      <c r="DM70" s="37">
        <v>0</v>
      </c>
      <c r="DN70" s="37">
        <v>0</v>
      </c>
      <c r="DO70" s="37">
        <v>0</v>
      </c>
      <c r="DP70" s="37">
        <v>0</v>
      </c>
      <c r="DQ70" s="37">
        <v>0</v>
      </c>
      <c r="DR70" s="37">
        <v>0</v>
      </c>
    </row>
    <row r="71" spans="1:122" ht="15" customHeight="1" x14ac:dyDescent="0.25">
      <c r="A71" s="67" t="s">
        <v>272</v>
      </c>
      <c r="B71" s="64" t="s">
        <v>17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O71" s="37"/>
      <c r="BP71" s="37"/>
      <c r="BQ71" s="37"/>
      <c r="BR71" s="37">
        <v>0</v>
      </c>
      <c r="BS71" s="37">
        <v>0</v>
      </c>
      <c r="BT71" s="37">
        <v>0</v>
      </c>
      <c r="BU71" s="37">
        <v>0</v>
      </c>
      <c r="BV71" s="37">
        <v>0</v>
      </c>
      <c r="BW71" s="37">
        <v>0</v>
      </c>
      <c r="BX71" s="37">
        <v>0</v>
      </c>
      <c r="BY71" s="37">
        <v>0</v>
      </c>
      <c r="BZ71" s="37">
        <v>0</v>
      </c>
      <c r="CA71" s="37">
        <v>0</v>
      </c>
      <c r="CB71" s="37">
        <v>0</v>
      </c>
      <c r="CC71" s="37">
        <v>0</v>
      </c>
      <c r="CD71" s="37">
        <v>0</v>
      </c>
      <c r="CE71" s="37">
        <v>0</v>
      </c>
      <c r="CF71" s="37">
        <v>0</v>
      </c>
      <c r="CG71" s="37">
        <v>0</v>
      </c>
      <c r="CH71" s="37">
        <v>0</v>
      </c>
      <c r="CI71" s="37">
        <v>0</v>
      </c>
      <c r="CJ71" s="37">
        <v>0</v>
      </c>
      <c r="CK71" s="37">
        <v>0</v>
      </c>
      <c r="CL71" s="37">
        <v>0</v>
      </c>
      <c r="CM71" s="37">
        <v>0</v>
      </c>
      <c r="CN71" s="37">
        <v>0</v>
      </c>
      <c r="CO71" s="37">
        <v>0</v>
      </c>
      <c r="CP71" s="37">
        <v>0</v>
      </c>
      <c r="CQ71" s="37">
        <v>0</v>
      </c>
      <c r="CR71" s="37">
        <v>0</v>
      </c>
      <c r="CS71" s="37">
        <v>0</v>
      </c>
      <c r="CT71" s="37">
        <v>0</v>
      </c>
      <c r="CU71" s="37">
        <v>0</v>
      </c>
      <c r="CV71" s="37">
        <v>0</v>
      </c>
      <c r="CW71" s="37">
        <v>0</v>
      </c>
      <c r="CX71" s="37">
        <v>0</v>
      </c>
      <c r="CY71" s="37">
        <v>0</v>
      </c>
      <c r="CZ71" s="37">
        <v>0</v>
      </c>
      <c r="DA71" s="37">
        <v>0</v>
      </c>
      <c r="DB71" s="37">
        <v>0</v>
      </c>
      <c r="DC71" s="37">
        <v>0</v>
      </c>
      <c r="DD71" s="37">
        <v>0</v>
      </c>
      <c r="DE71" s="37">
        <v>0</v>
      </c>
      <c r="DF71" s="37">
        <v>0</v>
      </c>
      <c r="DG71" s="37">
        <v>0</v>
      </c>
      <c r="DH71" s="37">
        <v>0</v>
      </c>
      <c r="DI71" s="37">
        <v>0</v>
      </c>
      <c r="DJ71" s="37">
        <v>0</v>
      </c>
      <c r="DK71" s="37">
        <v>0</v>
      </c>
      <c r="DL71" s="37">
        <v>0</v>
      </c>
      <c r="DM71" s="37">
        <v>0</v>
      </c>
      <c r="DN71" s="37">
        <v>0.89999999999999991</v>
      </c>
      <c r="DO71" s="37">
        <v>1.7</v>
      </c>
      <c r="DP71" s="37">
        <v>2.6000000000000005</v>
      </c>
      <c r="DQ71" s="37">
        <v>2.6999999999999997</v>
      </c>
      <c r="DR71" s="37">
        <v>4.3</v>
      </c>
    </row>
    <row r="72" spans="1:122" ht="15" customHeight="1" x14ac:dyDescent="0.25">
      <c r="A72" s="67" t="s">
        <v>273</v>
      </c>
      <c r="B72" s="63" t="s">
        <v>53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O72" s="37"/>
      <c r="BP72" s="37"/>
      <c r="BQ72" s="37"/>
      <c r="BR72" s="37">
        <v>2.2999999999999998</v>
      </c>
      <c r="BS72" s="37">
        <v>0</v>
      </c>
      <c r="BT72" s="37">
        <v>4.8</v>
      </c>
      <c r="BU72" s="37">
        <v>2.5</v>
      </c>
      <c r="BV72" s="37">
        <v>2.5</v>
      </c>
      <c r="BW72" s="37">
        <v>2.6</v>
      </c>
      <c r="BX72" s="37">
        <v>2.6</v>
      </c>
      <c r="BY72" s="37">
        <v>2.6</v>
      </c>
      <c r="BZ72" s="37">
        <v>2.7</v>
      </c>
      <c r="CA72" s="37">
        <v>2.8</v>
      </c>
      <c r="CB72" s="37">
        <v>2.8</v>
      </c>
      <c r="CC72" s="37">
        <v>2.8</v>
      </c>
      <c r="CD72" s="37">
        <v>2.9</v>
      </c>
      <c r="CE72" s="37">
        <v>3</v>
      </c>
      <c r="CF72" s="37">
        <v>3.1</v>
      </c>
      <c r="CG72" s="37">
        <v>3</v>
      </c>
      <c r="CH72" s="37">
        <v>3.1</v>
      </c>
      <c r="CI72" s="37">
        <v>3.2</v>
      </c>
      <c r="CJ72" s="37">
        <v>3.3</v>
      </c>
      <c r="CK72" s="37">
        <v>3.3</v>
      </c>
      <c r="CL72" s="37">
        <v>3.3</v>
      </c>
      <c r="CM72" s="37">
        <v>3.5</v>
      </c>
      <c r="CN72" s="37">
        <v>3.5</v>
      </c>
      <c r="CO72" s="37">
        <v>3.6</v>
      </c>
      <c r="CP72" s="37">
        <v>3.6</v>
      </c>
      <c r="CQ72" s="37">
        <v>3.7</v>
      </c>
      <c r="CR72" s="37">
        <v>3.8</v>
      </c>
      <c r="CS72" s="37">
        <v>3.9</v>
      </c>
      <c r="CT72" s="37">
        <v>3.9</v>
      </c>
      <c r="CU72" s="37">
        <v>4</v>
      </c>
      <c r="CV72" s="37">
        <v>0</v>
      </c>
      <c r="CW72" s="37">
        <v>0</v>
      </c>
      <c r="CX72" s="37">
        <v>0</v>
      </c>
      <c r="CY72" s="37">
        <v>0</v>
      </c>
      <c r="CZ72" s="37">
        <v>0</v>
      </c>
      <c r="DA72" s="37">
        <v>0</v>
      </c>
      <c r="DB72" s="37">
        <v>0</v>
      </c>
      <c r="DC72" s="37">
        <v>0</v>
      </c>
      <c r="DD72" s="37">
        <v>0</v>
      </c>
      <c r="DE72" s="37">
        <v>0</v>
      </c>
      <c r="DF72" s="37">
        <v>0</v>
      </c>
      <c r="DG72" s="37">
        <v>0</v>
      </c>
      <c r="DH72" s="37">
        <v>0</v>
      </c>
      <c r="DI72" s="37">
        <v>0</v>
      </c>
      <c r="DJ72" s="37">
        <v>0</v>
      </c>
      <c r="DK72" s="37">
        <v>0</v>
      </c>
      <c r="DL72" s="37">
        <v>0</v>
      </c>
      <c r="DM72" s="37">
        <v>0</v>
      </c>
      <c r="DN72" s="37">
        <v>0</v>
      </c>
      <c r="DO72" s="37">
        <v>0</v>
      </c>
      <c r="DP72" s="37">
        <v>0</v>
      </c>
      <c r="DQ72" s="37">
        <v>0</v>
      </c>
      <c r="DR72" s="37">
        <v>0</v>
      </c>
    </row>
    <row r="73" spans="1:122" ht="15.75" customHeight="1" x14ac:dyDescent="0.25">
      <c r="A73" s="67" t="s">
        <v>274</v>
      </c>
      <c r="B73" s="64" t="s">
        <v>140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O73" s="37"/>
      <c r="BP73" s="37"/>
      <c r="BQ73" s="37"/>
      <c r="BR73" s="37">
        <v>0</v>
      </c>
      <c r="BS73" s="37">
        <v>0</v>
      </c>
      <c r="BT73" s="37">
        <v>0</v>
      </c>
      <c r="BU73" s="37">
        <v>0</v>
      </c>
      <c r="BV73" s="37">
        <v>0</v>
      </c>
      <c r="BW73" s="37">
        <v>0</v>
      </c>
      <c r="BX73" s="37">
        <v>0</v>
      </c>
      <c r="BY73" s="37">
        <v>0</v>
      </c>
      <c r="BZ73" s="37">
        <v>0</v>
      </c>
      <c r="CA73" s="37">
        <v>0</v>
      </c>
      <c r="CB73" s="37">
        <v>0</v>
      </c>
      <c r="CC73" s="37">
        <v>0</v>
      </c>
      <c r="CD73" s="37">
        <v>0</v>
      </c>
      <c r="CE73" s="37">
        <v>0</v>
      </c>
      <c r="CF73" s="37">
        <v>0</v>
      </c>
      <c r="CG73" s="37">
        <v>0</v>
      </c>
      <c r="CH73" s="37">
        <v>0</v>
      </c>
      <c r="CI73" s="37">
        <v>0</v>
      </c>
      <c r="CJ73" s="37">
        <v>0</v>
      </c>
      <c r="CK73" s="37">
        <v>0</v>
      </c>
      <c r="CL73" s="37">
        <v>0</v>
      </c>
      <c r="CM73" s="37">
        <v>0</v>
      </c>
      <c r="CN73" s="37">
        <v>0</v>
      </c>
      <c r="CO73" s="37">
        <v>0</v>
      </c>
      <c r="CP73" s="37">
        <v>0</v>
      </c>
      <c r="CQ73" s="37">
        <v>0</v>
      </c>
      <c r="CR73" s="37">
        <v>0</v>
      </c>
      <c r="CS73" s="37">
        <v>0</v>
      </c>
      <c r="CT73" s="37">
        <v>0</v>
      </c>
      <c r="CU73" s="37">
        <v>0</v>
      </c>
      <c r="CV73" s="37">
        <v>0</v>
      </c>
      <c r="CW73" s="37">
        <v>0</v>
      </c>
      <c r="CX73" s="37">
        <v>0</v>
      </c>
      <c r="CY73" s="37">
        <v>0</v>
      </c>
      <c r="CZ73" s="37">
        <v>0</v>
      </c>
      <c r="DA73" s="37">
        <v>0</v>
      </c>
      <c r="DB73" s="37">
        <v>0</v>
      </c>
      <c r="DC73" s="37">
        <v>0</v>
      </c>
      <c r="DD73" s="37">
        <v>0</v>
      </c>
      <c r="DE73" s="37">
        <v>0</v>
      </c>
      <c r="DF73" s="37">
        <v>0</v>
      </c>
      <c r="DG73" s="37">
        <v>0</v>
      </c>
      <c r="DH73" s="37">
        <v>0</v>
      </c>
      <c r="DI73" s="37">
        <v>0</v>
      </c>
      <c r="DJ73" s="37">
        <v>0</v>
      </c>
      <c r="DK73" s="37">
        <v>0</v>
      </c>
      <c r="DL73" s="37">
        <v>0</v>
      </c>
      <c r="DM73" s="37">
        <v>0</v>
      </c>
      <c r="DN73" s="37">
        <v>0</v>
      </c>
      <c r="DO73" s="37">
        <v>0</v>
      </c>
      <c r="DP73" s="37">
        <v>0</v>
      </c>
      <c r="DQ73" s="37">
        <v>0</v>
      </c>
      <c r="DR73" s="37">
        <v>0</v>
      </c>
    </row>
    <row r="74" spans="1:122" ht="15" customHeight="1" x14ac:dyDescent="0.25">
      <c r="A74" s="67" t="s">
        <v>275</v>
      </c>
      <c r="B74" s="65" t="s">
        <v>141</v>
      </c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O74" s="37"/>
      <c r="BP74" s="37"/>
      <c r="BQ74" s="37"/>
      <c r="BR74" s="37">
        <v>0</v>
      </c>
      <c r="BS74" s="37">
        <v>0</v>
      </c>
      <c r="BT74" s="37">
        <v>0</v>
      </c>
      <c r="BU74" s="37">
        <v>0</v>
      </c>
      <c r="BV74" s="37">
        <v>0</v>
      </c>
      <c r="BW74" s="37">
        <v>0</v>
      </c>
      <c r="BX74" s="37">
        <v>0</v>
      </c>
      <c r="BY74" s="37">
        <v>0</v>
      </c>
      <c r="BZ74" s="37">
        <v>0</v>
      </c>
      <c r="CA74" s="37">
        <v>0</v>
      </c>
      <c r="CB74" s="37">
        <v>0</v>
      </c>
      <c r="CC74" s="37">
        <v>0</v>
      </c>
      <c r="CD74" s="37">
        <v>0</v>
      </c>
      <c r="CE74" s="37">
        <v>0</v>
      </c>
      <c r="CF74" s="37">
        <v>0</v>
      </c>
      <c r="CG74" s="37">
        <v>0</v>
      </c>
      <c r="CH74" s="37">
        <v>0</v>
      </c>
      <c r="CI74" s="37">
        <v>0</v>
      </c>
      <c r="CJ74" s="37">
        <v>0</v>
      </c>
      <c r="CK74" s="37">
        <v>0</v>
      </c>
      <c r="CL74" s="37">
        <v>0</v>
      </c>
      <c r="CM74" s="37">
        <v>0</v>
      </c>
      <c r="CN74" s="37">
        <v>0</v>
      </c>
      <c r="CO74" s="37">
        <v>0</v>
      </c>
      <c r="CP74" s="37">
        <v>0</v>
      </c>
      <c r="CQ74" s="37">
        <v>0</v>
      </c>
      <c r="CR74" s="37">
        <v>0</v>
      </c>
      <c r="CS74" s="37">
        <v>0</v>
      </c>
      <c r="CT74" s="37">
        <v>0</v>
      </c>
      <c r="CU74" s="37">
        <v>0</v>
      </c>
      <c r="CV74" s="37">
        <v>0</v>
      </c>
      <c r="CW74" s="37">
        <v>0</v>
      </c>
      <c r="CX74" s="37">
        <v>0</v>
      </c>
      <c r="CY74" s="37">
        <v>0</v>
      </c>
      <c r="CZ74" s="37">
        <v>0</v>
      </c>
      <c r="DA74" s="37">
        <v>0</v>
      </c>
      <c r="DB74" s="37">
        <v>0</v>
      </c>
      <c r="DC74" s="37">
        <v>0</v>
      </c>
      <c r="DD74" s="37">
        <v>0</v>
      </c>
      <c r="DE74" s="37">
        <v>0</v>
      </c>
      <c r="DF74" s="37">
        <v>0</v>
      </c>
      <c r="DG74" s="37">
        <v>0</v>
      </c>
      <c r="DH74" s="37">
        <v>0</v>
      </c>
      <c r="DI74" s="37">
        <v>0</v>
      </c>
      <c r="DJ74" s="37">
        <v>0</v>
      </c>
      <c r="DK74" s="37">
        <v>0</v>
      </c>
      <c r="DL74" s="37">
        <v>0</v>
      </c>
      <c r="DM74" s="37">
        <v>0</v>
      </c>
      <c r="DN74" s="37">
        <v>0</v>
      </c>
      <c r="DO74" s="37">
        <v>0</v>
      </c>
      <c r="DP74" s="37">
        <v>0</v>
      </c>
      <c r="DQ74" s="37">
        <v>0</v>
      </c>
      <c r="DR74" s="37">
        <v>0</v>
      </c>
    </row>
    <row r="75" spans="1:122" ht="15" customHeight="1" x14ac:dyDescent="0.25">
      <c r="A75" s="67" t="s">
        <v>276</v>
      </c>
      <c r="B75" s="65" t="s">
        <v>142</v>
      </c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O75" s="37"/>
      <c r="BP75" s="37"/>
      <c r="BQ75" s="37"/>
      <c r="BR75" s="37">
        <v>0</v>
      </c>
      <c r="BS75" s="37">
        <v>0</v>
      </c>
      <c r="BT75" s="37">
        <v>0</v>
      </c>
      <c r="BU75" s="37">
        <v>0</v>
      </c>
      <c r="BV75" s="37">
        <v>0</v>
      </c>
      <c r="BW75" s="37">
        <v>0</v>
      </c>
      <c r="BX75" s="37">
        <v>0</v>
      </c>
      <c r="BY75" s="37">
        <v>0</v>
      </c>
      <c r="BZ75" s="37">
        <v>0</v>
      </c>
      <c r="CA75" s="37">
        <v>0</v>
      </c>
      <c r="CB75" s="37">
        <v>0</v>
      </c>
      <c r="CC75" s="37">
        <v>0</v>
      </c>
      <c r="CD75" s="37">
        <v>0</v>
      </c>
      <c r="CE75" s="37">
        <v>0</v>
      </c>
      <c r="CF75" s="37">
        <v>0</v>
      </c>
      <c r="CG75" s="37">
        <v>0</v>
      </c>
      <c r="CH75" s="37">
        <v>0</v>
      </c>
      <c r="CI75" s="37">
        <v>0</v>
      </c>
      <c r="CJ75" s="37">
        <v>0</v>
      </c>
      <c r="CK75" s="37">
        <v>0</v>
      </c>
      <c r="CL75" s="37">
        <v>0</v>
      </c>
      <c r="CM75" s="37">
        <v>0</v>
      </c>
      <c r="CN75" s="37">
        <v>0</v>
      </c>
      <c r="CO75" s="37">
        <v>0</v>
      </c>
      <c r="CP75" s="37">
        <v>0</v>
      </c>
      <c r="CQ75" s="37">
        <v>0</v>
      </c>
      <c r="CR75" s="37">
        <v>0</v>
      </c>
      <c r="CS75" s="37">
        <v>0</v>
      </c>
      <c r="CT75" s="37">
        <v>0</v>
      </c>
      <c r="CU75" s="37">
        <v>0</v>
      </c>
      <c r="CV75" s="37">
        <v>0</v>
      </c>
      <c r="CW75" s="37">
        <v>0</v>
      </c>
      <c r="CX75" s="37">
        <v>0</v>
      </c>
      <c r="CY75" s="37">
        <v>0</v>
      </c>
      <c r="CZ75" s="37">
        <v>0</v>
      </c>
      <c r="DA75" s="37">
        <v>0</v>
      </c>
      <c r="DB75" s="37">
        <v>0</v>
      </c>
      <c r="DC75" s="37">
        <v>0</v>
      </c>
      <c r="DD75" s="37">
        <v>0</v>
      </c>
      <c r="DE75" s="37">
        <v>0</v>
      </c>
      <c r="DF75" s="37">
        <v>0</v>
      </c>
      <c r="DG75" s="37">
        <v>0</v>
      </c>
      <c r="DH75" s="37">
        <v>0</v>
      </c>
      <c r="DI75" s="37">
        <v>0</v>
      </c>
      <c r="DJ75" s="37">
        <v>0</v>
      </c>
      <c r="DK75" s="37">
        <v>0</v>
      </c>
      <c r="DL75" s="37">
        <v>0</v>
      </c>
      <c r="DM75" s="37">
        <v>0</v>
      </c>
      <c r="DN75" s="37">
        <v>0</v>
      </c>
      <c r="DO75" s="37">
        <v>0</v>
      </c>
      <c r="DP75" s="37">
        <v>0</v>
      </c>
      <c r="DQ75" s="37">
        <v>0</v>
      </c>
      <c r="DR75" s="37">
        <v>0</v>
      </c>
    </row>
    <row r="76" spans="1:122" ht="15" customHeight="1" x14ac:dyDescent="0.25">
      <c r="A76" s="67" t="s">
        <v>277</v>
      </c>
      <c r="B76" s="64" t="s">
        <v>17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O76" s="37"/>
      <c r="BP76" s="37"/>
      <c r="BQ76" s="37"/>
      <c r="BR76" s="37">
        <v>2.2999999999999998</v>
      </c>
      <c r="BS76" s="37">
        <v>0</v>
      </c>
      <c r="BT76" s="37">
        <v>4.8</v>
      </c>
      <c r="BU76" s="37">
        <v>2.5</v>
      </c>
      <c r="BV76" s="37">
        <v>2.5</v>
      </c>
      <c r="BW76" s="37">
        <v>2.6</v>
      </c>
      <c r="BX76" s="37">
        <v>2.6</v>
      </c>
      <c r="BY76" s="37">
        <v>2.6</v>
      </c>
      <c r="BZ76" s="37">
        <v>2.7</v>
      </c>
      <c r="CA76" s="37">
        <v>2.8</v>
      </c>
      <c r="CB76" s="37">
        <v>2.8</v>
      </c>
      <c r="CC76" s="37">
        <v>2.8</v>
      </c>
      <c r="CD76" s="37">
        <v>2.9</v>
      </c>
      <c r="CE76" s="37">
        <v>3</v>
      </c>
      <c r="CF76" s="37">
        <v>3.1</v>
      </c>
      <c r="CG76" s="37">
        <v>3</v>
      </c>
      <c r="CH76" s="37">
        <v>3.1</v>
      </c>
      <c r="CI76" s="37">
        <v>3.2</v>
      </c>
      <c r="CJ76" s="37">
        <v>3.3</v>
      </c>
      <c r="CK76" s="37">
        <v>3.3</v>
      </c>
      <c r="CL76" s="37">
        <v>3.3</v>
      </c>
      <c r="CM76" s="37">
        <v>3.5</v>
      </c>
      <c r="CN76" s="37">
        <v>3.5</v>
      </c>
      <c r="CO76" s="37">
        <v>3.6</v>
      </c>
      <c r="CP76" s="37">
        <v>3.6</v>
      </c>
      <c r="CQ76" s="37">
        <v>3.7</v>
      </c>
      <c r="CR76" s="37">
        <v>3.8</v>
      </c>
      <c r="CS76" s="37">
        <v>3.9</v>
      </c>
      <c r="CT76" s="37">
        <v>3.9</v>
      </c>
      <c r="CU76" s="37">
        <v>4</v>
      </c>
      <c r="CV76" s="37">
        <v>0</v>
      </c>
      <c r="CW76" s="37">
        <v>0</v>
      </c>
      <c r="CX76" s="37">
        <v>0</v>
      </c>
      <c r="CY76" s="37">
        <v>0</v>
      </c>
      <c r="CZ76" s="37">
        <v>0</v>
      </c>
      <c r="DA76" s="37">
        <v>0</v>
      </c>
      <c r="DB76" s="37">
        <v>0</v>
      </c>
      <c r="DC76" s="37">
        <v>0</v>
      </c>
      <c r="DD76" s="37">
        <v>0</v>
      </c>
      <c r="DE76" s="37">
        <v>0</v>
      </c>
      <c r="DF76" s="37">
        <v>0</v>
      </c>
      <c r="DG76" s="37">
        <v>0</v>
      </c>
      <c r="DH76" s="37">
        <v>0</v>
      </c>
      <c r="DI76" s="37">
        <v>0</v>
      </c>
      <c r="DJ76" s="37">
        <v>0</v>
      </c>
      <c r="DK76" s="37">
        <v>0</v>
      </c>
      <c r="DL76" s="37">
        <v>0</v>
      </c>
      <c r="DM76" s="37">
        <v>0</v>
      </c>
      <c r="DN76" s="37">
        <v>0</v>
      </c>
      <c r="DO76" s="37">
        <v>0</v>
      </c>
      <c r="DP76" s="37">
        <v>0</v>
      </c>
      <c r="DQ76" s="37">
        <v>0</v>
      </c>
      <c r="DR76" s="37">
        <v>0</v>
      </c>
    </row>
    <row r="77" spans="1:122" ht="15" customHeight="1" x14ac:dyDescent="0.25">
      <c r="A77" s="67" t="s">
        <v>278</v>
      </c>
      <c r="B77" s="63" t="s">
        <v>143</v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O77" s="37"/>
      <c r="BP77" s="37"/>
      <c r="BQ77" s="37"/>
      <c r="BR77" s="37">
        <v>66.2</v>
      </c>
      <c r="BS77" s="37">
        <v>69.7</v>
      </c>
      <c r="BT77" s="37">
        <v>67.3</v>
      </c>
      <c r="BU77" s="37">
        <v>69.2</v>
      </c>
      <c r="BV77" s="37">
        <v>100.3</v>
      </c>
      <c r="BW77" s="37">
        <v>99.3</v>
      </c>
      <c r="BX77" s="37">
        <v>110.8</v>
      </c>
      <c r="BY77" s="37">
        <v>111.8</v>
      </c>
      <c r="BZ77" s="37">
        <v>106.9</v>
      </c>
      <c r="CA77" s="37">
        <v>109.6</v>
      </c>
      <c r="CB77" s="37">
        <v>110.1</v>
      </c>
      <c r="CC77" s="37">
        <v>104.1</v>
      </c>
      <c r="CD77" s="37">
        <v>76</v>
      </c>
      <c r="CE77" s="37">
        <v>86.1</v>
      </c>
      <c r="CF77" s="37">
        <v>75.3</v>
      </c>
      <c r="CG77" s="37">
        <v>82</v>
      </c>
      <c r="CH77" s="37">
        <v>70.400000000000006</v>
      </c>
      <c r="CI77" s="37">
        <v>82.2</v>
      </c>
      <c r="CJ77" s="37">
        <v>73.400000000000006</v>
      </c>
      <c r="CK77" s="37">
        <v>74.2</v>
      </c>
      <c r="CL77" s="37">
        <v>74</v>
      </c>
      <c r="CM77" s="37">
        <v>73</v>
      </c>
      <c r="CN77" s="37">
        <v>75.599999999999994</v>
      </c>
      <c r="CO77" s="37">
        <v>73.400000000000006</v>
      </c>
      <c r="CP77" s="37">
        <v>54.8</v>
      </c>
      <c r="CQ77" s="37">
        <v>52.2</v>
      </c>
      <c r="CR77" s="37">
        <v>54</v>
      </c>
      <c r="CS77" s="37">
        <v>55.1</v>
      </c>
      <c r="CT77" s="37">
        <v>54.2</v>
      </c>
      <c r="CU77" s="37">
        <v>48.1</v>
      </c>
      <c r="CV77" s="37">
        <v>45.3</v>
      </c>
      <c r="CW77" s="37">
        <v>37.9</v>
      </c>
      <c r="CX77" s="37">
        <v>48.9</v>
      </c>
      <c r="CY77" s="37">
        <v>41.7</v>
      </c>
      <c r="CZ77" s="37">
        <v>45.699999999999996</v>
      </c>
      <c r="DA77" s="37">
        <v>38.4</v>
      </c>
      <c r="DB77" s="37">
        <v>39.799999999999997</v>
      </c>
      <c r="DC77" s="37">
        <v>42.8</v>
      </c>
      <c r="DD77" s="37">
        <v>43.5</v>
      </c>
      <c r="DE77" s="37">
        <v>40.9</v>
      </c>
      <c r="DF77" s="37">
        <v>36.5</v>
      </c>
      <c r="DG77" s="37">
        <v>68.599999999999994</v>
      </c>
      <c r="DH77" s="37">
        <v>76.3</v>
      </c>
      <c r="DI77" s="37">
        <v>82.7</v>
      </c>
      <c r="DJ77" s="37">
        <v>49.1</v>
      </c>
      <c r="DK77" s="37">
        <v>51.199999999999996</v>
      </c>
      <c r="DL77" s="37">
        <v>50</v>
      </c>
      <c r="DM77" s="37">
        <v>47.9</v>
      </c>
      <c r="DN77" s="37">
        <v>99.7</v>
      </c>
      <c r="DO77" s="37">
        <v>109.1</v>
      </c>
      <c r="DP77" s="37">
        <v>46.1</v>
      </c>
      <c r="DQ77" s="37">
        <v>35.1</v>
      </c>
      <c r="DR77" s="37">
        <v>63.1</v>
      </c>
    </row>
    <row r="78" spans="1:122" ht="15" customHeight="1" x14ac:dyDescent="0.25">
      <c r="A78" s="67" t="s">
        <v>279</v>
      </c>
      <c r="B78" s="64" t="s">
        <v>144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O78" s="37"/>
      <c r="BP78" s="37"/>
      <c r="BQ78" s="37"/>
      <c r="BR78" s="37">
        <v>0</v>
      </c>
      <c r="BS78" s="37">
        <v>0</v>
      </c>
      <c r="BT78" s="37">
        <v>0</v>
      </c>
      <c r="BU78" s="37">
        <v>0</v>
      </c>
      <c r="BV78" s="37">
        <v>0</v>
      </c>
      <c r="BW78" s="37">
        <v>0</v>
      </c>
      <c r="BX78" s="37">
        <v>0</v>
      </c>
      <c r="BY78" s="37">
        <v>0</v>
      </c>
      <c r="BZ78" s="37">
        <v>0</v>
      </c>
      <c r="CA78" s="37">
        <v>0</v>
      </c>
      <c r="CB78" s="37">
        <v>0</v>
      </c>
      <c r="CC78" s="37">
        <v>0</v>
      </c>
      <c r="CD78" s="37">
        <v>0</v>
      </c>
      <c r="CE78" s="37">
        <v>0</v>
      </c>
      <c r="CF78" s="37">
        <v>0</v>
      </c>
      <c r="CG78" s="37">
        <v>0</v>
      </c>
      <c r="CH78" s="37">
        <v>0</v>
      </c>
      <c r="CI78" s="37">
        <v>0</v>
      </c>
      <c r="CJ78" s="37">
        <v>0</v>
      </c>
      <c r="CK78" s="37">
        <v>0</v>
      </c>
      <c r="CL78" s="37">
        <v>0</v>
      </c>
      <c r="CM78" s="37">
        <v>0</v>
      </c>
      <c r="CN78" s="37">
        <v>0</v>
      </c>
      <c r="CO78" s="37">
        <v>0</v>
      </c>
      <c r="CP78" s="37">
        <v>0</v>
      </c>
      <c r="CQ78" s="37">
        <v>0</v>
      </c>
      <c r="CR78" s="37">
        <v>0</v>
      </c>
      <c r="CS78" s="37">
        <v>0</v>
      </c>
      <c r="CT78" s="37">
        <v>0</v>
      </c>
      <c r="CU78" s="37">
        <v>0</v>
      </c>
      <c r="CV78" s="37">
        <v>0</v>
      </c>
      <c r="CW78" s="37">
        <v>0</v>
      </c>
      <c r="CX78" s="37">
        <v>0</v>
      </c>
      <c r="CY78" s="37">
        <v>0</v>
      </c>
      <c r="CZ78" s="37">
        <v>0</v>
      </c>
      <c r="DA78" s="37">
        <v>0</v>
      </c>
      <c r="DB78" s="37">
        <v>0</v>
      </c>
      <c r="DC78" s="37">
        <v>0</v>
      </c>
      <c r="DD78" s="37">
        <v>0</v>
      </c>
      <c r="DE78" s="37">
        <v>0</v>
      </c>
      <c r="DF78" s="37">
        <v>0</v>
      </c>
      <c r="DG78" s="37">
        <v>0</v>
      </c>
      <c r="DH78" s="37">
        <v>0</v>
      </c>
      <c r="DI78" s="37">
        <v>0</v>
      </c>
      <c r="DJ78" s="37">
        <v>0</v>
      </c>
      <c r="DK78" s="37">
        <v>0</v>
      </c>
      <c r="DL78" s="37">
        <v>0</v>
      </c>
      <c r="DM78" s="37">
        <v>0</v>
      </c>
      <c r="DN78" s="37">
        <v>0</v>
      </c>
      <c r="DO78" s="37">
        <v>0</v>
      </c>
      <c r="DP78" s="37">
        <v>0</v>
      </c>
      <c r="DQ78" s="37">
        <v>0</v>
      </c>
      <c r="DR78" s="37">
        <v>0</v>
      </c>
    </row>
    <row r="79" spans="1:122" ht="15" customHeight="1" x14ac:dyDescent="0.25">
      <c r="A79" s="67" t="s">
        <v>280</v>
      </c>
      <c r="B79" s="64" t="s">
        <v>17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O79" s="37"/>
      <c r="BP79" s="37"/>
      <c r="BQ79" s="37"/>
      <c r="BR79" s="37">
        <v>66.2</v>
      </c>
      <c r="BS79" s="37">
        <v>69.7</v>
      </c>
      <c r="BT79" s="37">
        <v>67.3</v>
      </c>
      <c r="BU79" s="37">
        <v>69.2</v>
      </c>
      <c r="BV79" s="37">
        <v>100.3</v>
      </c>
      <c r="BW79" s="37">
        <v>99.3</v>
      </c>
      <c r="BX79" s="37">
        <v>110.8</v>
      </c>
      <c r="BY79" s="37">
        <v>111.8</v>
      </c>
      <c r="BZ79" s="37">
        <v>106.9</v>
      </c>
      <c r="CA79" s="37">
        <v>109.6</v>
      </c>
      <c r="CB79" s="37">
        <v>110.1</v>
      </c>
      <c r="CC79" s="37">
        <v>104.1</v>
      </c>
      <c r="CD79" s="37">
        <v>76</v>
      </c>
      <c r="CE79" s="37">
        <v>86.1</v>
      </c>
      <c r="CF79" s="37">
        <v>75.3</v>
      </c>
      <c r="CG79" s="37">
        <v>82</v>
      </c>
      <c r="CH79" s="37">
        <v>70.400000000000006</v>
      </c>
      <c r="CI79" s="37">
        <v>82.2</v>
      </c>
      <c r="CJ79" s="37">
        <v>73.400000000000006</v>
      </c>
      <c r="CK79" s="37">
        <v>74.2</v>
      </c>
      <c r="CL79" s="37">
        <v>74</v>
      </c>
      <c r="CM79" s="37">
        <v>73</v>
      </c>
      <c r="CN79" s="37">
        <v>75.599999999999994</v>
      </c>
      <c r="CO79" s="37">
        <v>73.400000000000006</v>
      </c>
      <c r="CP79" s="37">
        <v>54.8</v>
      </c>
      <c r="CQ79" s="37">
        <v>52.2</v>
      </c>
      <c r="CR79" s="37">
        <v>54</v>
      </c>
      <c r="CS79" s="37">
        <v>55.1</v>
      </c>
      <c r="CT79" s="37">
        <v>54.2</v>
      </c>
      <c r="CU79" s="37">
        <v>48.1</v>
      </c>
      <c r="CV79" s="37">
        <v>45.3</v>
      </c>
      <c r="CW79" s="37">
        <v>37.9</v>
      </c>
      <c r="CX79" s="37">
        <v>48.9</v>
      </c>
      <c r="CY79" s="37">
        <v>41.7</v>
      </c>
      <c r="CZ79" s="37">
        <v>45.699999999999996</v>
      </c>
      <c r="DA79" s="37">
        <v>38.4</v>
      </c>
      <c r="DB79" s="37">
        <v>39.799999999999997</v>
      </c>
      <c r="DC79" s="37">
        <v>42.8</v>
      </c>
      <c r="DD79" s="37">
        <v>43.5</v>
      </c>
      <c r="DE79" s="37">
        <v>40.9</v>
      </c>
      <c r="DF79" s="37">
        <v>36.5</v>
      </c>
      <c r="DG79" s="37">
        <v>68.599999999999994</v>
      </c>
      <c r="DH79" s="37">
        <v>76.3</v>
      </c>
      <c r="DI79" s="37">
        <v>82.7</v>
      </c>
      <c r="DJ79" s="37">
        <v>49.1</v>
      </c>
      <c r="DK79" s="37">
        <v>51.199999999999996</v>
      </c>
      <c r="DL79" s="37">
        <v>50</v>
      </c>
      <c r="DM79" s="37">
        <v>47.9</v>
      </c>
      <c r="DN79" s="37">
        <v>99.7</v>
      </c>
      <c r="DO79" s="37">
        <v>109.1</v>
      </c>
      <c r="DP79" s="37">
        <v>46.1</v>
      </c>
      <c r="DQ79" s="37">
        <v>35.1</v>
      </c>
      <c r="DR79" s="37">
        <v>63.1</v>
      </c>
    </row>
    <row r="80" spans="1:122" ht="27.75" customHeight="1" x14ac:dyDescent="0.25">
      <c r="A80" s="67" t="s">
        <v>281</v>
      </c>
      <c r="B80" s="64" t="s">
        <v>145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O80" s="37"/>
      <c r="BP80" s="37"/>
      <c r="BQ80" s="37"/>
      <c r="BR80" s="37">
        <v>0</v>
      </c>
      <c r="BS80" s="37">
        <v>0</v>
      </c>
      <c r="BT80" s="37">
        <v>0</v>
      </c>
      <c r="BU80" s="37">
        <v>0</v>
      </c>
      <c r="BV80" s="37">
        <v>0</v>
      </c>
      <c r="BW80" s="37">
        <v>0</v>
      </c>
      <c r="BX80" s="37">
        <v>0</v>
      </c>
      <c r="BY80" s="37">
        <v>0</v>
      </c>
      <c r="BZ80" s="37">
        <v>0</v>
      </c>
      <c r="CA80" s="37">
        <v>0</v>
      </c>
      <c r="CB80" s="37">
        <v>0</v>
      </c>
      <c r="CC80" s="37">
        <v>0</v>
      </c>
      <c r="CD80" s="37">
        <v>0</v>
      </c>
      <c r="CE80" s="37">
        <v>0</v>
      </c>
      <c r="CF80" s="37">
        <v>0</v>
      </c>
      <c r="CG80" s="37">
        <v>0</v>
      </c>
      <c r="CH80" s="3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37">
        <v>0</v>
      </c>
      <c r="CT80" s="37">
        <v>0</v>
      </c>
      <c r="CU80" s="37">
        <v>0</v>
      </c>
      <c r="CV80" s="37">
        <v>0</v>
      </c>
      <c r="CW80" s="37">
        <v>0</v>
      </c>
      <c r="CX80" s="37">
        <v>0</v>
      </c>
      <c r="CY80" s="37">
        <v>0</v>
      </c>
      <c r="CZ80" s="37">
        <v>0</v>
      </c>
      <c r="DA80" s="37">
        <v>0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  <c r="DG80" s="37">
        <v>0</v>
      </c>
      <c r="DH80" s="37">
        <v>0</v>
      </c>
      <c r="DI80" s="37">
        <v>0</v>
      </c>
      <c r="DJ80" s="37">
        <v>0</v>
      </c>
      <c r="DK80" s="37">
        <v>0</v>
      </c>
      <c r="DL80" s="37">
        <v>0</v>
      </c>
      <c r="DM80" s="37">
        <v>0</v>
      </c>
      <c r="DN80" s="37">
        <v>0</v>
      </c>
      <c r="DO80" s="37">
        <v>0</v>
      </c>
      <c r="DP80" s="37">
        <v>0</v>
      </c>
      <c r="DQ80" s="37">
        <v>0</v>
      </c>
      <c r="DR80" s="37">
        <v>0</v>
      </c>
    </row>
    <row r="81" spans="1:122" ht="15" customHeight="1" x14ac:dyDescent="0.25">
      <c r="A81" s="67" t="s">
        <v>282</v>
      </c>
      <c r="B81" s="63" t="s">
        <v>95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O81" s="37"/>
      <c r="BP81" s="37"/>
      <c r="BQ81" s="37"/>
      <c r="BR81" s="37">
        <v>0</v>
      </c>
      <c r="BS81" s="37">
        <v>0</v>
      </c>
      <c r="BT81" s="37">
        <v>0</v>
      </c>
      <c r="BU81" s="37">
        <v>0</v>
      </c>
      <c r="BV81" s="37">
        <v>0</v>
      </c>
      <c r="BW81" s="37">
        <v>0</v>
      </c>
      <c r="BX81" s="37">
        <v>0</v>
      </c>
      <c r="BY81" s="37">
        <v>0</v>
      </c>
      <c r="BZ81" s="37">
        <v>0</v>
      </c>
      <c r="CA81" s="37">
        <v>0</v>
      </c>
      <c r="CB81" s="37">
        <v>0</v>
      </c>
      <c r="CC81" s="37">
        <v>0</v>
      </c>
      <c r="CD81" s="37">
        <v>0</v>
      </c>
      <c r="CE81" s="37">
        <v>0</v>
      </c>
      <c r="CF81" s="37">
        <v>0</v>
      </c>
      <c r="CG81" s="37">
        <v>0</v>
      </c>
      <c r="CH81" s="37">
        <v>0</v>
      </c>
      <c r="CI81" s="37">
        <v>0</v>
      </c>
      <c r="CJ81" s="37">
        <v>0</v>
      </c>
      <c r="CK81" s="37">
        <v>0</v>
      </c>
      <c r="CL81" s="37">
        <v>0</v>
      </c>
      <c r="CM81" s="37">
        <v>0</v>
      </c>
      <c r="CN81" s="37">
        <v>0</v>
      </c>
      <c r="CO81" s="37">
        <v>0</v>
      </c>
      <c r="CP81" s="37">
        <v>0</v>
      </c>
      <c r="CQ81" s="37">
        <v>0</v>
      </c>
      <c r="CR81" s="37">
        <v>0</v>
      </c>
      <c r="CS81" s="37">
        <v>0</v>
      </c>
      <c r="CT81" s="37">
        <v>0</v>
      </c>
      <c r="CU81" s="37">
        <v>0</v>
      </c>
      <c r="CV81" s="37">
        <v>0</v>
      </c>
      <c r="CW81" s="37">
        <v>0</v>
      </c>
      <c r="CX81" s="37">
        <v>25.9</v>
      </c>
      <c r="CY81" s="37">
        <v>31.2</v>
      </c>
      <c r="CZ81" s="37">
        <v>32</v>
      </c>
      <c r="DA81" s="37">
        <v>32</v>
      </c>
      <c r="DB81" s="37">
        <v>39.9</v>
      </c>
      <c r="DC81" s="37">
        <v>41</v>
      </c>
      <c r="DD81" s="37">
        <v>49.5</v>
      </c>
      <c r="DE81" s="37">
        <v>35</v>
      </c>
      <c r="DF81" s="37">
        <v>38.4</v>
      </c>
      <c r="DG81" s="37">
        <v>38.299999999999997</v>
      </c>
      <c r="DH81" s="37">
        <v>25.3</v>
      </c>
      <c r="DI81" s="37">
        <v>26.1</v>
      </c>
      <c r="DJ81" s="37">
        <v>9.1999999999999993</v>
      </c>
      <c r="DK81" s="37">
        <v>13.8</v>
      </c>
      <c r="DL81" s="37">
        <v>9.3000000000000007</v>
      </c>
      <c r="DM81" s="37">
        <v>8.8000000000000007</v>
      </c>
      <c r="DN81" s="37">
        <v>11.3</v>
      </c>
      <c r="DO81" s="37">
        <v>27.8</v>
      </c>
      <c r="DP81" s="37">
        <v>65.900000000000006</v>
      </c>
      <c r="DQ81" s="37">
        <v>103.6</v>
      </c>
      <c r="DR81" s="37">
        <v>154.30000000000001</v>
      </c>
    </row>
    <row r="82" spans="1:122" ht="30" x14ac:dyDescent="0.25">
      <c r="A82" s="67" t="s">
        <v>283</v>
      </c>
      <c r="B82" s="64" t="s">
        <v>137</v>
      </c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O82" s="37"/>
      <c r="BP82" s="37"/>
      <c r="BQ82" s="37"/>
      <c r="BR82" s="37">
        <v>0</v>
      </c>
      <c r="BS82" s="37">
        <v>0</v>
      </c>
      <c r="BT82" s="37">
        <v>0</v>
      </c>
      <c r="BU82" s="37">
        <v>0</v>
      </c>
      <c r="BV82" s="37">
        <v>0</v>
      </c>
      <c r="BW82" s="37">
        <v>0</v>
      </c>
      <c r="BX82" s="37">
        <v>0</v>
      </c>
      <c r="BY82" s="37">
        <v>0</v>
      </c>
      <c r="BZ82" s="37">
        <v>0</v>
      </c>
      <c r="CA82" s="37">
        <v>0</v>
      </c>
      <c r="CB82" s="37">
        <v>0</v>
      </c>
      <c r="CC82" s="37">
        <v>0</v>
      </c>
      <c r="CD82" s="37">
        <v>0</v>
      </c>
      <c r="CE82" s="37">
        <v>0</v>
      </c>
      <c r="CF82" s="37">
        <v>0</v>
      </c>
      <c r="CG82" s="37">
        <v>0</v>
      </c>
      <c r="CH82" s="37">
        <v>0</v>
      </c>
      <c r="CI82" s="37">
        <v>0</v>
      </c>
      <c r="CJ82" s="37">
        <v>0</v>
      </c>
      <c r="CK82" s="37">
        <v>0</v>
      </c>
      <c r="CL82" s="37">
        <v>0</v>
      </c>
      <c r="CM82" s="37">
        <v>0</v>
      </c>
      <c r="CN82" s="37">
        <v>0</v>
      </c>
      <c r="CO82" s="37">
        <v>0</v>
      </c>
      <c r="CP82" s="37">
        <v>0</v>
      </c>
      <c r="CQ82" s="37">
        <v>0</v>
      </c>
      <c r="CR82" s="37">
        <v>0</v>
      </c>
      <c r="CS82" s="37">
        <v>0</v>
      </c>
      <c r="CT82" s="37">
        <v>0</v>
      </c>
      <c r="CU82" s="37">
        <v>0</v>
      </c>
      <c r="CV82" s="37">
        <v>0</v>
      </c>
      <c r="CW82" s="37">
        <v>0</v>
      </c>
      <c r="CX82" s="37">
        <v>0</v>
      </c>
      <c r="CY82" s="37">
        <v>0</v>
      </c>
      <c r="CZ82" s="37">
        <v>0</v>
      </c>
      <c r="DA82" s="37">
        <v>0</v>
      </c>
      <c r="DB82" s="37">
        <v>0</v>
      </c>
      <c r="DC82" s="37">
        <v>0</v>
      </c>
      <c r="DD82" s="37">
        <v>0</v>
      </c>
      <c r="DE82" s="37">
        <v>0</v>
      </c>
      <c r="DF82" s="37">
        <v>0</v>
      </c>
      <c r="DG82" s="37">
        <v>0</v>
      </c>
      <c r="DH82" s="37">
        <v>0</v>
      </c>
      <c r="DI82" s="37">
        <v>0</v>
      </c>
      <c r="DJ82" s="37">
        <v>0</v>
      </c>
      <c r="DK82" s="37">
        <v>0</v>
      </c>
      <c r="DL82" s="37">
        <v>0</v>
      </c>
      <c r="DM82" s="37">
        <v>0</v>
      </c>
      <c r="DN82" s="37">
        <v>0</v>
      </c>
      <c r="DO82" s="37">
        <v>0</v>
      </c>
      <c r="DP82" s="37">
        <v>0</v>
      </c>
      <c r="DQ82" s="37">
        <v>0</v>
      </c>
      <c r="DR82" s="37">
        <v>0</v>
      </c>
    </row>
    <row r="83" spans="1:122" ht="15" customHeight="1" x14ac:dyDescent="0.25">
      <c r="A83" s="67" t="s">
        <v>284</v>
      </c>
      <c r="B83" s="64" t="s">
        <v>17</v>
      </c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O83" s="37"/>
      <c r="BP83" s="37"/>
      <c r="BQ83" s="37"/>
      <c r="BR83" s="37">
        <v>0</v>
      </c>
      <c r="BS83" s="37">
        <v>0</v>
      </c>
      <c r="BT83" s="37">
        <v>0</v>
      </c>
      <c r="BU83" s="37">
        <v>0</v>
      </c>
      <c r="BV83" s="37">
        <v>0</v>
      </c>
      <c r="BW83" s="37">
        <v>0</v>
      </c>
      <c r="BX83" s="37">
        <v>0</v>
      </c>
      <c r="BY83" s="37">
        <v>0</v>
      </c>
      <c r="BZ83" s="37">
        <v>0</v>
      </c>
      <c r="CA83" s="37">
        <v>0</v>
      </c>
      <c r="CB83" s="37">
        <v>0</v>
      </c>
      <c r="CC83" s="37">
        <v>0</v>
      </c>
      <c r="CD83" s="37">
        <v>0</v>
      </c>
      <c r="CE83" s="37">
        <v>0</v>
      </c>
      <c r="CF83" s="37">
        <v>0</v>
      </c>
      <c r="CG83" s="37">
        <v>0</v>
      </c>
      <c r="CH83" s="37">
        <v>0</v>
      </c>
      <c r="CI83" s="37">
        <v>0</v>
      </c>
      <c r="CJ83" s="37">
        <v>0</v>
      </c>
      <c r="CK83" s="37">
        <v>0</v>
      </c>
      <c r="CL83" s="37">
        <v>0</v>
      </c>
      <c r="CM83" s="37">
        <v>0</v>
      </c>
      <c r="CN83" s="37">
        <v>0</v>
      </c>
      <c r="CO83" s="37">
        <v>0</v>
      </c>
      <c r="CP83" s="37">
        <v>0</v>
      </c>
      <c r="CQ83" s="37">
        <v>0</v>
      </c>
      <c r="CR83" s="37">
        <v>0</v>
      </c>
      <c r="CS83" s="37">
        <v>0</v>
      </c>
      <c r="CT83" s="37">
        <v>0</v>
      </c>
      <c r="CU83" s="37">
        <v>0</v>
      </c>
      <c r="CV83" s="37">
        <v>0</v>
      </c>
      <c r="CW83" s="37">
        <v>0</v>
      </c>
      <c r="CX83" s="37">
        <v>25.9</v>
      </c>
      <c r="CY83" s="37">
        <v>31.2</v>
      </c>
      <c r="CZ83" s="37">
        <v>32</v>
      </c>
      <c r="DA83" s="37">
        <v>32</v>
      </c>
      <c r="DB83" s="37">
        <v>39.9</v>
      </c>
      <c r="DC83" s="37">
        <v>41</v>
      </c>
      <c r="DD83" s="37">
        <v>49.5</v>
      </c>
      <c r="DE83" s="37">
        <v>35</v>
      </c>
      <c r="DF83" s="37">
        <v>38.4</v>
      </c>
      <c r="DG83" s="37">
        <v>38.299999999999997</v>
      </c>
      <c r="DH83" s="37">
        <v>25.3</v>
      </c>
      <c r="DI83" s="37">
        <v>26.1</v>
      </c>
      <c r="DJ83" s="37">
        <v>9.1999999999999993</v>
      </c>
      <c r="DK83" s="37">
        <v>13.8</v>
      </c>
      <c r="DL83" s="37">
        <v>9.3000000000000007</v>
      </c>
      <c r="DM83" s="37">
        <v>8.8000000000000007</v>
      </c>
      <c r="DN83" s="37">
        <v>11.3</v>
      </c>
      <c r="DO83" s="37">
        <v>27.8</v>
      </c>
      <c r="DP83" s="37">
        <v>65.900000000000006</v>
      </c>
      <c r="DQ83" s="37">
        <v>103.6</v>
      </c>
      <c r="DR83" s="37">
        <v>154.30000000000001</v>
      </c>
    </row>
    <row r="84" spans="1:122" ht="15" customHeight="1" x14ac:dyDescent="0.25">
      <c r="A84" s="67" t="s">
        <v>285</v>
      </c>
      <c r="B84" s="62" t="s">
        <v>146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O84" s="37"/>
      <c r="BP84" s="37"/>
      <c r="BQ84" s="37"/>
      <c r="BR84" s="37">
        <v>462.6</v>
      </c>
      <c r="BS84" s="37">
        <v>553.29999999999995</v>
      </c>
      <c r="BT84" s="37">
        <v>649</v>
      </c>
      <c r="BU84" s="37">
        <v>606.29999999999995</v>
      </c>
      <c r="BV84" s="37">
        <v>652.29999999999995</v>
      </c>
      <c r="BW84" s="37">
        <v>694.4</v>
      </c>
      <c r="BX84" s="37">
        <v>788.1</v>
      </c>
      <c r="BY84" s="37">
        <v>587</v>
      </c>
      <c r="BZ84" s="37">
        <v>667.1</v>
      </c>
      <c r="CA84" s="37">
        <v>643.4</v>
      </c>
      <c r="CB84" s="37">
        <v>807.37</v>
      </c>
      <c r="CC84" s="37">
        <v>737</v>
      </c>
      <c r="CD84" s="37">
        <v>720.4</v>
      </c>
      <c r="CE84" s="37">
        <v>797</v>
      </c>
      <c r="CF84" s="37">
        <v>1076.5</v>
      </c>
      <c r="CG84" s="37">
        <v>785.4</v>
      </c>
      <c r="CH84" s="37">
        <v>716.3</v>
      </c>
      <c r="CI84" s="37">
        <v>1000.4</v>
      </c>
      <c r="CJ84" s="37">
        <v>897.3</v>
      </c>
      <c r="CK84" s="37">
        <v>1031</v>
      </c>
      <c r="CL84" s="37">
        <v>649.6</v>
      </c>
      <c r="CM84" s="37">
        <v>827</v>
      </c>
      <c r="CN84" s="37">
        <v>794.3</v>
      </c>
      <c r="CO84" s="37">
        <v>1050.7</v>
      </c>
      <c r="CP84" s="37">
        <v>718.4</v>
      </c>
      <c r="CQ84" s="37">
        <v>939.8</v>
      </c>
      <c r="CR84" s="37">
        <v>1034.3</v>
      </c>
      <c r="CS84" s="37">
        <v>870.9</v>
      </c>
      <c r="CT84" s="37">
        <v>932.1</v>
      </c>
      <c r="CU84" s="37">
        <v>1080.5</v>
      </c>
      <c r="CV84" s="37">
        <v>997.1</v>
      </c>
      <c r="CW84" s="37">
        <v>1053.9000000000001</v>
      </c>
      <c r="CX84" s="37">
        <v>906.6</v>
      </c>
      <c r="CY84" s="37">
        <v>1095.4000000000001</v>
      </c>
      <c r="CZ84" s="37">
        <v>1181.1999999999998</v>
      </c>
      <c r="DA84" s="37">
        <v>932.9</v>
      </c>
      <c r="DB84" s="37">
        <v>1092.4000000000001</v>
      </c>
      <c r="DC84" s="37">
        <v>1043.5</v>
      </c>
      <c r="DD84" s="37">
        <v>1339.8</v>
      </c>
      <c r="DE84" s="37">
        <v>1001.8</v>
      </c>
      <c r="DF84" s="37">
        <v>1042.5999999999999</v>
      </c>
      <c r="DG84" s="37">
        <v>548.50000000000011</v>
      </c>
      <c r="DH84" s="37">
        <v>1301.8</v>
      </c>
      <c r="DI84" s="37">
        <v>1203.3000000000002</v>
      </c>
      <c r="DJ84" s="37">
        <v>1362.6</v>
      </c>
      <c r="DK84" s="37">
        <v>1001.6000000000001</v>
      </c>
      <c r="DL84" s="37">
        <v>1591.9999999999998</v>
      </c>
      <c r="DM84" s="37">
        <v>1101.0999999999999</v>
      </c>
      <c r="DN84" s="37">
        <v>1381.1999999999998</v>
      </c>
      <c r="DO84" s="37">
        <v>1173.6999999999998</v>
      </c>
      <c r="DP84" s="37">
        <v>1732</v>
      </c>
      <c r="DQ84" s="37">
        <v>968.9</v>
      </c>
      <c r="DR84" s="37">
        <v>1762</v>
      </c>
    </row>
    <row r="85" spans="1:122" ht="15" customHeight="1" x14ac:dyDescent="0.25">
      <c r="A85" s="67" t="s">
        <v>286</v>
      </c>
      <c r="B85" s="63" t="s">
        <v>136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O85" s="37"/>
      <c r="BP85" s="37"/>
      <c r="BQ85" s="37"/>
      <c r="BR85" s="37">
        <v>312.7</v>
      </c>
      <c r="BS85" s="37">
        <v>420.9</v>
      </c>
      <c r="BT85" s="37">
        <v>503.59999999999997</v>
      </c>
      <c r="BU85" s="37">
        <v>422.20000000000005</v>
      </c>
      <c r="BV85" s="37">
        <v>474.1</v>
      </c>
      <c r="BW85" s="37">
        <v>508.4</v>
      </c>
      <c r="BX85" s="37">
        <v>604.29999999999995</v>
      </c>
      <c r="BY85" s="37">
        <v>362.1</v>
      </c>
      <c r="BZ85" s="37">
        <v>481.5</v>
      </c>
      <c r="CA85" s="37">
        <v>427.5</v>
      </c>
      <c r="CB85" s="37">
        <v>546.5</v>
      </c>
      <c r="CC85" s="37">
        <v>516.79999999999995</v>
      </c>
      <c r="CD85" s="37">
        <v>526.70000000000005</v>
      </c>
      <c r="CE85" s="37">
        <v>587.5</v>
      </c>
      <c r="CF85" s="37">
        <v>870.6</v>
      </c>
      <c r="CG85" s="37">
        <v>526.4</v>
      </c>
      <c r="CH85" s="37">
        <v>544</v>
      </c>
      <c r="CI85" s="37">
        <v>773.1</v>
      </c>
      <c r="CJ85" s="37">
        <v>698.7</v>
      </c>
      <c r="CK85" s="37">
        <v>729.5</v>
      </c>
      <c r="CL85" s="37">
        <v>470.5</v>
      </c>
      <c r="CM85" s="37">
        <v>556.4</v>
      </c>
      <c r="CN85" s="37">
        <v>533</v>
      </c>
      <c r="CO85" s="37">
        <v>776.4</v>
      </c>
      <c r="CP85" s="37">
        <v>471.9</v>
      </c>
      <c r="CQ85" s="37">
        <v>650.5</v>
      </c>
      <c r="CR85" s="37">
        <v>739.9</v>
      </c>
      <c r="CS85" s="37">
        <v>577.20000000000005</v>
      </c>
      <c r="CT85" s="37">
        <v>599.6</v>
      </c>
      <c r="CU85" s="37">
        <v>745.9</v>
      </c>
      <c r="CV85" s="37">
        <v>636.20000000000005</v>
      </c>
      <c r="CW85" s="37">
        <v>742.8</v>
      </c>
      <c r="CX85" s="37">
        <v>550.9</v>
      </c>
      <c r="CY85" s="37">
        <v>790.80000000000007</v>
      </c>
      <c r="CZ85" s="37">
        <v>766</v>
      </c>
      <c r="DA85" s="37">
        <v>653.29999999999995</v>
      </c>
      <c r="DB85" s="37">
        <v>638.29999999999995</v>
      </c>
      <c r="DC85" s="37">
        <v>739.9</v>
      </c>
      <c r="DD85" s="37">
        <v>892.2</v>
      </c>
      <c r="DE85" s="37">
        <v>590.29999999999995</v>
      </c>
      <c r="DF85" s="37">
        <v>587.29999999999995</v>
      </c>
      <c r="DG85" s="37">
        <v>196.1</v>
      </c>
      <c r="DH85" s="37">
        <v>798.5</v>
      </c>
      <c r="DI85" s="37">
        <v>860.1</v>
      </c>
      <c r="DJ85" s="37">
        <v>726.8</v>
      </c>
      <c r="DK85" s="37">
        <v>673.30000000000007</v>
      </c>
      <c r="DL85" s="37">
        <v>876.99999999999989</v>
      </c>
      <c r="DM85" s="37">
        <v>742.39999999999986</v>
      </c>
      <c r="DN85" s="37">
        <v>716.29999999999984</v>
      </c>
      <c r="DO85" s="37">
        <v>863.3</v>
      </c>
      <c r="DP85" s="37">
        <v>919.90000000000009</v>
      </c>
      <c r="DQ85" s="37">
        <v>581.20000000000005</v>
      </c>
      <c r="DR85" s="37">
        <v>931.1</v>
      </c>
    </row>
    <row r="86" spans="1:122" ht="15" customHeight="1" x14ac:dyDescent="0.25">
      <c r="A86" s="67" t="s">
        <v>287</v>
      </c>
      <c r="B86" s="64" t="s">
        <v>137</v>
      </c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O86" s="37"/>
      <c r="BP86" s="37"/>
      <c r="BQ86" s="37"/>
      <c r="BR86" s="37">
        <v>304</v>
      </c>
      <c r="BS86" s="37">
        <v>412.2</v>
      </c>
      <c r="BT86" s="37">
        <v>494.9</v>
      </c>
      <c r="BU86" s="37">
        <v>413.6</v>
      </c>
      <c r="BV86" s="37">
        <v>464.9</v>
      </c>
      <c r="BW86" s="37">
        <v>497.7</v>
      </c>
      <c r="BX86" s="37">
        <v>594</v>
      </c>
      <c r="BY86" s="37">
        <v>353</v>
      </c>
      <c r="BZ86" s="37">
        <v>476.8</v>
      </c>
      <c r="CA86" s="37">
        <v>423.9</v>
      </c>
      <c r="CB86" s="37">
        <v>542.70000000000005</v>
      </c>
      <c r="CC86" s="37">
        <v>513.79999999999995</v>
      </c>
      <c r="CD86" s="37">
        <v>522.6</v>
      </c>
      <c r="CE86" s="37">
        <v>579.6</v>
      </c>
      <c r="CF86" s="37">
        <v>601.70000000000005</v>
      </c>
      <c r="CG86" s="37">
        <v>506.6</v>
      </c>
      <c r="CH86" s="37">
        <v>524.79999999999995</v>
      </c>
      <c r="CI86" s="37">
        <v>749.4</v>
      </c>
      <c r="CJ86" s="37">
        <v>677.1</v>
      </c>
      <c r="CK86" s="37">
        <v>709.1</v>
      </c>
      <c r="CL86" s="37">
        <v>452.1</v>
      </c>
      <c r="CM86" s="37">
        <v>538.1</v>
      </c>
      <c r="CN86" s="37">
        <v>514.20000000000005</v>
      </c>
      <c r="CO86" s="37">
        <v>757.7</v>
      </c>
      <c r="CP86" s="37">
        <v>452</v>
      </c>
      <c r="CQ86" s="37">
        <v>627.5</v>
      </c>
      <c r="CR86" s="37">
        <v>713.2</v>
      </c>
      <c r="CS86" s="37">
        <v>554</v>
      </c>
      <c r="CT86" s="37">
        <v>571.70000000000005</v>
      </c>
      <c r="CU86" s="37">
        <v>720.1</v>
      </c>
      <c r="CV86" s="37">
        <v>610</v>
      </c>
      <c r="CW86" s="37">
        <v>721.7</v>
      </c>
      <c r="CX86" s="37">
        <v>534.5</v>
      </c>
      <c r="CY86" s="37">
        <v>757.6</v>
      </c>
      <c r="CZ86" s="37">
        <v>750.3</v>
      </c>
      <c r="DA86" s="37">
        <v>629.29999999999995</v>
      </c>
      <c r="DB86" s="37">
        <v>600.79999999999995</v>
      </c>
      <c r="DC86" s="37">
        <v>684.3</v>
      </c>
      <c r="DD86" s="37">
        <v>816.6</v>
      </c>
      <c r="DE86" s="37">
        <v>522</v>
      </c>
      <c r="DF86" s="37">
        <v>529.5</v>
      </c>
      <c r="DG86" s="37">
        <v>166.4</v>
      </c>
      <c r="DH86" s="37">
        <v>745.5</v>
      </c>
      <c r="DI86" s="37">
        <v>830.7</v>
      </c>
      <c r="DJ86" s="37">
        <v>681.4</v>
      </c>
      <c r="DK86" s="37">
        <v>641.70000000000005</v>
      </c>
      <c r="DL86" s="37">
        <v>840.39999999999986</v>
      </c>
      <c r="DM86" s="37">
        <v>711.59999999999991</v>
      </c>
      <c r="DN86" s="37">
        <v>672.99999999999989</v>
      </c>
      <c r="DO86" s="37">
        <v>831</v>
      </c>
      <c r="DP86" s="37">
        <v>870.2</v>
      </c>
      <c r="DQ86" s="37">
        <v>548.20000000000005</v>
      </c>
      <c r="DR86" s="37">
        <v>879.4</v>
      </c>
    </row>
    <row r="87" spans="1:122" ht="15" customHeight="1" x14ac:dyDescent="0.25">
      <c r="A87" s="67" t="s">
        <v>288</v>
      </c>
      <c r="B87" s="65" t="s">
        <v>138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O87" s="37"/>
      <c r="BP87" s="37"/>
      <c r="BQ87" s="37"/>
      <c r="BR87" s="37">
        <v>142.30000000000001</v>
      </c>
      <c r="BS87" s="37">
        <v>222.2</v>
      </c>
      <c r="BT87" s="37">
        <v>282.79999999999995</v>
      </c>
      <c r="BU87" s="37">
        <v>174.3</v>
      </c>
      <c r="BV87" s="37">
        <v>215.5</v>
      </c>
      <c r="BW87" s="37">
        <v>310.5</v>
      </c>
      <c r="BX87" s="37">
        <v>174.8</v>
      </c>
      <c r="BY87" s="37">
        <v>164.4</v>
      </c>
      <c r="BZ87" s="37">
        <v>172.4</v>
      </c>
      <c r="CA87" s="37">
        <v>259</v>
      </c>
      <c r="CB87" s="37">
        <v>283.10000000000002</v>
      </c>
      <c r="CC87" s="37">
        <v>240.4</v>
      </c>
      <c r="CD87" s="37">
        <v>152.80000000000001</v>
      </c>
      <c r="CE87" s="37">
        <v>250.1</v>
      </c>
      <c r="CF87" s="37">
        <v>266.3</v>
      </c>
      <c r="CG87" s="37">
        <v>254.9</v>
      </c>
      <c r="CH87" s="37">
        <v>216.8</v>
      </c>
      <c r="CI87" s="37">
        <v>274.10000000000002</v>
      </c>
      <c r="CJ87" s="37">
        <v>318.2</v>
      </c>
      <c r="CK87" s="37">
        <v>431.3</v>
      </c>
      <c r="CL87" s="37">
        <v>199.9</v>
      </c>
      <c r="CM87" s="37">
        <v>288</v>
      </c>
      <c r="CN87" s="37">
        <v>284.8</v>
      </c>
      <c r="CO87" s="37">
        <v>297</v>
      </c>
      <c r="CP87" s="37">
        <v>274.3</v>
      </c>
      <c r="CQ87" s="37">
        <v>350.4</v>
      </c>
      <c r="CR87" s="37">
        <v>291.3</v>
      </c>
      <c r="CS87" s="37">
        <v>216.6</v>
      </c>
      <c r="CT87" s="37">
        <v>257.5</v>
      </c>
      <c r="CU87" s="37">
        <v>340.4</v>
      </c>
      <c r="CV87" s="37">
        <v>395.5</v>
      </c>
      <c r="CW87" s="37">
        <v>299.60000000000002</v>
      </c>
      <c r="CX87" s="37">
        <v>282.2</v>
      </c>
      <c r="CY87" s="37">
        <v>438.70000000000005</v>
      </c>
      <c r="CZ87" s="37">
        <v>488.09999999999997</v>
      </c>
      <c r="DA87" s="37">
        <v>299</v>
      </c>
      <c r="DB87" s="37">
        <v>299</v>
      </c>
      <c r="DC87" s="37">
        <v>414.8</v>
      </c>
      <c r="DD87" s="37">
        <v>430.8</v>
      </c>
      <c r="DE87" s="37">
        <v>266</v>
      </c>
      <c r="DF87" s="37">
        <v>182.59999999999997</v>
      </c>
      <c r="DG87" s="37">
        <v>184.20000000000002</v>
      </c>
      <c r="DH87" s="37">
        <v>376.5</v>
      </c>
      <c r="DI87" s="37">
        <v>327.90000000000003</v>
      </c>
      <c r="DJ87" s="37">
        <v>187.99999999999997</v>
      </c>
      <c r="DK87" s="37">
        <v>257.8</v>
      </c>
      <c r="DL87" s="37">
        <v>458.5</v>
      </c>
      <c r="DM87" s="37">
        <v>320.5</v>
      </c>
      <c r="DN87" s="37">
        <v>281.69999999999993</v>
      </c>
      <c r="DO87" s="37">
        <v>412.9</v>
      </c>
      <c r="DP87" s="37">
        <v>448.3</v>
      </c>
      <c r="DQ87" s="37">
        <v>354.1</v>
      </c>
      <c r="DR87" s="37">
        <v>337</v>
      </c>
    </row>
    <row r="88" spans="1:122" ht="15" customHeight="1" x14ac:dyDescent="0.25">
      <c r="A88" s="67" t="s">
        <v>289</v>
      </c>
      <c r="B88" s="65" t="s">
        <v>139</v>
      </c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O88" s="37"/>
      <c r="BP88" s="37"/>
      <c r="BQ88" s="37"/>
      <c r="BR88" s="37">
        <v>161.69999999999999</v>
      </c>
      <c r="BS88" s="37">
        <v>190</v>
      </c>
      <c r="BT88" s="37">
        <v>212.1</v>
      </c>
      <c r="BU88" s="37">
        <v>239.29999999999998</v>
      </c>
      <c r="BV88" s="37">
        <v>249.4</v>
      </c>
      <c r="BW88" s="37">
        <v>187.2</v>
      </c>
      <c r="BX88" s="37">
        <v>419.2</v>
      </c>
      <c r="BY88" s="37">
        <v>188.6</v>
      </c>
      <c r="BZ88" s="37">
        <v>304.39999999999998</v>
      </c>
      <c r="CA88" s="37">
        <v>164.9</v>
      </c>
      <c r="CB88" s="37">
        <v>259.60000000000002</v>
      </c>
      <c r="CC88" s="37">
        <v>273.39999999999998</v>
      </c>
      <c r="CD88" s="37">
        <v>369.8</v>
      </c>
      <c r="CE88" s="37">
        <v>329.5</v>
      </c>
      <c r="CF88" s="37">
        <v>335.4</v>
      </c>
      <c r="CG88" s="37">
        <v>251.7</v>
      </c>
      <c r="CH88" s="37">
        <v>308</v>
      </c>
      <c r="CI88" s="37">
        <v>475.3</v>
      </c>
      <c r="CJ88" s="37">
        <v>358.9</v>
      </c>
      <c r="CK88" s="37">
        <v>277.8</v>
      </c>
      <c r="CL88" s="37">
        <v>252.2</v>
      </c>
      <c r="CM88" s="37">
        <v>250.1</v>
      </c>
      <c r="CN88" s="37">
        <v>229.4</v>
      </c>
      <c r="CO88" s="37">
        <v>460.7</v>
      </c>
      <c r="CP88" s="37">
        <v>177.7</v>
      </c>
      <c r="CQ88" s="37">
        <v>277.10000000000002</v>
      </c>
      <c r="CR88" s="37">
        <v>421.9</v>
      </c>
      <c r="CS88" s="37">
        <v>337.4</v>
      </c>
      <c r="CT88" s="37">
        <v>314.2</v>
      </c>
      <c r="CU88" s="37">
        <v>379.7</v>
      </c>
      <c r="CV88" s="37">
        <v>214.5</v>
      </c>
      <c r="CW88" s="37">
        <v>422.1</v>
      </c>
      <c r="CX88" s="37">
        <v>252.3</v>
      </c>
      <c r="CY88" s="37">
        <v>318.89999999999998</v>
      </c>
      <c r="CZ88" s="37">
        <v>262.2</v>
      </c>
      <c r="DA88" s="37">
        <v>330.3</v>
      </c>
      <c r="DB88" s="37">
        <v>301.8</v>
      </c>
      <c r="DC88" s="37">
        <v>269.5</v>
      </c>
      <c r="DD88" s="37">
        <v>385.8</v>
      </c>
      <c r="DE88" s="37">
        <v>256</v>
      </c>
      <c r="DF88" s="37">
        <v>346.9</v>
      </c>
      <c r="DG88" s="37">
        <v>-17.800000000000004</v>
      </c>
      <c r="DH88" s="37">
        <v>369</v>
      </c>
      <c r="DI88" s="37">
        <v>502.8</v>
      </c>
      <c r="DJ88" s="37">
        <v>493.4</v>
      </c>
      <c r="DK88" s="37">
        <v>383.9</v>
      </c>
      <c r="DL88" s="37">
        <v>381.89999999999992</v>
      </c>
      <c r="DM88" s="37">
        <v>391.09999999999997</v>
      </c>
      <c r="DN88" s="37">
        <v>391.29999999999995</v>
      </c>
      <c r="DO88" s="37">
        <v>418.09999999999997</v>
      </c>
      <c r="DP88" s="37">
        <v>421.9</v>
      </c>
      <c r="DQ88" s="37">
        <v>194.09999999999997</v>
      </c>
      <c r="DR88" s="37">
        <v>542.4</v>
      </c>
    </row>
    <row r="89" spans="1:122" ht="15" customHeight="1" x14ac:dyDescent="0.25">
      <c r="A89" s="67" t="s">
        <v>290</v>
      </c>
      <c r="B89" s="64" t="s">
        <v>17</v>
      </c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O89" s="37"/>
      <c r="BP89" s="37"/>
      <c r="BQ89" s="37"/>
      <c r="BR89" s="37">
        <v>8.6999999999999993</v>
      </c>
      <c r="BS89" s="37">
        <v>8.6999999999999993</v>
      </c>
      <c r="BT89" s="37">
        <v>8.6999999999999993</v>
      </c>
      <c r="BU89" s="37">
        <v>8.6</v>
      </c>
      <c r="BV89" s="37">
        <v>9.1999999999999993</v>
      </c>
      <c r="BW89" s="37">
        <v>10.7</v>
      </c>
      <c r="BX89" s="37">
        <v>10.3</v>
      </c>
      <c r="BY89" s="37">
        <v>9.1</v>
      </c>
      <c r="BZ89" s="37">
        <v>4.7</v>
      </c>
      <c r="CA89" s="37">
        <v>3.6</v>
      </c>
      <c r="CB89" s="37">
        <v>3.8</v>
      </c>
      <c r="CC89" s="37">
        <v>3</v>
      </c>
      <c r="CD89" s="37">
        <v>4.0999999999999996</v>
      </c>
      <c r="CE89" s="37">
        <v>7.9</v>
      </c>
      <c r="CF89" s="37">
        <v>268.89999999999998</v>
      </c>
      <c r="CG89" s="37">
        <v>19.8</v>
      </c>
      <c r="CH89" s="37">
        <v>19.2</v>
      </c>
      <c r="CI89" s="37">
        <v>23.7</v>
      </c>
      <c r="CJ89" s="37">
        <v>21.6</v>
      </c>
      <c r="CK89" s="37">
        <v>20.399999999999999</v>
      </c>
      <c r="CL89" s="37">
        <v>18.399999999999999</v>
      </c>
      <c r="CM89" s="37">
        <v>18.3</v>
      </c>
      <c r="CN89" s="37">
        <v>18.8</v>
      </c>
      <c r="CO89" s="37">
        <v>18.7</v>
      </c>
      <c r="CP89" s="37">
        <v>19.899999999999999</v>
      </c>
      <c r="CQ89" s="37">
        <v>23</v>
      </c>
      <c r="CR89" s="37">
        <v>26.7</v>
      </c>
      <c r="CS89" s="37">
        <v>23.2</v>
      </c>
      <c r="CT89" s="37">
        <v>27.9</v>
      </c>
      <c r="CU89" s="37">
        <v>25.8</v>
      </c>
      <c r="CV89" s="37">
        <v>26.2</v>
      </c>
      <c r="CW89" s="37">
        <v>21.1</v>
      </c>
      <c r="CX89" s="37">
        <v>16.399999999999999</v>
      </c>
      <c r="CY89" s="37">
        <v>33.200000000000003</v>
      </c>
      <c r="CZ89" s="37">
        <v>15.7</v>
      </c>
      <c r="DA89" s="37">
        <v>24</v>
      </c>
      <c r="DB89" s="37">
        <v>37.5</v>
      </c>
      <c r="DC89" s="37">
        <v>55.6</v>
      </c>
      <c r="DD89" s="37">
        <v>75.599999999999994</v>
      </c>
      <c r="DE89" s="37">
        <v>68.3</v>
      </c>
      <c r="DF89" s="37">
        <v>57.800000000000004</v>
      </c>
      <c r="DG89" s="37">
        <v>29.7</v>
      </c>
      <c r="DH89" s="37">
        <v>53</v>
      </c>
      <c r="DI89" s="37">
        <v>29.400000000000002</v>
      </c>
      <c r="DJ89" s="37">
        <v>45.400000000000006</v>
      </c>
      <c r="DK89" s="37">
        <v>31.599999999999998</v>
      </c>
      <c r="DL89" s="37">
        <v>36.6</v>
      </c>
      <c r="DM89" s="37">
        <v>30.8</v>
      </c>
      <c r="DN89" s="37">
        <v>43.3</v>
      </c>
      <c r="DO89" s="37">
        <v>32.299999999999997</v>
      </c>
      <c r="DP89" s="37">
        <v>49.7</v>
      </c>
      <c r="DQ89" s="37">
        <v>33</v>
      </c>
      <c r="DR89" s="37">
        <v>51.7</v>
      </c>
    </row>
    <row r="90" spans="1:122" ht="15" customHeight="1" x14ac:dyDescent="0.25">
      <c r="A90" s="67" t="s">
        <v>291</v>
      </c>
      <c r="B90" s="63" t="s">
        <v>53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O90" s="37"/>
      <c r="BP90" s="37"/>
      <c r="BQ90" s="37"/>
      <c r="BR90" s="37">
        <v>89.299999999999983</v>
      </c>
      <c r="BS90" s="37">
        <v>49.099999999999994</v>
      </c>
      <c r="BT90" s="37">
        <v>85.199999999999989</v>
      </c>
      <c r="BU90" s="37">
        <v>86.4</v>
      </c>
      <c r="BV90" s="37">
        <v>98.2</v>
      </c>
      <c r="BW90" s="37">
        <v>86</v>
      </c>
      <c r="BX90" s="37">
        <v>91.6</v>
      </c>
      <c r="BY90" s="37">
        <v>112.2</v>
      </c>
      <c r="BZ90" s="37">
        <v>86.7</v>
      </c>
      <c r="CA90" s="37">
        <v>113.9</v>
      </c>
      <c r="CB90" s="37">
        <v>163</v>
      </c>
      <c r="CC90" s="37">
        <v>124.9</v>
      </c>
      <c r="CD90" s="37">
        <v>101.1</v>
      </c>
      <c r="CE90" s="37">
        <v>98.5</v>
      </c>
      <c r="CF90" s="37">
        <v>113.1</v>
      </c>
      <c r="CG90" s="37">
        <v>157.30000000000001</v>
      </c>
      <c r="CH90" s="37">
        <v>73.2</v>
      </c>
      <c r="CI90" s="37">
        <v>129.5</v>
      </c>
      <c r="CJ90" s="37">
        <v>102.2</v>
      </c>
      <c r="CK90" s="37">
        <v>203.3</v>
      </c>
      <c r="CL90" s="37">
        <v>80.8</v>
      </c>
      <c r="CM90" s="37">
        <v>190.5</v>
      </c>
      <c r="CN90" s="37">
        <v>186.7</v>
      </c>
      <c r="CO90" s="37">
        <v>193.1</v>
      </c>
      <c r="CP90" s="37">
        <v>174.2</v>
      </c>
      <c r="CQ90" s="37">
        <v>201.4</v>
      </c>
      <c r="CR90" s="37">
        <v>226.7</v>
      </c>
      <c r="CS90" s="37">
        <v>194.3</v>
      </c>
      <c r="CT90" s="37">
        <v>252.2</v>
      </c>
      <c r="CU90" s="37">
        <v>230</v>
      </c>
      <c r="CV90" s="37">
        <v>291.10000000000002</v>
      </c>
      <c r="CW90" s="37">
        <v>210.5</v>
      </c>
      <c r="CX90" s="37">
        <v>293.60000000000002</v>
      </c>
      <c r="CY90" s="37">
        <v>216.69999999999996</v>
      </c>
      <c r="CZ90" s="37">
        <v>357.59999999999991</v>
      </c>
      <c r="DA90" s="37">
        <v>185.89999999999998</v>
      </c>
      <c r="DB90" s="37">
        <v>403.3</v>
      </c>
      <c r="DC90" s="37">
        <v>211.2</v>
      </c>
      <c r="DD90" s="37">
        <v>397.5</v>
      </c>
      <c r="DE90" s="37">
        <v>276.7</v>
      </c>
      <c r="DF90" s="37">
        <v>413.7</v>
      </c>
      <c r="DG90" s="37">
        <v>276.30000000000007</v>
      </c>
      <c r="DH90" s="37">
        <v>449.8</v>
      </c>
      <c r="DI90" s="37">
        <v>266.8</v>
      </c>
      <c r="DJ90" s="37">
        <v>597.9</v>
      </c>
      <c r="DK90" s="37">
        <v>264.70000000000005</v>
      </c>
      <c r="DL90" s="37">
        <v>671.9</v>
      </c>
      <c r="DM90" s="37">
        <v>297.19999999999993</v>
      </c>
      <c r="DN90" s="37">
        <v>623.4</v>
      </c>
      <c r="DO90" s="37">
        <v>243.29999999999998</v>
      </c>
      <c r="DP90" s="37">
        <v>760.1</v>
      </c>
      <c r="DQ90" s="37">
        <v>294.09999999999997</v>
      </c>
      <c r="DR90" s="37">
        <v>739.4</v>
      </c>
    </row>
    <row r="91" spans="1:122" ht="15" customHeight="1" x14ac:dyDescent="0.25">
      <c r="A91" s="67" t="s">
        <v>292</v>
      </c>
      <c r="B91" s="64" t="s">
        <v>140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O91" s="37"/>
      <c r="BP91" s="37"/>
      <c r="BQ91" s="37"/>
      <c r="BR91" s="37">
        <v>0.1</v>
      </c>
      <c r="BS91" s="37">
        <v>0.1</v>
      </c>
      <c r="BT91" s="37">
        <v>0.1</v>
      </c>
      <c r="BU91" s="37">
        <v>0.5</v>
      </c>
      <c r="BV91" s="37">
        <v>0.79999999999999905</v>
      </c>
      <c r="BW91" s="37">
        <v>0.9</v>
      </c>
      <c r="BX91" s="37">
        <v>0.8</v>
      </c>
      <c r="BY91" s="37">
        <v>1.6</v>
      </c>
      <c r="BZ91" s="37">
        <v>1.7</v>
      </c>
      <c r="CA91" s="37">
        <v>2.1</v>
      </c>
      <c r="CB91" s="37">
        <v>2.1</v>
      </c>
      <c r="CC91" s="37">
        <v>3.1</v>
      </c>
      <c r="CD91" s="37">
        <v>0</v>
      </c>
      <c r="CE91" s="37">
        <v>0</v>
      </c>
      <c r="CF91" s="37">
        <v>0</v>
      </c>
      <c r="CG91" s="37">
        <v>0</v>
      </c>
      <c r="CH91" s="37">
        <v>0</v>
      </c>
      <c r="CI91" s="37">
        <v>0</v>
      </c>
      <c r="CJ91" s="37">
        <v>0</v>
      </c>
      <c r="CK91" s="37">
        <v>0</v>
      </c>
      <c r="CL91" s="37">
        <v>0</v>
      </c>
      <c r="CM91" s="37">
        <v>0</v>
      </c>
      <c r="CN91" s="37">
        <v>0</v>
      </c>
      <c r="CO91" s="37">
        <v>0</v>
      </c>
      <c r="CP91" s="37">
        <v>0</v>
      </c>
      <c r="CQ91" s="37">
        <v>0</v>
      </c>
      <c r="CR91" s="37">
        <v>0</v>
      </c>
      <c r="CS91" s="37">
        <v>0</v>
      </c>
      <c r="CT91" s="37">
        <v>0</v>
      </c>
      <c r="CU91" s="37">
        <v>0</v>
      </c>
      <c r="CV91" s="37">
        <v>0</v>
      </c>
      <c r="CW91" s="37">
        <v>0</v>
      </c>
      <c r="CX91" s="37">
        <v>0</v>
      </c>
      <c r="CY91" s="37">
        <v>0</v>
      </c>
      <c r="CZ91" s="37">
        <v>0</v>
      </c>
      <c r="DA91" s="37">
        <v>0</v>
      </c>
      <c r="DB91" s="37">
        <v>0</v>
      </c>
      <c r="DC91" s="37">
        <v>0</v>
      </c>
      <c r="DD91" s="37">
        <v>0</v>
      </c>
      <c r="DE91" s="37">
        <v>0</v>
      </c>
      <c r="DF91" s="37">
        <v>0</v>
      </c>
      <c r="DG91" s="37">
        <v>0</v>
      </c>
      <c r="DH91" s="37">
        <v>0</v>
      </c>
      <c r="DI91" s="37">
        <v>0</v>
      </c>
      <c r="DJ91" s="37">
        <v>0</v>
      </c>
      <c r="DK91" s="37">
        <v>0</v>
      </c>
      <c r="DL91" s="37">
        <v>0</v>
      </c>
      <c r="DM91" s="37">
        <v>0</v>
      </c>
      <c r="DN91" s="37">
        <v>0</v>
      </c>
      <c r="DO91" s="37">
        <v>0</v>
      </c>
      <c r="DP91" s="37">
        <v>0</v>
      </c>
      <c r="DQ91" s="37">
        <v>0</v>
      </c>
      <c r="DR91" s="37">
        <v>0</v>
      </c>
    </row>
    <row r="92" spans="1:122" ht="15" customHeight="1" x14ac:dyDescent="0.25">
      <c r="A92" s="67" t="s">
        <v>293</v>
      </c>
      <c r="B92" s="65" t="s">
        <v>141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O92" s="37"/>
      <c r="BP92" s="37"/>
      <c r="BQ92" s="37"/>
      <c r="BR92" s="37">
        <v>0</v>
      </c>
      <c r="BS92" s="37">
        <v>0</v>
      </c>
      <c r="BT92" s="37">
        <v>0</v>
      </c>
      <c r="BU92" s="37">
        <v>0</v>
      </c>
      <c r="BV92" s="37">
        <v>0.79999999999999905</v>
      </c>
      <c r="BW92" s="37">
        <v>0.9</v>
      </c>
      <c r="BX92" s="37">
        <v>0.8</v>
      </c>
      <c r="BY92" s="37">
        <v>1.6</v>
      </c>
      <c r="BZ92" s="37">
        <v>1.7</v>
      </c>
      <c r="CA92" s="37">
        <v>2.1</v>
      </c>
      <c r="CB92" s="37">
        <v>2.1</v>
      </c>
      <c r="CC92" s="37">
        <v>3.1</v>
      </c>
      <c r="CD92" s="37">
        <v>0</v>
      </c>
      <c r="CE92" s="37">
        <v>0</v>
      </c>
      <c r="CF92" s="37">
        <v>0</v>
      </c>
      <c r="CG92" s="37">
        <v>0</v>
      </c>
      <c r="CH92" s="37">
        <v>0</v>
      </c>
      <c r="CI92" s="37">
        <v>0</v>
      </c>
      <c r="CJ92" s="37">
        <v>0</v>
      </c>
      <c r="CK92" s="37">
        <v>0</v>
      </c>
      <c r="CL92" s="37">
        <v>0</v>
      </c>
      <c r="CM92" s="37">
        <v>0</v>
      </c>
      <c r="CN92" s="37">
        <v>0</v>
      </c>
      <c r="CO92" s="37">
        <v>0</v>
      </c>
      <c r="CP92" s="37">
        <v>0</v>
      </c>
      <c r="CQ92" s="37">
        <v>0</v>
      </c>
      <c r="CR92" s="37">
        <v>0</v>
      </c>
      <c r="CS92" s="37">
        <v>0</v>
      </c>
      <c r="CT92" s="37">
        <v>0</v>
      </c>
      <c r="CU92" s="37">
        <v>0</v>
      </c>
      <c r="CV92" s="37">
        <v>0</v>
      </c>
      <c r="CW92" s="37">
        <v>0</v>
      </c>
      <c r="CX92" s="37">
        <v>0</v>
      </c>
      <c r="CY92" s="37">
        <v>0</v>
      </c>
      <c r="CZ92" s="37">
        <v>0</v>
      </c>
      <c r="DA92" s="37">
        <v>0</v>
      </c>
      <c r="DB92" s="37">
        <v>0</v>
      </c>
      <c r="DC92" s="37">
        <v>0</v>
      </c>
      <c r="DD92" s="37">
        <v>0</v>
      </c>
      <c r="DE92" s="37">
        <v>0</v>
      </c>
      <c r="DF92" s="37">
        <v>0</v>
      </c>
      <c r="DG92" s="37">
        <v>0</v>
      </c>
      <c r="DH92" s="37">
        <v>0</v>
      </c>
      <c r="DI92" s="37">
        <v>0</v>
      </c>
      <c r="DJ92" s="37">
        <v>0</v>
      </c>
      <c r="DK92" s="37">
        <v>0</v>
      </c>
      <c r="DL92" s="37">
        <v>0</v>
      </c>
      <c r="DM92" s="37">
        <v>0</v>
      </c>
      <c r="DN92" s="37">
        <v>0</v>
      </c>
      <c r="DO92" s="37">
        <v>0</v>
      </c>
      <c r="DP92" s="37">
        <v>0</v>
      </c>
      <c r="DQ92" s="37">
        <v>0</v>
      </c>
      <c r="DR92" s="37">
        <v>0</v>
      </c>
    </row>
    <row r="93" spans="1:122" ht="15" customHeight="1" x14ac:dyDescent="0.25">
      <c r="A93" s="67" t="s">
        <v>294</v>
      </c>
      <c r="B93" s="65" t="s">
        <v>142</v>
      </c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O93" s="37"/>
      <c r="BP93" s="37"/>
      <c r="BQ93" s="37"/>
      <c r="BR93" s="37">
        <v>0</v>
      </c>
      <c r="BS93" s="37">
        <v>0</v>
      </c>
      <c r="BT93" s="37">
        <v>0</v>
      </c>
      <c r="BU93" s="37">
        <v>0</v>
      </c>
      <c r="BV93" s="37">
        <v>0</v>
      </c>
      <c r="BW93" s="37">
        <v>0</v>
      </c>
      <c r="BX93" s="37">
        <v>0</v>
      </c>
      <c r="BY93" s="37">
        <v>0</v>
      </c>
      <c r="BZ93" s="37">
        <v>0</v>
      </c>
      <c r="CA93" s="37">
        <v>0</v>
      </c>
      <c r="CB93" s="37">
        <v>0</v>
      </c>
      <c r="CC93" s="37">
        <v>0</v>
      </c>
      <c r="CD93" s="37">
        <v>0</v>
      </c>
      <c r="CE93" s="37">
        <v>0</v>
      </c>
      <c r="CF93" s="37">
        <v>0</v>
      </c>
      <c r="CG93" s="37">
        <v>0</v>
      </c>
      <c r="CH93" s="37">
        <v>0</v>
      </c>
      <c r="CI93" s="37">
        <v>0</v>
      </c>
      <c r="CJ93" s="37">
        <v>0</v>
      </c>
      <c r="CK93" s="37">
        <v>0</v>
      </c>
      <c r="CL93" s="37">
        <v>0</v>
      </c>
      <c r="CM93" s="37">
        <v>0</v>
      </c>
      <c r="CN93" s="37">
        <v>0</v>
      </c>
      <c r="CO93" s="37">
        <v>0</v>
      </c>
      <c r="CP93" s="37">
        <v>0</v>
      </c>
      <c r="CQ93" s="37">
        <v>0</v>
      </c>
      <c r="CR93" s="37">
        <v>0</v>
      </c>
      <c r="CS93" s="37">
        <v>0</v>
      </c>
      <c r="CT93" s="37">
        <v>0</v>
      </c>
      <c r="CU93" s="37">
        <v>0</v>
      </c>
      <c r="CV93" s="37">
        <v>0</v>
      </c>
      <c r="CW93" s="37">
        <v>0</v>
      </c>
      <c r="CX93" s="37">
        <v>0</v>
      </c>
      <c r="CY93" s="37">
        <v>0</v>
      </c>
      <c r="CZ93" s="37">
        <v>0</v>
      </c>
      <c r="DA93" s="37">
        <v>0</v>
      </c>
      <c r="DB93" s="37">
        <v>0</v>
      </c>
      <c r="DC93" s="37">
        <v>0</v>
      </c>
      <c r="DD93" s="37">
        <v>0</v>
      </c>
      <c r="DE93" s="37">
        <v>0</v>
      </c>
      <c r="DF93" s="37">
        <v>0</v>
      </c>
      <c r="DG93" s="37">
        <v>0</v>
      </c>
      <c r="DH93" s="37">
        <v>0</v>
      </c>
      <c r="DI93" s="37">
        <v>0</v>
      </c>
      <c r="DJ93" s="37">
        <v>0</v>
      </c>
      <c r="DK93" s="37">
        <v>0</v>
      </c>
      <c r="DL93" s="37">
        <v>0</v>
      </c>
      <c r="DM93" s="37">
        <v>0</v>
      </c>
      <c r="DN93" s="37">
        <v>0</v>
      </c>
      <c r="DO93" s="37">
        <v>0</v>
      </c>
      <c r="DP93" s="37">
        <v>0</v>
      </c>
      <c r="DQ93" s="37">
        <v>0</v>
      </c>
      <c r="DR93" s="37">
        <v>0</v>
      </c>
    </row>
    <row r="94" spans="1:122" ht="15" customHeight="1" x14ac:dyDescent="0.25">
      <c r="A94" s="67" t="s">
        <v>295</v>
      </c>
      <c r="B94" s="64" t="s">
        <v>17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O94" s="37"/>
      <c r="BP94" s="37"/>
      <c r="BQ94" s="37"/>
      <c r="BR94" s="37">
        <v>89.199999999999989</v>
      </c>
      <c r="BS94" s="37">
        <v>48.999999999999993</v>
      </c>
      <c r="BT94" s="37">
        <v>85.1</v>
      </c>
      <c r="BU94" s="37">
        <v>85.9</v>
      </c>
      <c r="BV94" s="37">
        <v>97.4</v>
      </c>
      <c r="BW94" s="37">
        <v>85.1</v>
      </c>
      <c r="BX94" s="37">
        <v>90.8</v>
      </c>
      <c r="BY94" s="37">
        <v>110.6</v>
      </c>
      <c r="BZ94" s="37">
        <v>85</v>
      </c>
      <c r="CA94" s="37">
        <v>111.8</v>
      </c>
      <c r="CB94" s="37">
        <v>160.9</v>
      </c>
      <c r="CC94" s="37">
        <v>121.8</v>
      </c>
      <c r="CD94" s="37">
        <v>101.1</v>
      </c>
      <c r="CE94" s="37">
        <v>98.5</v>
      </c>
      <c r="CF94" s="37">
        <v>113.1</v>
      </c>
      <c r="CG94" s="37">
        <v>157.30000000000001</v>
      </c>
      <c r="CH94" s="37">
        <v>73.2</v>
      </c>
      <c r="CI94" s="37">
        <v>129.5</v>
      </c>
      <c r="CJ94" s="37">
        <v>102.2</v>
      </c>
      <c r="CK94" s="37">
        <v>203.3</v>
      </c>
      <c r="CL94" s="37">
        <v>80.8</v>
      </c>
      <c r="CM94" s="37">
        <v>190.5</v>
      </c>
      <c r="CN94" s="37">
        <v>186.7</v>
      </c>
      <c r="CO94" s="37">
        <v>193.1</v>
      </c>
      <c r="CP94" s="37">
        <v>174.2</v>
      </c>
      <c r="CQ94" s="37">
        <v>201.4</v>
      </c>
      <c r="CR94" s="37">
        <v>226.7</v>
      </c>
      <c r="CS94" s="37">
        <v>194.3</v>
      </c>
      <c r="CT94" s="37">
        <v>252.2</v>
      </c>
      <c r="CU94" s="37">
        <v>230</v>
      </c>
      <c r="CV94" s="37">
        <v>291.10000000000002</v>
      </c>
      <c r="CW94" s="37">
        <v>210.5</v>
      </c>
      <c r="CX94" s="37">
        <v>293.60000000000002</v>
      </c>
      <c r="CY94" s="37">
        <v>216.69999999999996</v>
      </c>
      <c r="CZ94" s="37">
        <v>357.59999999999991</v>
      </c>
      <c r="DA94" s="37">
        <v>185.89999999999998</v>
      </c>
      <c r="DB94" s="37">
        <v>403.3</v>
      </c>
      <c r="DC94" s="37">
        <v>211.2</v>
      </c>
      <c r="DD94" s="37">
        <v>397.5</v>
      </c>
      <c r="DE94" s="37">
        <v>276.7</v>
      </c>
      <c r="DF94" s="37">
        <v>413.7</v>
      </c>
      <c r="DG94" s="37">
        <v>276.30000000000007</v>
      </c>
      <c r="DH94" s="37">
        <v>449.8</v>
      </c>
      <c r="DI94" s="37">
        <v>266.8</v>
      </c>
      <c r="DJ94" s="37">
        <v>597.9</v>
      </c>
      <c r="DK94" s="37">
        <v>264.70000000000005</v>
      </c>
      <c r="DL94" s="37">
        <v>671.9</v>
      </c>
      <c r="DM94" s="37">
        <v>297.19999999999993</v>
      </c>
      <c r="DN94" s="37">
        <v>623.4</v>
      </c>
      <c r="DO94" s="37">
        <v>243.29999999999998</v>
      </c>
      <c r="DP94" s="37">
        <v>760.1</v>
      </c>
      <c r="DQ94" s="37">
        <v>294.09999999999997</v>
      </c>
      <c r="DR94" s="37">
        <v>739.4</v>
      </c>
    </row>
    <row r="95" spans="1:122" ht="15" customHeight="1" x14ac:dyDescent="0.25">
      <c r="A95" s="67" t="s">
        <v>296</v>
      </c>
      <c r="B95" s="63" t="s">
        <v>143</v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O95" s="37"/>
      <c r="BP95" s="37"/>
      <c r="BQ95" s="37"/>
      <c r="BR95" s="37">
        <v>60.599999999999994</v>
      </c>
      <c r="BS95" s="37">
        <v>83.3</v>
      </c>
      <c r="BT95" s="37">
        <v>60.2</v>
      </c>
      <c r="BU95" s="37">
        <v>97.699999999999989</v>
      </c>
      <c r="BV95" s="37">
        <v>80</v>
      </c>
      <c r="BW95" s="37">
        <v>100</v>
      </c>
      <c r="BX95" s="37">
        <v>92.2</v>
      </c>
      <c r="BY95" s="37">
        <v>112.7</v>
      </c>
      <c r="BZ95" s="37">
        <v>98.9</v>
      </c>
      <c r="CA95" s="37">
        <v>102</v>
      </c>
      <c r="CB95" s="37">
        <v>97.87</v>
      </c>
      <c r="CC95" s="37">
        <v>95.3</v>
      </c>
      <c r="CD95" s="37">
        <v>92.6</v>
      </c>
      <c r="CE95" s="37">
        <v>111</v>
      </c>
      <c r="CF95" s="37">
        <v>92.8</v>
      </c>
      <c r="CG95" s="37">
        <v>101.7</v>
      </c>
      <c r="CH95" s="37">
        <v>99.1</v>
      </c>
      <c r="CI95" s="37">
        <v>97.8</v>
      </c>
      <c r="CJ95" s="37">
        <v>96.4</v>
      </c>
      <c r="CK95" s="37">
        <v>98.2</v>
      </c>
      <c r="CL95" s="37">
        <v>98.3</v>
      </c>
      <c r="CM95" s="37">
        <v>80.099999999999994</v>
      </c>
      <c r="CN95" s="37">
        <v>74.599999999999994</v>
      </c>
      <c r="CO95" s="37">
        <v>81.2</v>
      </c>
      <c r="CP95" s="37">
        <v>72.3</v>
      </c>
      <c r="CQ95" s="37">
        <v>87.9</v>
      </c>
      <c r="CR95" s="37">
        <v>67.7</v>
      </c>
      <c r="CS95" s="37">
        <v>99.4</v>
      </c>
      <c r="CT95" s="37">
        <v>80.3</v>
      </c>
      <c r="CU95" s="37">
        <v>104.6</v>
      </c>
      <c r="CV95" s="37">
        <v>69.8</v>
      </c>
      <c r="CW95" s="37">
        <v>100.6</v>
      </c>
      <c r="CX95" s="37">
        <v>62.1</v>
      </c>
      <c r="CY95" s="37">
        <v>87.899999999999991</v>
      </c>
      <c r="CZ95" s="37">
        <v>57.6</v>
      </c>
      <c r="DA95" s="37">
        <v>93.7</v>
      </c>
      <c r="DB95" s="37">
        <v>50.8</v>
      </c>
      <c r="DC95" s="37">
        <v>92.4</v>
      </c>
      <c r="DD95" s="37">
        <v>50.1</v>
      </c>
      <c r="DE95" s="37">
        <v>134.80000000000001</v>
      </c>
      <c r="DF95" s="37">
        <v>41.599999999999994</v>
      </c>
      <c r="DG95" s="37">
        <v>76.099999999999994</v>
      </c>
      <c r="DH95" s="37">
        <v>53.499999999999993</v>
      </c>
      <c r="DI95" s="37">
        <v>76.399999999999991</v>
      </c>
      <c r="DJ95" s="37">
        <v>37.9</v>
      </c>
      <c r="DK95" s="37">
        <v>63.6</v>
      </c>
      <c r="DL95" s="37">
        <v>43.1</v>
      </c>
      <c r="DM95" s="37">
        <v>61.5</v>
      </c>
      <c r="DN95" s="37">
        <v>41.5</v>
      </c>
      <c r="DO95" s="37">
        <v>67.099999999999994</v>
      </c>
      <c r="DP95" s="37">
        <v>52</v>
      </c>
      <c r="DQ95" s="37">
        <v>93.6</v>
      </c>
      <c r="DR95" s="37">
        <v>91.5</v>
      </c>
    </row>
    <row r="96" spans="1:122" ht="15" customHeight="1" x14ac:dyDescent="0.25">
      <c r="A96" s="67" t="s">
        <v>297</v>
      </c>
      <c r="B96" s="64" t="s">
        <v>144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O96" s="37"/>
      <c r="BP96" s="37"/>
      <c r="BQ96" s="37"/>
      <c r="BR96" s="37">
        <v>0</v>
      </c>
      <c r="BS96" s="37">
        <v>0</v>
      </c>
      <c r="BT96" s="37">
        <v>0</v>
      </c>
      <c r="BU96" s="37">
        <v>0</v>
      </c>
      <c r="BV96" s="37">
        <v>0</v>
      </c>
      <c r="BW96" s="37">
        <v>0</v>
      </c>
      <c r="BX96" s="37">
        <v>0</v>
      </c>
      <c r="BY96" s="37">
        <v>0</v>
      </c>
      <c r="BZ96" s="37">
        <v>0</v>
      </c>
      <c r="CA96" s="37">
        <v>0</v>
      </c>
      <c r="CB96" s="37">
        <v>0</v>
      </c>
      <c r="CC96" s="37">
        <v>0</v>
      </c>
      <c r="CD96" s="37">
        <v>0</v>
      </c>
      <c r="CE96" s="37">
        <v>0</v>
      </c>
      <c r="CF96" s="37">
        <v>0</v>
      </c>
      <c r="CG96" s="37">
        <v>0</v>
      </c>
      <c r="CH96" s="37">
        <v>0</v>
      </c>
      <c r="CI96" s="37">
        <v>0</v>
      </c>
      <c r="CJ96" s="37">
        <v>0</v>
      </c>
      <c r="CK96" s="37">
        <v>0</v>
      </c>
      <c r="CL96" s="37">
        <v>0</v>
      </c>
      <c r="CM96" s="37">
        <v>0</v>
      </c>
      <c r="CN96" s="37">
        <v>0</v>
      </c>
      <c r="CO96" s="37">
        <v>0</v>
      </c>
      <c r="CP96" s="37">
        <v>0</v>
      </c>
      <c r="CQ96" s="37">
        <v>0</v>
      </c>
      <c r="CR96" s="37">
        <v>0</v>
      </c>
      <c r="CS96" s="37">
        <v>0</v>
      </c>
      <c r="CT96" s="37">
        <v>0</v>
      </c>
      <c r="CU96" s="37">
        <v>0</v>
      </c>
      <c r="CV96" s="37">
        <v>0</v>
      </c>
      <c r="CW96" s="37">
        <v>0</v>
      </c>
      <c r="CX96" s="37">
        <v>0</v>
      </c>
      <c r="CY96" s="37">
        <v>0</v>
      </c>
      <c r="CZ96" s="37">
        <v>0</v>
      </c>
      <c r="DA96" s="37">
        <v>0</v>
      </c>
      <c r="DB96" s="37">
        <v>0</v>
      </c>
      <c r="DC96" s="37">
        <v>0</v>
      </c>
      <c r="DD96" s="37">
        <v>0</v>
      </c>
      <c r="DE96" s="37">
        <v>0</v>
      </c>
      <c r="DF96" s="37">
        <v>0</v>
      </c>
      <c r="DG96" s="37">
        <v>0</v>
      </c>
      <c r="DH96" s="37">
        <v>0</v>
      </c>
      <c r="DI96" s="37">
        <v>0</v>
      </c>
      <c r="DJ96" s="37">
        <v>0</v>
      </c>
      <c r="DK96" s="37">
        <v>0</v>
      </c>
      <c r="DL96" s="37">
        <v>0</v>
      </c>
      <c r="DM96" s="37">
        <v>0</v>
      </c>
      <c r="DN96" s="37">
        <v>0</v>
      </c>
      <c r="DO96" s="37">
        <v>0</v>
      </c>
      <c r="DP96" s="37">
        <v>0</v>
      </c>
      <c r="DQ96" s="37">
        <v>0</v>
      </c>
      <c r="DR96" s="37">
        <v>0</v>
      </c>
    </row>
    <row r="97" spans="1:122" ht="15" customHeight="1" x14ac:dyDescent="0.25">
      <c r="A97" s="67" t="s">
        <v>298</v>
      </c>
      <c r="B97" s="64" t="s">
        <v>17</v>
      </c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O97" s="37"/>
      <c r="BP97" s="37"/>
      <c r="BQ97" s="37"/>
      <c r="BR97" s="37">
        <v>60.599999999999994</v>
      </c>
      <c r="BS97" s="37">
        <v>83.3</v>
      </c>
      <c r="BT97" s="37">
        <v>60.2</v>
      </c>
      <c r="BU97" s="37">
        <v>97.699999999999989</v>
      </c>
      <c r="BV97" s="37">
        <v>80</v>
      </c>
      <c r="BW97" s="37">
        <v>100</v>
      </c>
      <c r="BX97" s="37">
        <v>92.2</v>
      </c>
      <c r="BY97" s="37">
        <v>112.7</v>
      </c>
      <c r="BZ97" s="37">
        <v>98.9</v>
      </c>
      <c r="CA97" s="37">
        <v>102</v>
      </c>
      <c r="CB97" s="37">
        <v>97.87</v>
      </c>
      <c r="CC97" s="37">
        <v>95.3</v>
      </c>
      <c r="CD97" s="37">
        <v>92.6</v>
      </c>
      <c r="CE97" s="37">
        <v>111</v>
      </c>
      <c r="CF97" s="37">
        <v>92.8</v>
      </c>
      <c r="CG97" s="37">
        <v>101.7</v>
      </c>
      <c r="CH97" s="37">
        <v>99.1</v>
      </c>
      <c r="CI97" s="37">
        <v>97.8</v>
      </c>
      <c r="CJ97" s="37">
        <v>96.4</v>
      </c>
      <c r="CK97" s="37">
        <v>98.2</v>
      </c>
      <c r="CL97" s="37">
        <v>98.3</v>
      </c>
      <c r="CM97" s="37">
        <v>80.099999999999994</v>
      </c>
      <c r="CN97" s="37">
        <v>74.599999999999994</v>
      </c>
      <c r="CO97" s="37">
        <v>81.2</v>
      </c>
      <c r="CP97" s="37">
        <v>72.3</v>
      </c>
      <c r="CQ97" s="37">
        <v>87.9</v>
      </c>
      <c r="CR97" s="37">
        <v>67.7</v>
      </c>
      <c r="CS97" s="37">
        <v>99.4</v>
      </c>
      <c r="CT97" s="37">
        <v>80.3</v>
      </c>
      <c r="CU97" s="37">
        <v>104.6</v>
      </c>
      <c r="CV97" s="37">
        <v>69.8</v>
      </c>
      <c r="CW97" s="37">
        <v>100.6</v>
      </c>
      <c r="CX97" s="37">
        <v>62.1</v>
      </c>
      <c r="CY97" s="37">
        <v>87.899999999999991</v>
      </c>
      <c r="CZ97" s="37">
        <v>57.6</v>
      </c>
      <c r="DA97" s="37">
        <v>93.7</v>
      </c>
      <c r="DB97" s="37">
        <v>50.8</v>
      </c>
      <c r="DC97" s="37">
        <v>92.4</v>
      </c>
      <c r="DD97" s="37">
        <v>50.1</v>
      </c>
      <c r="DE97" s="37">
        <v>134.80000000000001</v>
      </c>
      <c r="DF97" s="37">
        <v>41.599999999999994</v>
      </c>
      <c r="DG97" s="37">
        <v>76.099999999999994</v>
      </c>
      <c r="DH97" s="37">
        <v>53.499999999999993</v>
      </c>
      <c r="DI97" s="37">
        <v>76.399999999999991</v>
      </c>
      <c r="DJ97" s="37">
        <v>37.9</v>
      </c>
      <c r="DK97" s="37">
        <v>63.6</v>
      </c>
      <c r="DL97" s="37">
        <v>43.1</v>
      </c>
      <c r="DM97" s="37">
        <v>61.5</v>
      </c>
      <c r="DN97" s="37">
        <v>41.5</v>
      </c>
      <c r="DO97" s="37">
        <v>67.099999999999994</v>
      </c>
      <c r="DP97" s="37">
        <v>52</v>
      </c>
      <c r="DQ97" s="37">
        <v>93.6</v>
      </c>
      <c r="DR97" s="37">
        <v>91.5</v>
      </c>
    </row>
    <row r="98" spans="1:122" ht="29.25" customHeight="1" x14ac:dyDescent="0.25">
      <c r="A98" s="67" t="s">
        <v>299</v>
      </c>
      <c r="B98" s="64" t="s">
        <v>145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O98" s="37"/>
      <c r="BP98" s="37"/>
      <c r="BQ98" s="37"/>
      <c r="BR98" s="37">
        <v>0</v>
      </c>
      <c r="BS98" s="37">
        <v>0</v>
      </c>
      <c r="BT98" s="37">
        <v>0</v>
      </c>
      <c r="BU98" s="37">
        <v>0</v>
      </c>
      <c r="BV98" s="37">
        <v>0</v>
      </c>
      <c r="BW98" s="37">
        <v>0</v>
      </c>
      <c r="BX98" s="37">
        <v>0</v>
      </c>
      <c r="BY98" s="37">
        <v>0</v>
      </c>
      <c r="BZ98" s="37">
        <v>0</v>
      </c>
      <c r="CA98" s="37">
        <v>0</v>
      </c>
      <c r="CB98" s="37">
        <v>0</v>
      </c>
      <c r="CC98" s="37">
        <v>0</v>
      </c>
      <c r="CD98" s="37">
        <v>0</v>
      </c>
      <c r="CE98" s="37">
        <v>0</v>
      </c>
      <c r="CF98" s="37">
        <v>0</v>
      </c>
      <c r="CG98" s="37">
        <v>0</v>
      </c>
      <c r="CH98" s="37">
        <v>0</v>
      </c>
      <c r="CI98" s="37">
        <v>0</v>
      </c>
      <c r="CJ98" s="37">
        <v>0</v>
      </c>
      <c r="CK98" s="37">
        <v>0</v>
      </c>
      <c r="CL98" s="37">
        <v>0</v>
      </c>
      <c r="CM98" s="37">
        <v>0</v>
      </c>
      <c r="CN98" s="37">
        <v>0</v>
      </c>
      <c r="CO98" s="37">
        <v>0</v>
      </c>
      <c r="CP98" s="37">
        <v>0</v>
      </c>
      <c r="CQ98" s="37">
        <v>0</v>
      </c>
      <c r="CR98" s="37">
        <v>0</v>
      </c>
      <c r="CS98" s="37">
        <v>0</v>
      </c>
      <c r="CT98" s="37">
        <v>0</v>
      </c>
      <c r="CU98" s="37">
        <v>0</v>
      </c>
      <c r="CV98" s="37">
        <v>0</v>
      </c>
      <c r="CW98" s="37">
        <v>0</v>
      </c>
      <c r="CX98" s="37">
        <v>0</v>
      </c>
      <c r="CY98" s="37">
        <v>0</v>
      </c>
      <c r="CZ98" s="37">
        <v>0</v>
      </c>
      <c r="DA98" s="37">
        <v>0</v>
      </c>
      <c r="DB98" s="37">
        <v>0</v>
      </c>
      <c r="DC98" s="37">
        <v>0</v>
      </c>
      <c r="DD98" s="37">
        <v>0</v>
      </c>
      <c r="DE98" s="37">
        <v>0</v>
      </c>
      <c r="DF98" s="37">
        <v>0</v>
      </c>
      <c r="DG98" s="37">
        <v>0</v>
      </c>
      <c r="DH98" s="37">
        <v>0</v>
      </c>
      <c r="DI98" s="37">
        <v>0</v>
      </c>
      <c r="DJ98" s="37">
        <v>0</v>
      </c>
      <c r="DK98" s="37">
        <v>0</v>
      </c>
      <c r="DL98" s="37">
        <v>0</v>
      </c>
      <c r="DM98" s="37">
        <v>0</v>
      </c>
      <c r="DN98" s="37">
        <v>0</v>
      </c>
      <c r="DO98" s="37">
        <v>0</v>
      </c>
      <c r="DP98" s="37">
        <v>0</v>
      </c>
      <c r="DQ98" s="37">
        <v>0</v>
      </c>
      <c r="DR98" s="37">
        <v>0</v>
      </c>
    </row>
    <row r="99" spans="1:122" x14ac:dyDescent="0.25">
      <c r="A99" s="67" t="s">
        <v>300</v>
      </c>
      <c r="B99" s="63" t="s">
        <v>147</v>
      </c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O99" s="37"/>
      <c r="BP99" s="37"/>
      <c r="BQ99" s="37"/>
      <c r="BR99" s="37">
        <v>0</v>
      </c>
      <c r="BS99" s="37">
        <v>0</v>
      </c>
      <c r="BT99" s="37">
        <v>0</v>
      </c>
      <c r="BU99" s="37">
        <v>0</v>
      </c>
      <c r="BV99" s="37">
        <v>0</v>
      </c>
      <c r="BW99" s="37">
        <v>0</v>
      </c>
      <c r="BX99" s="37">
        <v>0</v>
      </c>
      <c r="BY99" s="37">
        <v>0</v>
      </c>
      <c r="BZ99" s="37">
        <v>0</v>
      </c>
      <c r="CA99" s="37">
        <v>0</v>
      </c>
      <c r="CB99" s="37">
        <v>0</v>
      </c>
      <c r="CC99" s="37">
        <v>0</v>
      </c>
      <c r="CD99" s="37">
        <v>0</v>
      </c>
      <c r="CE99" s="37">
        <v>0</v>
      </c>
      <c r="CF99" s="37">
        <v>0</v>
      </c>
      <c r="CG99" s="37">
        <v>0</v>
      </c>
      <c r="CH99" s="37">
        <v>0</v>
      </c>
      <c r="CI99" s="37">
        <v>0</v>
      </c>
      <c r="CJ99" s="37">
        <v>0</v>
      </c>
      <c r="CK99" s="37">
        <v>0</v>
      </c>
      <c r="CL99" s="37">
        <v>0</v>
      </c>
      <c r="CM99" s="37">
        <v>0</v>
      </c>
      <c r="CN99" s="37">
        <v>0</v>
      </c>
      <c r="CO99" s="37">
        <v>0</v>
      </c>
      <c r="CP99" s="37">
        <v>0</v>
      </c>
      <c r="CQ99" s="37">
        <v>0</v>
      </c>
      <c r="CR99" s="37">
        <v>0</v>
      </c>
      <c r="CS99" s="37">
        <v>0</v>
      </c>
      <c r="CT99" s="37">
        <v>0</v>
      </c>
      <c r="CU99" s="37">
        <v>0</v>
      </c>
      <c r="CV99" s="37">
        <v>0</v>
      </c>
      <c r="CW99" s="37">
        <v>0</v>
      </c>
      <c r="CX99" s="37">
        <v>0</v>
      </c>
      <c r="CY99" s="37">
        <v>0</v>
      </c>
      <c r="CZ99" s="37">
        <v>0</v>
      </c>
      <c r="DA99" s="37">
        <v>0</v>
      </c>
      <c r="DB99" s="37">
        <v>0</v>
      </c>
      <c r="DC99" s="37">
        <v>0</v>
      </c>
      <c r="DD99" s="37">
        <v>0</v>
      </c>
      <c r="DE99" s="37">
        <v>0</v>
      </c>
      <c r="DF99" s="37">
        <v>0</v>
      </c>
      <c r="DG99" s="37">
        <v>0</v>
      </c>
      <c r="DH99" s="37">
        <v>0</v>
      </c>
      <c r="DI99" s="37">
        <v>0</v>
      </c>
      <c r="DJ99" s="37">
        <v>0</v>
      </c>
      <c r="DK99" s="37">
        <v>0</v>
      </c>
      <c r="DL99" s="37">
        <v>0</v>
      </c>
      <c r="DM99" s="37">
        <v>0</v>
      </c>
      <c r="DN99" s="37">
        <v>0</v>
      </c>
      <c r="DO99" s="37">
        <v>0</v>
      </c>
      <c r="DP99" s="37">
        <v>0</v>
      </c>
      <c r="DQ99" s="37">
        <v>0</v>
      </c>
      <c r="DR99" s="37">
        <v>0</v>
      </c>
    </row>
    <row r="100" spans="1:122" x14ac:dyDescent="0.25">
      <c r="A100" s="67" t="s">
        <v>301</v>
      </c>
      <c r="B100" s="63" t="s">
        <v>148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O100" s="37"/>
      <c r="BP100" s="37"/>
      <c r="BQ100" s="37"/>
      <c r="BR100" s="37">
        <v>0</v>
      </c>
      <c r="BS100" s="37">
        <v>0</v>
      </c>
      <c r="BT100" s="37">
        <v>0</v>
      </c>
      <c r="BU100" s="37">
        <v>0</v>
      </c>
      <c r="BV100" s="37">
        <v>0</v>
      </c>
      <c r="BW100" s="37">
        <v>0</v>
      </c>
      <c r="BX100" s="37">
        <v>0</v>
      </c>
      <c r="BY100" s="37">
        <v>0</v>
      </c>
      <c r="BZ100" s="37">
        <v>0</v>
      </c>
      <c r="CA100" s="37">
        <v>0</v>
      </c>
      <c r="CB100" s="37">
        <v>0</v>
      </c>
      <c r="CC100" s="37">
        <v>0</v>
      </c>
      <c r="CD100" s="37">
        <v>0</v>
      </c>
      <c r="CE100" s="37">
        <v>0</v>
      </c>
      <c r="CF100" s="37">
        <v>0</v>
      </c>
      <c r="CG100" s="37">
        <v>0</v>
      </c>
      <c r="CH100" s="37">
        <v>0</v>
      </c>
      <c r="CI100" s="37">
        <v>0</v>
      </c>
      <c r="CJ100" s="37">
        <v>0</v>
      </c>
      <c r="CK100" s="37">
        <v>0</v>
      </c>
      <c r="CL100" s="37">
        <v>0</v>
      </c>
      <c r="CM100" s="37">
        <v>0</v>
      </c>
      <c r="CN100" s="37">
        <v>0</v>
      </c>
      <c r="CO100" s="37">
        <v>0</v>
      </c>
      <c r="CP100" s="37">
        <v>0</v>
      </c>
      <c r="CQ100" s="37">
        <v>0</v>
      </c>
      <c r="CR100" s="37">
        <v>0</v>
      </c>
      <c r="CS100" s="37">
        <v>0</v>
      </c>
      <c r="CT100" s="37">
        <v>0</v>
      </c>
      <c r="CU100" s="37">
        <v>0</v>
      </c>
      <c r="CV100" s="37">
        <v>0</v>
      </c>
      <c r="CW100" s="37">
        <v>0</v>
      </c>
      <c r="CX100" s="37">
        <v>0</v>
      </c>
      <c r="CY100" s="37">
        <v>0</v>
      </c>
      <c r="CZ100" s="37">
        <v>0</v>
      </c>
      <c r="DA100" s="37">
        <v>0</v>
      </c>
      <c r="DB100" s="37">
        <v>0</v>
      </c>
      <c r="DC100" s="37">
        <v>0</v>
      </c>
      <c r="DD100" s="37">
        <v>0</v>
      </c>
      <c r="DE100" s="37">
        <v>0</v>
      </c>
      <c r="DF100" s="37">
        <v>0</v>
      </c>
      <c r="DG100" s="37">
        <v>0</v>
      </c>
      <c r="DH100" s="37">
        <v>0</v>
      </c>
      <c r="DI100" s="37">
        <v>0</v>
      </c>
      <c r="DJ100" s="37">
        <v>0</v>
      </c>
      <c r="DK100" s="37">
        <v>0</v>
      </c>
      <c r="DL100" s="37">
        <v>0</v>
      </c>
      <c r="DM100" s="37">
        <v>0</v>
      </c>
      <c r="DN100" s="37">
        <v>0</v>
      </c>
      <c r="DO100" s="37">
        <v>0</v>
      </c>
      <c r="DP100" s="37">
        <v>0</v>
      </c>
      <c r="DQ100" s="37">
        <v>0</v>
      </c>
      <c r="DR100" s="37">
        <v>0</v>
      </c>
    </row>
    <row r="101" spans="1:122" x14ac:dyDescent="0.25">
      <c r="A101" s="67" t="s">
        <v>302</v>
      </c>
      <c r="B101" s="69" t="s">
        <v>149</v>
      </c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O101" s="37"/>
      <c r="BP101" s="37"/>
      <c r="BQ101" s="37"/>
      <c r="BR101" s="37">
        <v>837.19999999999982</v>
      </c>
      <c r="BS101" s="37">
        <v>796.19999999999993</v>
      </c>
      <c r="BT101" s="37">
        <v>907.80000000000007</v>
      </c>
      <c r="BU101" s="37">
        <v>889.40000000000009</v>
      </c>
      <c r="BV101" s="37">
        <v>968.6</v>
      </c>
      <c r="BW101" s="37">
        <v>963.4</v>
      </c>
      <c r="BX101" s="37">
        <v>971.8</v>
      </c>
      <c r="BY101" s="37">
        <v>929.6</v>
      </c>
      <c r="BZ101" s="37">
        <v>1055</v>
      </c>
      <c r="CA101" s="37">
        <v>962.2</v>
      </c>
      <c r="CB101" s="37">
        <v>1030.5999999999999</v>
      </c>
      <c r="CC101" s="37">
        <v>861.5</v>
      </c>
      <c r="CD101" s="37">
        <v>1101.5</v>
      </c>
      <c r="CE101" s="37">
        <v>887.4</v>
      </c>
      <c r="CF101" s="37">
        <v>1055.9000000000001</v>
      </c>
      <c r="CG101" s="37">
        <v>1102.8</v>
      </c>
      <c r="CH101" s="37">
        <v>1135.7</v>
      </c>
      <c r="CI101" s="37">
        <v>1113.0999999999999</v>
      </c>
      <c r="CJ101" s="37">
        <v>1080.7</v>
      </c>
      <c r="CK101" s="37">
        <v>1038</v>
      </c>
      <c r="CL101" s="37">
        <v>1174.5999999999999</v>
      </c>
      <c r="CM101" s="37">
        <v>1198.0999999999999</v>
      </c>
      <c r="CN101" s="37">
        <v>1207.2</v>
      </c>
      <c r="CO101" s="37">
        <v>1173.0999999999999</v>
      </c>
      <c r="CP101" s="37">
        <v>1283.3</v>
      </c>
      <c r="CQ101" s="37">
        <v>1241.3</v>
      </c>
      <c r="CR101" s="37">
        <v>1251</v>
      </c>
      <c r="CS101" s="37">
        <v>1282.2</v>
      </c>
      <c r="CT101" s="37">
        <v>1419.1</v>
      </c>
      <c r="CU101" s="37">
        <v>1383.9</v>
      </c>
      <c r="CV101" s="37">
        <v>1442.5</v>
      </c>
      <c r="CW101" s="37">
        <v>1465.1</v>
      </c>
      <c r="CX101" s="37">
        <v>1564</v>
      </c>
      <c r="CY101" s="37">
        <v>1631.7</v>
      </c>
      <c r="CZ101" s="37">
        <v>1608.2</v>
      </c>
      <c r="DA101" s="37">
        <v>1629</v>
      </c>
      <c r="DB101" s="37">
        <v>1731</v>
      </c>
      <c r="DC101" s="37">
        <v>1664.8</v>
      </c>
      <c r="DD101" s="37">
        <v>1768.4</v>
      </c>
      <c r="DE101" s="37">
        <v>1733.6</v>
      </c>
      <c r="DF101" s="37">
        <v>1652.1</v>
      </c>
      <c r="DG101" s="37">
        <v>1705.3999999999999</v>
      </c>
      <c r="DH101" s="37">
        <v>2283.9999999999995</v>
      </c>
      <c r="DI101" s="37">
        <v>2258.7000000000003</v>
      </c>
      <c r="DJ101" s="37">
        <v>2496.7999999999997</v>
      </c>
      <c r="DK101" s="37">
        <v>2625.7000000000003</v>
      </c>
      <c r="DL101" s="37">
        <v>2521.1</v>
      </c>
      <c r="DM101" s="37">
        <v>2470.6999999999998</v>
      </c>
      <c r="DN101" s="37">
        <v>2348.3000000000002</v>
      </c>
      <c r="DO101" s="37">
        <v>2376.7999999999997</v>
      </c>
      <c r="DP101" s="37">
        <v>2354.4000000000005</v>
      </c>
      <c r="DQ101" s="37">
        <v>2424.4</v>
      </c>
      <c r="DR101" s="37">
        <v>2380.3999999999996</v>
      </c>
    </row>
    <row r="102" spans="1:122" x14ac:dyDescent="0.25">
      <c r="A102" s="67" t="s">
        <v>303</v>
      </c>
      <c r="B102" s="61" t="s">
        <v>103</v>
      </c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O102" s="37"/>
      <c r="BP102" s="37"/>
      <c r="BQ102" s="37"/>
      <c r="BR102" s="37">
        <v>1068.3999999999999</v>
      </c>
      <c r="BS102" s="37">
        <v>995.59999999999991</v>
      </c>
      <c r="BT102" s="37">
        <v>1096.9000000000001</v>
      </c>
      <c r="BU102" s="37">
        <v>1096.4000000000001</v>
      </c>
      <c r="BV102" s="37">
        <v>1153.7</v>
      </c>
      <c r="BW102" s="37">
        <v>1168</v>
      </c>
      <c r="BX102" s="37">
        <v>1175.5999999999999</v>
      </c>
      <c r="BY102" s="37">
        <v>1147.5</v>
      </c>
      <c r="BZ102" s="37">
        <v>1245.5999999999999</v>
      </c>
      <c r="CA102" s="37">
        <v>1168</v>
      </c>
      <c r="CB102" s="37">
        <v>1230.3</v>
      </c>
      <c r="CC102" s="37">
        <v>1067.5999999999999</v>
      </c>
      <c r="CD102" s="37">
        <v>1289.0999999999999</v>
      </c>
      <c r="CE102" s="37">
        <v>1083.5</v>
      </c>
      <c r="CF102" s="37">
        <v>1256.7</v>
      </c>
      <c r="CG102" s="37">
        <v>1321.1</v>
      </c>
      <c r="CH102" s="37">
        <v>1338.1</v>
      </c>
      <c r="CI102" s="37">
        <v>1327.8</v>
      </c>
      <c r="CJ102" s="37">
        <v>1292</v>
      </c>
      <c r="CK102" s="37">
        <v>1256.0999999999999</v>
      </c>
      <c r="CL102" s="37">
        <v>1379</v>
      </c>
      <c r="CM102" s="37">
        <v>1428.1</v>
      </c>
      <c r="CN102" s="37">
        <v>1413.7</v>
      </c>
      <c r="CO102" s="37">
        <v>1400.6</v>
      </c>
      <c r="CP102" s="37">
        <v>1500.2</v>
      </c>
      <c r="CQ102" s="37">
        <v>1474.3</v>
      </c>
      <c r="CR102" s="37">
        <v>1472.8</v>
      </c>
      <c r="CS102" s="37">
        <v>1521.7</v>
      </c>
      <c r="CT102" s="37">
        <v>1647.7</v>
      </c>
      <c r="CU102" s="37">
        <v>1631.6</v>
      </c>
      <c r="CV102" s="37">
        <v>1682.3</v>
      </c>
      <c r="CW102" s="37">
        <v>1733.7</v>
      </c>
      <c r="CX102" s="37">
        <v>1770.8</v>
      </c>
      <c r="CY102" s="37">
        <v>1864.3</v>
      </c>
      <c r="CZ102" s="37">
        <v>1828.3</v>
      </c>
      <c r="DA102" s="37">
        <v>1880.5</v>
      </c>
      <c r="DB102" s="37">
        <v>1964.7</v>
      </c>
      <c r="DC102" s="37">
        <v>1922.9</v>
      </c>
      <c r="DD102" s="37">
        <v>2017.6</v>
      </c>
      <c r="DE102" s="37">
        <v>2003.5</v>
      </c>
      <c r="DF102" s="37">
        <v>1921.6</v>
      </c>
      <c r="DG102" s="37">
        <v>1926.8</v>
      </c>
      <c r="DH102" s="37">
        <v>2531.3999999999996</v>
      </c>
      <c r="DI102" s="37">
        <v>2560.6000000000004</v>
      </c>
      <c r="DJ102" s="37">
        <v>2777.7</v>
      </c>
      <c r="DK102" s="37">
        <v>2934.3</v>
      </c>
      <c r="DL102" s="37">
        <v>2811.6</v>
      </c>
      <c r="DM102" s="37">
        <v>2793.2999999999997</v>
      </c>
      <c r="DN102" s="37">
        <v>2691.1000000000004</v>
      </c>
      <c r="DO102" s="37">
        <v>2741.1</v>
      </c>
      <c r="DP102" s="37">
        <v>2703.1000000000004</v>
      </c>
      <c r="DQ102" s="37">
        <v>2825.9</v>
      </c>
      <c r="DR102" s="37">
        <v>2789.2999999999997</v>
      </c>
    </row>
    <row r="103" spans="1:122" x14ac:dyDescent="0.25">
      <c r="A103" s="67" t="s">
        <v>304</v>
      </c>
      <c r="B103" s="62" t="s">
        <v>150</v>
      </c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O103" s="37"/>
      <c r="BP103" s="37"/>
      <c r="BQ103" s="37"/>
      <c r="BR103" s="37">
        <v>86.2</v>
      </c>
      <c r="BS103" s="37">
        <v>70.400000000000006</v>
      </c>
      <c r="BT103" s="37">
        <v>91.8</v>
      </c>
      <c r="BU103" s="37">
        <v>84.9</v>
      </c>
      <c r="BV103" s="37">
        <v>96.4</v>
      </c>
      <c r="BW103" s="37">
        <v>76.900000000000006</v>
      </c>
      <c r="BX103" s="37">
        <v>79.099999999999994</v>
      </c>
      <c r="BY103" s="37">
        <v>115.6</v>
      </c>
      <c r="BZ103" s="37">
        <v>104.8</v>
      </c>
      <c r="CA103" s="37">
        <v>102.4</v>
      </c>
      <c r="CB103" s="37">
        <v>106.5</v>
      </c>
      <c r="CC103" s="37">
        <v>86.9</v>
      </c>
      <c r="CD103" s="37">
        <v>106.2</v>
      </c>
      <c r="CE103" s="37">
        <v>90.8</v>
      </c>
      <c r="CF103" s="37">
        <v>104.2</v>
      </c>
      <c r="CG103" s="37">
        <v>103.3</v>
      </c>
      <c r="CH103" s="37">
        <v>95.2</v>
      </c>
      <c r="CI103" s="37">
        <v>81.599999999999994</v>
      </c>
      <c r="CJ103" s="37">
        <v>94</v>
      </c>
      <c r="CK103" s="37">
        <v>84.1</v>
      </c>
      <c r="CL103" s="37">
        <v>101.1</v>
      </c>
      <c r="CM103" s="37">
        <v>84</v>
      </c>
      <c r="CN103" s="37">
        <v>93.5</v>
      </c>
      <c r="CO103" s="37">
        <v>90.6</v>
      </c>
      <c r="CP103" s="37">
        <v>98.4</v>
      </c>
      <c r="CQ103" s="37">
        <v>90.2</v>
      </c>
      <c r="CR103" s="37">
        <v>99.6</v>
      </c>
      <c r="CS103" s="37">
        <v>87.5</v>
      </c>
      <c r="CT103" s="37">
        <v>101</v>
      </c>
      <c r="CU103" s="37">
        <v>88.1</v>
      </c>
      <c r="CV103" s="37">
        <v>98.9</v>
      </c>
      <c r="CW103" s="37">
        <v>100.5</v>
      </c>
      <c r="CX103" s="37">
        <v>96.700000000000017</v>
      </c>
      <c r="CY103" s="37">
        <v>91.799999999999983</v>
      </c>
      <c r="CZ103" s="37">
        <v>93.8</v>
      </c>
      <c r="DA103" s="37">
        <v>102.9</v>
      </c>
      <c r="DB103" s="37">
        <v>103.5</v>
      </c>
      <c r="DC103" s="37">
        <v>103.2</v>
      </c>
      <c r="DD103" s="37">
        <v>99.9</v>
      </c>
      <c r="DE103" s="37">
        <v>104.1</v>
      </c>
      <c r="DF103" s="37">
        <v>112.1</v>
      </c>
      <c r="DG103" s="37">
        <v>65.7</v>
      </c>
      <c r="DH103" s="37">
        <v>83</v>
      </c>
      <c r="DI103" s="37">
        <v>82.300000000000011</v>
      </c>
      <c r="DJ103" s="37">
        <v>112.50000000000001</v>
      </c>
      <c r="DK103" s="37">
        <v>118.4</v>
      </c>
      <c r="DL103" s="37">
        <v>133</v>
      </c>
      <c r="DM103" s="37">
        <v>130.60000000000002</v>
      </c>
      <c r="DN103" s="37">
        <v>166.3</v>
      </c>
      <c r="DO103" s="37">
        <v>161.59999999999997</v>
      </c>
      <c r="DP103" s="37">
        <v>162.39999999999998</v>
      </c>
      <c r="DQ103" s="37">
        <v>156.79999999999998</v>
      </c>
      <c r="DR103" s="37">
        <v>179.6</v>
      </c>
    </row>
    <row r="104" spans="1:122" x14ac:dyDescent="0.25">
      <c r="A104" s="67" t="s">
        <v>305</v>
      </c>
      <c r="B104" s="62" t="s">
        <v>151</v>
      </c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O104" s="37"/>
      <c r="BP104" s="37"/>
      <c r="BQ104" s="37"/>
      <c r="BR104" s="37">
        <v>982.19999999999993</v>
      </c>
      <c r="BS104" s="37">
        <v>925.19999999999993</v>
      </c>
      <c r="BT104" s="37">
        <v>1005.1</v>
      </c>
      <c r="BU104" s="37">
        <v>1011.5</v>
      </c>
      <c r="BV104" s="37">
        <v>1057.3</v>
      </c>
      <c r="BW104" s="37">
        <v>1091.0999999999999</v>
      </c>
      <c r="BX104" s="37">
        <v>1096.5</v>
      </c>
      <c r="BY104" s="37">
        <v>1031.9000000000001</v>
      </c>
      <c r="BZ104" s="37">
        <v>1140.8</v>
      </c>
      <c r="CA104" s="37">
        <v>1065.5999999999999</v>
      </c>
      <c r="CB104" s="37">
        <v>1123.8</v>
      </c>
      <c r="CC104" s="37">
        <v>980.7</v>
      </c>
      <c r="CD104" s="37">
        <v>1182.9000000000001</v>
      </c>
      <c r="CE104" s="37">
        <v>992.7</v>
      </c>
      <c r="CF104" s="37">
        <v>1152.5</v>
      </c>
      <c r="CG104" s="37">
        <v>1217.8</v>
      </c>
      <c r="CH104" s="37">
        <v>1242.9000000000001</v>
      </c>
      <c r="CI104" s="37">
        <v>1246.2</v>
      </c>
      <c r="CJ104" s="37">
        <v>1198</v>
      </c>
      <c r="CK104" s="37">
        <v>1172</v>
      </c>
      <c r="CL104" s="37">
        <v>1277.9000000000001</v>
      </c>
      <c r="CM104" s="37">
        <v>1344.1</v>
      </c>
      <c r="CN104" s="37">
        <v>1320.2</v>
      </c>
      <c r="CO104" s="37">
        <v>1310</v>
      </c>
      <c r="CP104" s="37">
        <v>1401.8</v>
      </c>
      <c r="CQ104" s="37">
        <v>1384.1</v>
      </c>
      <c r="CR104" s="37">
        <v>1373.2</v>
      </c>
      <c r="CS104" s="37">
        <v>1434.2</v>
      </c>
      <c r="CT104" s="37">
        <v>1546.7</v>
      </c>
      <c r="CU104" s="37">
        <v>1543.5</v>
      </c>
      <c r="CV104" s="37">
        <v>1583.4</v>
      </c>
      <c r="CW104" s="37">
        <v>1633.2</v>
      </c>
      <c r="CX104" s="37">
        <v>1674.1</v>
      </c>
      <c r="CY104" s="37">
        <v>1772.5</v>
      </c>
      <c r="CZ104" s="37">
        <v>1734.5</v>
      </c>
      <c r="DA104" s="37">
        <v>1777.6</v>
      </c>
      <c r="DB104" s="37">
        <v>1861.2</v>
      </c>
      <c r="DC104" s="37">
        <v>1819.7</v>
      </c>
      <c r="DD104" s="37">
        <v>1917.7</v>
      </c>
      <c r="DE104" s="37">
        <v>1899.4</v>
      </c>
      <c r="DF104" s="37">
        <v>1809.5</v>
      </c>
      <c r="DG104" s="37">
        <v>1861.1</v>
      </c>
      <c r="DH104" s="37">
        <v>2448.3999999999996</v>
      </c>
      <c r="DI104" s="37">
        <v>2478.3000000000002</v>
      </c>
      <c r="DJ104" s="37">
        <v>2665.2</v>
      </c>
      <c r="DK104" s="37">
        <v>2815.9</v>
      </c>
      <c r="DL104" s="37">
        <v>2678.6</v>
      </c>
      <c r="DM104" s="37">
        <v>2662.7</v>
      </c>
      <c r="DN104" s="37">
        <v>2524.8000000000002</v>
      </c>
      <c r="DO104" s="37">
        <v>2579.5</v>
      </c>
      <c r="DP104" s="37">
        <v>2540.7000000000003</v>
      </c>
      <c r="DQ104" s="37">
        <v>2669.1</v>
      </c>
      <c r="DR104" s="37">
        <v>2609.6999999999998</v>
      </c>
    </row>
    <row r="105" spans="1:122" x14ac:dyDescent="0.25">
      <c r="A105" s="67" t="s">
        <v>306</v>
      </c>
      <c r="B105" s="63" t="s">
        <v>152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O105" s="37"/>
      <c r="BP105" s="37"/>
      <c r="BQ105" s="37"/>
      <c r="BR105" s="37">
        <v>924.19999999999993</v>
      </c>
      <c r="BS105" s="37">
        <v>875.09999999999991</v>
      </c>
      <c r="BT105" s="37">
        <v>945.2</v>
      </c>
      <c r="BU105" s="37">
        <v>938.4</v>
      </c>
      <c r="BV105" s="37">
        <v>988</v>
      </c>
      <c r="BW105" s="37">
        <v>1038.4000000000001</v>
      </c>
      <c r="BX105" s="37">
        <v>1031.5</v>
      </c>
      <c r="BY105" s="37">
        <v>950.4</v>
      </c>
      <c r="BZ105" s="37">
        <v>1076.0999999999999</v>
      </c>
      <c r="CA105" s="37">
        <v>1014.4</v>
      </c>
      <c r="CB105" s="37">
        <v>1053.3</v>
      </c>
      <c r="CC105" s="37">
        <v>901.6</v>
      </c>
      <c r="CD105" s="37">
        <v>1116.8</v>
      </c>
      <c r="CE105" s="37">
        <v>934.3</v>
      </c>
      <c r="CF105" s="37">
        <v>1074.9000000000001</v>
      </c>
      <c r="CG105" s="37">
        <v>1136.3</v>
      </c>
      <c r="CH105" s="37">
        <v>1171.9000000000001</v>
      </c>
      <c r="CI105" s="37">
        <v>1178.7</v>
      </c>
      <c r="CJ105" s="37">
        <v>1137.7</v>
      </c>
      <c r="CK105" s="37">
        <v>1082.9000000000001</v>
      </c>
      <c r="CL105" s="37">
        <v>1200</v>
      </c>
      <c r="CM105" s="37">
        <v>1272.2</v>
      </c>
      <c r="CN105" s="37">
        <v>1261.7</v>
      </c>
      <c r="CO105" s="37">
        <v>1226.7</v>
      </c>
      <c r="CP105" s="37">
        <v>1289.2</v>
      </c>
      <c r="CQ105" s="37">
        <v>1300.8</v>
      </c>
      <c r="CR105" s="37">
        <v>1317.9</v>
      </c>
      <c r="CS105" s="37">
        <v>1352.9</v>
      </c>
      <c r="CT105" s="37">
        <v>1455</v>
      </c>
      <c r="CU105" s="37">
        <v>1453.5</v>
      </c>
      <c r="CV105" s="37">
        <v>1506.8</v>
      </c>
      <c r="CW105" s="37">
        <v>1496.5</v>
      </c>
      <c r="CX105" s="37">
        <v>1551</v>
      </c>
      <c r="CY105" s="37">
        <v>1664.9</v>
      </c>
      <c r="CZ105" s="37">
        <v>1650.6</v>
      </c>
      <c r="DA105" s="37">
        <v>1627.6999999999998</v>
      </c>
      <c r="DB105" s="37">
        <v>1743.2</v>
      </c>
      <c r="DC105" s="37">
        <v>1714.2</v>
      </c>
      <c r="DD105" s="37">
        <v>1835.6</v>
      </c>
      <c r="DE105" s="37">
        <v>1794.1</v>
      </c>
      <c r="DF105" s="37">
        <v>1703.2</v>
      </c>
      <c r="DG105" s="37">
        <v>1771.6999999999998</v>
      </c>
      <c r="DH105" s="37">
        <v>2374.8999999999996</v>
      </c>
      <c r="DI105" s="37">
        <v>2369.4</v>
      </c>
      <c r="DJ105" s="37">
        <v>2548.6999999999998</v>
      </c>
      <c r="DK105" s="37">
        <v>2714.4</v>
      </c>
      <c r="DL105" s="37">
        <v>2598.1999999999998</v>
      </c>
      <c r="DM105" s="37">
        <v>2541.1999999999998</v>
      </c>
      <c r="DN105" s="37">
        <v>2396.2000000000003</v>
      </c>
      <c r="DO105" s="37">
        <v>2464.9</v>
      </c>
      <c r="DP105" s="37">
        <v>2448.3000000000002</v>
      </c>
      <c r="DQ105" s="37">
        <v>2547.1</v>
      </c>
      <c r="DR105" s="37">
        <v>2481.2999999999997</v>
      </c>
    </row>
    <row r="106" spans="1:122" x14ac:dyDescent="0.25">
      <c r="A106" s="67" t="s">
        <v>307</v>
      </c>
      <c r="B106" s="63" t="s">
        <v>153</v>
      </c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O106" s="37"/>
      <c r="BP106" s="37"/>
      <c r="BQ106" s="37"/>
      <c r="BR106" s="37">
        <v>58</v>
      </c>
      <c r="BS106" s="37">
        <v>50.099999999999994</v>
      </c>
      <c r="BT106" s="37">
        <v>59.9</v>
      </c>
      <c r="BU106" s="37">
        <v>73.099999999999994</v>
      </c>
      <c r="BV106" s="37">
        <v>69.3</v>
      </c>
      <c r="BW106" s="37">
        <v>52.7</v>
      </c>
      <c r="BX106" s="37">
        <v>65</v>
      </c>
      <c r="BY106" s="37">
        <v>81.5</v>
      </c>
      <c r="BZ106" s="37">
        <v>64.7</v>
      </c>
      <c r="CA106" s="37">
        <v>51.2</v>
      </c>
      <c r="CB106" s="37">
        <v>70.5</v>
      </c>
      <c r="CC106" s="37">
        <v>79.099999999999994</v>
      </c>
      <c r="CD106" s="37">
        <v>66.099999999999994</v>
      </c>
      <c r="CE106" s="37">
        <v>58.4</v>
      </c>
      <c r="CF106" s="37">
        <v>77.599999999999994</v>
      </c>
      <c r="CG106" s="37">
        <v>81.5</v>
      </c>
      <c r="CH106" s="37">
        <v>71</v>
      </c>
      <c r="CI106" s="37">
        <v>67.5</v>
      </c>
      <c r="CJ106" s="37">
        <v>60.3</v>
      </c>
      <c r="CK106" s="37">
        <v>89.1</v>
      </c>
      <c r="CL106" s="37">
        <v>77.900000000000006</v>
      </c>
      <c r="CM106" s="37">
        <v>71.900000000000006</v>
      </c>
      <c r="CN106" s="37">
        <v>58.5</v>
      </c>
      <c r="CO106" s="37">
        <v>83.3</v>
      </c>
      <c r="CP106" s="37">
        <v>112.6</v>
      </c>
      <c r="CQ106" s="37">
        <v>83.3</v>
      </c>
      <c r="CR106" s="37">
        <v>55.3</v>
      </c>
      <c r="CS106" s="37">
        <v>81.3</v>
      </c>
      <c r="CT106" s="37">
        <v>91.7</v>
      </c>
      <c r="CU106" s="37">
        <v>90</v>
      </c>
      <c r="CV106" s="37">
        <v>76.599999999999994</v>
      </c>
      <c r="CW106" s="37">
        <v>136.69999999999999</v>
      </c>
      <c r="CX106" s="37">
        <v>123.10000000000001</v>
      </c>
      <c r="CY106" s="37">
        <v>107.6</v>
      </c>
      <c r="CZ106" s="37">
        <v>83.899999999999991</v>
      </c>
      <c r="DA106" s="37">
        <v>149.9</v>
      </c>
      <c r="DB106" s="37">
        <v>118</v>
      </c>
      <c r="DC106" s="37">
        <v>105.5</v>
      </c>
      <c r="DD106" s="37">
        <v>82.1</v>
      </c>
      <c r="DE106" s="37">
        <v>105.3</v>
      </c>
      <c r="DF106" s="37">
        <v>106.3</v>
      </c>
      <c r="DG106" s="37">
        <v>89.4</v>
      </c>
      <c r="DH106" s="37">
        <v>73.5</v>
      </c>
      <c r="DI106" s="37">
        <v>108.9</v>
      </c>
      <c r="DJ106" s="37">
        <v>116.5</v>
      </c>
      <c r="DK106" s="37">
        <v>101.5</v>
      </c>
      <c r="DL106" s="37">
        <v>80.400000000000006</v>
      </c>
      <c r="DM106" s="37">
        <v>121.5</v>
      </c>
      <c r="DN106" s="37">
        <v>128.6</v>
      </c>
      <c r="DO106" s="37">
        <v>114.60000000000001</v>
      </c>
      <c r="DP106" s="37">
        <v>92.4</v>
      </c>
      <c r="DQ106" s="37">
        <v>122</v>
      </c>
      <c r="DR106" s="37">
        <v>128.4</v>
      </c>
    </row>
    <row r="107" spans="1:122" x14ac:dyDescent="0.25">
      <c r="A107" s="67" t="s">
        <v>308</v>
      </c>
      <c r="B107" s="61" t="s">
        <v>104</v>
      </c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O107" s="37"/>
      <c r="BP107" s="37"/>
      <c r="BQ107" s="37"/>
      <c r="BR107" s="37">
        <v>231.2</v>
      </c>
      <c r="BS107" s="37">
        <v>199.4</v>
      </c>
      <c r="BT107" s="37">
        <v>189.1</v>
      </c>
      <c r="BU107" s="37">
        <v>207</v>
      </c>
      <c r="BV107" s="37">
        <v>185.1</v>
      </c>
      <c r="BW107" s="37">
        <v>204.6</v>
      </c>
      <c r="BX107" s="37">
        <v>203.8</v>
      </c>
      <c r="BY107" s="37">
        <v>217.9</v>
      </c>
      <c r="BZ107" s="37">
        <v>190.6</v>
      </c>
      <c r="CA107" s="37">
        <v>205.8</v>
      </c>
      <c r="CB107" s="37">
        <v>199.7</v>
      </c>
      <c r="CC107" s="37">
        <v>206.1</v>
      </c>
      <c r="CD107" s="37">
        <v>187.6</v>
      </c>
      <c r="CE107" s="37">
        <v>196.1</v>
      </c>
      <c r="CF107" s="37">
        <v>200.8</v>
      </c>
      <c r="CG107" s="37">
        <v>218.3</v>
      </c>
      <c r="CH107" s="37">
        <v>202.4</v>
      </c>
      <c r="CI107" s="37">
        <v>214.7</v>
      </c>
      <c r="CJ107" s="37">
        <v>211.3</v>
      </c>
      <c r="CK107" s="37">
        <v>218.1</v>
      </c>
      <c r="CL107" s="37">
        <v>204.4</v>
      </c>
      <c r="CM107" s="37">
        <v>230</v>
      </c>
      <c r="CN107" s="37">
        <v>206.5</v>
      </c>
      <c r="CO107" s="37">
        <v>227.5</v>
      </c>
      <c r="CP107" s="37">
        <v>216.9</v>
      </c>
      <c r="CQ107" s="37">
        <v>233</v>
      </c>
      <c r="CR107" s="37">
        <v>221.8</v>
      </c>
      <c r="CS107" s="37">
        <v>239.5</v>
      </c>
      <c r="CT107" s="37">
        <v>228.6</v>
      </c>
      <c r="CU107" s="37">
        <v>247.7</v>
      </c>
      <c r="CV107" s="37">
        <v>239.8</v>
      </c>
      <c r="CW107" s="37">
        <v>268.60000000000002</v>
      </c>
      <c r="CX107" s="37">
        <v>206.79999999999998</v>
      </c>
      <c r="CY107" s="37">
        <v>232.6</v>
      </c>
      <c r="CZ107" s="37">
        <v>220.1</v>
      </c>
      <c r="DA107" s="37">
        <v>251.49999999999997</v>
      </c>
      <c r="DB107" s="37">
        <v>233.7</v>
      </c>
      <c r="DC107" s="37">
        <v>258.10000000000002</v>
      </c>
      <c r="DD107" s="37">
        <v>249.2</v>
      </c>
      <c r="DE107" s="37">
        <v>269.89999999999998</v>
      </c>
      <c r="DF107" s="37">
        <v>269.5</v>
      </c>
      <c r="DG107" s="37">
        <v>221.4</v>
      </c>
      <c r="DH107" s="37">
        <v>247.40000000000003</v>
      </c>
      <c r="DI107" s="37">
        <v>301.89999999999998</v>
      </c>
      <c r="DJ107" s="37">
        <v>280.89999999999998</v>
      </c>
      <c r="DK107" s="37">
        <v>308.60000000000002</v>
      </c>
      <c r="DL107" s="37">
        <v>290.5</v>
      </c>
      <c r="DM107" s="37">
        <v>322.59999999999997</v>
      </c>
      <c r="DN107" s="37">
        <v>342.8</v>
      </c>
      <c r="DO107" s="37">
        <v>364.30000000000007</v>
      </c>
      <c r="DP107" s="37">
        <v>348.7</v>
      </c>
      <c r="DQ107" s="37">
        <v>401.5</v>
      </c>
      <c r="DR107" s="37">
        <v>408.9</v>
      </c>
    </row>
    <row r="108" spans="1:122" x14ac:dyDescent="0.25">
      <c r="A108" s="67" t="s">
        <v>309</v>
      </c>
      <c r="B108" s="62" t="s">
        <v>150</v>
      </c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O108" s="37"/>
      <c r="BP108" s="37"/>
      <c r="BQ108" s="37"/>
      <c r="BR108" s="37">
        <v>43.199999999999996</v>
      </c>
      <c r="BS108" s="37">
        <v>1</v>
      </c>
      <c r="BT108" s="37">
        <v>1.7</v>
      </c>
      <c r="BU108" s="37">
        <v>2.1</v>
      </c>
      <c r="BV108" s="37">
        <v>0.1</v>
      </c>
      <c r="BW108" s="37">
        <v>0.1</v>
      </c>
      <c r="BX108" s="37">
        <v>1.7</v>
      </c>
      <c r="BY108" s="37">
        <v>0.8</v>
      </c>
      <c r="BZ108" s="37">
        <v>0.2</v>
      </c>
      <c r="CA108" s="37">
        <v>0.2</v>
      </c>
      <c r="CB108" s="37">
        <v>0.2</v>
      </c>
      <c r="CC108" s="37">
        <v>0.8</v>
      </c>
      <c r="CD108" s="37">
        <v>0.1</v>
      </c>
      <c r="CE108" s="37">
        <v>0.2</v>
      </c>
      <c r="CF108" s="37">
        <v>0.1</v>
      </c>
      <c r="CG108" s="37">
        <v>0.1</v>
      </c>
      <c r="CH108" s="37">
        <v>0.1</v>
      </c>
      <c r="CI108" s="37">
        <v>0.1</v>
      </c>
      <c r="CJ108" s="37">
        <v>0.6</v>
      </c>
      <c r="CK108" s="37">
        <v>0.8</v>
      </c>
      <c r="CL108" s="37">
        <v>0.6</v>
      </c>
      <c r="CM108" s="37">
        <v>0.3</v>
      </c>
      <c r="CN108" s="37">
        <v>0.4</v>
      </c>
      <c r="CO108" s="37">
        <v>1.7</v>
      </c>
      <c r="CP108" s="37">
        <v>1.8</v>
      </c>
      <c r="CQ108" s="37">
        <v>1.5</v>
      </c>
      <c r="CR108" s="37">
        <v>0.6</v>
      </c>
      <c r="CS108" s="37">
        <v>1.9</v>
      </c>
      <c r="CT108" s="37">
        <v>1.9</v>
      </c>
      <c r="CU108" s="37">
        <v>1.6</v>
      </c>
      <c r="CV108" s="37">
        <v>0.7</v>
      </c>
      <c r="CW108" s="37">
        <v>2</v>
      </c>
      <c r="CX108" s="37">
        <v>0.9</v>
      </c>
      <c r="CY108" s="37">
        <v>0.9</v>
      </c>
      <c r="CZ108" s="37">
        <v>0.7</v>
      </c>
      <c r="DA108" s="37">
        <v>2.1</v>
      </c>
      <c r="DB108" s="37">
        <v>0.9</v>
      </c>
      <c r="DC108" s="37">
        <v>0.9</v>
      </c>
      <c r="DD108" s="37">
        <v>0.9</v>
      </c>
      <c r="DE108" s="37">
        <v>0.9</v>
      </c>
      <c r="DF108" s="37">
        <v>1</v>
      </c>
      <c r="DG108" s="37">
        <v>1</v>
      </c>
      <c r="DH108" s="37">
        <v>1</v>
      </c>
      <c r="DI108" s="37">
        <v>1</v>
      </c>
      <c r="DJ108" s="37">
        <v>1</v>
      </c>
      <c r="DK108" s="37">
        <v>1</v>
      </c>
      <c r="DL108" s="37">
        <v>0.4</v>
      </c>
      <c r="DM108" s="37">
        <v>0.4</v>
      </c>
      <c r="DN108" s="37">
        <v>0.5</v>
      </c>
      <c r="DO108" s="37">
        <v>0.5</v>
      </c>
      <c r="DP108" s="37">
        <v>0.5</v>
      </c>
      <c r="DQ108" s="37">
        <v>0.5</v>
      </c>
      <c r="DR108" s="37">
        <v>0.5</v>
      </c>
    </row>
    <row r="109" spans="1:122" x14ac:dyDescent="0.25">
      <c r="A109" s="67" t="s">
        <v>310</v>
      </c>
      <c r="B109" s="62" t="s">
        <v>151</v>
      </c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O109" s="37"/>
      <c r="BP109" s="37"/>
      <c r="BQ109" s="37"/>
      <c r="BR109" s="37">
        <v>188</v>
      </c>
      <c r="BS109" s="37">
        <v>198.4</v>
      </c>
      <c r="BT109" s="37">
        <v>187.4</v>
      </c>
      <c r="BU109" s="37">
        <v>204.9</v>
      </c>
      <c r="BV109" s="37">
        <v>185</v>
      </c>
      <c r="BW109" s="37">
        <v>204.5</v>
      </c>
      <c r="BX109" s="37">
        <v>202.1</v>
      </c>
      <c r="BY109" s="37">
        <v>217.1</v>
      </c>
      <c r="BZ109" s="37">
        <v>190.4</v>
      </c>
      <c r="CA109" s="37">
        <v>205.6</v>
      </c>
      <c r="CB109" s="37">
        <v>199.5</v>
      </c>
      <c r="CC109" s="37">
        <v>205.3</v>
      </c>
      <c r="CD109" s="37">
        <v>187.5</v>
      </c>
      <c r="CE109" s="37">
        <v>195.9</v>
      </c>
      <c r="CF109" s="37">
        <v>200.7</v>
      </c>
      <c r="CG109" s="37">
        <v>218.2</v>
      </c>
      <c r="CH109" s="37">
        <v>202.3</v>
      </c>
      <c r="CI109" s="37">
        <v>214.6</v>
      </c>
      <c r="CJ109" s="37">
        <v>210.7</v>
      </c>
      <c r="CK109" s="37">
        <v>217.3</v>
      </c>
      <c r="CL109" s="37">
        <v>203.8</v>
      </c>
      <c r="CM109" s="37">
        <v>229.7</v>
      </c>
      <c r="CN109" s="37">
        <v>206.1</v>
      </c>
      <c r="CO109" s="37">
        <v>225.8</v>
      </c>
      <c r="CP109" s="37">
        <v>215.1</v>
      </c>
      <c r="CQ109" s="37">
        <v>231.5</v>
      </c>
      <c r="CR109" s="37">
        <v>221.2</v>
      </c>
      <c r="CS109" s="37">
        <v>237.6</v>
      </c>
      <c r="CT109" s="37">
        <v>226.7</v>
      </c>
      <c r="CU109" s="37">
        <v>246.1</v>
      </c>
      <c r="CV109" s="37">
        <v>239.1</v>
      </c>
      <c r="CW109" s="37">
        <v>266.60000000000002</v>
      </c>
      <c r="CX109" s="37">
        <v>205.89999999999998</v>
      </c>
      <c r="CY109" s="37">
        <v>231.7</v>
      </c>
      <c r="CZ109" s="37">
        <v>219.4</v>
      </c>
      <c r="DA109" s="37">
        <v>249.39999999999998</v>
      </c>
      <c r="DB109" s="37">
        <v>232.8</v>
      </c>
      <c r="DC109" s="37">
        <v>257.2</v>
      </c>
      <c r="DD109" s="37">
        <v>248.3</v>
      </c>
      <c r="DE109" s="37">
        <v>269</v>
      </c>
      <c r="DF109" s="37">
        <v>268.5</v>
      </c>
      <c r="DG109" s="37">
        <v>220.4</v>
      </c>
      <c r="DH109" s="37">
        <v>246.40000000000003</v>
      </c>
      <c r="DI109" s="37">
        <v>300.89999999999998</v>
      </c>
      <c r="DJ109" s="37">
        <v>279.89999999999998</v>
      </c>
      <c r="DK109" s="37">
        <v>307.60000000000002</v>
      </c>
      <c r="DL109" s="37">
        <v>290.10000000000002</v>
      </c>
      <c r="DM109" s="37">
        <v>322.2</v>
      </c>
      <c r="DN109" s="37">
        <v>342.3</v>
      </c>
      <c r="DO109" s="37">
        <v>363.80000000000007</v>
      </c>
      <c r="DP109" s="37">
        <v>348.2</v>
      </c>
      <c r="DQ109" s="37">
        <v>401</v>
      </c>
      <c r="DR109" s="37">
        <v>408.4</v>
      </c>
    </row>
    <row r="110" spans="1:122" x14ac:dyDescent="0.25">
      <c r="A110" s="67" t="s">
        <v>311</v>
      </c>
      <c r="B110" s="63" t="s">
        <v>152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O110" s="37"/>
      <c r="BP110" s="37"/>
      <c r="BQ110" s="37"/>
      <c r="BR110" s="37">
        <v>97.199999999999989</v>
      </c>
      <c r="BS110" s="37">
        <v>96.7</v>
      </c>
      <c r="BT110" s="37">
        <v>93</v>
      </c>
      <c r="BU110" s="37">
        <v>105</v>
      </c>
      <c r="BV110" s="37">
        <v>94.5</v>
      </c>
      <c r="BW110" s="37">
        <v>99.9</v>
      </c>
      <c r="BX110" s="37">
        <v>100.5</v>
      </c>
      <c r="BY110" s="37">
        <v>111.9</v>
      </c>
      <c r="BZ110" s="37">
        <v>98.4</v>
      </c>
      <c r="CA110" s="37">
        <v>97.2</v>
      </c>
      <c r="CB110" s="37">
        <v>98.5</v>
      </c>
      <c r="CC110" s="37">
        <v>103.9</v>
      </c>
      <c r="CD110" s="37">
        <v>88.8</v>
      </c>
      <c r="CE110" s="37">
        <v>88.3</v>
      </c>
      <c r="CF110" s="37">
        <v>99.1</v>
      </c>
      <c r="CG110" s="37">
        <v>107.3</v>
      </c>
      <c r="CH110" s="37">
        <v>100.6</v>
      </c>
      <c r="CI110" s="37">
        <v>105.6</v>
      </c>
      <c r="CJ110" s="37">
        <v>105.7</v>
      </c>
      <c r="CK110" s="37">
        <v>108.2</v>
      </c>
      <c r="CL110" s="37">
        <v>99.1</v>
      </c>
      <c r="CM110" s="37">
        <v>109.6</v>
      </c>
      <c r="CN110" s="37">
        <v>101.9</v>
      </c>
      <c r="CO110" s="37">
        <v>114.1</v>
      </c>
      <c r="CP110" s="37">
        <v>102.3</v>
      </c>
      <c r="CQ110" s="37">
        <v>113.7</v>
      </c>
      <c r="CR110" s="37">
        <v>110.5</v>
      </c>
      <c r="CS110" s="37">
        <v>122.2</v>
      </c>
      <c r="CT110" s="37">
        <v>105.9</v>
      </c>
      <c r="CU110" s="37">
        <v>116.9</v>
      </c>
      <c r="CV110" s="37">
        <v>115.4</v>
      </c>
      <c r="CW110" s="37">
        <v>123.6</v>
      </c>
      <c r="CX110" s="37">
        <v>97.6</v>
      </c>
      <c r="CY110" s="37">
        <v>106.1</v>
      </c>
      <c r="CZ110" s="37">
        <v>106.4</v>
      </c>
      <c r="DA110" s="37">
        <v>117.69999999999999</v>
      </c>
      <c r="DB110" s="37">
        <v>111.6</v>
      </c>
      <c r="DC110" s="37">
        <v>118.3</v>
      </c>
      <c r="DD110" s="37">
        <v>122.5</v>
      </c>
      <c r="DE110" s="37">
        <v>131.4</v>
      </c>
      <c r="DF110" s="37">
        <v>161.6</v>
      </c>
      <c r="DG110" s="37">
        <v>119.1</v>
      </c>
      <c r="DH110" s="37">
        <v>146.30000000000001</v>
      </c>
      <c r="DI110" s="37">
        <v>176.9</v>
      </c>
      <c r="DJ110" s="37">
        <v>145.1</v>
      </c>
      <c r="DK110" s="37">
        <v>157.4</v>
      </c>
      <c r="DL110" s="37">
        <v>157.80000000000001</v>
      </c>
      <c r="DM110" s="37">
        <v>178.7</v>
      </c>
      <c r="DN110" s="37">
        <v>167</v>
      </c>
      <c r="DO110" s="37">
        <v>165.60000000000002</v>
      </c>
      <c r="DP110" s="37">
        <v>169.2</v>
      </c>
      <c r="DQ110" s="37">
        <v>206.89999999999998</v>
      </c>
      <c r="DR110" s="37">
        <v>227.6</v>
      </c>
    </row>
    <row r="111" spans="1:122" x14ac:dyDescent="0.25">
      <c r="A111" s="67" t="s">
        <v>312</v>
      </c>
      <c r="B111" s="63" t="s">
        <v>153</v>
      </c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O111" s="37"/>
      <c r="BP111" s="37"/>
      <c r="BQ111" s="37"/>
      <c r="BR111" s="37">
        <v>90.8</v>
      </c>
      <c r="BS111" s="37">
        <v>101.7</v>
      </c>
      <c r="BT111" s="37">
        <v>94.4</v>
      </c>
      <c r="BU111" s="37">
        <v>99.9</v>
      </c>
      <c r="BV111" s="37">
        <v>90.499999999999901</v>
      </c>
      <c r="BW111" s="37">
        <v>104.6</v>
      </c>
      <c r="BX111" s="37">
        <v>101.6</v>
      </c>
      <c r="BY111" s="37">
        <v>105.2</v>
      </c>
      <c r="BZ111" s="37">
        <v>92</v>
      </c>
      <c r="CA111" s="37">
        <v>108.4</v>
      </c>
      <c r="CB111" s="37">
        <v>101</v>
      </c>
      <c r="CC111" s="37">
        <v>101.4</v>
      </c>
      <c r="CD111" s="37">
        <v>98.7</v>
      </c>
      <c r="CE111" s="37">
        <v>107.6</v>
      </c>
      <c r="CF111" s="37">
        <v>101.6</v>
      </c>
      <c r="CG111" s="37">
        <v>110.9</v>
      </c>
      <c r="CH111" s="37">
        <v>101.7</v>
      </c>
      <c r="CI111" s="37">
        <v>109</v>
      </c>
      <c r="CJ111" s="37">
        <v>105</v>
      </c>
      <c r="CK111" s="37">
        <v>109.1</v>
      </c>
      <c r="CL111" s="37">
        <v>104.7</v>
      </c>
      <c r="CM111" s="37">
        <v>120.1</v>
      </c>
      <c r="CN111" s="37">
        <v>104.2</v>
      </c>
      <c r="CO111" s="37">
        <v>111.7</v>
      </c>
      <c r="CP111" s="37">
        <v>112.8</v>
      </c>
      <c r="CQ111" s="37">
        <v>117.8</v>
      </c>
      <c r="CR111" s="37">
        <v>110.7</v>
      </c>
      <c r="CS111" s="37">
        <v>115.4</v>
      </c>
      <c r="CT111" s="37">
        <v>120.8</v>
      </c>
      <c r="CU111" s="37">
        <v>129.19999999999999</v>
      </c>
      <c r="CV111" s="37">
        <v>123.7</v>
      </c>
      <c r="CW111" s="37">
        <v>143</v>
      </c>
      <c r="CX111" s="37">
        <v>108.3</v>
      </c>
      <c r="CY111" s="37">
        <v>125.6</v>
      </c>
      <c r="CZ111" s="37">
        <v>113</v>
      </c>
      <c r="DA111" s="37">
        <v>131.69999999999999</v>
      </c>
      <c r="DB111" s="37">
        <v>121.2</v>
      </c>
      <c r="DC111" s="37">
        <v>138.9</v>
      </c>
      <c r="DD111" s="37">
        <v>125.8</v>
      </c>
      <c r="DE111" s="37">
        <v>137.6</v>
      </c>
      <c r="DF111" s="37">
        <v>106.9</v>
      </c>
      <c r="DG111" s="37">
        <v>101.30000000000001</v>
      </c>
      <c r="DH111" s="37">
        <v>100.10000000000001</v>
      </c>
      <c r="DI111" s="37">
        <v>124</v>
      </c>
      <c r="DJ111" s="37">
        <v>134.80000000000001</v>
      </c>
      <c r="DK111" s="37">
        <v>150.19999999999999</v>
      </c>
      <c r="DL111" s="37">
        <v>132.30000000000001</v>
      </c>
      <c r="DM111" s="37">
        <v>143.5</v>
      </c>
      <c r="DN111" s="37">
        <v>175.3</v>
      </c>
      <c r="DO111" s="37">
        <v>198.20000000000002</v>
      </c>
      <c r="DP111" s="37">
        <v>179</v>
      </c>
      <c r="DQ111" s="37">
        <v>194.10000000000002</v>
      </c>
      <c r="DR111" s="37">
        <v>180.8</v>
      </c>
    </row>
    <row r="112" spans="1:122" x14ac:dyDescent="0.25">
      <c r="A112" s="67" t="s">
        <v>313</v>
      </c>
      <c r="B112" s="58" t="s">
        <v>154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9"/>
      <c r="BO112" s="59"/>
      <c r="BP112" s="59"/>
      <c r="BQ112" s="59"/>
      <c r="BR112" s="59">
        <v>1.1000000000000001</v>
      </c>
      <c r="BS112" s="59">
        <v>1</v>
      </c>
      <c r="BT112" s="59">
        <v>0.4</v>
      </c>
      <c r="BU112" s="59">
        <v>1.3</v>
      </c>
      <c r="BV112" s="59">
        <v>12.7</v>
      </c>
      <c r="BW112" s="59">
        <v>9.4</v>
      </c>
      <c r="BX112" s="59">
        <v>7.1</v>
      </c>
      <c r="BY112" s="59">
        <v>4.9000000000000004</v>
      </c>
      <c r="BZ112" s="59">
        <v>15.4</v>
      </c>
      <c r="CA112" s="59">
        <v>7.4</v>
      </c>
      <c r="CB112" s="59">
        <v>14</v>
      </c>
      <c r="CC112" s="59">
        <v>7.2</v>
      </c>
      <c r="CD112" s="59">
        <v>0.4</v>
      </c>
      <c r="CE112" s="59">
        <v>0.7</v>
      </c>
      <c r="CF112" s="59">
        <v>0.5</v>
      </c>
      <c r="CG112" s="59">
        <v>0.7</v>
      </c>
      <c r="CH112" s="59">
        <v>0.5</v>
      </c>
      <c r="CI112" s="59">
        <v>0.6</v>
      </c>
      <c r="CJ112" s="59">
        <v>0.5</v>
      </c>
      <c r="CK112" s="59">
        <v>0.6</v>
      </c>
      <c r="CL112" s="59">
        <v>2087.4</v>
      </c>
      <c r="CM112" s="59">
        <v>0.6</v>
      </c>
      <c r="CN112" s="59">
        <v>0.4</v>
      </c>
      <c r="CO112" s="59">
        <v>0.6</v>
      </c>
      <c r="CP112" s="59">
        <v>0.5</v>
      </c>
      <c r="CQ112" s="59">
        <v>0.6</v>
      </c>
      <c r="CR112" s="59">
        <v>0.4</v>
      </c>
      <c r="CS112" s="59">
        <v>0.5</v>
      </c>
      <c r="CT112" s="59">
        <v>0.4</v>
      </c>
      <c r="CU112" s="59">
        <v>0.4</v>
      </c>
      <c r="CV112" s="59">
        <v>0.3</v>
      </c>
      <c r="CW112" s="59">
        <v>0.4</v>
      </c>
      <c r="CX112" s="59">
        <v>0.7</v>
      </c>
      <c r="CY112" s="59">
        <v>0.4</v>
      </c>
      <c r="CZ112" s="59">
        <v>0.7</v>
      </c>
      <c r="DA112" s="59">
        <v>0.4</v>
      </c>
      <c r="DB112" s="59">
        <v>0.4</v>
      </c>
      <c r="DC112" s="59">
        <v>0.3</v>
      </c>
      <c r="DD112" s="59">
        <v>0.4</v>
      </c>
      <c r="DE112" s="59">
        <v>0.3</v>
      </c>
      <c r="DF112" s="59">
        <v>0.4</v>
      </c>
      <c r="DG112" s="59">
        <v>0.3</v>
      </c>
      <c r="DH112" s="59">
        <v>0.2</v>
      </c>
      <c r="DI112" s="59">
        <v>0.1</v>
      </c>
      <c r="DJ112" s="59">
        <v>0.1</v>
      </c>
      <c r="DK112" s="59">
        <v>0.1</v>
      </c>
      <c r="DL112" s="59">
        <v>0.1</v>
      </c>
      <c r="DM112" s="59">
        <v>0.1</v>
      </c>
      <c r="DN112" s="59">
        <v>0.1</v>
      </c>
      <c r="DO112" s="59">
        <v>0.1</v>
      </c>
      <c r="DP112" s="59">
        <v>0.1</v>
      </c>
      <c r="DQ112" s="59">
        <v>0</v>
      </c>
      <c r="DR112" s="59">
        <v>0</v>
      </c>
    </row>
    <row r="113" spans="1:122" x14ac:dyDescent="0.25">
      <c r="A113" s="67" t="s">
        <v>314</v>
      </c>
      <c r="B113" s="61" t="s">
        <v>155</v>
      </c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O113" s="37"/>
      <c r="BP113" s="37"/>
      <c r="BQ113" s="37"/>
      <c r="BR113" s="37">
        <v>1.1000000000000001</v>
      </c>
      <c r="BS113" s="37">
        <v>1</v>
      </c>
      <c r="BT113" s="37">
        <v>0.4</v>
      </c>
      <c r="BU113" s="37">
        <v>1.3</v>
      </c>
      <c r="BV113" s="37">
        <v>12.7</v>
      </c>
      <c r="BW113" s="37">
        <v>9.4</v>
      </c>
      <c r="BX113" s="37">
        <v>7.1</v>
      </c>
      <c r="BY113" s="37">
        <v>4.9000000000000004</v>
      </c>
      <c r="BZ113" s="37">
        <v>15.4</v>
      </c>
      <c r="CA113" s="37">
        <v>7.4</v>
      </c>
      <c r="CB113" s="37">
        <v>14</v>
      </c>
      <c r="CC113" s="37">
        <v>7.2</v>
      </c>
      <c r="CD113" s="37">
        <v>0.4</v>
      </c>
      <c r="CE113" s="37">
        <v>0.7</v>
      </c>
      <c r="CF113" s="37">
        <v>0.5</v>
      </c>
      <c r="CG113" s="37">
        <v>0.7</v>
      </c>
      <c r="CH113" s="37">
        <v>0.5</v>
      </c>
      <c r="CI113" s="37">
        <v>0.6</v>
      </c>
      <c r="CJ113" s="37">
        <v>0.5</v>
      </c>
      <c r="CK113" s="37">
        <v>0.6</v>
      </c>
      <c r="CL113" s="37">
        <v>2087.4</v>
      </c>
      <c r="CM113" s="37">
        <v>0.6</v>
      </c>
      <c r="CN113" s="37">
        <v>0.4</v>
      </c>
      <c r="CO113" s="37">
        <v>0.6</v>
      </c>
      <c r="CP113" s="37">
        <v>0.5</v>
      </c>
      <c r="CQ113" s="37">
        <v>0.6</v>
      </c>
      <c r="CR113" s="37">
        <v>0.4</v>
      </c>
      <c r="CS113" s="37">
        <v>0.5</v>
      </c>
      <c r="CT113" s="37">
        <v>0.4</v>
      </c>
      <c r="CU113" s="37">
        <v>0.4</v>
      </c>
      <c r="CV113" s="37">
        <v>0.3</v>
      </c>
      <c r="CW113" s="37">
        <v>0.4</v>
      </c>
      <c r="CX113" s="37">
        <v>0.7</v>
      </c>
      <c r="CY113" s="37">
        <v>0.4</v>
      </c>
      <c r="CZ113" s="37">
        <v>0.7</v>
      </c>
      <c r="DA113" s="37">
        <v>0.4</v>
      </c>
      <c r="DB113" s="37">
        <v>0.4</v>
      </c>
      <c r="DC113" s="37">
        <v>0.3</v>
      </c>
      <c r="DD113" s="37">
        <v>0.4</v>
      </c>
      <c r="DE113" s="37">
        <v>0.3</v>
      </c>
      <c r="DF113" s="37">
        <v>0.4</v>
      </c>
      <c r="DG113" s="37">
        <v>0.3</v>
      </c>
      <c r="DH113" s="37">
        <v>0.2</v>
      </c>
      <c r="DI113" s="37">
        <v>0.1</v>
      </c>
      <c r="DJ113" s="37">
        <v>0.1</v>
      </c>
      <c r="DK113" s="37">
        <v>0.1</v>
      </c>
      <c r="DL113" s="37">
        <v>0.1</v>
      </c>
      <c r="DM113" s="37">
        <v>0.1</v>
      </c>
      <c r="DN113" s="37">
        <v>0.1</v>
      </c>
      <c r="DO113" s="37">
        <v>0.1</v>
      </c>
      <c r="DP113" s="37">
        <v>0.1</v>
      </c>
      <c r="DQ113" s="37">
        <v>0</v>
      </c>
      <c r="DR113" s="37">
        <v>0</v>
      </c>
    </row>
    <row r="114" spans="1:122" x14ac:dyDescent="0.25">
      <c r="A114" s="67" t="s">
        <v>315</v>
      </c>
      <c r="B114" s="62" t="s">
        <v>150</v>
      </c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O114" s="37"/>
      <c r="BP114" s="37"/>
      <c r="BQ114" s="37"/>
      <c r="BR114" s="37">
        <v>1.1000000000000001</v>
      </c>
      <c r="BS114" s="37">
        <v>1</v>
      </c>
      <c r="BT114" s="37">
        <v>0.4</v>
      </c>
      <c r="BU114" s="37">
        <v>1.3</v>
      </c>
      <c r="BV114" s="37">
        <v>1.2</v>
      </c>
      <c r="BW114" s="37">
        <v>1.1000000000000001</v>
      </c>
      <c r="BX114" s="37">
        <v>0.6</v>
      </c>
      <c r="BY114" s="37">
        <v>1.1000000000000001</v>
      </c>
      <c r="BZ114" s="37">
        <v>0.6</v>
      </c>
      <c r="CA114" s="37">
        <v>1.1000000000000001</v>
      </c>
      <c r="CB114" s="37">
        <v>0.5</v>
      </c>
      <c r="CC114" s="37">
        <v>0.9</v>
      </c>
      <c r="CD114" s="37">
        <v>0.4</v>
      </c>
      <c r="CE114" s="37">
        <v>0.7</v>
      </c>
      <c r="CF114" s="37">
        <v>0.5</v>
      </c>
      <c r="CG114" s="37">
        <v>0.7</v>
      </c>
      <c r="CH114" s="37">
        <v>0.5</v>
      </c>
      <c r="CI114" s="37">
        <v>0.6</v>
      </c>
      <c r="CJ114" s="37">
        <v>0.5</v>
      </c>
      <c r="CK114" s="37">
        <v>0.6</v>
      </c>
      <c r="CL114" s="37">
        <v>2087.4</v>
      </c>
      <c r="CM114" s="37">
        <v>0.6</v>
      </c>
      <c r="CN114" s="37">
        <v>0.4</v>
      </c>
      <c r="CO114" s="37">
        <v>0.6</v>
      </c>
      <c r="CP114" s="37">
        <v>0.5</v>
      </c>
      <c r="CQ114" s="37">
        <v>0.6</v>
      </c>
      <c r="CR114" s="37">
        <v>0.4</v>
      </c>
      <c r="CS114" s="37">
        <v>0.5</v>
      </c>
      <c r="CT114" s="37">
        <v>0.4</v>
      </c>
      <c r="CU114" s="37">
        <v>0.4</v>
      </c>
      <c r="CV114" s="37">
        <v>0.3</v>
      </c>
      <c r="CW114" s="37">
        <v>0.4</v>
      </c>
      <c r="CX114" s="37">
        <v>0.7</v>
      </c>
      <c r="CY114" s="37">
        <v>0.4</v>
      </c>
      <c r="CZ114" s="37">
        <v>0.7</v>
      </c>
      <c r="DA114" s="37">
        <v>0.4</v>
      </c>
      <c r="DB114" s="37">
        <v>0.4</v>
      </c>
      <c r="DC114" s="37">
        <v>0.3</v>
      </c>
      <c r="DD114" s="37">
        <v>0.4</v>
      </c>
      <c r="DE114" s="37">
        <v>0.3</v>
      </c>
      <c r="DF114" s="37">
        <v>0.4</v>
      </c>
      <c r="DG114" s="37">
        <v>0.3</v>
      </c>
      <c r="DH114" s="37">
        <v>0.2</v>
      </c>
      <c r="DI114" s="37">
        <v>0.1</v>
      </c>
      <c r="DJ114" s="37">
        <v>0.1</v>
      </c>
      <c r="DK114" s="37">
        <v>0.1</v>
      </c>
      <c r="DL114" s="37">
        <v>0.1</v>
      </c>
      <c r="DM114" s="37">
        <v>0.1</v>
      </c>
      <c r="DN114" s="37">
        <v>0.1</v>
      </c>
      <c r="DO114" s="37">
        <v>0.1</v>
      </c>
      <c r="DP114" s="37">
        <v>0.1</v>
      </c>
      <c r="DQ114" s="37">
        <v>0</v>
      </c>
      <c r="DR114" s="37">
        <v>0</v>
      </c>
    </row>
    <row r="115" spans="1:122" x14ac:dyDescent="0.25">
      <c r="A115" s="67" t="s">
        <v>316</v>
      </c>
      <c r="B115" s="63" t="s">
        <v>156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O115" s="37"/>
      <c r="BP115" s="37"/>
      <c r="BQ115" s="37"/>
      <c r="BR115" s="37">
        <v>1.1000000000000001</v>
      </c>
      <c r="BS115" s="37">
        <v>1</v>
      </c>
      <c r="BT115" s="37">
        <v>0.4</v>
      </c>
      <c r="BU115" s="37">
        <v>1.3</v>
      </c>
      <c r="BV115" s="37">
        <v>1.2</v>
      </c>
      <c r="BW115" s="37">
        <v>1.1000000000000001</v>
      </c>
      <c r="BX115" s="37">
        <v>0.6</v>
      </c>
      <c r="BY115" s="37">
        <v>1.1000000000000001</v>
      </c>
      <c r="BZ115" s="37">
        <v>0.6</v>
      </c>
      <c r="CA115" s="37">
        <v>1.1000000000000001</v>
      </c>
      <c r="CB115" s="37">
        <v>0.5</v>
      </c>
      <c r="CC115" s="37">
        <v>0.9</v>
      </c>
      <c r="CD115" s="37">
        <v>0.4</v>
      </c>
      <c r="CE115" s="37">
        <v>0.7</v>
      </c>
      <c r="CF115" s="37">
        <v>0.5</v>
      </c>
      <c r="CG115" s="37">
        <v>0.7</v>
      </c>
      <c r="CH115" s="37">
        <v>0.5</v>
      </c>
      <c r="CI115" s="37">
        <v>0.6</v>
      </c>
      <c r="CJ115" s="37">
        <v>0.5</v>
      </c>
      <c r="CK115" s="37">
        <v>0.6</v>
      </c>
      <c r="CL115" s="37">
        <v>0.3</v>
      </c>
      <c r="CM115" s="37">
        <v>0.6</v>
      </c>
      <c r="CN115" s="37">
        <v>0.4</v>
      </c>
      <c r="CO115" s="37">
        <v>0.6</v>
      </c>
      <c r="CP115" s="37">
        <v>0.5</v>
      </c>
      <c r="CQ115" s="37">
        <v>0.6</v>
      </c>
      <c r="CR115" s="37">
        <v>0.4</v>
      </c>
      <c r="CS115" s="37">
        <v>0.5</v>
      </c>
      <c r="CT115" s="37">
        <v>0.4</v>
      </c>
      <c r="CU115" s="37">
        <v>0.4</v>
      </c>
      <c r="CV115" s="37">
        <v>0.3</v>
      </c>
      <c r="CW115" s="37">
        <v>0.4</v>
      </c>
      <c r="CX115" s="37">
        <v>0.7</v>
      </c>
      <c r="CY115" s="37">
        <v>0.4</v>
      </c>
      <c r="CZ115" s="37">
        <v>0.7</v>
      </c>
      <c r="DA115" s="37">
        <v>0.4</v>
      </c>
      <c r="DB115" s="37">
        <v>0.4</v>
      </c>
      <c r="DC115" s="37">
        <v>0.3</v>
      </c>
      <c r="DD115" s="37">
        <v>0.4</v>
      </c>
      <c r="DE115" s="37">
        <v>0.3</v>
      </c>
      <c r="DF115" s="37">
        <v>0.4</v>
      </c>
      <c r="DG115" s="37">
        <v>0.3</v>
      </c>
      <c r="DH115" s="37">
        <v>0.2</v>
      </c>
      <c r="DI115" s="37">
        <v>0.1</v>
      </c>
      <c r="DJ115" s="37">
        <v>0.1</v>
      </c>
      <c r="DK115" s="37">
        <v>0.1</v>
      </c>
      <c r="DL115" s="37">
        <v>0.1</v>
      </c>
      <c r="DM115" s="37">
        <v>0.1</v>
      </c>
      <c r="DN115" s="37">
        <v>0.1</v>
      </c>
      <c r="DO115" s="37">
        <v>0.1</v>
      </c>
      <c r="DP115" s="37">
        <v>0.1</v>
      </c>
      <c r="DQ115" s="37">
        <v>0</v>
      </c>
      <c r="DR115" s="37">
        <v>0</v>
      </c>
    </row>
    <row r="116" spans="1:122" x14ac:dyDescent="0.25">
      <c r="A116" s="67" t="s">
        <v>317</v>
      </c>
      <c r="B116" s="63" t="s">
        <v>157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O116" s="37"/>
      <c r="BP116" s="37"/>
      <c r="BQ116" s="37"/>
      <c r="BR116" s="37">
        <v>0</v>
      </c>
      <c r="BS116" s="37">
        <v>0</v>
      </c>
      <c r="BT116" s="37">
        <v>0</v>
      </c>
      <c r="BU116" s="37">
        <v>0</v>
      </c>
      <c r="BV116" s="37">
        <v>0</v>
      </c>
      <c r="BW116" s="37">
        <v>0</v>
      </c>
      <c r="BX116" s="37">
        <v>0</v>
      </c>
      <c r="BY116" s="37">
        <v>0</v>
      </c>
      <c r="BZ116" s="37">
        <v>0</v>
      </c>
      <c r="CA116" s="37">
        <v>0</v>
      </c>
      <c r="CB116" s="37">
        <v>0</v>
      </c>
      <c r="CC116" s="37">
        <v>0</v>
      </c>
      <c r="CD116" s="37">
        <v>0</v>
      </c>
      <c r="CE116" s="37">
        <v>0</v>
      </c>
      <c r="CF116" s="37">
        <v>0</v>
      </c>
      <c r="CG116" s="37">
        <v>0</v>
      </c>
      <c r="CH116" s="37">
        <v>0</v>
      </c>
      <c r="CI116" s="37">
        <v>0</v>
      </c>
      <c r="CJ116" s="37">
        <v>0</v>
      </c>
      <c r="CK116" s="37">
        <v>0</v>
      </c>
      <c r="CL116" s="37">
        <v>2087.1</v>
      </c>
      <c r="CM116" s="37">
        <v>0</v>
      </c>
      <c r="CN116" s="37">
        <v>0</v>
      </c>
      <c r="CO116" s="37">
        <v>0</v>
      </c>
      <c r="CP116" s="37">
        <v>0</v>
      </c>
      <c r="CQ116" s="37">
        <v>0</v>
      </c>
      <c r="CR116" s="37">
        <v>0</v>
      </c>
      <c r="CS116" s="37">
        <v>0</v>
      </c>
      <c r="CT116" s="37">
        <v>0</v>
      </c>
      <c r="CU116" s="37">
        <v>0</v>
      </c>
      <c r="CV116" s="37">
        <v>0</v>
      </c>
      <c r="CW116" s="37">
        <v>0</v>
      </c>
      <c r="CX116" s="37">
        <v>0</v>
      </c>
      <c r="CY116" s="37">
        <v>0</v>
      </c>
      <c r="CZ116" s="37">
        <v>0</v>
      </c>
      <c r="DA116" s="37">
        <v>0</v>
      </c>
      <c r="DB116" s="37">
        <v>0</v>
      </c>
      <c r="DC116" s="37">
        <v>0</v>
      </c>
      <c r="DD116" s="37">
        <v>0</v>
      </c>
      <c r="DE116" s="37">
        <v>0</v>
      </c>
      <c r="DF116" s="37">
        <v>0</v>
      </c>
      <c r="DG116" s="37">
        <v>0</v>
      </c>
      <c r="DH116" s="37">
        <v>0</v>
      </c>
      <c r="DI116" s="37">
        <v>0</v>
      </c>
      <c r="DJ116" s="37">
        <v>0</v>
      </c>
      <c r="DK116" s="37">
        <v>0</v>
      </c>
      <c r="DL116" s="37">
        <v>0</v>
      </c>
      <c r="DM116" s="37">
        <v>0</v>
      </c>
      <c r="DN116" s="37">
        <v>0</v>
      </c>
      <c r="DO116" s="37">
        <v>0</v>
      </c>
      <c r="DP116" s="37">
        <v>0</v>
      </c>
      <c r="DQ116" s="37">
        <v>0</v>
      </c>
      <c r="DR116" s="37">
        <v>0</v>
      </c>
    </row>
    <row r="117" spans="1:122" x14ac:dyDescent="0.25">
      <c r="A117" s="67" t="s">
        <v>318</v>
      </c>
      <c r="B117" s="62" t="s">
        <v>151</v>
      </c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O117" s="37"/>
      <c r="BP117" s="37"/>
      <c r="BQ117" s="37"/>
      <c r="BR117" s="37">
        <v>0</v>
      </c>
      <c r="BS117" s="37">
        <v>0</v>
      </c>
      <c r="BT117" s="37">
        <v>0</v>
      </c>
      <c r="BU117" s="37">
        <v>0</v>
      </c>
      <c r="BV117" s="37">
        <v>11.5</v>
      </c>
      <c r="BW117" s="37">
        <v>8.3000000000000007</v>
      </c>
      <c r="BX117" s="37">
        <v>6.5</v>
      </c>
      <c r="BY117" s="37">
        <v>3.8</v>
      </c>
      <c r="BZ117" s="37">
        <v>14.8</v>
      </c>
      <c r="CA117" s="37">
        <v>6.3</v>
      </c>
      <c r="CB117" s="37">
        <v>13.5</v>
      </c>
      <c r="CC117" s="37">
        <v>6.3</v>
      </c>
      <c r="CD117" s="37">
        <v>0</v>
      </c>
      <c r="CE117" s="37">
        <v>0</v>
      </c>
      <c r="CF117" s="37">
        <v>0</v>
      </c>
      <c r="CG117" s="37">
        <v>0</v>
      </c>
      <c r="CH117" s="37">
        <v>0</v>
      </c>
      <c r="CI117" s="37">
        <v>0</v>
      </c>
      <c r="CJ117" s="37">
        <v>0</v>
      </c>
      <c r="CK117" s="37">
        <v>0</v>
      </c>
      <c r="CL117" s="37">
        <v>0</v>
      </c>
      <c r="CM117" s="37">
        <v>0</v>
      </c>
      <c r="CN117" s="37">
        <v>0</v>
      </c>
      <c r="CO117" s="37">
        <v>0</v>
      </c>
      <c r="CP117" s="37">
        <v>0</v>
      </c>
      <c r="CQ117" s="37">
        <v>0</v>
      </c>
      <c r="CR117" s="37">
        <v>0</v>
      </c>
      <c r="CS117" s="37">
        <v>0</v>
      </c>
      <c r="CT117" s="37">
        <v>0</v>
      </c>
      <c r="CU117" s="37">
        <v>0</v>
      </c>
      <c r="CV117" s="37">
        <v>0</v>
      </c>
      <c r="CW117" s="37">
        <v>0</v>
      </c>
      <c r="CX117" s="37">
        <v>0</v>
      </c>
      <c r="CY117" s="37">
        <v>0</v>
      </c>
      <c r="CZ117" s="37">
        <v>0</v>
      </c>
      <c r="DA117" s="37">
        <v>0</v>
      </c>
      <c r="DB117" s="37">
        <v>0</v>
      </c>
      <c r="DC117" s="37">
        <v>0</v>
      </c>
      <c r="DD117" s="37">
        <v>0</v>
      </c>
      <c r="DE117" s="37">
        <v>0</v>
      </c>
      <c r="DF117" s="37">
        <v>0</v>
      </c>
      <c r="DG117" s="37">
        <v>0</v>
      </c>
      <c r="DH117" s="37">
        <v>0</v>
      </c>
      <c r="DI117" s="37">
        <v>0</v>
      </c>
      <c r="DJ117" s="37">
        <v>0</v>
      </c>
      <c r="DK117" s="37">
        <v>0</v>
      </c>
      <c r="DL117" s="37">
        <v>0</v>
      </c>
      <c r="DM117" s="37">
        <v>0</v>
      </c>
      <c r="DN117" s="37">
        <v>0</v>
      </c>
      <c r="DO117" s="37">
        <v>0</v>
      </c>
      <c r="DP117" s="37">
        <v>0</v>
      </c>
      <c r="DQ117" s="37">
        <v>0</v>
      </c>
      <c r="DR117" s="37">
        <v>0</v>
      </c>
    </row>
    <row r="118" spans="1:122" x14ac:dyDescent="0.25">
      <c r="A118" s="67" t="s">
        <v>319</v>
      </c>
      <c r="B118" s="61" t="s">
        <v>158</v>
      </c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O118" s="37"/>
      <c r="BP118" s="37"/>
      <c r="BQ118" s="37"/>
      <c r="BR118" s="37">
        <v>0</v>
      </c>
      <c r="BS118" s="37">
        <v>0</v>
      </c>
      <c r="BT118" s="37">
        <v>0</v>
      </c>
      <c r="BU118" s="37">
        <v>0</v>
      </c>
      <c r="BV118" s="37">
        <v>0</v>
      </c>
      <c r="BW118" s="37">
        <v>0</v>
      </c>
      <c r="BX118" s="37">
        <v>0</v>
      </c>
      <c r="BY118" s="37">
        <v>0</v>
      </c>
      <c r="BZ118" s="37">
        <v>0</v>
      </c>
      <c r="CA118" s="37">
        <v>0</v>
      </c>
      <c r="CB118" s="37">
        <v>0</v>
      </c>
      <c r="CC118" s="37">
        <v>0</v>
      </c>
      <c r="CD118" s="37">
        <v>0</v>
      </c>
      <c r="CE118" s="37">
        <v>0</v>
      </c>
      <c r="CF118" s="37">
        <v>0</v>
      </c>
      <c r="CG118" s="37">
        <v>0</v>
      </c>
      <c r="CH118" s="37">
        <v>0</v>
      </c>
      <c r="CI118" s="37">
        <v>0</v>
      </c>
      <c r="CJ118" s="37">
        <v>0</v>
      </c>
      <c r="CK118" s="37">
        <v>0</v>
      </c>
      <c r="CL118" s="37">
        <v>0</v>
      </c>
      <c r="CM118" s="37">
        <v>0</v>
      </c>
      <c r="CN118" s="37">
        <v>0</v>
      </c>
      <c r="CO118" s="37">
        <v>0</v>
      </c>
      <c r="CP118" s="37">
        <v>0</v>
      </c>
      <c r="CQ118" s="37">
        <v>0</v>
      </c>
      <c r="CR118" s="37">
        <v>0</v>
      </c>
      <c r="CS118" s="37">
        <v>0</v>
      </c>
      <c r="CT118" s="37">
        <v>0</v>
      </c>
      <c r="CU118" s="37">
        <v>0</v>
      </c>
      <c r="CV118" s="37">
        <v>0</v>
      </c>
      <c r="CW118" s="37">
        <v>0</v>
      </c>
      <c r="CX118" s="37">
        <v>0</v>
      </c>
      <c r="CY118" s="37">
        <v>0</v>
      </c>
      <c r="CZ118" s="37">
        <v>0</v>
      </c>
      <c r="DA118" s="37">
        <v>0</v>
      </c>
      <c r="DB118" s="37">
        <v>0</v>
      </c>
      <c r="DC118" s="37">
        <v>0</v>
      </c>
      <c r="DD118" s="37">
        <v>0</v>
      </c>
      <c r="DE118" s="37">
        <v>0</v>
      </c>
      <c r="DF118" s="37">
        <v>0</v>
      </c>
      <c r="DG118" s="37">
        <v>0</v>
      </c>
      <c r="DH118" s="37">
        <v>0</v>
      </c>
      <c r="DI118" s="37">
        <v>0</v>
      </c>
      <c r="DJ118" s="37">
        <v>0</v>
      </c>
      <c r="DK118" s="37">
        <v>0</v>
      </c>
      <c r="DL118" s="37">
        <v>0</v>
      </c>
      <c r="DM118" s="37">
        <v>0</v>
      </c>
      <c r="DN118" s="37">
        <v>0</v>
      </c>
      <c r="DO118" s="37">
        <v>0</v>
      </c>
      <c r="DP118" s="37">
        <v>0</v>
      </c>
      <c r="DQ118" s="37">
        <v>0</v>
      </c>
      <c r="DR118" s="37">
        <v>0</v>
      </c>
    </row>
    <row r="119" spans="1:122" x14ac:dyDescent="0.25">
      <c r="A119" s="55" t="s">
        <v>320</v>
      </c>
      <c r="B119" s="58" t="s">
        <v>159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9"/>
      <c r="BO119" s="59"/>
      <c r="BP119" s="59"/>
      <c r="BQ119" s="59"/>
      <c r="BR119" s="59">
        <v>-649.49999999999977</v>
      </c>
      <c r="BS119" s="59">
        <v>-2012.3999999999999</v>
      </c>
      <c r="BT119" s="59">
        <v>-1277.1999999999998</v>
      </c>
      <c r="BU119" s="59">
        <v>-1044.3000000000002</v>
      </c>
      <c r="BV119" s="59">
        <v>-952.39999999999986</v>
      </c>
      <c r="BW119" s="59">
        <v>-634.70000000000005</v>
      </c>
      <c r="BX119" s="59">
        <v>-1351.6999999999998</v>
      </c>
      <c r="BY119" s="59">
        <v>-810.80000000000007</v>
      </c>
      <c r="BZ119" s="59">
        <v>-639.30264149999994</v>
      </c>
      <c r="CA119" s="59">
        <v>-666.5610259</v>
      </c>
      <c r="CB119" s="59">
        <v>-1333.220581</v>
      </c>
      <c r="CC119" s="59">
        <v>-1393.9511939000001</v>
      </c>
      <c r="CD119" s="59">
        <v>-675.7</v>
      </c>
      <c r="CE119" s="59">
        <v>-732.10000000000014</v>
      </c>
      <c r="CF119" s="59">
        <v>-1170.1999999999998</v>
      </c>
      <c r="CG119" s="59">
        <v>-359.30000000000018</v>
      </c>
      <c r="CH119" s="59">
        <v>-762.59999999999991</v>
      </c>
      <c r="CI119" s="59">
        <v>-287.30000000000018</v>
      </c>
      <c r="CJ119" s="59">
        <v>-896.00000000000011</v>
      </c>
      <c r="CK119" s="59">
        <v>-1163.5</v>
      </c>
      <c r="CL119" s="59">
        <v>1345.5999999999992</v>
      </c>
      <c r="CM119" s="59">
        <v>-1237.8000000000002</v>
      </c>
      <c r="CN119" s="59">
        <v>-581.40000000000009</v>
      </c>
      <c r="CO119" s="59">
        <v>-267.19999999999987</v>
      </c>
      <c r="CP119" s="59">
        <v>27.600000000000236</v>
      </c>
      <c r="CQ119" s="59">
        <v>-645.70000000000016</v>
      </c>
      <c r="CR119" s="59">
        <v>-400.10000000000019</v>
      </c>
      <c r="CS119" s="59">
        <v>-542.79999999999973</v>
      </c>
      <c r="CT119" s="59">
        <v>187.00000000000011</v>
      </c>
      <c r="CU119" s="59">
        <v>569.9</v>
      </c>
      <c r="CV119" s="59">
        <v>-607.70000000000005</v>
      </c>
      <c r="CW119" s="59">
        <v>-1539.2999999999997</v>
      </c>
      <c r="CX119" s="59">
        <v>562.20000000000027</v>
      </c>
      <c r="CY119" s="59">
        <v>-1299.0999999999999</v>
      </c>
      <c r="CZ119" s="59">
        <v>-600.40000000000009</v>
      </c>
      <c r="DA119" s="59">
        <v>-900.5</v>
      </c>
      <c r="DB119" s="59">
        <v>-1908.9</v>
      </c>
      <c r="DC119" s="59">
        <v>1218.7000000000003</v>
      </c>
      <c r="DD119" s="59">
        <v>-1107.1000000000001</v>
      </c>
      <c r="DE119" s="59">
        <v>-214.70000000000005</v>
      </c>
      <c r="DF119" s="59">
        <v>-571.59999999999991</v>
      </c>
      <c r="DG119" s="59">
        <v>-325.60000000000014</v>
      </c>
      <c r="DH119" s="59">
        <v>-836.90000000000009</v>
      </c>
      <c r="DI119" s="59">
        <v>-467.69999999999982</v>
      </c>
      <c r="DJ119" s="59">
        <v>-952.50000000000068</v>
      </c>
      <c r="DK119" s="59">
        <v>179.60000000000014</v>
      </c>
      <c r="DL119" s="59">
        <v>-876.80000000000018</v>
      </c>
      <c r="DM119" s="59">
        <v>-1444.4</v>
      </c>
      <c r="DN119" s="59">
        <v>-1761.8</v>
      </c>
      <c r="DO119" s="59">
        <v>-1168.3999999999999</v>
      </c>
      <c r="DP119" s="59">
        <v>-2570.6</v>
      </c>
      <c r="DQ119" s="59">
        <v>-528.10000000000014</v>
      </c>
      <c r="DR119" s="59">
        <v>-1413.4999999999995</v>
      </c>
    </row>
    <row r="120" spans="1:122" x14ac:dyDescent="0.25">
      <c r="A120" s="70" t="s">
        <v>321</v>
      </c>
      <c r="B120" s="61" t="s">
        <v>160</v>
      </c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O120" s="37"/>
      <c r="BP120" s="37"/>
      <c r="BQ120" s="37"/>
      <c r="BR120" s="37">
        <v>-683.4</v>
      </c>
      <c r="BS120" s="37">
        <v>-212.3</v>
      </c>
      <c r="BT120" s="37">
        <v>-639.1</v>
      </c>
      <c r="BU120" s="37">
        <v>-488.89999999999992</v>
      </c>
      <c r="BV120" s="37">
        <v>-547.20000000000005</v>
      </c>
      <c r="BW120" s="37">
        <v>-547.1</v>
      </c>
      <c r="BX120" s="37">
        <v>-809</v>
      </c>
      <c r="BY120" s="37">
        <v>-373.4</v>
      </c>
      <c r="BZ120" s="37">
        <v>-676.3</v>
      </c>
      <c r="CA120" s="37">
        <v>-1612</v>
      </c>
      <c r="CB120" s="37">
        <v>-730.6</v>
      </c>
      <c r="CC120" s="37">
        <v>-123.5</v>
      </c>
      <c r="CD120" s="37">
        <v>-543</v>
      </c>
      <c r="CE120" s="37">
        <v>-438.8</v>
      </c>
      <c r="CF120" s="37">
        <v>-527</v>
      </c>
      <c r="CG120" s="37">
        <v>-481.7</v>
      </c>
      <c r="CH120" s="37">
        <v>-504.5</v>
      </c>
      <c r="CI120" s="37">
        <v>-677.7</v>
      </c>
      <c r="CJ120" s="37">
        <v>-457.1</v>
      </c>
      <c r="CK120" s="37">
        <v>-569.20000000000005</v>
      </c>
      <c r="CL120" s="37">
        <v>-442.9</v>
      </c>
      <c r="CM120" s="37">
        <v>-695.5</v>
      </c>
      <c r="CN120" s="37">
        <v>-649</v>
      </c>
      <c r="CO120" s="37">
        <v>-417.5</v>
      </c>
      <c r="CP120" s="37">
        <v>-157.6</v>
      </c>
      <c r="CQ120" s="37">
        <v>-869.2</v>
      </c>
      <c r="CR120" s="37">
        <v>-667.6</v>
      </c>
      <c r="CS120" s="37">
        <v>-712.3</v>
      </c>
      <c r="CT120" s="37">
        <v>-712.3</v>
      </c>
      <c r="CU120" s="37">
        <v>-614.4</v>
      </c>
      <c r="CV120" s="37">
        <v>-585.20000000000005</v>
      </c>
      <c r="CW120" s="37">
        <v>-1658.8</v>
      </c>
      <c r="CX120" s="37">
        <v>-627.39999999999986</v>
      </c>
      <c r="CY120" s="37">
        <v>-618.20000000000005</v>
      </c>
      <c r="CZ120" s="37">
        <v>-460.59999999999991</v>
      </c>
      <c r="DA120" s="37">
        <v>-829.09999999999991</v>
      </c>
      <c r="DB120" s="37">
        <v>-967.8</v>
      </c>
      <c r="DC120" s="37">
        <v>-587.20000000000005</v>
      </c>
      <c r="DD120" s="37">
        <v>-963.7</v>
      </c>
      <c r="DE120" s="37">
        <v>-502.3</v>
      </c>
      <c r="DF120" s="37">
        <v>-847.90000000000009</v>
      </c>
      <c r="DG120" s="37">
        <v>-265.49999999999994</v>
      </c>
      <c r="DH120" s="37">
        <v>-716.30000000000007</v>
      </c>
      <c r="DI120" s="37">
        <v>-729.90000000000009</v>
      </c>
      <c r="DJ120" s="37">
        <v>-892.39999999999986</v>
      </c>
      <c r="DK120" s="37">
        <v>-835.09999999999991</v>
      </c>
      <c r="DL120" s="37">
        <v>-676.9</v>
      </c>
      <c r="DM120" s="37">
        <v>-792.39999999999975</v>
      </c>
      <c r="DN120" s="37">
        <v>-1001.4000000000001</v>
      </c>
      <c r="DO120" s="37">
        <v>-1042.3999999999999</v>
      </c>
      <c r="DP120" s="37">
        <v>-1198.0999999999999</v>
      </c>
      <c r="DQ120" s="37">
        <v>-768.49999999999989</v>
      </c>
      <c r="DR120" s="37">
        <v>-1069.6999999999998</v>
      </c>
    </row>
    <row r="121" spans="1:122" x14ac:dyDescent="0.25">
      <c r="A121" s="70" t="s">
        <v>322</v>
      </c>
      <c r="B121" s="62" t="s">
        <v>161</v>
      </c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O121" s="37"/>
      <c r="BP121" s="37"/>
      <c r="BQ121" s="37"/>
      <c r="BR121" s="37">
        <v>101.5</v>
      </c>
      <c r="BS121" s="37">
        <v>-136.4</v>
      </c>
      <c r="BT121" s="37">
        <v>-215.3</v>
      </c>
      <c r="BU121" s="37">
        <v>46.7</v>
      </c>
      <c r="BV121" s="37">
        <v>76.5</v>
      </c>
      <c r="BW121" s="37">
        <v>-220.4</v>
      </c>
      <c r="BX121" s="37">
        <v>10.5</v>
      </c>
      <c r="BY121" s="37">
        <v>54.2</v>
      </c>
      <c r="BZ121" s="37">
        <v>83.6</v>
      </c>
      <c r="CA121" s="37">
        <v>53.2</v>
      </c>
      <c r="CB121" s="37">
        <v>83.6</v>
      </c>
      <c r="CC121" s="37">
        <v>53.1</v>
      </c>
      <c r="CD121" s="37">
        <v>69.8</v>
      </c>
      <c r="CE121" s="37">
        <v>30.9</v>
      </c>
      <c r="CF121" s="37">
        <v>43.1</v>
      </c>
      <c r="CG121" s="37">
        <v>-534.4</v>
      </c>
      <c r="CH121" s="37">
        <v>-48.8</v>
      </c>
      <c r="CI121" s="37">
        <v>129.5</v>
      </c>
      <c r="CJ121" s="37">
        <v>64</v>
      </c>
      <c r="CK121" s="37">
        <v>32.1</v>
      </c>
      <c r="CL121" s="37">
        <v>76.400000000000006</v>
      </c>
      <c r="CM121" s="37">
        <v>61.3</v>
      </c>
      <c r="CN121" s="37">
        <v>-165.5</v>
      </c>
      <c r="CO121" s="37">
        <v>50.2</v>
      </c>
      <c r="CP121" s="37">
        <v>-94</v>
      </c>
      <c r="CQ121" s="37">
        <v>42.5</v>
      </c>
      <c r="CR121" s="37">
        <v>110.9</v>
      </c>
      <c r="CS121" s="37">
        <v>50</v>
      </c>
      <c r="CT121" s="37">
        <v>28.1</v>
      </c>
      <c r="CU121" s="37">
        <v>72.099999999999994</v>
      </c>
      <c r="CV121" s="37">
        <v>-132.69999999999999</v>
      </c>
      <c r="CW121" s="37">
        <v>59.7</v>
      </c>
      <c r="CX121" s="37">
        <v>60.2</v>
      </c>
      <c r="CY121" s="37">
        <v>64.8</v>
      </c>
      <c r="CZ121" s="37">
        <v>40.5</v>
      </c>
      <c r="DA121" s="37">
        <v>43.7</v>
      </c>
      <c r="DB121" s="37">
        <v>-162.19999999999999</v>
      </c>
      <c r="DC121" s="37">
        <v>-110.2</v>
      </c>
      <c r="DD121" s="37">
        <v>61.2</v>
      </c>
      <c r="DE121" s="37">
        <v>19.399999999999999</v>
      </c>
      <c r="DF121" s="37">
        <v>34.4</v>
      </c>
      <c r="DG121" s="37">
        <v>49.3</v>
      </c>
      <c r="DH121" s="37">
        <v>-218.9</v>
      </c>
      <c r="DI121" s="37">
        <v>36.200000000000003</v>
      </c>
      <c r="DJ121" s="37">
        <v>76.400000000000006</v>
      </c>
      <c r="DK121" s="37">
        <v>109.1</v>
      </c>
      <c r="DL121" s="37">
        <v>-65.3</v>
      </c>
      <c r="DM121" s="37">
        <v>32.700000000000003</v>
      </c>
      <c r="DN121" s="37">
        <v>68</v>
      </c>
      <c r="DO121" s="37">
        <v>65.5</v>
      </c>
      <c r="DP121" s="37">
        <v>-206.39999999999998</v>
      </c>
      <c r="DQ121" s="37">
        <v>24.100000000000005</v>
      </c>
      <c r="DR121" s="37">
        <v>195.7</v>
      </c>
    </row>
    <row r="122" spans="1:122" x14ac:dyDescent="0.25">
      <c r="A122" s="70" t="s">
        <v>323</v>
      </c>
      <c r="B122" s="63" t="s">
        <v>82</v>
      </c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O122" s="37"/>
      <c r="BP122" s="37"/>
      <c r="BQ122" s="37"/>
      <c r="BR122" s="37">
        <v>101.5</v>
      </c>
      <c r="BS122" s="37">
        <v>-136.4</v>
      </c>
      <c r="BT122" s="37">
        <v>-215.3</v>
      </c>
      <c r="BU122" s="37">
        <v>46.7</v>
      </c>
      <c r="BV122" s="37">
        <v>76.5</v>
      </c>
      <c r="BW122" s="37">
        <v>-220.4</v>
      </c>
      <c r="BX122" s="37">
        <v>10.5</v>
      </c>
      <c r="BY122" s="37">
        <v>54.2</v>
      </c>
      <c r="BZ122" s="37">
        <v>83.6</v>
      </c>
      <c r="CA122" s="37">
        <v>53.2</v>
      </c>
      <c r="CB122" s="37">
        <v>83.6</v>
      </c>
      <c r="CC122" s="37">
        <v>53.1</v>
      </c>
      <c r="CD122" s="37">
        <v>0</v>
      </c>
      <c r="CE122" s="37">
        <v>0</v>
      </c>
      <c r="CF122" s="37">
        <v>0</v>
      </c>
      <c r="CG122" s="37">
        <v>0</v>
      </c>
      <c r="CH122" s="37">
        <v>0</v>
      </c>
      <c r="CI122" s="37">
        <v>0</v>
      </c>
      <c r="CJ122" s="37">
        <v>0</v>
      </c>
      <c r="CK122" s="37">
        <v>0</v>
      </c>
      <c r="CL122" s="37">
        <v>0</v>
      </c>
      <c r="CM122" s="37">
        <v>0</v>
      </c>
      <c r="CN122" s="37">
        <v>0</v>
      </c>
      <c r="CO122" s="37">
        <v>0</v>
      </c>
      <c r="CP122" s="37">
        <v>0</v>
      </c>
      <c r="CQ122" s="37">
        <v>0</v>
      </c>
      <c r="CR122" s="37">
        <v>0</v>
      </c>
      <c r="CS122" s="37">
        <v>0</v>
      </c>
      <c r="CT122" s="37">
        <v>0</v>
      </c>
      <c r="CU122" s="37">
        <v>0</v>
      </c>
      <c r="CV122" s="37">
        <v>0</v>
      </c>
      <c r="CW122" s="37">
        <v>0</v>
      </c>
      <c r="CX122" s="37">
        <v>0</v>
      </c>
      <c r="CY122" s="37">
        <v>0</v>
      </c>
      <c r="CZ122" s="37">
        <v>0</v>
      </c>
      <c r="DA122" s="37">
        <v>0</v>
      </c>
      <c r="DB122" s="37">
        <v>0</v>
      </c>
      <c r="DC122" s="37">
        <v>0</v>
      </c>
      <c r="DD122" s="37">
        <v>0</v>
      </c>
      <c r="DE122" s="37">
        <v>0</v>
      </c>
      <c r="DF122" s="37">
        <v>0</v>
      </c>
      <c r="DG122" s="37">
        <v>0</v>
      </c>
      <c r="DH122" s="37">
        <v>0</v>
      </c>
      <c r="DI122" s="37">
        <v>0</v>
      </c>
      <c r="DJ122" s="37">
        <v>0</v>
      </c>
      <c r="DK122" s="37">
        <v>0</v>
      </c>
      <c r="DL122" s="37">
        <v>0</v>
      </c>
      <c r="DM122" s="37">
        <v>0</v>
      </c>
      <c r="DN122" s="37">
        <v>0</v>
      </c>
      <c r="DO122" s="37">
        <v>0</v>
      </c>
      <c r="DP122" s="37">
        <v>0</v>
      </c>
      <c r="DQ122" s="37">
        <v>0</v>
      </c>
      <c r="DR122" s="37">
        <v>0</v>
      </c>
    </row>
    <row r="123" spans="1:122" x14ac:dyDescent="0.25">
      <c r="A123" s="70" t="s">
        <v>324</v>
      </c>
      <c r="B123" s="64" t="s">
        <v>162</v>
      </c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O123" s="37"/>
      <c r="BP123" s="37"/>
      <c r="BQ123" s="37"/>
      <c r="BR123" s="37">
        <v>101.5</v>
      </c>
      <c r="BS123" s="37">
        <v>-136.4</v>
      </c>
      <c r="BT123" s="37">
        <v>-215.3</v>
      </c>
      <c r="BU123" s="37">
        <v>46.7</v>
      </c>
      <c r="BV123" s="37">
        <v>76.5</v>
      </c>
      <c r="BW123" s="37">
        <v>-220.4</v>
      </c>
      <c r="BX123" s="37">
        <v>10.5</v>
      </c>
      <c r="BY123" s="37">
        <v>54.2</v>
      </c>
      <c r="BZ123" s="37">
        <v>83.6</v>
      </c>
      <c r="CA123" s="37">
        <v>53.2</v>
      </c>
      <c r="CB123" s="37">
        <v>83.6</v>
      </c>
      <c r="CC123" s="37">
        <v>53.1</v>
      </c>
      <c r="CD123" s="37">
        <v>0</v>
      </c>
      <c r="CE123" s="37">
        <v>0</v>
      </c>
      <c r="CF123" s="37">
        <v>0</v>
      </c>
      <c r="CG123" s="37">
        <v>0</v>
      </c>
      <c r="CH123" s="37">
        <v>0</v>
      </c>
      <c r="CI123" s="37">
        <v>0</v>
      </c>
      <c r="CJ123" s="37">
        <v>0</v>
      </c>
      <c r="CK123" s="37">
        <v>0</v>
      </c>
      <c r="CL123" s="37">
        <v>0</v>
      </c>
      <c r="CM123" s="37">
        <v>0</v>
      </c>
      <c r="CN123" s="37">
        <v>0</v>
      </c>
      <c r="CO123" s="37">
        <v>0</v>
      </c>
      <c r="CP123" s="37">
        <v>0</v>
      </c>
      <c r="CQ123" s="37">
        <v>0</v>
      </c>
      <c r="CR123" s="37">
        <v>0</v>
      </c>
      <c r="CS123" s="37">
        <v>0</v>
      </c>
      <c r="CT123" s="37">
        <v>0</v>
      </c>
      <c r="CU123" s="37">
        <v>0</v>
      </c>
      <c r="CV123" s="37">
        <v>0</v>
      </c>
      <c r="CW123" s="37">
        <v>0</v>
      </c>
      <c r="CX123" s="37">
        <v>0</v>
      </c>
      <c r="CY123" s="37">
        <v>0</v>
      </c>
      <c r="CZ123" s="37">
        <v>0</v>
      </c>
      <c r="DA123" s="37">
        <v>0</v>
      </c>
      <c r="DB123" s="37">
        <v>0</v>
      </c>
      <c r="DC123" s="37">
        <v>0</v>
      </c>
      <c r="DD123" s="37">
        <v>0</v>
      </c>
      <c r="DE123" s="37">
        <v>0</v>
      </c>
      <c r="DF123" s="37">
        <v>0</v>
      </c>
      <c r="DG123" s="37">
        <v>0</v>
      </c>
      <c r="DH123" s="37">
        <v>0</v>
      </c>
      <c r="DI123" s="37">
        <v>0</v>
      </c>
      <c r="DJ123" s="37">
        <v>0</v>
      </c>
      <c r="DK123" s="37">
        <v>0</v>
      </c>
      <c r="DL123" s="37">
        <v>0</v>
      </c>
      <c r="DM123" s="37">
        <v>0</v>
      </c>
      <c r="DN123" s="37">
        <v>0</v>
      </c>
      <c r="DO123" s="37">
        <v>0</v>
      </c>
      <c r="DP123" s="37">
        <v>0</v>
      </c>
      <c r="DQ123" s="37">
        <v>0</v>
      </c>
      <c r="DR123" s="37">
        <v>0</v>
      </c>
    </row>
    <row r="124" spans="1:122" x14ac:dyDescent="0.25">
      <c r="A124" s="70" t="s">
        <v>325</v>
      </c>
      <c r="B124" s="65" t="s">
        <v>163</v>
      </c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O124" s="37"/>
      <c r="BP124" s="37"/>
      <c r="BQ124" s="37"/>
      <c r="BR124" s="37">
        <v>101.5</v>
      </c>
      <c r="BS124" s="37">
        <v>-136.4</v>
      </c>
      <c r="BT124" s="37">
        <v>-215.3</v>
      </c>
      <c r="BU124" s="37">
        <v>46.7</v>
      </c>
      <c r="BV124" s="37">
        <v>76.5</v>
      </c>
      <c r="BW124" s="37">
        <v>-220.4</v>
      </c>
      <c r="BX124" s="37">
        <v>10.5</v>
      </c>
      <c r="BY124" s="37">
        <v>54.2</v>
      </c>
      <c r="BZ124" s="37">
        <v>83.6</v>
      </c>
      <c r="CA124" s="37">
        <v>53.2</v>
      </c>
      <c r="CB124" s="37">
        <v>83.6</v>
      </c>
      <c r="CC124" s="37">
        <v>53.1</v>
      </c>
      <c r="CD124" s="37">
        <v>0</v>
      </c>
      <c r="CE124" s="37">
        <v>0</v>
      </c>
      <c r="CF124" s="37">
        <v>0</v>
      </c>
      <c r="CG124" s="37">
        <v>0</v>
      </c>
      <c r="CH124" s="37">
        <v>0</v>
      </c>
      <c r="CI124" s="37">
        <v>0</v>
      </c>
      <c r="CJ124" s="37">
        <v>0</v>
      </c>
      <c r="CK124" s="37">
        <v>0</v>
      </c>
      <c r="CL124" s="37">
        <v>0</v>
      </c>
      <c r="CM124" s="37">
        <v>0</v>
      </c>
      <c r="CN124" s="37">
        <v>0</v>
      </c>
      <c r="CO124" s="37">
        <v>0</v>
      </c>
      <c r="CP124" s="37">
        <v>0</v>
      </c>
      <c r="CQ124" s="37">
        <v>0</v>
      </c>
      <c r="CR124" s="37">
        <v>0</v>
      </c>
      <c r="CS124" s="37">
        <v>0</v>
      </c>
      <c r="CT124" s="37">
        <v>0</v>
      </c>
      <c r="CU124" s="37">
        <v>0</v>
      </c>
      <c r="CV124" s="37">
        <v>0</v>
      </c>
      <c r="CW124" s="37">
        <v>0</v>
      </c>
      <c r="CX124" s="37">
        <v>0</v>
      </c>
      <c r="CY124" s="37">
        <v>0</v>
      </c>
      <c r="CZ124" s="37">
        <v>0</v>
      </c>
      <c r="DA124" s="37">
        <v>0</v>
      </c>
      <c r="DB124" s="37">
        <v>0</v>
      </c>
      <c r="DC124" s="37">
        <v>0</v>
      </c>
      <c r="DD124" s="37">
        <v>0</v>
      </c>
      <c r="DE124" s="37">
        <v>0</v>
      </c>
      <c r="DF124" s="37">
        <v>0</v>
      </c>
      <c r="DG124" s="37">
        <v>0</v>
      </c>
      <c r="DH124" s="37">
        <v>0</v>
      </c>
      <c r="DI124" s="37">
        <v>0</v>
      </c>
      <c r="DJ124" s="37">
        <v>0</v>
      </c>
      <c r="DK124" s="37">
        <v>0</v>
      </c>
      <c r="DL124" s="37">
        <v>0</v>
      </c>
      <c r="DM124" s="37">
        <v>0</v>
      </c>
      <c r="DN124" s="37">
        <v>0</v>
      </c>
      <c r="DO124" s="37">
        <v>0</v>
      </c>
      <c r="DP124" s="37">
        <v>0</v>
      </c>
      <c r="DQ124" s="37">
        <v>0</v>
      </c>
      <c r="DR124" s="37">
        <v>0</v>
      </c>
    </row>
    <row r="125" spans="1:122" ht="17.25" customHeight="1" x14ac:dyDescent="0.25">
      <c r="A125" s="70" t="s">
        <v>326</v>
      </c>
      <c r="B125" s="137" t="s">
        <v>164</v>
      </c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  <c r="BK125" s="137"/>
      <c r="BL125" s="137"/>
      <c r="BM125" s="137"/>
      <c r="BO125" s="37"/>
      <c r="BP125" s="37"/>
      <c r="BQ125" s="37"/>
      <c r="BR125" s="37">
        <v>0</v>
      </c>
      <c r="BS125" s="37">
        <v>0</v>
      </c>
      <c r="BT125" s="37">
        <v>0</v>
      </c>
      <c r="BU125" s="37">
        <v>0</v>
      </c>
      <c r="BV125" s="37">
        <v>0</v>
      </c>
      <c r="BW125" s="37">
        <v>0</v>
      </c>
      <c r="BX125" s="37">
        <v>0</v>
      </c>
      <c r="BY125" s="37">
        <v>0</v>
      </c>
      <c r="BZ125" s="37">
        <v>0</v>
      </c>
      <c r="CA125" s="37">
        <v>0</v>
      </c>
      <c r="CB125" s="37">
        <v>0</v>
      </c>
      <c r="CC125" s="37">
        <v>0</v>
      </c>
      <c r="CD125" s="37">
        <v>0</v>
      </c>
      <c r="CE125" s="37">
        <v>0</v>
      </c>
      <c r="CF125" s="37">
        <v>0</v>
      </c>
      <c r="CG125" s="37">
        <v>0</v>
      </c>
      <c r="CH125" s="37">
        <v>0</v>
      </c>
      <c r="CI125" s="37">
        <v>0</v>
      </c>
      <c r="CJ125" s="37">
        <v>0</v>
      </c>
      <c r="CK125" s="37">
        <v>0</v>
      </c>
      <c r="CL125" s="37">
        <v>0</v>
      </c>
      <c r="CM125" s="37">
        <v>0</v>
      </c>
      <c r="CN125" s="37">
        <v>0</v>
      </c>
      <c r="CO125" s="37">
        <v>0</v>
      </c>
      <c r="CP125" s="37">
        <v>0</v>
      </c>
      <c r="CQ125" s="37">
        <v>0</v>
      </c>
      <c r="CR125" s="37">
        <v>0</v>
      </c>
      <c r="CS125" s="37">
        <v>0</v>
      </c>
      <c r="CT125" s="37">
        <v>0</v>
      </c>
      <c r="CU125" s="37">
        <v>0</v>
      </c>
      <c r="CV125" s="37">
        <v>0</v>
      </c>
      <c r="CW125" s="37">
        <v>0</v>
      </c>
      <c r="CX125" s="37">
        <v>0</v>
      </c>
      <c r="CY125" s="37">
        <v>0</v>
      </c>
      <c r="CZ125" s="37">
        <v>0</v>
      </c>
      <c r="DA125" s="37">
        <v>0</v>
      </c>
      <c r="DB125" s="37">
        <v>0</v>
      </c>
      <c r="DC125" s="37">
        <v>0</v>
      </c>
      <c r="DD125" s="37">
        <v>0</v>
      </c>
      <c r="DE125" s="37">
        <v>0</v>
      </c>
      <c r="DF125" s="37">
        <v>0</v>
      </c>
      <c r="DG125" s="37">
        <v>0</v>
      </c>
      <c r="DH125" s="37">
        <v>0</v>
      </c>
      <c r="DI125" s="37">
        <v>0</v>
      </c>
      <c r="DJ125" s="37">
        <v>0</v>
      </c>
      <c r="DK125" s="37">
        <v>0</v>
      </c>
      <c r="DL125" s="37">
        <v>0</v>
      </c>
      <c r="DM125" s="37">
        <v>0</v>
      </c>
      <c r="DN125" s="37">
        <v>0</v>
      </c>
      <c r="DO125" s="37">
        <v>0</v>
      </c>
      <c r="DP125" s="37">
        <v>0</v>
      </c>
      <c r="DQ125" s="37">
        <v>0</v>
      </c>
      <c r="DR125" s="37">
        <v>0</v>
      </c>
    </row>
    <row r="126" spans="1:122" x14ac:dyDescent="0.25">
      <c r="A126" s="70" t="s">
        <v>327</v>
      </c>
      <c r="B126" s="65" t="s">
        <v>165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O126" s="37"/>
      <c r="BP126" s="37"/>
      <c r="BQ126" s="37"/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37">
        <v>0</v>
      </c>
      <c r="BX126" s="37">
        <v>0</v>
      </c>
      <c r="BY126" s="37">
        <v>0</v>
      </c>
      <c r="BZ126" s="37">
        <v>0</v>
      </c>
      <c r="CA126" s="37">
        <v>0</v>
      </c>
      <c r="CB126" s="37">
        <v>0</v>
      </c>
      <c r="CC126" s="37">
        <v>0</v>
      </c>
      <c r="CD126" s="37">
        <v>0</v>
      </c>
      <c r="CE126" s="37">
        <v>0</v>
      </c>
      <c r="CF126" s="37">
        <v>0</v>
      </c>
      <c r="CG126" s="37">
        <v>0</v>
      </c>
      <c r="CH126" s="37">
        <v>0</v>
      </c>
      <c r="CI126" s="37">
        <v>0</v>
      </c>
      <c r="CJ126" s="37">
        <v>0</v>
      </c>
      <c r="CK126" s="37">
        <v>0</v>
      </c>
      <c r="CL126" s="37">
        <v>0</v>
      </c>
      <c r="CM126" s="37">
        <v>0</v>
      </c>
      <c r="CN126" s="37">
        <v>0</v>
      </c>
      <c r="CO126" s="37">
        <v>0</v>
      </c>
      <c r="CP126" s="37">
        <v>0</v>
      </c>
      <c r="CQ126" s="37">
        <v>0</v>
      </c>
      <c r="CR126" s="37">
        <v>0</v>
      </c>
      <c r="CS126" s="37">
        <v>0</v>
      </c>
      <c r="CT126" s="37">
        <v>0</v>
      </c>
      <c r="CU126" s="37">
        <v>0</v>
      </c>
      <c r="CV126" s="37">
        <v>0</v>
      </c>
      <c r="CW126" s="37">
        <v>0</v>
      </c>
      <c r="CX126" s="37">
        <v>0</v>
      </c>
      <c r="CY126" s="37">
        <v>0</v>
      </c>
      <c r="CZ126" s="37">
        <v>0</v>
      </c>
      <c r="DA126" s="37">
        <v>0</v>
      </c>
      <c r="DB126" s="37">
        <v>0</v>
      </c>
      <c r="DC126" s="37">
        <v>0</v>
      </c>
      <c r="DD126" s="37">
        <v>0</v>
      </c>
      <c r="DE126" s="37">
        <v>0</v>
      </c>
      <c r="DF126" s="37">
        <v>0</v>
      </c>
      <c r="DG126" s="37">
        <v>0</v>
      </c>
      <c r="DH126" s="37">
        <v>0</v>
      </c>
      <c r="DI126" s="37">
        <v>0</v>
      </c>
      <c r="DJ126" s="37">
        <v>0</v>
      </c>
      <c r="DK126" s="37">
        <v>0</v>
      </c>
      <c r="DL126" s="37">
        <v>0</v>
      </c>
      <c r="DM126" s="37">
        <v>0</v>
      </c>
      <c r="DN126" s="37">
        <v>0</v>
      </c>
      <c r="DO126" s="37">
        <v>0</v>
      </c>
      <c r="DP126" s="37">
        <v>0</v>
      </c>
      <c r="DQ126" s="37">
        <v>0</v>
      </c>
      <c r="DR126" s="37">
        <v>0</v>
      </c>
    </row>
    <row r="127" spans="1:122" ht="12" customHeight="1" x14ac:dyDescent="0.25">
      <c r="A127" s="70" t="s">
        <v>328</v>
      </c>
      <c r="B127" s="64" t="s">
        <v>166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O127" s="37"/>
      <c r="BP127" s="37"/>
      <c r="BQ127" s="37"/>
      <c r="BR127" s="37">
        <v>0</v>
      </c>
      <c r="BS127" s="37">
        <v>0</v>
      </c>
      <c r="BT127" s="37">
        <v>0</v>
      </c>
      <c r="BU127" s="37">
        <v>0</v>
      </c>
      <c r="BV127" s="37">
        <v>0</v>
      </c>
      <c r="BW127" s="37">
        <v>0</v>
      </c>
      <c r="BX127" s="37">
        <v>0</v>
      </c>
      <c r="BY127" s="37">
        <v>0</v>
      </c>
      <c r="BZ127" s="37">
        <v>0</v>
      </c>
      <c r="CA127" s="37">
        <v>0</v>
      </c>
      <c r="CB127" s="37">
        <v>0</v>
      </c>
      <c r="CC127" s="37">
        <v>0</v>
      </c>
      <c r="CD127" s="37">
        <v>0</v>
      </c>
      <c r="CE127" s="37">
        <v>0</v>
      </c>
      <c r="CF127" s="37">
        <v>0</v>
      </c>
      <c r="CG127" s="37">
        <v>0</v>
      </c>
      <c r="CH127" s="37">
        <v>0</v>
      </c>
      <c r="CI127" s="37">
        <v>0</v>
      </c>
      <c r="CJ127" s="37">
        <v>0</v>
      </c>
      <c r="CK127" s="37">
        <v>0</v>
      </c>
      <c r="CL127" s="37">
        <v>0</v>
      </c>
      <c r="CM127" s="37">
        <v>0</v>
      </c>
      <c r="CN127" s="37">
        <v>0</v>
      </c>
      <c r="CO127" s="37">
        <v>0</v>
      </c>
      <c r="CP127" s="37">
        <v>0</v>
      </c>
      <c r="CQ127" s="37">
        <v>0</v>
      </c>
      <c r="CR127" s="37">
        <v>0</v>
      </c>
      <c r="CS127" s="37">
        <v>0</v>
      </c>
      <c r="CT127" s="37">
        <v>0</v>
      </c>
      <c r="CU127" s="37">
        <v>0</v>
      </c>
      <c r="CV127" s="37">
        <v>0</v>
      </c>
      <c r="CW127" s="37">
        <v>0</v>
      </c>
      <c r="CX127" s="37">
        <v>0</v>
      </c>
      <c r="CY127" s="37">
        <v>0</v>
      </c>
      <c r="CZ127" s="37">
        <v>0</v>
      </c>
      <c r="DA127" s="37">
        <v>0</v>
      </c>
      <c r="DB127" s="37">
        <v>0</v>
      </c>
      <c r="DC127" s="37">
        <v>0</v>
      </c>
      <c r="DD127" s="37">
        <v>0</v>
      </c>
      <c r="DE127" s="37">
        <v>0</v>
      </c>
      <c r="DF127" s="37">
        <v>0</v>
      </c>
      <c r="DG127" s="37">
        <v>0</v>
      </c>
      <c r="DH127" s="37">
        <v>0</v>
      </c>
      <c r="DI127" s="37">
        <v>0</v>
      </c>
      <c r="DJ127" s="37">
        <v>0</v>
      </c>
      <c r="DK127" s="37">
        <v>0</v>
      </c>
      <c r="DL127" s="37">
        <v>0</v>
      </c>
      <c r="DM127" s="37">
        <v>0</v>
      </c>
      <c r="DN127" s="37">
        <v>0</v>
      </c>
      <c r="DO127" s="37">
        <v>0</v>
      </c>
      <c r="DP127" s="37">
        <v>0</v>
      </c>
      <c r="DQ127" s="37">
        <v>0</v>
      </c>
      <c r="DR127" s="37">
        <v>0</v>
      </c>
    </row>
    <row r="128" spans="1:122" x14ac:dyDescent="0.25">
      <c r="A128" s="70" t="s">
        <v>329</v>
      </c>
      <c r="B128" s="63" t="s">
        <v>167</v>
      </c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O128" s="37"/>
      <c r="BP128" s="37"/>
      <c r="BQ128" s="37"/>
      <c r="BR128" s="37">
        <v>0</v>
      </c>
      <c r="BS128" s="37">
        <v>0</v>
      </c>
      <c r="BT128" s="37">
        <v>0</v>
      </c>
      <c r="BU128" s="37">
        <v>0</v>
      </c>
      <c r="BV128" s="37">
        <v>0</v>
      </c>
      <c r="BW128" s="37">
        <v>0</v>
      </c>
      <c r="BX128" s="37">
        <v>0</v>
      </c>
      <c r="BY128" s="37">
        <v>0</v>
      </c>
      <c r="BZ128" s="37">
        <v>0</v>
      </c>
      <c r="CA128" s="37">
        <v>0</v>
      </c>
      <c r="CB128" s="37">
        <v>0</v>
      </c>
      <c r="CC128" s="37">
        <v>0</v>
      </c>
      <c r="CD128" s="37">
        <v>69.8</v>
      </c>
      <c r="CE128" s="37">
        <v>30.9</v>
      </c>
      <c r="CF128" s="37">
        <v>43.1</v>
      </c>
      <c r="CG128" s="37">
        <v>-534.4</v>
      </c>
      <c r="CH128" s="37">
        <v>-48.8</v>
      </c>
      <c r="CI128" s="37">
        <v>129.5</v>
      </c>
      <c r="CJ128" s="37">
        <v>64</v>
      </c>
      <c r="CK128" s="37">
        <v>32.1</v>
      </c>
      <c r="CL128" s="37">
        <v>76.400000000000006</v>
      </c>
      <c r="CM128" s="37">
        <v>61.3</v>
      </c>
      <c r="CN128" s="37">
        <v>-165.5</v>
      </c>
      <c r="CO128" s="37">
        <v>50.2</v>
      </c>
      <c r="CP128" s="37">
        <v>-94</v>
      </c>
      <c r="CQ128" s="37">
        <v>42.5</v>
      </c>
      <c r="CR128" s="37">
        <v>110.9</v>
      </c>
      <c r="CS128" s="37">
        <v>50</v>
      </c>
      <c r="CT128" s="37">
        <v>28.1</v>
      </c>
      <c r="CU128" s="37">
        <v>72.099999999999994</v>
      </c>
      <c r="CV128" s="37">
        <v>-132.69999999999999</v>
      </c>
      <c r="CW128" s="37">
        <v>59.7</v>
      </c>
      <c r="CX128" s="37">
        <v>60.2</v>
      </c>
      <c r="CY128" s="37">
        <v>64.8</v>
      </c>
      <c r="CZ128" s="37">
        <v>40.5</v>
      </c>
      <c r="DA128" s="37">
        <v>43.7</v>
      </c>
      <c r="DB128" s="37">
        <v>-162.19999999999999</v>
      </c>
      <c r="DC128" s="37">
        <v>-110.2</v>
      </c>
      <c r="DD128" s="37">
        <v>61.2</v>
      </c>
      <c r="DE128" s="37">
        <v>19.399999999999999</v>
      </c>
      <c r="DF128" s="37">
        <v>34.4</v>
      </c>
      <c r="DG128" s="37">
        <v>49.3</v>
      </c>
      <c r="DH128" s="37">
        <v>-218.9</v>
      </c>
      <c r="DI128" s="37">
        <v>36.200000000000003</v>
      </c>
      <c r="DJ128" s="37">
        <v>76.400000000000006</v>
      </c>
      <c r="DK128" s="37">
        <v>109.1</v>
      </c>
      <c r="DL128" s="37">
        <v>-65.3</v>
      </c>
      <c r="DM128" s="37">
        <v>32.700000000000003</v>
      </c>
      <c r="DN128" s="37">
        <v>68</v>
      </c>
      <c r="DO128" s="37">
        <v>65.5</v>
      </c>
      <c r="DP128" s="37">
        <v>-206.39999999999998</v>
      </c>
      <c r="DQ128" s="37">
        <v>24.100000000000005</v>
      </c>
      <c r="DR128" s="37">
        <v>195.7</v>
      </c>
    </row>
    <row r="129" spans="1:122" x14ac:dyDescent="0.25">
      <c r="A129" s="70" t="s">
        <v>330</v>
      </c>
      <c r="B129" s="64" t="s">
        <v>168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O129" s="37"/>
      <c r="BP129" s="37"/>
      <c r="BQ129" s="37"/>
      <c r="BR129" s="37">
        <v>0</v>
      </c>
      <c r="BS129" s="37">
        <v>0</v>
      </c>
      <c r="BT129" s="37">
        <v>0</v>
      </c>
      <c r="BU129" s="37">
        <v>0</v>
      </c>
      <c r="BV129" s="37">
        <v>0</v>
      </c>
      <c r="BW129" s="37">
        <v>0</v>
      </c>
      <c r="BX129" s="37">
        <v>0</v>
      </c>
      <c r="BY129" s="37">
        <v>0</v>
      </c>
      <c r="BZ129" s="37">
        <v>0</v>
      </c>
      <c r="CA129" s="37">
        <v>0</v>
      </c>
      <c r="CB129" s="37">
        <v>0</v>
      </c>
      <c r="CC129" s="37">
        <v>0</v>
      </c>
      <c r="CD129" s="37">
        <v>0</v>
      </c>
      <c r="CE129" s="37">
        <v>0</v>
      </c>
      <c r="CF129" s="37">
        <v>0</v>
      </c>
      <c r="CG129" s="37">
        <v>0</v>
      </c>
      <c r="CH129" s="37">
        <v>0</v>
      </c>
      <c r="CI129" s="37">
        <v>0</v>
      </c>
      <c r="CJ129" s="37">
        <v>0</v>
      </c>
      <c r="CK129" s="37">
        <v>0</v>
      </c>
      <c r="CL129" s="37">
        <v>0</v>
      </c>
      <c r="CM129" s="37">
        <v>0</v>
      </c>
      <c r="CN129" s="37">
        <v>0</v>
      </c>
      <c r="CO129" s="37">
        <v>0</v>
      </c>
      <c r="CP129" s="37">
        <v>0</v>
      </c>
      <c r="CQ129" s="37">
        <v>0</v>
      </c>
      <c r="CR129" s="37">
        <v>0</v>
      </c>
      <c r="CS129" s="37">
        <v>0</v>
      </c>
      <c r="CT129" s="37">
        <v>0</v>
      </c>
      <c r="CU129" s="37">
        <v>0</v>
      </c>
      <c r="CV129" s="37">
        <v>0</v>
      </c>
      <c r="CW129" s="37">
        <v>0</v>
      </c>
      <c r="CX129" s="37">
        <v>0</v>
      </c>
      <c r="CY129" s="37">
        <v>0</v>
      </c>
      <c r="CZ129" s="37">
        <v>0</v>
      </c>
      <c r="DA129" s="37">
        <v>0</v>
      </c>
      <c r="DB129" s="37">
        <v>0</v>
      </c>
      <c r="DC129" s="37">
        <v>0</v>
      </c>
      <c r="DD129" s="37">
        <v>0</v>
      </c>
      <c r="DE129" s="37">
        <v>0</v>
      </c>
      <c r="DF129" s="37">
        <v>0</v>
      </c>
      <c r="DG129" s="37">
        <v>0</v>
      </c>
      <c r="DH129" s="37">
        <v>0</v>
      </c>
      <c r="DI129" s="37">
        <v>0</v>
      </c>
      <c r="DJ129" s="37">
        <v>0</v>
      </c>
      <c r="DK129" s="37">
        <v>0</v>
      </c>
      <c r="DL129" s="37">
        <v>0</v>
      </c>
      <c r="DM129" s="37">
        <v>0</v>
      </c>
      <c r="DN129" s="37">
        <v>0</v>
      </c>
      <c r="DO129" s="37">
        <v>0</v>
      </c>
      <c r="DP129" s="37">
        <v>0</v>
      </c>
      <c r="DQ129" s="37">
        <v>0</v>
      </c>
      <c r="DR129" s="37">
        <v>0</v>
      </c>
    </row>
    <row r="130" spans="1:122" x14ac:dyDescent="0.25">
      <c r="A130" s="70" t="s">
        <v>331</v>
      </c>
      <c r="B130" s="87" t="s">
        <v>169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O130" s="37"/>
      <c r="BP130" s="37"/>
      <c r="BQ130" s="37"/>
      <c r="BR130" s="37">
        <v>0</v>
      </c>
      <c r="BS130" s="37">
        <v>0</v>
      </c>
      <c r="BT130" s="37">
        <v>0</v>
      </c>
      <c r="BU130" s="37">
        <v>0</v>
      </c>
      <c r="BV130" s="37">
        <v>0</v>
      </c>
      <c r="BW130" s="37">
        <v>0</v>
      </c>
      <c r="BX130" s="37">
        <v>0</v>
      </c>
      <c r="BY130" s="37">
        <v>0</v>
      </c>
      <c r="BZ130" s="37">
        <v>0</v>
      </c>
      <c r="CA130" s="37">
        <v>0</v>
      </c>
      <c r="CB130" s="37">
        <v>0</v>
      </c>
      <c r="CC130" s="37">
        <v>0</v>
      </c>
      <c r="CD130" s="37">
        <v>69.8</v>
      </c>
      <c r="CE130" s="37">
        <v>30.9</v>
      </c>
      <c r="CF130" s="37">
        <v>43.1</v>
      </c>
      <c r="CG130" s="37">
        <v>-534.4</v>
      </c>
      <c r="CH130" s="37">
        <v>-48.8</v>
      </c>
      <c r="CI130" s="37">
        <v>129.5</v>
      </c>
      <c r="CJ130" s="37">
        <v>64</v>
      </c>
      <c r="CK130" s="37">
        <v>32.1</v>
      </c>
      <c r="CL130" s="37">
        <v>76.400000000000006</v>
      </c>
      <c r="CM130" s="37">
        <v>61.3</v>
      </c>
      <c r="CN130" s="37">
        <v>-165.5</v>
      </c>
      <c r="CO130" s="37">
        <v>50.2</v>
      </c>
      <c r="CP130" s="37">
        <v>-94</v>
      </c>
      <c r="CQ130" s="37">
        <v>42.5</v>
      </c>
      <c r="CR130" s="37">
        <v>110.9</v>
      </c>
      <c r="CS130" s="37">
        <v>50</v>
      </c>
      <c r="CT130" s="37">
        <v>28.1</v>
      </c>
      <c r="CU130" s="37">
        <v>72.099999999999994</v>
      </c>
      <c r="CV130" s="37">
        <v>-132.69999999999999</v>
      </c>
      <c r="CW130" s="37">
        <v>59.7</v>
      </c>
      <c r="CX130" s="37">
        <v>60.2</v>
      </c>
      <c r="CY130" s="37">
        <v>64.8</v>
      </c>
      <c r="CZ130" s="37">
        <v>40.5</v>
      </c>
      <c r="DA130" s="37">
        <v>43.7</v>
      </c>
      <c r="DB130" s="37">
        <v>-162.19999999999999</v>
      </c>
      <c r="DC130" s="37">
        <v>-110.2</v>
      </c>
      <c r="DD130" s="37">
        <v>61.2</v>
      </c>
      <c r="DE130" s="37">
        <v>19.399999999999999</v>
      </c>
      <c r="DF130" s="37">
        <v>34.4</v>
      </c>
      <c r="DG130" s="37">
        <v>49.3</v>
      </c>
      <c r="DH130" s="37">
        <v>-218.9</v>
      </c>
      <c r="DI130" s="37">
        <v>36.200000000000003</v>
      </c>
      <c r="DJ130" s="37">
        <v>76.400000000000006</v>
      </c>
      <c r="DK130" s="37">
        <v>109.1</v>
      </c>
      <c r="DL130" s="37">
        <v>-65.3</v>
      </c>
      <c r="DM130" s="37">
        <v>32.700000000000003</v>
      </c>
      <c r="DN130" s="37">
        <v>68</v>
      </c>
      <c r="DO130" s="37">
        <v>65.5</v>
      </c>
      <c r="DP130" s="37">
        <v>-206.39999999999998</v>
      </c>
      <c r="DQ130" s="37">
        <v>24.100000000000005</v>
      </c>
      <c r="DR130" s="37">
        <v>195.7</v>
      </c>
    </row>
    <row r="131" spans="1:122" x14ac:dyDescent="0.25">
      <c r="A131" s="70" t="s">
        <v>332</v>
      </c>
      <c r="B131" s="64" t="s">
        <v>165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O131" s="37"/>
      <c r="BP131" s="37"/>
      <c r="BQ131" s="37"/>
      <c r="BR131" s="37">
        <v>0</v>
      </c>
      <c r="BS131" s="37">
        <v>0</v>
      </c>
      <c r="BT131" s="37">
        <v>0</v>
      </c>
      <c r="BU131" s="37">
        <v>0</v>
      </c>
      <c r="BV131" s="37">
        <v>0</v>
      </c>
      <c r="BW131" s="37">
        <v>0</v>
      </c>
      <c r="BX131" s="37">
        <v>0</v>
      </c>
      <c r="BY131" s="37">
        <v>0</v>
      </c>
      <c r="BZ131" s="37">
        <v>0</v>
      </c>
      <c r="CA131" s="37">
        <v>0</v>
      </c>
      <c r="CB131" s="37">
        <v>0</v>
      </c>
      <c r="CC131" s="37">
        <v>0</v>
      </c>
      <c r="CD131" s="37">
        <v>0</v>
      </c>
      <c r="CE131" s="37">
        <v>0</v>
      </c>
      <c r="CF131" s="37">
        <v>0</v>
      </c>
      <c r="CG131" s="37">
        <v>0</v>
      </c>
      <c r="CH131" s="37">
        <v>0</v>
      </c>
      <c r="CI131" s="37">
        <v>0</v>
      </c>
      <c r="CJ131" s="37">
        <v>0</v>
      </c>
      <c r="CK131" s="37">
        <v>0</v>
      </c>
      <c r="CL131" s="37">
        <v>0</v>
      </c>
      <c r="CM131" s="37">
        <v>0</v>
      </c>
      <c r="CN131" s="37">
        <v>0</v>
      </c>
      <c r="CO131" s="37">
        <v>0</v>
      </c>
      <c r="CP131" s="37">
        <v>0</v>
      </c>
      <c r="CQ131" s="37">
        <v>0</v>
      </c>
      <c r="CR131" s="37">
        <v>0</v>
      </c>
      <c r="CS131" s="37">
        <v>0</v>
      </c>
      <c r="CT131" s="37">
        <v>0</v>
      </c>
      <c r="CU131" s="37">
        <v>0</v>
      </c>
      <c r="CV131" s="37">
        <v>0</v>
      </c>
      <c r="CW131" s="37">
        <v>0</v>
      </c>
      <c r="CX131" s="37">
        <v>0</v>
      </c>
      <c r="CY131" s="37">
        <v>0</v>
      </c>
      <c r="CZ131" s="37">
        <v>0</v>
      </c>
      <c r="DA131" s="37">
        <v>0</v>
      </c>
      <c r="DB131" s="37">
        <v>0</v>
      </c>
      <c r="DC131" s="37">
        <v>0</v>
      </c>
      <c r="DD131" s="37">
        <v>0</v>
      </c>
      <c r="DE131" s="37">
        <v>0</v>
      </c>
      <c r="DF131" s="37">
        <v>0</v>
      </c>
      <c r="DG131" s="37">
        <v>0</v>
      </c>
      <c r="DH131" s="37">
        <v>0</v>
      </c>
      <c r="DI131" s="37">
        <v>0</v>
      </c>
      <c r="DJ131" s="37">
        <v>0</v>
      </c>
      <c r="DK131" s="37">
        <v>0</v>
      </c>
      <c r="DL131" s="37">
        <v>0</v>
      </c>
      <c r="DM131" s="37">
        <v>0</v>
      </c>
      <c r="DN131" s="37">
        <v>0</v>
      </c>
      <c r="DO131" s="37">
        <v>0</v>
      </c>
      <c r="DP131" s="37">
        <v>0</v>
      </c>
      <c r="DQ131" s="37">
        <v>0</v>
      </c>
      <c r="DR131" s="37">
        <v>0</v>
      </c>
    </row>
    <row r="132" spans="1:122" x14ac:dyDescent="0.25">
      <c r="A132" s="70" t="s">
        <v>333</v>
      </c>
      <c r="B132" s="62" t="s">
        <v>170</v>
      </c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O132" s="37"/>
      <c r="BP132" s="37"/>
      <c r="BQ132" s="37"/>
      <c r="BR132" s="37">
        <v>784.9</v>
      </c>
      <c r="BS132" s="37">
        <v>75.900000000000006</v>
      </c>
      <c r="BT132" s="37">
        <v>423.8</v>
      </c>
      <c r="BU132" s="37">
        <v>535.59999999999991</v>
      </c>
      <c r="BV132" s="37">
        <v>623.70000000000005</v>
      </c>
      <c r="BW132" s="37">
        <v>326.7</v>
      </c>
      <c r="BX132" s="37">
        <v>819.5</v>
      </c>
      <c r="BY132" s="37">
        <v>427.6</v>
      </c>
      <c r="BZ132" s="37">
        <v>759.9</v>
      </c>
      <c r="CA132" s="37">
        <v>1665.2</v>
      </c>
      <c r="CB132" s="37">
        <v>814.2</v>
      </c>
      <c r="CC132" s="37">
        <v>176.6</v>
      </c>
      <c r="CD132" s="37">
        <v>612.79999999999995</v>
      </c>
      <c r="CE132" s="37">
        <v>469.7</v>
      </c>
      <c r="CF132" s="37">
        <v>570.09999999999991</v>
      </c>
      <c r="CG132" s="37">
        <v>-52.7</v>
      </c>
      <c r="CH132" s="37">
        <v>455.7</v>
      </c>
      <c r="CI132" s="37">
        <v>807.2</v>
      </c>
      <c r="CJ132" s="37">
        <v>521.1</v>
      </c>
      <c r="CK132" s="37">
        <v>601.30000000000007</v>
      </c>
      <c r="CL132" s="37">
        <v>519.29999999999995</v>
      </c>
      <c r="CM132" s="37">
        <v>756.8</v>
      </c>
      <c r="CN132" s="37">
        <v>483.5</v>
      </c>
      <c r="CO132" s="37">
        <v>467.7</v>
      </c>
      <c r="CP132" s="37">
        <v>63.599999999999994</v>
      </c>
      <c r="CQ132" s="37">
        <v>911.7</v>
      </c>
      <c r="CR132" s="37">
        <v>778.5</v>
      </c>
      <c r="CS132" s="37">
        <v>762.3</v>
      </c>
      <c r="CT132" s="37">
        <v>740.4</v>
      </c>
      <c r="CU132" s="37">
        <v>686.5</v>
      </c>
      <c r="CV132" s="37">
        <v>452.5</v>
      </c>
      <c r="CW132" s="37">
        <v>1718.4999999999998</v>
      </c>
      <c r="CX132" s="37">
        <v>687.59999999999991</v>
      </c>
      <c r="CY132" s="37">
        <v>683</v>
      </c>
      <c r="CZ132" s="37">
        <v>501.09999999999991</v>
      </c>
      <c r="DA132" s="37">
        <v>872.8</v>
      </c>
      <c r="DB132" s="37">
        <v>805.6</v>
      </c>
      <c r="DC132" s="37">
        <v>477</v>
      </c>
      <c r="DD132" s="37">
        <v>1024.9000000000001</v>
      </c>
      <c r="DE132" s="37">
        <v>521.70000000000005</v>
      </c>
      <c r="DF132" s="37">
        <v>882.30000000000007</v>
      </c>
      <c r="DG132" s="37">
        <v>314.79999999999995</v>
      </c>
      <c r="DH132" s="37">
        <v>497.40000000000003</v>
      </c>
      <c r="DI132" s="37">
        <v>766.10000000000014</v>
      </c>
      <c r="DJ132" s="37">
        <v>968.79999999999984</v>
      </c>
      <c r="DK132" s="37">
        <v>944.19999999999993</v>
      </c>
      <c r="DL132" s="37">
        <v>611.6</v>
      </c>
      <c r="DM132" s="37">
        <v>825.0999999999998</v>
      </c>
      <c r="DN132" s="37">
        <v>1069.4000000000001</v>
      </c>
      <c r="DO132" s="37">
        <v>1107.8999999999999</v>
      </c>
      <c r="DP132" s="37">
        <v>991.69999999999993</v>
      </c>
      <c r="DQ132" s="37">
        <v>792.59999999999991</v>
      </c>
      <c r="DR132" s="37">
        <v>1265.3999999999999</v>
      </c>
    </row>
    <row r="133" spans="1:122" ht="15" customHeight="1" x14ac:dyDescent="0.25">
      <c r="A133" s="70" t="s">
        <v>334</v>
      </c>
      <c r="B133" s="63" t="s">
        <v>82</v>
      </c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O133" s="37"/>
      <c r="BP133" s="37"/>
      <c r="BQ133" s="37"/>
      <c r="BR133" s="37">
        <v>484.5</v>
      </c>
      <c r="BS133" s="37">
        <v>316.89999999999998</v>
      </c>
      <c r="BT133" s="37">
        <v>345.1</v>
      </c>
      <c r="BU133" s="37">
        <v>323.19999999999993</v>
      </c>
      <c r="BV133" s="37">
        <v>623.70000000000005</v>
      </c>
      <c r="BW133" s="37">
        <v>326.7</v>
      </c>
      <c r="BX133" s="37">
        <v>819.5</v>
      </c>
      <c r="BY133" s="37">
        <v>427.6</v>
      </c>
      <c r="BZ133" s="37">
        <v>759.9</v>
      </c>
      <c r="CA133" s="37">
        <v>1665.2</v>
      </c>
      <c r="CB133" s="37">
        <v>814.2</v>
      </c>
      <c r="CC133" s="37">
        <v>176.6</v>
      </c>
      <c r="CD133" s="37">
        <v>609.4</v>
      </c>
      <c r="CE133" s="37">
        <v>418.2</v>
      </c>
      <c r="CF133" s="37">
        <v>574.59999999999991</v>
      </c>
      <c r="CG133" s="37">
        <v>-83</v>
      </c>
      <c r="CH133" s="37">
        <v>537.4</v>
      </c>
      <c r="CI133" s="37">
        <v>746.40000000000009</v>
      </c>
      <c r="CJ133" s="37">
        <v>534.5</v>
      </c>
      <c r="CK133" s="37">
        <v>556.40000000000009</v>
      </c>
      <c r="CL133" s="37">
        <v>507.79999999999995</v>
      </c>
      <c r="CM133" s="37">
        <v>692.8</v>
      </c>
      <c r="CN133" s="37">
        <v>500.4</v>
      </c>
      <c r="CO133" s="37">
        <v>485.9</v>
      </c>
      <c r="CP133" s="37">
        <v>122.39999999999999</v>
      </c>
      <c r="CQ133" s="37">
        <v>688.7</v>
      </c>
      <c r="CR133" s="37">
        <v>836.4</v>
      </c>
      <c r="CS133" s="37">
        <v>692.9</v>
      </c>
      <c r="CT133" s="37">
        <v>763.9</v>
      </c>
      <c r="CU133" s="37">
        <v>793.5</v>
      </c>
      <c r="CV133" s="37">
        <v>444</v>
      </c>
      <c r="CW133" s="37">
        <v>1731.6999999999998</v>
      </c>
      <c r="CX133" s="37">
        <v>678.3</v>
      </c>
      <c r="CY133" s="37">
        <v>663.8</v>
      </c>
      <c r="CZ133" s="37">
        <v>483.19999999999993</v>
      </c>
      <c r="DA133" s="37">
        <v>851.3</v>
      </c>
      <c r="DB133" s="37">
        <v>757.4</v>
      </c>
      <c r="DC133" s="37">
        <v>637.5</v>
      </c>
      <c r="DD133" s="37">
        <v>919</v>
      </c>
      <c r="DE133" s="37">
        <v>481.8</v>
      </c>
      <c r="DF133" s="37">
        <v>934.80000000000007</v>
      </c>
      <c r="DG133" s="37">
        <v>361.59999999999997</v>
      </c>
      <c r="DH133" s="37">
        <v>615.6</v>
      </c>
      <c r="DI133" s="37">
        <v>977.30000000000018</v>
      </c>
      <c r="DJ133" s="37">
        <v>1019.8999999999999</v>
      </c>
      <c r="DK133" s="37">
        <v>819.99999999999989</v>
      </c>
      <c r="DL133" s="37">
        <v>604.5</v>
      </c>
      <c r="DM133" s="37">
        <v>834.69999999999982</v>
      </c>
      <c r="DN133" s="37">
        <v>987.6</v>
      </c>
      <c r="DO133" s="37">
        <v>1061.8</v>
      </c>
      <c r="DP133" s="37">
        <v>914.8</v>
      </c>
      <c r="DQ133" s="37">
        <v>718.39999999999986</v>
      </c>
      <c r="DR133" s="37">
        <v>1216.1999999999998</v>
      </c>
    </row>
    <row r="134" spans="1:122" ht="15" customHeight="1" x14ac:dyDescent="0.25">
      <c r="A134" s="70" t="s">
        <v>335</v>
      </c>
      <c r="B134" s="64" t="s">
        <v>162</v>
      </c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O134" s="37"/>
      <c r="BP134" s="37"/>
      <c r="BQ134" s="37"/>
      <c r="BR134" s="37">
        <v>322.8</v>
      </c>
      <c r="BS134" s="37">
        <v>126.89999999999999</v>
      </c>
      <c r="BT134" s="37">
        <v>133</v>
      </c>
      <c r="BU134" s="37">
        <v>83.899999999999977</v>
      </c>
      <c r="BV134" s="37">
        <v>374.3</v>
      </c>
      <c r="BW134" s="37">
        <v>139.5</v>
      </c>
      <c r="BX134" s="37">
        <v>400.3</v>
      </c>
      <c r="BY134" s="37">
        <v>239</v>
      </c>
      <c r="BZ134" s="37">
        <v>455.5</v>
      </c>
      <c r="CA134" s="37">
        <v>1500.3</v>
      </c>
      <c r="CB134" s="37">
        <v>554.6</v>
      </c>
      <c r="CC134" s="37">
        <v>-96.8</v>
      </c>
      <c r="CD134" s="37">
        <v>239.6</v>
      </c>
      <c r="CE134" s="37">
        <v>88.7</v>
      </c>
      <c r="CF134" s="37">
        <v>239.2</v>
      </c>
      <c r="CG134" s="37">
        <v>-334.7</v>
      </c>
      <c r="CH134" s="37">
        <v>229.4</v>
      </c>
      <c r="CI134" s="37">
        <v>271.10000000000002</v>
      </c>
      <c r="CJ134" s="37">
        <v>175.6</v>
      </c>
      <c r="CK134" s="37">
        <v>278.60000000000002</v>
      </c>
      <c r="CL134" s="37">
        <v>255.6</v>
      </c>
      <c r="CM134" s="37">
        <v>442.7</v>
      </c>
      <c r="CN134" s="37">
        <v>271</v>
      </c>
      <c r="CO134" s="37">
        <v>25.2</v>
      </c>
      <c r="CP134" s="37">
        <v>-55.3</v>
      </c>
      <c r="CQ134" s="37">
        <v>411.6</v>
      </c>
      <c r="CR134" s="37">
        <v>414.5</v>
      </c>
      <c r="CS134" s="37">
        <v>355.5</v>
      </c>
      <c r="CT134" s="37">
        <v>449.7</v>
      </c>
      <c r="CU134" s="37">
        <v>413.8</v>
      </c>
      <c r="CV134" s="37">
        <v>229.5</v>
      </c>
      <c r="CW134" s="37">
        <v>1309.5999999999999</v>
      </c>
      <c r="CX134" s="37">
        <v>426</v>
      </c>
      <c r="CY134" s="37">
        <v>344.89999999999992</v>
      </c>
      <c r="CZ134" s="37">
        <v>220.99999999999994</v>
      </c>
      <c r="DA134" s="37">
        <v>521</v>
      </c>
      <c r="DB134" s="37">
        <v>455.6</v>
      </c>
      <c r="DC134" s="37">
        <v>368</v>
      </c>
      <c r="DD134" s="37">
        <v>533.20000000000005</v>
      </c>
      <c r="DE134" s="37">
        <v>225.8</v>
      </c>
      <c r="DF134" s="37">
        <v>587.90000000000009</v>
      </c>
      <c r="DG134" s="37">
        <v>379.4</v>
      </c>
      <c r="DH134" s="37">
        <v>246.60000000000002</v>
      </c>
      <c r="DI134" s="37">
        <v>474.50000000000011</v>
      </c>
      <c r="DJ134" s="37">
        <v>526.49999999999989</v>
      </c>
      <c r="DK134" s="37">
        <v>436.09999999999991</v>
      </c>
      <c r="DL134" s="37">
        <v>222.60000000000002</v>
      </c>
      <c r="DM134" s="37">
        <v>443.59999999999991</v>
      </c>
      <c r="DN134" s="37">
        <v>596.30000000000007</v>
      </c>
      <c r="DO134" s="37">
        <v>643.70000000000005</v>
      </c>
      <c r="DP134" s="37">
        <v>492.90000000000003</v>
      </c>
      <c r="DQ134" s="37">
        <v>524.29999999999995</v>
      </c>
      <c r="DR134" s="37">
        <v>673.8</v>
      </c>
    </row>
    <row r="135" spans="1:122" ht="15" customHeight="1" x14ac:dyDescent="0.25">
      <c r="A135" s="70" t="s">
        <v>336</v>
      </c>
      <c r="B135" s="65" t="s">
        <v>163</v>
      </c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O135" s="37"/>
      <c r="BP135" s="37"/>
      <c r="BQ135" s="37"/>
      <c r="BR135" s="37">
        <v>322.8</v>
      </c>
      <c r="BS135" s="37">
        <v>126.89999999999999</v>
      </c>
      <c r="BT135" s="37">
        <v>133</v>
      </c>
      <c r="BU135" s="37">
        <v>83.899999999999977</v>
      </c>
      <c r="BV135" s="37">
        <v>99.9</v>
      </c>
      <c r="BW135" s="37">
        <v>46.8</v>
      </c>
      <c r="BX135" s="37">
        <v>371.9</v>
      </c>
      <c r="BY135" s="37">
        <v>245.5</v>
      </c>
      <c r="BZ135" s="37">
        <v>124.1</v>
      </c>
      <c r="CA135" s="37">
        <v>1230.4000000000001</v>
      </c>
      <c r="CB135" s="37">
        <v>168.2</v>
      </c>
      <c r="CC135" s="37">
        <v>-286.39999999999998</v>
      </c>
      <c r="CD135" s="37">
        <v>239.6</v>
      </c>
      <c r="CE135" s="37">
        <v>88.7</v>
      </c>
      <c r="CF135" s="37">
        <v>239.2</v>
      </c>
      <c r="CG135" s="37">
        <v>-334.7</v>
      </c>
      <c r="CH135" s="37">
        <v>229.4</v>
      </c>
      <c r="CI135" s="37">
        <v>271.10000000000002</v>
      </c>
      <c r="CJ135" s="37">
        <v>175.6</v>
      </c>
      <c r="CK135" s="37">
        <v>278.60000000000002</v>
      </c>
      <c r="CL135" s="37">
        <v>255.6</v>
      </c>
      <c r="CM135" s="37">
        <v>442.7</v>
      </c>
      <c r="CN135" s="37">
        <v>271</v>
      </c>
      <c r="CO135" s="37">
        <v>25.2</v>
      </c>
      <c r="CP135" s="37">
        <v>-55.3</v>
      </c>
      <c r="CQ135" s="37">
        <v>411.6</v>
      </c>
      <c r="CR135" s="37">
        <v>414.5</v>
      </c>
      <c r="CS135" s="37">
        <v>355.5</v>
      </c>
      <c r="CT135" s="37">
        <v>449.7</v>
      </c>
      <c r="CU135" s="37">
        <v>413.8</v>
      </c>
      <c r="CV135" s="37">
        <v>229.5</v>
      </c>
      <c r="CW135" s="37">
        <v>1309.5999999999999</v>
      </c>
      <c r="CX135" s="37">
        <v>426</v>
      </c>
      <c r="CY135" s="37">
        <v>344.89999999999992</v>
      </c>
      <c r="CZ135" s="37">
        <v>220.99999999999994</v>
      </c>
      <c r="DA135" s="37">
        <v>521</v>
      </c>
      <c r="DB135" s="37">
        <v>455.6</v>
      </c>
      <c r="DC135" s="37">
        <v>368</v>
      </c>
      <c r="DD135" s="37">
        <v>533.20000000000005</v>
      </c>
      <c r="DE135" s="37">
        <v>225.8</v>
      </c>
      <c r="DF135" s="37">
        <v>587.90000000000009</v>
      </c>
      <c r="DG135" s="37">
        <v>379.4</v>
      </c>
      <c r="DH135" s="37">
        <v>246.60000000000002</v>
      </c>
      <c r="DI135" s="37">
        <v>474.50000000000011</v>
      </c>
      <c r="DJ135" s="37">
        <v>526.49999999999989</v>
      </c>
      <c r="DK135" s="37">
        <v>436.09999999999991</v>
      </c>
      <c r="DL135" s="37">
        <v>222.60000000000002</v>
      </c>
      <c r="DM135" s="37">
        <v>443.59999999999991</v>
      </c>
      <c r="DN135" s="37">
        <v>596.30000000000007</v>
      </c>
      <c r="DO135" s="37">
        <v>643.70000000000005</v>
      </c>
      <c r="DP135" s="37">
        <v>492.90000000000003</v>
      </c>
      <c r="DQ135" s="37">
        <v>524.29999999999995</v>
      </c>
      <c r="DR135" s="37">
        <v>673.8</v>
      </c>
    </row>
    <row r="136" spans="1:122" ht="15" customHeight="1" x14ac:dyDescent="0.25">
      <c r="A136" s="70" t="s">
        <v>337</v>
      </c>
      <c r="B136" s="65" t="s">
        <v>164</v>
      </c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O136" s="37"/>
      <c r="BP136" s="37"/>
      <c r="BQ136" s="37"/>
      <c r="BR136" s="37">
        <v>0</v>
      </c>
      <c r="BS136" s="37">
        <v>0</v>
      </c>
      <c r="BT136" s="37">
        <v>0</v>
      </c>
      <c r="BU136" s="37">
        <v>0</v>
      </c>
      <c r="BV136" s="37">
        <v>274.39999999999998</v>
      </c>
      <c r="BW136" s="37">
        <v>92.7</v>
      </c>
      <c r="BX136" s="37">
        <v>28.4</v>
      </c>
      <c r="BY136" s="37">
        <v>-6.5</v>
      </c>
      <c r="BZ136" s="37">
        <v>331.4</v>
      </c>
      <c r="CA136" s="37">
        <v>269.89999999999998</v>
      </c>
      <c r="CB136" s="37">
        <v>386.4</v>
      </c>
      <c r="CC136" s="37">
        <v>189.6</v>
      </c>
      <c r="CD136" s="37">
        <v>0</v>
      </c>
      <c r="CE136" s="37">
        <v>0</v>
      </c>
      <c r="CF136" s="37">
        <v>0</v>
      </c>
      <c r="CG136" s="37">
        <v>0</v>
      </c>
      <c r="CH136" s="37">
        <v>0</v>
      </c>
      <c r="CI136" s="37">
        <v>0</v>
      </c>
      <c r="CJ136" s="37">
        <v>0</v>
      </c>
      <c r="CK136" s="37">
        <v>0</v>
      </c>
      <c r="CL136" s="37">
        <v>0</v>
      </c>
      <c r="CM136" s="37">
        <v>0</v>
      </c>
      <c r="CN136" s="37">
        <v>0</v>
      </c>
      <c r="CO136" s="37">
        <v>0</v>
      </c>
      <c r="CP136" s="37">
        <v>0</v>
      </c>
      <c r="CQ136" s="37">
        <v>0</v>
      </c>
      <c r="CR136" s="37">
        <v>0</v>
      </c>
      <c r="CS136" s="37">
        <v>0</v>
      </c>
      <c r="CT136" s="37">
        <v>0</v>
      </c>
      <c r="CU136" s="37">
        <v>0</v>
      </c>
      <c r="CV136" s="37">
        <v>0</v>
      </c>
      <c r="CW136" s="37">
        <v>0</v>
      </c>
      <c r="CX136" s="37">
        <v>0</v>
      </c>
      <c r="CY136" s="37">
        <v>0</v>
      </c>
      <c r="CZ136" s="37">
        <v>0</v>
      </c>
      <c r="DA136" s="37">
        <v>0</v>
      </c>
      <c r="DB136" s="37">
        <v>0</v>
      </c>
      <c r="DC136" s="37">
        <v>0</v>
      </c>
      <c r="DD136" s="37">
        <v>0</v>
      </c>
      <c r="DE136" s="37">
        <v>0</v>
      </c>
      <c r="DF136" s="37">
        <v>0</v>
      </c>
      <c r="DG136" s="37">
        <v>0</v>
      </c>
      <c r="DH136" s="37">
        <v>0</v>
      </c>
      <c r="DI136" s="37">
        <v>0</v>
      </c>
      <c r="DJ136" s="37">
        <v>0</v>
      </c>
      <c r="DK136" s="37">
        <v>0</v>
      </c>
      <c r="DL136" s="37">
        <v>0</v>
      </c>
      <c r="DM136" s="37">
        <v>0</v>
      </c>
      <c r="DN136" s="37">
        <v>0</v>
      </c>
      <c r="DO136" s="37">
        <v>0</v>
      </c>
      <c r="DP136" s="37">
        <v>0</v>
      </c>
      <c r="DQ136" s="37">
        <v>0</v>
      </c>
      <c r="DR136" s="37">
        <v>0</v>
      </c>
    </row>
    <row r="137" spans="1:122" ht="15" customHeight="1" x14ac:dyDescent="0.25">
      <c r="A137" s="70" t="s">
        <v>338</v>
      </c>
      <c r="B137" s="65" t="s">
        <v>165</v>
      </c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O137" s="37"/>
      <c r="BP137" s="37"/>
      <c r="BQ137" s="37"/>
      <c r="BR137" s="37">
        <v>0</v>
      </c>
      <c r="BS137" s="37">
        <v>0</v>
      </c>
      <c r="BT137" s="37">
        <v>0</v>
      </c>
      <c r="BU137" s="37">
        <v>0</v>
      </c>
      <c r="BV137" s="37">
        <v>0</v>
      </c>
      <c r="BW137" s="37">
        <v>0</v>
      </c>
      <c r="BX137" s="37">
        <v>0</v>
      </c>
      <c r="BY137" s="37">
        <v>0</v>
      </c>
      <c r="BZ137" s="37">
        <v>0</v>
      </c>
      <c r="CA137" s="37">
        <v>0</v>
      </c>
      <c r="CB137" s="37">
        <v>0</v>
      </c>
      <c r="CC137" s="37">
        <v>0</v>
      </c>
      <c r="CD137" s="37">
        <v>0</v>
      </c>
      <c r="CE137" s="37">
        <v>0</v>
      </c>
      <c r="CF137" s="37">
        <v>0</v>
      </c>
      <c r="CG137" s="37">
        <v>0</v>
      </c>
      <c r="CH137" s="37">
        <v>0</v>
      </c>
      <c r="CI137" s="37">
        <v>0</v>
      </c>
      <c r="CJ137" s="37">
        <v>0</v>
      </c>
      <c r="CK137" s="37">
        <v>0</v>
      </c>
      <c r="CL137" s="37">
        <v>0</v>
      </c>
      <c r="CM137" s="37">
        <v>0</v>
      </c>
      <c r="CN137" s="37">
        <v>0</v>
      </c>
      <c r="CO137" s="37">
        <v>0</v>
      </c>
      <c r="CP137" s="37">
        <v>0</v>
      </c>
      <c r="CQ137" s="37">
        <v>0</v>
      </c>
      <c r="CR137" s="37">
        <v>0</v>
      </c>
      <c r="CS137" s="37">
        <v>0</v>
      </c>
      <c r="CT137" s="37">
        <v>0</v>
      </c>
      <c r="CU137" s="37">
        <v>0</v>
      </c>
      <c r="CV137" s="37">
        <v>0</v>
      </c>
      <c r="CW137" s="37">
        <v>0</v>
      </c>
      <c r="CX137" s="37">
        <v>0</v>
      </c>
      <c r="CY137" s="37">
        <v>0</v>
      </c>
      <c r="CZ137" s="37">
        <v>0</v>
      </c>
      <c r="DA137" s="37">
        <v>0</v>
      </c>
      <c r="DB137" s="37">
        <v>0</v>
      </c>
      <c r="DC137" s="37">
        <v>0</v>
      </c>
      <c r="DD137" s="37">
        <v>0</v>
      </c>
      <c r="DE137" s="37">
        <v>0</v>
      </c>
      <c r="DF137" s="37">
        <v>0</v>
      </c>
      <c r="DG137" s="37">
        <v>0</v>
      </c>
      <c r="DH137" s="37">
        <v>0</v>
      </c>
      <c r="DI137" s="37">
        <v>0</v>
      </c>
      <c r="DJ137" s="37">
        <v>0</v>
      </c>
      <c r="DK137" s="37">
        <v>0</v>
      </c>
      <c r="DL137" s="37">
        <v>0</v>
      </c>
      <c r="DM137" s="37">
        <v>0</v>
      </c>
      <c r="DN137" s="37">
        <v>0</v>
      </c>
      <c r="DO137" s="37">
        <v>0</v>
      </c>
      <c r="DP137" s="37">
        <v>0</v>
      </c>
      <c r="DQ137" s="37">
        <v>0</v>
      </c>
      <c r="DR137" s="37">
        <v>0</v>
      </c>
    </row>
    <row r="138" spans="1:122" x14ac:dyDescent="0.25">
      <c r="A138" s="70" t="s">
        <v>339</v>
      </c>
      <c r="B138" s="87" t="s">
        <v>166</v>
      </c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O138" s="37"/>
      <c r="BP138" s="37"/>
      <c r="BQ138" s="37"/>
      <c r="BR138" s="37">
        <v>161.69999999999999</v>
      </c>
      <c r="BS138" s="37">
        <v>190</v>
      </c>
      <c r="BT138" s="37">
        <v>212.1</v>
      </c>
      <c r="BU138" s="37">
        <v>239.29999999999998</v>
      </c>
      <c r="BV138" s="37">
        <v>249.4</v>
      </c>
      <c r="BW138" s="37">
        <v>187.2</v>
      </c>
      <c r="BX138" s="37">
        <v>419.2</v>
      </c>
      <c r="BY138" s="37">
        <v>188.6</v>
      </c>
      <c r="BZ138" s="37">
        <v>304.39999999999998</v>
      </c>
      <c r="CA138" s="37">
        <v>164.9</v>
      </c>
      <c r="CB138" s="37">
        <v>259.60000000000002</v>
      </c>
      <c r="CC138" s="37">
        <v>273.39999999999998</v>
      </c>
      <c r="CD138" s="37">
        <v>369.8</v>
      </c>
      <c r="CE138" s="37">
        <v>329.5</v>
      </c>
      <c r="CF138" s="37">
        <v>335.4</v>
      </c>
      <c r="CG138" s="37">
        <v>251.7</v>
      </c>
      <c r="CH138" s="37">
        <v>308</v>
      </c>
      <c r="CI138" s="37">
        <v>475.3</v>
      </c>
      <c r="CJ138" s="37">
        <v>358.9</v>
      </c>
      <c r="CK138" s="37">
        <v>277.8</v>
      </c>
      <c r="CL138" s="37">
        <v>252.2</v>
      </c>
      <c r="CM138" s="37">
        <v>250.1</v>
      </c>
      <c r="CN138" s="37">
        <v>229.4</v>
      </c>
      <c r="CO138" s="37">
        <v>460.7</v>
      </c>
      <c r="CP138" s="37">
        <v>177.7</v>
      </c>
      <c r="CQ138" s="37">
        <v>277.10000000000002</v>
      </c>
      <c r="CR138" s="37">
        <v>421.9</v>
      </c>
      <c r="CS138" s="37">
        <v>337.4</v>
      </c>
      <c r="CT138" s="37">
        <v>314.2</v>
      </c>
      <c r="CU138" s="37">
        <v>379.7</v>
      </c>
      <c r="CV138" s="37">
        <v>214.5</v>
      </c>
      <c r="CW138" s="37">
        <v>422.1</v>
      </c>
      <c r="CX138" s="37">
        <v>252.3</v>
      </c>
      <c r="CY138" s="37">
        <v>318.89999999999998</v>
      </c>
      <c r="CZ138" s="37">
        <v>262.2</v>
      </c>
      <c r="DA138" s="37">
        <v>330.3</v>
      </c>
      <c r="DB138" s="37">
        <v>301.8</v>
      </c>
      <c r="DC138" s="37">
        <v>269.5</v>
      </c>
      <c r="DD138" s="37">
        <v>385.8</v>
      </c>
      <c r="DE138" s="37">
        <v>256</v>
      </c>
      <c r="DF138" s="37">
        <v>346.9</v>
      </c>
      <c r="DG138" s="37">
        <v>-17.800000000000004</v>
      </c>
      <c r="DH138" s="37">
        <v>369</v>
      </c>
      <c r="DI138" s="37">
        <v>502.8</v>
      </c>
      <c r="DJ138" s="37">
        <v>493.4</v>
      </c>
      <c r="DK138" s="37">
        <v>383.9</v>
      </c>
      <c r="DL138" s="37">
        <v>381.89999999999992</v>
      </c>
      <c r="DM138" s="37">
        <v>391.09999999999997</v>
      </c>
      <c r="DN138" s="37">
        <v>391.29999999999995</v>
      </c>
      <c r="DO138" s="37">
        <v>418.09999999999997</v>
      </c>
      <c r="DP138" s="37">
        <v>421.9</v>
      </c>
      <c r="DQ138" s="37">
        <v>194.09999999999997</v>
      </c>
      <c r="DR138" s="37">
        <v>542.4</v>
      </c>
    </row>
    <row r="139" spans="1:122" x14ac:dyDescent="0.25">
      <c r="A139" s="70" t="s">
        <v>340</v>
      </c>
      <c r="B139" s="63" t="s">
        <v>167</v>
      </c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O139" s="37"/>
      <c r="BP139" s="37"/>
      <c r="BQ139" s="37"/>
      <c r="BR139" s="37">
        <v>300.39999999999998</v>
      </c>
      <c r="BS139" s="37">
        <v>-240.99999999999997</v>
      </c>
      <c r="BT139" s="37">
        <v>78.7</v>
      </c>
      <c r="BU139" s="37">
        <v>212.4</v>
      </c>
      <c r="BV139" s="37">
        <v>0</v>
      </c>
      <c r="BW139" s="37">
        <v>0</v>
      </c>
      <c r="BX139" s="37">
        <v>0</v>
      </c>
      <c r="BY139" s="37">
        <v>0</v>
      </c>
      <c r="BZ139" s="37">
        <v>0</v>
      </c>
      <c r="CA139" s="37">
        <v>0</v>
      </c>
      <c r="CB139" s="37">
        <v>0</v>
      </c>
      <c r="CC139" s="37">
        <v>0</v>
      </c>
      <c r="CD139" s="37">
        <v>3.4</v>
      </c>
      <c r="CE139" s="37">
        <v>51.5</v>
      </c>
      <c r="CF139" s="37">
        <v>-4.5</v>
      </c>
      <c r="CG139" s="37">
        <v>30.3</v>
      </c>
      <c r="CH139" s="37">
        <v>-81.7</v>
      </c>
      <c r="CI139" s="37">
        <v>60.8</v>
      </c>
      <c r="CJ139" s="37">
        <v>-13.4</v>
      </c>
      <c r="CK139" s="37">
        <v>44.9</v>
      </c>
      <c r="CL139" s="37">
        <v>11.5</v>
      </c>
      <c r="CM139" s="37">
        <v>64</v>
      </c>
      <c r="CN139" s="37">
        <v>-16.899999999999999</v>
      </c>
      <c r="CO139" s="37">
        <v>-18.2</v>
      </c>
      <c r="CP139" s="37">
        <v>-58.8</v>
      </c>
      <c r="CQ139" s="37">
        <v>223</v>
      </c>
      <c r="CR139" s="37">
        <v>-57.9</v>
      </c>
      <c r="CS139" s="37">
        <v>69.400000000000006</v>
      </c>
      <c r="CT139" s="37">
        <v>-23.5</v>
      </c>
      <c r="CU139" s="37">
        <v>-107</v>
      </c>
      <c r="CV139" s="37">
        <v>8.5</v>
      </c>
      <c r="CW139" s="37">
        <v>-13.2</v>
      </c>
      <c r="CX139" s="37">
        <v>9.3000000000000007</v>
      </c>
      <c r="CY139" s="37">
        <v>19.199999999999989</v>
      </c>
      <c r="CZ139" s="37">
        <v>17.900000000000006</v>
      </c>
      <c r="DA139" s="37">
        <v>21.5</v>
      </c>
      <c r="DB139" s="37">
        <v>48.2</v>
      </c>
      <c r="DC139" s="37">
        <v>-160.5</v>
      </c>
      <c r="DD139" s="37">
        <v>105.9</v>
      </c>
      <c r="DE139" s="37">
        <v>39.9</v>
      </c>
      <c r="DF139" s="37">
        <v>-52.5</v>
      </c>
      <c r="DG139" s="37">
        <v>-46.800000000000011</v>
      </c>
      <c r="DH139" s="37">
        <v>-118.19999999999999</v>
      </c>
      <c r="DI139" s="37">
        <v>-211.2</v>
      </c>
      <c r="DJ139" s="37">
        <v>-51.100000000000009</v>
      </c>
      <c r="DK139" s="37">
        <v>124.20000000000002</v>
      </c>
      <c r="DL139" s="37">
        <v>7.1000000000000085</v>
      </c>
      <c r="DM139" s="37">
        <v>-9.5999999999999943</v>
      </c>
      <c r="DN139" s="37">
        <v>81.8</v>
      </c>
      <c r="DO139" s="37">
        <v>46.09999999999998</v>
      </c>
      <c r="DP139" s="37">
        <v>76.899999999999991</v>
      </c>
      <c r="DQ139" s="37">
        <v>74.200000000000017</v>
      </c>
      <c r="DR139" s="37">
        <v>49.2</v>
      </c>
    </row>
    <row r="140" spans="1:122" x14ac:dyDescent="0.25">
      <c r="A140" s="70" t="s">
        <v>341</v>
      </c>
      <c r="B140" s="64" t="s">
        <v>168</v>
      </c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O140" s="37"/>
      <c r="BP140" s="37"/>
      <c r="BQ140" s="37"/>
      <c r="BR140" s="37">
        <v>300.39999999999998</v>
      </c>
      <c r="BS140" s="37">
        <v>-240.99999999999997</v>
      </c>
      <c r="BT140" s="37">
        <v>78.7</v>
      </c>
      <c r="BU140" s="37">
        <v>212.4</v>
      </c>
      <c r="BV140" s="37">
        <v>0</v>
      </c>
      <c r="BW140" s="37">
        <v>0</v>
      </c>
      <c r="BX140" s="37">
        <v>0</v>
      </c>
      <c r="BY140" s="37">
        <v>0</v>
      </c>
      <c r="BZ140" s="37">
        <v>0</v>
      </c>
      <c r="CA140" s="37">
        <v>0</v>
      </c>
      <c r="CB140" s="37">
        <v>0</v>
      </c>
      <c r="CC140" s="37">
        <v>0</v>
      </c>
      <c r="CD140" s="37">
        <v>3.4</v>
      </c>
      <c r="CE140" s="37">
        <v>51.5</v>
      </c>
      <c r="CF140" s="37">
        <v>-4.5</v>
      </c>
      <c r="CG140" s="37">
        <v>30.3</v>
      </c>
      <c r="CH140" s="37">
        <v>-81.7</v>
      </c>
      <c r="CI140" s="37">
        <v>60.8</v>
      </c>
      <c r="CJ140" s="37">
        <v>-13.4</v>
      </c>
      <c r="CK140" s="37">
        <v>44.9</v>
      </c>
      <c r="CL140" s="37">
        <v>11.5</v>
      </c>
      <c r="CM140" s="37">
        <v>64</v>
      </c>
      <c r="CN140" s="37">
        <v>-16.899999999999999</v>
      </c>
      <c r="CO140" s="37">
        <v>-18.2</v>
      </c>
      <c r="CP140" s="37">
        <v>-58.8</v>
      </c>
      <c r="CQ140" s="37">
        <v>223</v>
      </c>
      <c r="CR140" s="37">
        <v>-57.9</v>
      </c>
      <c r="CS140" s="37">
        <v>69.400000000000006</v>
      </c>
      <c r="CT140" s="37">
        <v>-23.5</v>
      </c>
      <c r="CU140" s="37">
        <v>-107</v>
      </c>
      <c r="CV140" s="37">
        <v>8.5</v>
      </c>
      <c r="CW140" s="37">
        <v>-13.2</v>
      </c>
      <c r="CX140" s="37">
        <v>9.3000000000000007</v>
      </c>
      <c r="CY140" s="37">
        <v>19.199999999999989</v>
      </c>
      <c r="CZ140" s="37">
        <v>17.900000000000006</v>
      </c>
      <c r="DA140" s="37">
        <v>21.5</v>
      </c>
      <c r="DB140" s="37">
        <v>48.2</v>
      </c>
      <c r="DC140" s="37">
        <v>-160.5</v>
      </c>
      <c r="DD140" s="37">
        <v>105.9</v>
      </c>
      <c r="DE140" s="37">
        <v>39.9</v>
      </c>
      <c r="DF140" s="37">
        <v>-52.5</v>
      </c>
      <c r="DG140" s="37">
        <v>-46.800000000000011</v>
      </c>
      <c r="DH140" s="37">
        <v>-118.19999999999999</v>
      </c>
      <c r="DI140" s="37">
        <v>-211.2</v>
      </c>
      <c r="DJ140" s="37">
        <v>-51.100000000000009</v>
      </c>
      <c r="DK140" s="37">
        <v>124.20000000000002</v>
      </c>
      <c r="DL140" s="37">
        <v>7.1000000000000085</v>
      </c>
      <c r="DM140" s="37">
        <v>-9.5999999999999943</v>
      </c>
      <c r="DN140" s="37">
        <v>81.8</v>
      </c>
      <c r="DO140" s="37">
        <v>46.09999999999998</v>
      </c>
      <c r="DP140" s="37">
        <v>76.899999999999991</v>
      </c>
      <c r="DQ140" s="37">
        <v>74.200000000000017</v>
      </c>
      <c r="DR140" s="37">
        <v>49.2</v>
      </c>
    </row>
    <row r="141" spans="1:122" ht="30" x14ac:dyDescent="0.25">
      <c r="A141" s="70" t="s">
        <v>342</v>
      </c>
      <c r="B141" s="64" t="s">
        <v>169</v>
      </c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O141" s="37"/>
      <c r="BP141" s="37"/>
      <c r="BQ141" s="37"/>
      <c r="BR141" s="37">
        <v>0</v>
      </c>
      <c r="BS141" s="37">
        <v>0</v>
      </c>
      <c r="BT141" s="37">
        <v>0</v>
      </c>
      <c r="BU141" s="37">
        <v>0</v>
      </c>
      <c r="BV141" s="37">
        <v>0</v>
      </c>
      <c r="BW141" s="37">
        <v>0</v>
      </c>
      <c r="BX141" s="37">
        <v>0</v>
      </c>
      <c r="BY141" s="37">
        <v>0</v>
      </c>
      <c r="BZ141" s="37">
        <v>0</v>
      </c>
      <c r="CA141" s="37">
        <v>0</v>
      </c>
      <c r="CB141" s="37">
        <v>0</v>
      </c>
      <c r="CC141" s="37">
        <v>0</v>
      </c>
      <c r="CD141" s="37">
        <v>0</v>
      </c>
      <c r="CE141" s="37">
        <v>0</v>
      </c>
      <c r="CF141" s="37">
        <v>0</v>
      </c>
      <c r="CG141" s="37">
        <v>0</v>
      </c>
      <c r="CH141" s="37">
        <v>0</v>
      </c>
      <c r="CI141" s="37">
        <v>0</v>
      </c>
      <c r="CJ141" s="37">
        <v>0</v>
      </c>
      <c r="CK141" s="37">
        <v>0</v>
      </c>
      <c r="CL141" s="37">
        <v>0</v>
      </c>
      <c r="CM141" s="37">
        <v>0</v>
      </c>
      <c r="CN141" s="37">
        <v>0</v>
      </c>
      <c r="CO141" s="37">
        <v>0</v>
      </c>
      <c r="CP141" s="37">
        <v>0</v>
      </c>
      <c r="CQ141" s="37">
        <v>0</v>
      </c>
      <c r="CR141" s="37">
        <v>0</v>
      </c>
      <c r="CS141" s="37">
        <v>0</v>
      </c>
      <c r="CT141" s="37">
        <v>0</v>
      </c>
      <c r="CU141" s="37">
        <v>0</v>
      </c>
      <c r="CV141" s="37">
        <v>0</v>
      </c>
      <c r="CW141" s="37">
        <v>0</v>
      </c>
      <c r="CX141" s="37">
        <v>0</v>
      </c>
      <c r="CY141" s="37">
        <v>0</v>
      </c>
      <c r="CZ141" s="37">
        <v>0</v>
      </c>
      <c r="DA141" s="37">
        <v>0</v>
      </c>
      <c r="DB141" s="37">
        <v>0</v>
      </c>
      <c r="DC141" s="37">
        <v>0</v>
      </c>
      <c r="DD141" s="37">
        <v>0</v>
      </c>
      <c r="DE141" s="37">
        <v>0</v>
      </c>
      <c r="DF141" s="37">
        <v>0</v>
      </c>
      <c r="DG141" s="37">
        <v>0</v>
      </c>
      <c r="DH141" s="37">
        <v>0</v>
      </c>
      <c r="DI141" s="37">
        <v>0</v>
      </c>
      <c r="DJ141" s="37">
        <v>0</v>
      </c>
      <c r="DK141" s="37">
        <v>0</v>
      </c>
      <c r="DL141" s="37">
        <v>0</v>
      </c>
      <c r="DM141" s="37">
        <v>0</v>
      </c>
      <c r="DN141" s="37">
        <v>0</v>
      </c>
      <c r="DO141" s="37">
        <v>0</v>
      </c>
      <c r="DP141" s="37">
        <v>0</v>
      </c>
      <c r="DQ141" s="37">
        <v>0</v>
      </c>
      <c r="DR141" s="37">
        <v>0</v>
      </c>
    </row>
    <row r="142" spans="1:122" x14ac:dyDescent="0.25">
      <c r="A142" s="70" t="s">
        <v>343</v>
      </c>
      <c r="B142" s="64" t="s">
        <v>165</v>
      </c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O142" s="37"/>
      <c r="BP142" s="37"/>
      <c r="BQ142" s="37"/>
      <c r="BR142" s="37">
        <v>0</v>
      </c>
      <c r="BS142" s="37">
        <v>0</v>
      </c>
      <c r="BT142" s="37">
        <v>0</v>
      </c>
      <c r="BU142" s="37">
        <v>0</v>
      </c>
      <c r="BV142" s="37">
        <v>0</v>
      </c>
      <c r="BW142" s="37">
        <v>0</v>
      </c>
      <c r="BX142" s="37">
        <v>0</v>
      </c>
      <c r="BY142" s="37">
        <v>0</v>
      </c>
      <c r="BZ142" s="37">
        <v>0</v>
      </c>
      <c r="CA142" s="37">
        <v>0</v>
      </c>
      <c r="CB142" s="37">
        <v>0</v>
      </c>
      <c r="CC142" s="37">
        <v>0</v>
      </c>
      <c r="CD142" s="37">
        <v>0</v>
      </c>
      <c r="CE142" s="37">
        <v>0</v>
      </c>
      <c r="CF142" s="37">
        <v>0</v>
      </c>
      <c r="CG142" s="37">
        <v>0</v>
      </c>
      <c r="CH142" s="37">
        <v>0</v>
      </c>
      <c r="CI142" s="37">
        <v>0</v>
      </c>
      <c r="CJ142" s="37">
        <v>0</v>
      </c>
      <c r="CK142" s="37">
        <v>0</v>
      </c>
      <c r="CL142" s="37">
        <v>0</v>
      </c>
      <c r="CM142" s="37">
        <v>0</v>
      </c>
      <c r="CN142" s="37">
        <v>0</v>
      </c>
      <c r="CO142" s="37">
        <v>0</v>
      </c>
      <c r="CP142" s="37">
        <v>0</v>
      </c>
      <c r="CQ142" s="37">
        <v>0</v>
      </c>
      <c r="CR142" s="37">
        <v>0</v>
      </c>
      <c r="CS142" s="37">
        <v>0</v>
      </c>
      <c r="CT142" s="37">
        <v>0</v>
      </c>
      <c r="CU142" s="37">
        <v>0</v>
      </c>
      <c r="CV142" s="37">
        <v>0</v>
      </c>
      <c r="CW142" s="37">
        <v>0</v>
      </c>
      <c r="CX142" s="37">
        <v>0</v>
      </c>
      <c r="CY142" s="37">
        <v>0</v>
      </c>
      <c r="CZ142" s="37">
        <v>0</v>
      </c>
      <c r="DA142" s="37">
        <v>0</v>
      </c>
      <c r="DB142" s="37">
        <v>0</v>
      </c>
      <c r="DC142" s="37">
        <v>0</v>
      </c>
      <c r="DD142" s="37">
        <v>0</v>
      </c>
      <c r="DE142" s="37">
        <v>0</v>
      </c>
      <c r="DF142" s="37">
        <v>0</v>
      </c>
      <c r="DG142" s="37">
        <v>0</v>
      </c>
      <c r="DH142" s="37">
        <v>0</v>
      </c>
      <c r="DI142" s="37">
        <v>0</v>
      </c>
      <c r="DJ142" s="37">
        <v>0</v>
      </c>
      <c r="DK142" s="37">
        <v>0</v>
      </c>
      <c r="DL142" s="37">
        <v>0</v>
      </c>
      <c r="DM142" s="37">
        <v>0</v>
      </c>
      <c r="DN142" s="37">
        <v>0</v>
      </c>
      <c r="DO142" s="37">
        <v>0</v>
      </c>
      <c r="DP142" s="37">
        <v>0</v>
      </c>
      <c r="DQ142" s="37">
        <v>0</v>
      </c>
      <c r="DR142" s="37">
        <v>0</v>
      </c>
    </row>
    <row r="143" spans="1:122" x14ac:dyDescent="0.25">
      <c r="A143" s="70" t="s">
        <v>344</v>
      </c>
      <c r="B143" s="61" t="s">
        <v>171</v>
      </c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O143" s="37"/>
      <c r="BP143" s="37"/>
      <c r="BQ143" s="37"/>
      <c r="BR143" s="37">
        <v>122.80000000000001</v>
      </c>
      <c r="BS143" s="37">
        <v>-717.39999999999986</v>
      </c>
      <c r="BT143" s="37">
        <v>-26.8</v>
      </c>
      <c r="BU143" s="37">
        <v>-138.1</v>
      </c>
      <c r="BV143" s="37">
        <v>26.500000000000099</v>
      </c>
      <c r="BW143" s="37">
        <v>27.4</v>
      </c>
      <c r="BX143" s="37">
        <v>-509.1</v>
      </c>
      <c r="BY143" s="37">
        <v>-290.8</v>
      </c>
      <c r="BZ143" s="37">
        <v>135.80000000000001</v>
      </c>
      <c r="CA143" s="37">
        <v>839.7</v>
      </c>
      <c r="CB143" s="37">
        <v>-44.3</v>
      </c>
      <c r="CC143" s="37">
        <v>-485</v>
      </c>
      <c r="CD143" s="37">
        <v>-441.2</v>
      </c>
      <c r="CE143" s="37">
        <v>-991.4</v>
      </c>
      <c r="CF143" s="37">
        <v>67.400000000000006</v>
      </c>
      <c r="CG143" s="37">
        <v>-421.5</v>
      </c>
      <c r="CH143" s="37">
        <v>262</v>
      </c>
      <c r="CI143" s="37">
        <v>-1356.9</v>
      </c>
      <c r="CJ143" s="37">
        <v>-320.3</v>
      </c>
      <c r="CK143" s="37">
        <v>-67.2</v>
      </c>
      <c r="CL143" s="37">
        <v>-2473.8000000000002</v>
      </c>
      <c r="CM143" s="37">
        <v>-1052</v>
      </c>
      <c r="CN143" s="37">
        <v>36.4</v>
      </c>
      <c r="CO143" s="37">
        <v>31.7</v>
      </c>
      <c r="CP143" s="37">
        <v>-952.3</v>
      </c>
      <c r="CQ143" s="37">
        <v>-77.2</v>
      </c>
      <c r="CR143" s="37">
        <v>-554.4</v>
      </c>
      <c r="CS143" s="37">
        <v>-145.4</v>
      </c>
      <c r="CT143" s="37">
        <v>-914.8</v>
      </c>
      <c r="CU143" s="37">
        <v>-625.4</v>
      </c>
      <c r="CV143" s="37">
        <v>0.30000000000004001</v>
      </c>
      <c r="CW143" s="37">
        <v>-216.8</v>
      </c>
      <c r="CX143" s="37">
        <v>-1751.8</v>
      </c>
      <c r="CY143" s="37">
        <v>439.4</v>
      </c>
      <c r="CZ143" s="37">
        <v>-1274.9000000000001</v>
      </c>
      <c r="DA143" s="37">
        <v>-108.8</v>
      </c>
      <c r="DB143" s="37">
        <v>-44</v>
      </c>
      <c r="DC143" s="37">
        <v>-1942.3</v>
      </c>
      <c r="DD143" s="37">
        <v>-233</v>
      </c>
      <c r="DE143" s="37">
        <v>41.7</v>
      </c>
      <c r="DF143" s="37">
        <v>-2459.5</v>
      </c>
      <c r="DG143" s="37">
        <v>539.6</v>
      </c>
      <c r="DH143" s="37">
        <v>-3757.8000000000006</v>
      </c>
      <c r="DI143" s="37">
        <v>57.6</v>
      </c>
      <c r="DJ143" s="37">
        <v>-2381.0000000000005</v>
      </c>
      <c r="DK143" s="37">
        <v>302.2</v>
      </c>
      <c r="DL143" s="37">
        <v>250.4</v>
      </c>
      <c r="DM143" s="37">
        <v>-232.60000000000002</v>
      </c>
      <c r="DN143" s="37">
        <v>-2785.1</v>
      </c>
      <c r="DO143" s="37">
        <v>-11.299999999999997</v>
      </c>
      <c r="DP143" s="37">
        <v>-312.29999999999995</v>
      </c>
      <c r="DQ143" s="37">
        <v>-151.9</v>
      </c>
      <c r="DR143" s="37">
        <v>-1355.3000000000002</v>
      </c>
    </row>
    <row r="144" spans="1:122" x14ac:dyDescent="0.25">
      <c r="A144" s="70" t="s">
        <v>345</v>
      </c>
      <c r="B144" s="62" t="s">
        <v>161</v>
      </c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O144" s="37"/>
      <c r="BP144" s="37"/>
      <c r="BQ144" s="37"/>
      <c r="BR144" s="37">
        <v>24.8</v>
      </c>
      <c r="BS144" s="37">
        <v>-3.5</v>
      </c>
      <c r="BT144" s="37">
        <v>-11.5</v>
      </c>
      <c r="BU144" s="37">
        <v>0.8</v>
      </c>
      <c r="BV144" s="37">
        <v>-4.0999999999999899</v>
      </c>
      <c r="BW144" s="37">
        <v>-0.1</v>
      </c>
      <c r="BX144" s="37">
        <v>-2.7</v>
      </c>
      <c r="BY144" s="37">
        <v>-30</v>
      </c>
      <c r="BZ144" s="37">
        <v>9.3000000000000007</v>
      </c>
      <c r="CA144" s="37">
        <v>787.9</v>
      </c>
      <c r="CB144" s="37">
        <v>2.9</v>
      </c>
      <c r="CC144" s="37">
        <v>0</v>
      </c>
      <c r="CD144" s="37">
        <v>10.7</v>
      </c>
      <c r="CE144" s="37">
        <v>0.6</v>
      </c>
      <c r="CF144" s="37">
        <v>-1.2</v>
      </c>
      <c r="CG144" s="37">
        <v>-0.2</v>
      </c>
      <c r="CH144" s="37">
        <v>2.1</v>
      </c>
      <c r="CI144" s="37">
        <v>-6.4</v>
      </c>
      <c r="CJ144" s="37">
        <v>33</v>
      </c>
      <c r="CK144" s="37">
        <v>-7</v>
      </c>
      <c r="CL144" s="37">
        <v>26.8</v>
      </c>
      <c r="CM144" s="37">
        <v>7.1</v>
      </c>
      <c r="CN144" s="37">
        <v>0.4</v>
      </c>
      <c r="CO144" s="37">
        <v>2.2999999999999998</v>
      </c>
      <c r="CP144" s="37">
        <v>23.1</v>
      </c>
      <c r="CQ144" s="37">
        <v>41.2</v>
      </c>
      <c r="CR144" s="37">
        <v>25</v>
      </c>
      <c r="CS144" s="37">
        <v>-17.899999999999999</v>
      </c>
      <c r="CT144" s="37">
        <v>69.3</v>
      </c>
      <c r="CU144" s="37">
        <v>17.7</v>
      </c>
      <c r="CV144" s="37">
        <v>-214.2</v>
      </c>
      <c r="CW144" s="37">
        <v>-29</v>
      </c>
      <c r="CX144" s="37">
        <v>15.7</v>
      </c>
      <c r="CY144" s="37">
        <v>43.300000000000004</v>
      </c>
      <c r="CZ144" s="37">
        <v>-26.8</v>
      </c>
      <c r="DA144" s="37">
        <v>-47.4</v>
      </c>
      <c r="DB144" s="37">
        <v>-3.1</v>
      </c>
      <c r="DC144" s="37">
        <v>2.6</v>
      </c>
      <c r="DD144" s="37">
        <v>-2.5</v>
      </c>
      <c r="DE144" s="37">
        <v>10.8</v>
      </c>
      <c r="DF144" s="37">
        <v>-12.7</v>
      </c>
      <c r="DG144" s="37">
        <v>-15.900000000000002</v>
      </c>
      <c r="DH144" s="37">
        <v>14.2</v>
      </c>
      <c r="DI144" s="37">
        <v>-44.4</v>
      </c>
      <c r="DJ144" s="37">
        <v>28.599999999999998</v>
      </c>
      <c r="DK144" s="37">
        <v>12.8</v>
      </c>
      <c r="DL144" s="37">
        <v>60.4</v>
      </c>
      <c r="DM144" s="37">
        <v>-24.2</v>
      </c>
      <c r="DN144" s="37">
        <v>7.9999999999999991</v>
      </c>
      <c r="DO144" s="37">
        <v>-5.6999999999999993</v>
      </c>
      <c r="DP144" s="37">
        <v>-28.2</v>
      </c>
      <c r="DQ144" s="37">
        <v>-25.8</v>
      </c>
      <c r="DR144" s="37">
        <v>52.5</v>
      </c>
    </row>
    <row r="145" spans="1:122" x14ac:dyDescent="0.25">
      <c r="A145" s="70" t="s">
        <v>346</v>
      </c>
      <c r="B145" s="63" t="s">
        <v>82</v>
      </c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O145" s="37"/>
      <c r="BP145" s="37"/>
      <c r="BQ145" s="37"/>
      <c r="BR145" s="37">
        <v>1</v>
      </c>
      <c r="BS145" s="37">
        <v>0.3</v>
      </c>
      <c r="BT145" s="37">
        <v>0.2</v>
      </c>
      <c r="BU145" s="37">
        <v>-0.5</v>
      </c>
      <c r="BV145" s="37">
        <v>-1.8</v>
      </c>
      <c r="BW145" s="37">
        <v>0</v>
      </c>
      <c r="BX145" s="37">
        <v>0</v>
      </c>
      <c r="BY145" s="37">
        <v>-1.9</v>
      </c>
      <c r="BZ145" s="37">
        <v>0</v>
      </c>
      <c r="CA145" s="37">
        <v>789.9</v>
      </c>
      <c r="CB145" s="37">
        <v>-3.6</v>
      </c>
      <c r="CC145" s="37">
        <v>0</v>
      </c>
      <c r="CD145" s="37">
        <v>0</v>
      </c>
      <c r="CE145" s="37">
        <v>0</v>
      </c>
      <c r="CF145" s="37">
        <v>0</v>
      </c>
      <c r="CG145" s="37">
        <v>0</v>
      </c>
      <c r="CH145" s="37">
        <v>-0.1</v>
      </c>
      <c r="CI145" s="37">
        <v>0.7</v>
      </c>
      <c r="CJ145" s="37">
        <v>0</v>
      </c>
      <c r="CK145" s="37">
        <v>-0.5</v>
      </c>
      <c r="CL145" s="37">
        <v>0.3</v>
      </c>
      <c r="CM145" s="37">
        <v>-0.9</v>
      </c>
      <c r="CN145" s="37">
        <v>0</v>
      </c>
      <c r="CO145" s="37">
        <v>0</v>
      </c>
      <c r="CP145" s="37">
        <v>0</v>
      </c>
      <c r="CQ145" s="37">
        <v>0</v>
      </c>
      <c r="CR145" s="37">
        <v>0</v>
      </c>
      <c r="CS145" s="37">
        <v>-0.5</v>
      </c>
      <c r="CT145" s="37">
        <v>0</v>
      </c>
      <c r="CU145" s="37">
        <v>0</v>
      </c>
      <c r="CV145" s="37">
        <v>0</v>
      </c>
      <c r="CW145" s="37">
        <v>0</v>
      </c>
      <c r="CX145" s="37">
        <v>0</v>
      </c>
      <c r="CY145" s="37">
        <v>0.1</v>
      </c>
      <c r="CZ145" s="37">
        <v>0</v>
      </c>
      <c r="DA145" s="37">
        <v>0</v>
      </c>
      <c r="DB145" s="37">
        <v>0</v>
      </c>
      <c r="DC145" s="37">
        <v>0</v>
      </c>
      <c r="DD145" s="37">
        <v>0</v>
      </c>
      <c r="DE145" s="37">
        <v>0.2</v>
      </c>
      <c r="DF145" s="37">
        <v>0</v>
      </c>
      <c r="DG145" s="37">
        <v>0.2</v>
      </c>
      <c r="DH145" s="37">
        <v>0</v>
      </c>
      <c r="DI145" s="37">
        <v>0</v>
      </c>
      <c r="DJ145" s="37">
        <v>-0.1</v>
      </c>
      <c r="DK145" s="37">
        <v>0.9</v>
      </c>
      <c r="DL145" s="37">
        <v>-0.1</v>
      </c>
      <c r="DM145" s="37">
        <v>-0.9</v>
      </c>
      <c r="DN145" s="37">
        <v>-1.2</v>
      </c>
      <c r="DO145" s="37">
        <v>-0.1</v>
      </c>
      <c r="DP145" s="37">
        <v>-0.7</v>
      </c>
      <c r="DQ145" s="37">
        <v>-0.3</v>
      </c>
      <c r="DR145" s="37">
        <v>0</v>
      </c>
    </row>
    <row r="146" spans="1:122" x14ac:dyDescent="0.25">
      <c r="A146" s="70" t="s">
        <v>347</v>
      </c>
      <c r="B146" s="64" t="s">
        <v>172</v>
      </c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O146" s="37"/>
      <c r="BP146" s="37"/>
      <c r="BQ146" s="37"/>
      <c r="BR146" s="37">
        <v>0</v>
      </c>
      <c r="BS146" s="37">
        <v>0</v>
      </c>
      <c r="BT146" s="37">
        <v>0</v>
      </c>
      <c r="BU146" s="37">
        <v>0</v>
      </c>
      <c r="BV146" s="37">
        <v>0</v>
      </c>
      <c r="BW146" s="37">
        <v>0</v>
      </c>
      <c r="BX146" s="37">
        <v>0</v>
      </c>
      <c r="BY146" s="37">
        <v>0</v>
      </c>
      <c r="BZ146" s="37">
        <v>0</v>
      </c>
      <c r="CA146" s="37">
        <v>0</v>
      </c>
      <c r="CB146" s="37">
        <v>0</v>
      </c>
      <c r="CC146" s="37">
        <v>0</v>
      </c>
      <c r="CD146" s="37">
        <v>0</v>
      </c>
      <c r="CE146" s="37">
        <v>0</v>
      </c>
      <c r="CF146" s="37">
        <v>0</v>
      </c>
      <c r="CG146" s="37">
        <v>0</v>
      </c>
      <c r="CH146" s="37">
        <v>0</v>
      </c>
      <c r="CI146" s="37">
        <v>0</v>
      </c>
      <c r="CJ146" s="37">
        <v>0</v>
      </c>
      <c r="CK146" s="37">
        <v>0</v>
      </c>
      <c r="CL146" s="37">
        <v>0</v>
      </c>
      <c r="CM146" s="37">
        <v>0</v>
      </c>
      <c r="CN146" s="37">
        <v>0</v>
      </c>
      <c r="CO146" s="37">
        <v>0</v>
      </c>
      <c r="CP146" s="37">
        <v>0</v>
      </c>
      <c r="CQ146" s="37">
        <v>0</v>
      </c>
      <c r="CR146" s="37">
        <v>0</v>
      </c>
      <c r="CS146" s="37">
        <v>0</v>
      </c>
      <c r="CT146" s="37">
        <v>0</v>
      </c>
      <c r="CU146" s="37">
        <v>0</v>
      </c>
      <c r="CV146" s="37">
        <v>0</v>
      </c>
      <c r="CW146" s="37">
        <v>0</v>
      </c>
      <c r="CX146" s="37">
        <v>0</v>
      </c>
      <c r="CY146" s="37">
        <v>0</v>
      </c>
      <c r="CZ146" s="37">
        <v>0</v>
      </c>
      <c r="DA146" s="37">
        <v>0</v>
      </c>
      <c r="DB146" s="37">
        <v>0</v>
      </c>
      <c r="DC146" s="37">
        <v>0</v>
      </c>
      <c r="DD146" s="37">
        <v>0</v>
      </c>
      <c r="DE146" s="37">
        <v>0</v>
      </c>
      <c r="DF146" s="37">
        <v>0</v>
      </c>
      <c r="DG146" s="37">
        <v>0</v>
      </c>
      <c r="DH146" s="37">
        <v>0</v>
      </c>
      <c r="DI146" s="37">
        <v>0</v>
      </c>
      <c r="DJ146" s="37">
        <v>0</v>
      </c>
      <c r="DK146" s="37">
        <v>0</v>
      </c>
      <c r="DL146" s="37">
        <v>0</v>
      </c>
      <c r="DM146" s="37">
        <v>0</v>
      </c>
      <c r="DN146" s="37">
        <v>0</v>
      </c>
      <c r="DO146" s="37">
        <v>0</v>
      </c>
      <c r="DP146" s="37">
        <v>0</v>
      </c>
      <c r="DQ146" s="37">
        <v>0</v>
      </c>
      <c r="DR146" s="37">
        <v>0</v>
      </c>
    </row>
    <row r="147" spans="1:122" x14ac:dyDescent="0.25">
      <c r="A147" s="70" t="s">
        <v>348</v>
      </c>
      <c r="B147" s="64" t="s">
        <v>173</v>
      </c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O147" s="37"/>
      <c r="BP147" s="37"/>
      <c r="BQ147" s="37"/>
      <c r="BR147" s="37">
        <v>1</v>
      </c>
      <c r="BS147" s="37">
        <v>0.3</v>
      </c>
      <c r="BT147" s="37">
        <v>0.2</v>
      </c>
      <c r="BU147" s="37">
        <v>-0.5</v>
      </c>
      <c r="BV147" s="37">
        <v>-1.8</v>
      </c>
      <c r="BW147" s="37">
        <v>0</v>
      </c>
      <c r="BX147" s="37">
        <v>0</v>
      </c>
      <c r="BY147" s="37">
        <v>-1.9</v>
      </c>
      <c r="BZ147" s="37">
        <v>0</v>
      </c>
      <c r="CA147" s="37">
        <v>0</v>
      </c>
      <c r="CB147" s="37">
        <v>-3.6</v>
      </c>
      <c r="CC147" s="37">
        <v>0</v>
      </c>
      <c r="CD147" s="37">
        <v>0</v>
      </c>
      <c r="CE147" s="37">
        <v>0</v>
      </c>
      <c r="CF147" s="37">
        <v>0</v>
      </c>
      <c r="CG147" s="37">
        <v>0</v>
      </c>
      <c r="CH147" s="37">
        <v>-0.1</v>
      </c>
      <c r="CI147" s="37">
        <v>0.7</v>
      </c>
      <c r="CJ147" s="37">
        <v>0</v>
      </c>
      <c r="CK147" s="37">
        <v>-0.5</v>
      </c>
      <c r="CL147" s="37">
        <v>0.3</v>
      </c>
      <c r="CM147" s="37">
        <v>-0.9</v>
      </c>
      <c r="CN147" s="37">
        <v>0</v>
      </c>
      <c r="CO147" s="37">
        <v>0</v>
      </c>
      <c r="CP147" s="37">
        <v>0</v>
      </c>
      <c r="CQ147" s="37">
        <v>0</v>
      </c>
      <c r="CR147" s="37">
        <v>0</v>
      </c>
      <c r="CS147" s="37">
        <v>-0.5</v>
      </c>
      <c r="CT147" s="37">
        <v>0</v>
      </c>
      <c r="CU147" s="37">
        <v>0</v>
      </c>
      <c r="CV147" s="37">
        <v>0</v>
      </c>
      <c r="CW147" s="37">
        <v>0</v>
      </c>
      <c r="CX147" s="37">
        <v>0</v>
      </c>
      <c r="CY147" s="37">
        <v>0.1</v>
      </c>
      <c r="CZ147" s="37">
        <v>0</v>
      </c>
      <c r="DA147" s="37">
        <v>0</v>
      </c>
      <c r="DB147" s="37">
        <v>0</v>
      </c>
      <c r="DC147" s="37">
        <v>0</v>
      </c>
      <c r="DD147" s="37">
        <v>0</v>
      </c>
      <c r="DE147" s="37">
        <v>0.2</v>
      </c>
      <c r="DF147" s="37">
        <v>0</v>
      </c>
      <c r="DG147" s="37">
        <v>0.2</v>
      </c>
      <c r="DH147" s="37">
        <v>0</v>
      </c>
      <c r="DI147" s="37">
        <v>0</v>
      </c>
      <c r="DJ147" s="37">
        <v>-0.1</v>
      </c>
      <c r="DK147" s="37">
        <v>0.9</v>
      </c>
      <c r="DL147" s="37">
        <v>-0.1</v>
      </c>
      <c r="DM147" s="37">
        <v>-0.9</v>
      </c>
      <c r="DN147" s="37">
        <v>-1.2</v>
      </c>
      <c r="DO147" s="37">
        <v>-0.1</v>
      </c>
      <c r="DP147" s="37">
        <v>-0.7</v>
      </c>
      <c r="DQ147" s="37">
        <v>-0.3</v>
      </c>
      <c r="DR147" s="37">
        <v>0</v>
      </c>
    </row>
    <row r="148" spans="1:122" x14ac:dyDescent="0.25">
      <c r="A148" s="70" t="s">
        <v>349</v>
      </c>
      <c r="B148" s="64" t="s">
        <v>150</v>
      </c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O148" s="37"/>
      <c r="BP148" s="37"/>
      <c r="BQ148" s="37"/>
      <c r="BR148" s="37">
        <v>0</v>
      </c>
      <c r="BS148" s="37">
        <v>0</v>
      </c>
      <c r="BT148" s="37">
        <v>0</v>
      </c>
      <c r="BU148" s="37">
        <v>0</v>
      </c>
      <c r="BV148" s="37">
        <v>0</v>
      </c>
      <c r="BW148" s="37">
        <v>0</v>
      </c>
      <c r="BX148" s="37">
        <v>0</v>
      </c>
      <c r="BY148" s="37">
        <v>0</v>
      </c>
      <c r="BZ148" s="37">
        <v>0</v>
      </c>
      <c r="CA148" s="37">
        <v>0</v>
      </c>
      <c r="CB148" s="37">
        <v>0</v>
      </c>
      <c r="CC148" s="37">
        <v>0</v>
      </c>
      <c r="CD148" s="37">
        <v>0</v>
      </c>
      <c r="CE148" s="37">
        <v>0</v>
      </c>
      <c r="CF148" s="37">
        <v>0</v>
      </c>
      <c r="CG148" s="37">
        <v>0</v>
      </c>
      <c r="CH148" s="37">
        <v>0</v>
      </c>
      <c r="CI148" s="37">
        <v>0</v>
      </c>
      <c r="CJ148" s="37">
        <v>0</v>
      </c>
      <c r="CK148" s="37">
        <v>0</v>
      </c>
      <c r="CL148" s="37">
        <v>0</v>
      </c>
      <c r="CM148" s="37">
        <v>0</v>
      </c>
      <c r="CN148" s="37">
        <v>0</v>
      </c>
      <c r="CO148" s="37">
        <v>0</v>
      </c>
      <c r="CP148" s="37">
        <v>0</v>
      </c>
      <c r="CQ148" s="37">
        <v>0</v>
      </c>
      <c r="CR148" s="37">
        <v>0</v>
      </c>
      <c r="CS148" s="37">
        <v>0</v>
      </c>
      <c r="CT148" s="37">
        <v>0</v>
      </c>
      <c r="CU148" s="37">
        <v>0</v>
      </c>
      <c r="CV148" s="37">
        <v>0</v>
      </c>
      <c r="CW148" s="37">
        <v>0</v>
      </c>
      <c r="CX148" s="37">
        <v>0</v>
      </c>
      <c r="CY148" s="37">
        <v>0</v>
      </c>
      <c r="CZ148" s="37">
        <v>0</v>
      </c>
      <c r="DA148" s="37">
        <v>0</v>
      </c>
      <c r="DB148" s="37">
        <v>0</v>
      </c>
      <c r="DC148" s="37">
        <v>0</v>
      </c>
      <c r="DD148" s="37">
        <v>0</v>
      </c>
      <c r="DE148" s="37">
        <v>0</v>
      </c>
      <c r="DF148" s="37">
        <v>0</v>
      </c>
      <c r="DG148" s="37">
        <v>0</v>
      </c>
      <c r="DH148" s="37">
        <v>0</v>
      </c>
      <c r="DI148" s="37">
        <v>0</v>
      </c>
      <c r="DJ148" s="37">
        <v>0</v>
      </c>
      <c r="DK148" s="37">
        <v>0</v>
      </c>
      <c r="DL148" s="37">
        <v>0</v>
      </c>
      <c r="DM148" s="37">
        <v>0</v>
      </c>
      <c r="DN148" s="37">
        <v>0</v>
      </c>
      <c r="DO148" s="37">
        <v>0</v>
      </c>
      <c r="DP148" s="37">
        <v>0</v>
      </c>
      <c r="DQ148" s="37">
        <v>0</v>
      </c>
      <c r="DR148" s="37">
        <v>0</v>
      </c>
    </row>
    <row r="149" spans="1:122" x14ac:dyDescent="0.25">
      <c r="A149" s="70" t="s">
        <v>350</v>
      </c>
      <c r="B149" s="64" t="s">
        <v>54</v>
      </c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O149" s="37"/>
      <c r="BP149" s="37"/>
      <c r="BQ149" s="37"/>
      <c r="BR149" s="37">
        <v>0</v>
      </c>
      <c r="BS149" s="37">
        <v>0</v>
      </c>
      <c r="BT149" s="37">
        <v>0</v>
      </c>
      <c r="BU149" s="37">
        <v>0</v>
      </c>
      <c r="BV149" s="37">
        <v>0</v>
      </c>
      <c r="BW149" s="37">
        <v>0</v>
      </c>
      <c r="BX149" s="37">
        <v>0</v>
      </c>
      <c r="BY149" s="37">
        <v>0</v>
      </c>
      <c r="BZ149" s="37">
        <v>0</v>
      </c>
      <c r="CA149" s="37">
        <v>789.9</v>
      </c>
      <c r="CB149" s="37">
        <v>0</v>
      </c>
      <c r="CC149" s="37">
        <v>0</v>
      </c>
      <c r="CD149" s="37">
        <v>0</v>
      </c>
      <c r="CE149" s="37">
        <v>0</v>
      </c>
      <c r="CF149" s="37">
        <v>0</v>
      </c>
      <c r="CG149" s="37">
        <v>0</v>
      </c>
      <c r="CH149" s="37">
        <v>0</v>
      </c>
      <c r="CI149" s="37">
        <v>0</v>
      </c>
      <c r="CJ149" s="37">
        <v>0</v>
      </c>
      <c r="CK149" s="37">
        <v>0</v>
      </c>
      <c r="CL149" s="37">
        <v>0</v>
      </c>
      <c r="CM149" s="37">
        <v>0</v>
      </c>
      <c r="CN149" s="37">
        <v>0</v>
      </c>
      <c r="CO149" s="37">
        <v>0</v>
      </c>
      <c r="CP149" s="37">
        <v>0</v>
      </c>
      <c r="CQ149" s="37">
        <v>0</v>
      </c>
      <c r="CR149" s="37">
        <v>0</v>
      </c>
      <c r="CS149" s="37">
        <v>0</v>
      </c>
      <c r="CT149" s="37">
        <v>0</v>
      </c>
      <c r="CU149" s="37">
        <v>0</v>
      </c>
      <c r="CV149" s="37">
        <v>0</v>
      </c>
      <c r="CW149" s="37">
        <v>0</v>
      </c>
      <c r="CX149" s="37">
        <v>0</v>
      </c>
      <c r="CY149" s="37">
        <v>0</v>
      </c>
      <c r="CZ149" s="37">
        <v>0</v>
      </c>
      <c r="DA149" s="37">
        <v>0</v>
      </c>
      <c r="DB149" s="37">
        <v>0</v>
      </c>
      <c r="DC149" s="37">
        <v>0</v>
      </c>
      <c r="DD149" s="37">
        <v>0</v>
      </c>
      <c r="DE149" s="37">
        <v>0</v>
      </c>
      <c r="DF149" s="37">
        <v>0</v>
      </c>
      <c r="DG149" s="37">
        <v>0</v>
      </c>
      <c r="DH149" s="37">
        <v>0</v>
      </c>
      <c r="DI149" s="37">
        <v>0</v>
      </c>
      <c r="DJ149" s="37">
        <v>0</v>
      </c>
      <c r="DK149" s="37">
        <v>0</v>
      </c>
      <c r="DL149" s="37">
        <v>0</v>
      </c>
      <c r="DM149" s="37">
        <v>0</v>
      </c>
      <c r="DN149" s="37">
        <v>0</v>
      </c>
      <c r="DO149" s="37">
        <v>0</v>
      </c>
      <c r="DP149" s="37">
        <v>0</v>
      </c>
      <c r="DQ149" s="37">
        <v>0</v>
      </c>
      <c r="DR149" s="37">
        <v>0</v>
      </c>
    </row>
    <row r="150" spans="1:122" x14ac:dyDescent="0.25">
      <c r="A150" s="70" t="s">
        <v>351</v>
      </c>
      <c r="B150" s="65" t="s">
        <v>174</v>
      </c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O150" s="37"/>
      <c r="BP150" s="37"/>
      <c r="BQ150" s="37"/>
      <c r="BR150" s="37">
        <v>0</v>
      </c>
      <c r="BS150" s="37">
        <v>0</v>
      </c>
      <c r="BT150" s="37">
        <v>0</v>
      </c>
      <c r="BU150" s="37">
        <v>0</v>
      </c>
      <c r="BV150" s="37">
        <v>0</v>
      </c>
      <c r="BW150" s="37">
        <v>0</v>
      </c>
      <c r="BX150" s="37">
        <v>0</v>
      </c>
      <c r="BY150" s="37">
        <v>0</v>
      </c>
      <c r="BZ150" s="37">
        <v>0</v>
      </c>
      <c r="CA150" s="37">
        <v>0</v>
      </c>
      <c r="CB150" s="37">
        <v>0</v>
      </c>
      <c r="CC150" s="37">
        <v>0</v>
      </c>
      <c r="CD150" s="37">
        <v>0</v>
      </c>
      <c r="CE150" s="37">
        <v>0</v>
      </c>
      <c r="CF150" s="37">
        <v>0</v>
      </c>
      <c r="CG150" s="37">
        <v>0</v>
      </c>
      <c r="CH150" s="37">
        <v>0</v>
      </c>
      <c r="CI150" s="37">
        <v>0</v>
      </c>
      <c r="CJ150" s="37">
        <v>0</v>
      </c>
      <c r="CK150" s="37">
        <v>0</v>
      </c>
      <c r="CL150" s="37">
        <v>0</v>
      </c>
      <c r="CM150" s="37">
        <v>0</v>
      </c>
      <c r="CN150" s="37">
        <v>0</v>
      </c>
      <c r="CO150" s="37">
        <v>0</v>
      </c>
      <c r="CP150" s="37">
        <v>0</v>
      </c>
      <c r="CQ150" s="37">
        <v>0</v>
      </c>
      <c r="CR150" s="37">
        <v>0</v>
      </c>
      <c r="CS150" s="37">
        <v>0</v>
      </c>
      <c r="CT150" s="37">
        <v>0</v>
      </c>
      <c r="CU150" s="37">
        <v>0</v>
      </c>
      <c r="CV150" s="37">
        <v>0</v>
      </c>
      <c r="CW150" s="37">
        <v>0</v>
      </c>
      <c r="CX150" s="37">
        <v>0</v>
      </c>
      <c r="CY150" s="37">
        <v>0</v>
      </c>
      <c r="CZ150" s="37">
        <v>0</v>
      </c>
      <c r="DA150" s="37">
        <v>0</v>
      </c>
      <c r="DB150" s="37">
        <v>0</v>
      </c>
      <c r="DC150" s="37">
        <v>0</v>
      </c>
      <c r="DD150" s="37">
        <v>0</v>
      </c>
      <c r="DE150" s="37">
        <v>0</v>
      </c>
      <c r="DF150" s="37">
        <v>0</v>
      </c>
      <c r="DG150" s="37">
        <v>0</v>
      </c>
      <c r="DH150" s="37">
        <v>0</v>
      </c>
      <c r="DI150" s="37">
        <v>0</v>
      </c>
      <c r="DJ150" s="37">
        <v>0</v>
      </c>
      <c r="DK150" s="37">
        <v>0</v>
      </c>
      <c r="DL150" s="37">
        <v>0</v>
      </c>
      <c r="DM150" s="37">
        <v>0</v>
      </c>
      <c r="DN150" s="37">
        <v>0</v>
      </c>
      <c r="DO150" s="37">
        <v>0</v>
      </c>
      <c r="DP150" s="37">
        <v>0</v>
      </c>
      <c r="DQ150" s="37">
        <v>0</v>
      </c>
      <c r="DR150" s="37">
        <v>0</v>
      </c>
    </row>
    <row r="151" spans="1:122" x14ac:dyDescent="0.25">
      <c r="A151" s="70" t="s">
        <v>352</v>
      </c>
      <c r="B151" s="63" t="s">
        <v>83</v>
      </c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O151" s="37"/>
      <c r="BP151" s="37"/>
      <c r="BQ151" s="37"/>
      <c r="BR151" s="37">
        <v>23.8</v>
      </c>
      <c r="BS151" s="37">
        <v>-3.8</v>
      </c>
      <c r="BT151" s="37">
        <v>-11.7</v>
      </c>
      <c r="BU151" s="37">
        <v>1.3</v>
      </c>
      <c r="BV151" s="37">
        <v>-2.2999999999999998</v>
      </c>
      <c r="BW151" s="37">
        <v>-0.1</v>
      </c>
      <c r="BX151" s="37">
        <v>-2.7</v>
      </c>
      <c r="BY151" s="37">
        <v>-28.1</v>
      </c>
      <c r="BZ151" s="37">
        <v>9.3000000000000007</v>
      </c>
      <c r="CA151" s="37">
        <v>-2</v>
      </c>
      <c r="CB151" s="37">
        <v>6.5</v>
      </c>
      <c r="CC151" s="37">
        <v>0</v>
      </c>
      <c r="CD151" s="37">
        <v>10.7</v>
      </c>
      <c r="CE151" s="37">
        <v>0.6</v>
      </c>
      <c r="CF151" s="37">
        <v>-1.2</v>
      </c>
      <c r="CG151" s="37">
        <v>-0.2</v>
      </c>
      <c r="CH151" s="37">
        <v>2.2000000000000002</v>
      </c>
      <c r="CI151" s="37">
        <v>-7.1</v>
      </c>
      <c r="CJ151" s="37">
        <v>33</v>
      </c>
      <c r="CK151" s="37">
        <v>-6.5</v>
      </c>
      <c r="CL151" s="37">
        <v>26.5</v>
      </c>
      <c r="CM151" s="37">
        <v>8</v>
      </c>
      <c r="CN151" s="37">
        <v>0.4</v>
      </c>
      <c r="CO151" s="37">
        <v>2.2999999999999998</v>
      </c>
      <c r="CP151" s="37">
        <v>23.1</v>
      </c>
      <c r="CQ151" s="37">
        <v>41.2</v>
      </c>
      <c r="CR151" s="37">
        <v>25</v>
      </c>
      <c r="CS151" s="37">
        <v>-17.399999999999999</v>
      </c>
      <c r="CT151" s="37">
        <v>69.3</v>
      </c>
      <c r="CU151" s="37">
        <v>17.7</v>
      </c>
      <c r="CV151" s="37">
        <v>-214.2</v>
      </c>
      <c r="CW151" s="37">
        <v>-29</v>
      </c>
      <c r="CX151" s="37">
        <v>15.7</v>
      </c>
      <c r="CY151" s="37">
        <v>43.2</v>
      </c>
      <c r="CZ151" s="37">
        <v>-26.8</v>
      </c>
      <c r="DA151" s="37">
        <v>-47.4</v>
      </c>
      <c r="DB151" s="37">
        <v>-3.1</v>
      </c>
      <c r="DC151" s="37">
        <v>2.6</v>
      </c>
      <c r="DD151" s="37">
        <v>-2.5</v>
      </c>
      <c r="DE151" s="37">
        <v>10.6</v>
      </c>
      <c r="DF151" s="37">
        <v>-12.7</v>
      </c>
      <c r="DG151" s="37">
        <v>-16.100000000000001</v>
      </c>
      <c r="DH151" s="37">
        <v>14.2</v>
      </c>
      <c r="DI151" s="37">
        <v>-44.4</v>
      </c>
      <c r="DJ151" s="37">
        <v>28.7</v>
      </c>
      <c r="DK151" s="37">
        <v>11.9</v>
      </c>
      <c r="DL151" s="37">
        <v>60.5</v>
      </c>
      <c r="DM151" s="37">
        <v>-23.3</v>
      </c>
      <c r="DN151" s="37">
        <v>9.1999999999999993</v>
      </c>
      <c r="DO151" s="37">
        <v>-5.6</v>
      </c>
      <c r="DP151" s="37">
        <v>-27.5</v>
      </c>
      <c r="DQ151" s="37">
        <v>-25.5</v>
      </c>
      <c r="DR151" s="37">
        <v>52.5</v>
      </c>
    </row>
    <row r="152" spans="1:122" x14ac:dyDescent="0.25">
      <c r="A152" s="70" t="s">
        <v>353</v>
      </c>
      <c r="B152" s="64" t="s">
        <v>172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O152" s="37"/>
      <c r="BP152" s="37"/>
      <c r="BQ152" s="37"/>
      <c r="BR152" s="37">
        <v>2.2999999999999998</v>
      </c>
      <c r="BS152" s="37">
        <v>0</v>
      </c>
      <c r="BT152" s="37">
        <v>4.8</v>
      </c>
      <c r="BU152" s="37">
        <v>2.5</v>
      </c>
      <c r="BV152" s="37">
        <v>2.5</v>
      </c>
      <c r="BW152" s="37">
        <v>2.6</v>
      </c>
      <c r="BX152" s="37">
        <v>2.6</v>
      </c>
      <c r="BY152" s="37">
        <v>2.6</v>
      </c>
      <c r="BZ152" s="37">
        <v>2.7</v>
      </c>
      <c r="CA152" s="37">
        <v>2.8</v>
      </c>
      <c r="CB152" s="37">
        <v>2.8</v>
      </c>
      <c r="CC152" s="37">
        <v>2.8</v>
      </c>
      <c r="CD152" s="37">
        <v>2.9</v>
      </c>
      <c r="CE152" s="37">
        <v>3</v>
      </c>
      <c r="CF152" s="37">
        <v>3.1</v>
      </c>
      <c r="CG152" s="37">
        <v>3</v>
      </c>
      <c r="CH152" s="37">
        <v>3.1</v>
      </c>
      <c r="CI152" s="37">
        <v>3.2</v>
      </c>
      <c r="CJ152" s="37">
        <v>3.3</v>
      </c>
      <c r="CK152" s="37">
        <v>3.3</v>
      </c>
      <c r="CL152" s="37">
        <v>3.3</v>
      </c>
      <c r="CM152" s="37">
        <v>3.5</v>
      </c>
      <c r="CN152" s="37">
        <v>3.5</v>
      </c>
      <c r="CO152" s="37">
        <v>3.6</v>
      </c>
      <c r="CP152" s="37">
        <v>3.6</v>
      </c>
      <c r="CQ152" s="37">
        <v>3.7</v>
      </c>
      <c r="CR152" s="37">
        <v>3.8</v>
      </c>
      <c r="CS152" s="37">
        <v>3.9</v>
      </c>
      <c r="CT152" s="37">
        <v>3.9</v>
      </c>
      <c r="CU152" s="37">
        <v>4</v>
      </c>
      <c r="CV152" s="37">
        <v>-212.5</v>
      </c>
      <c r="CW152" s="37">
        <v>-3</v>
      </c>
      <c r="CX152" s="37">
        <v>0</v>
      </c>
      <c r="CY152" s="37">
        <v>0</v>
      </c>
      <c r="CZ152" s="37">
        <v>0</v>
      </c>
      <c r="DA152" s="37">
        <v>0</v>
      </c>
      <c r="DB152" s="37">
        <v>0</v>
      </c>
      <c r="DC152" s="37">
        <v>0</v>
      </c>
      <c r="DD152" s="37">
        <v>0</v>
      </c>
      <c r="DE152" s="37">
        <v>0</v>
      </c>
      <c r="DF152" s="37">
        <v>0</v>
      </c>
      <c r="DG152" s="37">
        <v>0</v>
      </c>
      <c r="DH152" s="37">
        <v>0</v>
      </c>
      <c r="DI152" s="37">
        <v>0</v>
      </c>
      <c r="DJ152" s="37">
        <v>0</v>
      </c>
      <c r="DK152" s="37">
        <v>0</v>
      </c>
      <c r="DL152" s="37">
        <v>0</v>
      </c>
      <c r="DM152" s="37">
        <v>0</v>
      </c>
      <c r="DN152" s="37">
        <v>0</v>
      </c>
      <c r="DO152" s="37">
        <v>0</v>
      </c>
      <c r="DP152" s="37">
        <v>0</v>
      </c>
      <c r="DQ152" s="37">
        <v>0</v>
      </c>
      <c r="DR152" s="37">
        <v>0</v>
      </c>
    </row>
    <row r="153" spans="1:122" x14ac:dyDescent="0.25">
      <c r="A153" s="70" t="s">
        <v>354</v>
      </c>
      <c r="B153" s="64" t="s">
        <v>173</v>
      </c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O153" s="37"/>
      <c r="BP153" s="37"/>
      <c r="BQ153" s="37"/>
      <c r="BR153" s="37">
        <v>21.5</v>
      </c>
      <c r="BS153" s="37">
        <v>-3.8</v>
      </c>
      <c r="BT153" s="37">
        <v>-16.5</v>
      </c>
      <c r="BU153" s="37">
        <v>-1.2</v>
      </c>
      <c r="BV153" s="37">
        <v>-4.8</v>
      </c>
      <c r="BW153" s="37">
        <v>-2.7</v>
      </c>
      <c r="BX153" s="37">
        <v>-5.3</v>
      </c>
      <c r="BY153" s="37">
        <v>-30.7</v>
      </c>
      <c r="BZ153" s="37">
        <v>6.6</v>
      </c>
      <c r="CA153" s="37">
        <v>-4.8</v>
      </c>
      <c r="CB153" s="37">
        <v>3.7</v>
      </c>
      <c r="CC153" s="37">
        <v>-2.8</v>
      </c>
      <c r="CD153" s="37">
        <v>7.8</v>
      </c>
      <c r="CE153" s="37">
        <v>-2.4</v>
      </c>
      <c r="CF153" s="37">
        <v>-4.3</v>
      </c>
      <c r="CG153" s="37">
        <v>-3.2</v>
      </c>
      <c r="CH153" s="37">
        <v>-0.9</v>
      </c>
      <c r="CI153" s="37">
        <v>-10.3</v>
      </c>
      <c r="CJ153" s="37">
        <v>29.7</v>
      </c>
      <c r="CK153" s="37">
        <v>-9.8000000000000007</v>
      </c>
      <c r="CL153" s="37">
        <v>23.2</v>
      </c>
      <c r="CM153" s="37">
        <v>4.5</v>
      </c>
      <c r="CN153" s="37">
        <v>-3.1</v>
      </c>
      <c r="CO153" s="37">
        <v>-1.3</v>
      </c>
      <c r="CP153" s="37">
        <v>19.5</v>
      </c>
      <c r="CQ153" s="37">
        <v>37.5</v>
      </c>
      <c r="CR153" s="37">
        <v>21.2</v>
      </c>
      <c r="CS153" s="37">
        <v>-21.3</v>
      </c>
      <c r="CT153" s="37">
        <v>65.400000000000006</v>
      </c>
      <c r="CU153" s="37">
        <v>13.7</v>
      </c>
      <c r="CV153" s="37">
        <v>-1.7</v>
      </c>
      <c r="CW153" s="37">
        <v>-26</v>
      </c>
      <c r="CX153" s="37">
        <v>15.7</v>
      </c>
      <c r="CY153" s="37">
        <v>43.2</v>
      </c>
      <c r="CZ153" s="37">
        <v>-26.8</v>
      </c>
      <c r="DA153" s="37">
        <v>-47.4</v>
      </c>
      <c r="DB153" s="37">
        <v>-3.1</v>
      </c>
      <c r="DC153" s="37">
        <v>2.6</v>
      </c>
      <c r="DD153" s="37">
        <v>-2.5</v>
      </c>
      <c r="DE153" s="37">
        <v>10.6</v>
      </c>
      <c r="DF153" s="37">
        <v>-12.7</v>
      </c>
      <c r="DG153" s="37">
        <v>-16.100000000000001</v>
      </c>
      <c r="DH153" s="37">
        <v>14.2</v>
      </c>
      <c r="DI153" s="37">
        <v>-44.4</v>
      </c>
      <c r="DJ153" s="37">
        <v>28.7</v>
      </c>
      <c r="DK153" s="37">
        <v>11.9</v>
      </c>
      <c r="DL153" s="37">
        <v>60.5</v>
      </c>
      <c r="DM153" s="37">
        <v>-23.3</v>
      </c>
      <c r="DN153" s="37">
        <v>9.1999999999999993</v>
      </c>
      <c r="DO153" s="37">
        <v>-5.6</v>
      </c>
      <c r="DP153" s="37">
        <v>-27.5</v>
      </c>
      <c r="DQ153" s="37">
        <v>-25.5</v>
      </c>
      <c r="DR153" s="37">
        <v>52.5</v>
      </c>
    </row>
    <row r="154" spans="1:122" x14ac:dyDescent="0.25">
      <c r="A154" s="70" t="s">
        <v>355</v>
      </c>
      <c r="B154" s="64" t="s">
        <v>150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O154" s="37"/>
      <c r="BP154" s="37"/>
      <c r="BQ154" s="37"/>
      <c r="BR154" s="37">
        <v>0</v>
      </c>
      <c r="BS154" s="37">
        <v>0</v>
      </c>
      <c r="BT154" s="37">
        <v>0</v>
      </c>
      <c r="BU154" s="37">
        <v>0</v>
      </c>
      <c r="BV154" s="37">
        <v>0</v>
      </c>
      <c r="BW154" s="37">
        <v>0</v>
      </c>
      <c r="BX154" s="37">
        <v>0</v>
      </c>
      <c r="BY154" s="37">
        <v>0</v>
      </c>
      <c r="BZ154" s="37">
        <v>0</v>
      </c>
      <c r="CA154" s="37">
        <v>0</v>
      </c>
      <c r="CB154" s="37">
        <v>0</v>
      </c>
      <c r="CC154" s="37">
        <v>0</v>
      </c>
      <c r="CD154" s="37">
        <v>0</v>
      </c>
      <c r="CE154" s="37">
        <v>0</v>
      </c>
      <c r="CF154" s="37">
        <v>0</v>
      </c>
      <c r="CG154" s="37">
        <v>0</v>
      </c>
      <c r="CH154" s="37">
        <v>0</v>
      </c>
      <c r="CI154" s="37">
        <v>0</v>
      </c>
      <c r="CJ154" s="37">
        <v>0</v>
      </c>
      <c r="CK154" s="37">
        <v>0</v>
      </c>
      <c r="CL154" s="37">
        <v>0</v>
      </c>
      <c r="CM154" s="37">
        <v>0</v>
      </c>
      <c r="CN154" s="37">
        <v>0</v>
      </c>
      <c r="CO154" s="37">
        <v>0</v>
      </c>
      <c r="CP154" s="37">
        <v>0</v>
      </c>
      <c r="CQ154" s="37">
        <v>0</v>
      </c>
      <c r="CR154" s="37">
        <v>0</v>
      </c>
      <c r="CS154" s="37">
        <v>0</v>
      </c>
      <c r="CT154" s="37">
        <v>0</v>
      </c>
      <c r="CU154" s="37">
        <v>0</v>
      </c>
      <c r="CV154" s="37">
        <v>0</v>
      </c>
      <c r="CW154" s="37">
        <v>0</v>
      </c>
      <c r="CX154" s="37">
        <v>0</v>
      </c>
      <c r="CY154" s="37">
        <v>0</v>
      </c>
      <c r="CZ154" s="37">
        <v>0</v>
      </c>
      <c r="DA154" s="37">
        <v>0</v>
      </c>
      <c r="DB154" s="37">
        <v>0</v>
      </c>
      <c r="DC154" s="37">
        <v>0</v>
      </c>
      <c r="DD154" s="37">
        <v>0</v>
      </c>
      <c r="DE154" s="37">
        <v>0</v>
      </c>
      <c r="DF154" s="37">
        <v>0</v>
      </c>
      <c r="DG154" s="37">
        <v>0</v>
      </c>
      <c r="DH154" s="37">
        <v>0</v>
      </c>
      <c r="DI154" s="37">
        <v>0</v>
      </c>
      <c r="DJ154" s="37">
        <v>0</v>
      </c>
      <c r="DK154" s="37">
        <v>0</v>
      </c>
      <c r="DL154" s="37">
        <v>0</v>
      </c>
      <c r="DM154" s="37">
        <v>0</v>
      </c>
      <c r="DN154" s="37">
        <v>0</v>
      </c>
      <c r="DO154" s="37">
        <v>0</v>
      </c>
      <c r="DP154" s="37">
        <v>0</v>
      </c>
      <c r="DQ154" s="37">
        <v>0</v>
      </c>
      <c r="DR154" s="37">
        <v>0</v>
      </c>
    </row>
    <row r="155" spans="1:122" x14ac:dyDescent="0.25">
      <c r="A155" s="70" t="s">
        <v>356</v>
      </c>
      <c r="B155" s="64" t="s">
        <v>54</v>
      </c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O155" s="37"/>
      <c r="BP155" s="37"/>
      <c r="BQ155" s="37"/>
      <c r="BR155" s="37">
        <v>0</v>
      </c>
      <c r="BS155" s="37">
        <v>0</v>
      </c>
      <c r="BT155" s="37">
        <v>0</v>
      </c>
      <c r="BU155" s="37">
        <v>0</v>
      </c>
      <c r="BV155" s="37">
        <v>0</v>
      </c>
      <c r="BW155" s="37">
        <v>0</v>
      </c>
      <c r="BX155" s="37">
        <v>0</v>
      </c>
      <c r="BY155" s="37">
        <v>0</v>
      </c>
      <c r="BZ155" s="37">
        <v>0</v>
      </c>
      <c r="CA155" s="37">
        <v>0</v>
      </c>
      <c r="CB155" s="37">
        <v>0</v>
      </c>
      <c r="CC155" s="37">
        <v>0</v>
      </c>
      <c r="CD155" s="37">
        <v>0</v>
      </c>
      <c r="CE155" s="37">
        <v>0</v>
      </c>
      <c r="CF155" s="37">
        <v>0</v>
      </c>
      <c r="CG155" s="37">
        <v>0</v>
      </c>
      <c r="CH155" s="37">
        <v>0</v>
      </c>
      <c r="CI155" s="37">
        <v>0</v>
      </c>
      <c r="CJ155" s="37">
        <v>0</v>
      </c>
      <c r="CK155" s="37">
        <v>0</v>
      </c>
      <c r="CL155" s="37">
        <v>0</v>
      </c>
      <c r="CM155" s="37">
        <v>0</v>
      </c>
      <c r="CN155" s="37">
        <v>0</v>
      </c>
      <c r="CO155" s="37">
        <v>0</v>
      </c>
      <c r="CP155" s="37">
        <v>0</v>
      </c>
      <c r="CQ155" s="37">
        <v>0</v>
      </c>
      <c r="CR155" s="37">
        <v>0</v>
      </c>
      <c r="CS155" s="37">
        <v>0</v>
      </c>
      <c r="CT155" s="37">
        <v>0</v>
      </c>
      <c r="CU155" s="37">
        <v>0</v>
      </c>
      <c r="CV155" s="37">
        <v>0</v>
      </c>
      <c r="CW155" s="37">
        <v>0</v>
      </c>
      <c r="CX155" s="37">
        <v>0</v>
      </c>
      <c r="CY155" s="37">
        <v>0</v>
      </c>
      <c r="CZ155" s="37">
        <v>0</v>
      </c>
      <c r="DA155" s="37">
        <v>0</v>
      </c>
      <c r="DB155" s="37">
        <v>0</v>
      </c>
      <c r="DC155" s="37">
        <v>0</v>
      </c>
      <c r="DD155" s="37">
        <v>0</v>
      </c>
      <c r="DE155" s="37">
        <v>0</v>
      </c>
      <c r="DF155" s="37">
        <v>0</v>
      </c>
      <c r="DG155" s="37">
        <v>0</v>
      </c>
      <c r="DH155" s="37">
        <v>0</v>
      </c>
      <c r="DI155" s="37">
        <v>0</v>
      </c>
      <c r="DJ155" s="37">
        <v>0</v>
      </c>
      <c r="DK155" s="37">
        <v>0</v>
      </c>
      <c r="DL155" s="37">
        <v>0</v>
      </c>
      <c r="DM155" s="37">
        <v>0</v>
      </c>
      <c r="DN155" s="37">
        <v>0</v>
      </c>
      <c r="DO155" s="37">
        <v>0</v>
      </c>
      <c r="DP155" s="37">
        <v>0</v>
      </c>
      <c r="DQ155" s="37">
        <v>0</v>
      </c>
      <c r="DR155" s="37">
        <v>0</v>
      </c>
    </row>
    <row r="156" spans="1:122" x14ac:dyDescent="0.25">
      <c r="A156" s="70" t="s">
        <v>357</v>
      </c>
      <c r="B156" s="65" t="s">
        <v>174</v>
      </c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O156" s="37"/>
      <c r="BP156" s="37"/>
      <c r="BQ156" s="37"/>
      <c r="BR156" s="37">
        <v>0</v>
      </c>
      <c r="BS156" s="37">
        <v>0</v>
      </c>
      <c r="BT156" s="37">
        <v>0</v>
      </c>
      <c r="BU156" s="37">
        <v>0</v>
      </c>
      <c r="BV156" s="37">
        <v>0</v>
      </c>
      <c r="BW156" s="37">
        <v>0</v>
      </c>
      <c r="BX156" s="37">
        <v>0</v>
      </c>
      <c r="BY156" s="37">
        <v>0</v>
      </c>
      <c r="BZ156" s="37">
        <v>0</v>
      </c>
      <c r="CA156" s="37">
        <v>0</v>
      </c>
      <c r="CB156" s="37">
        <v>0</v>
      </c>
      <c r="CC156" s="37">
        <v>0</v>
      </c>
      <c r="CD156" s="37">
        <v>0</v>
      </c>
      <c r="CE156" s="37">
        <v>0</v>
      </c>
      <c r="CF156" s="37">
        <v>0</v>
      </c>
      <c r="CG156" s="37">
        <v>0</v>
      </c>
      <c r="CH156" s="37">
        <v>0</v>
      </c>
      <c r="CI156" s="37">
        <v>0</v>
      </c>
      <c r="CJ156" s="37">
        <v>0</v>
      </c>
      <c r="CK156" s="37">
        <v>0</v>
      </c>
      <c r="CL156" s="37">
        <v>0</v>
      </c>
      <c r="CM156" s="37">
        <v>0</v>
      </c>
      <c r="CN156" s="37">
        <v>0</v>
      </c>
      <c r="CO156" s="37">
        <v>0</v>
      </c>
      <c r="CP156" s="37">
        <v>0</v>
      </c>
      <c r="CQ156" s="37">
        <v>0</v>
      </c>
      <c r="CR156" s="37">
        <v>0</v>
      </c>
      <c r="CS156" s="37">
        <v>0</v>
      </c>
      <c r="CT156" s="37">
        <v>0</v>
      </c>
      <c r="CU156" s="37">
        <v>0</v>
      </c>
      <c r="CV156" s="37">
        <v>0</v>
      </c>
      <c r="CW156" s="37">
        <v>0</v>
      </c>
      <c r="CX156" s="37">
        <v>0</v>
      </c>
      <c r="CY156" s="37">
        <v>0</v>
      </c>
      <c r="CZ156" s="37">
        <v>0</v>
      </c>
      <c r="DA156" s="37">
        <v>0</v>
      </c>
      <c r="DB156" s="37">
        <v>0</v>
      </c>
      <c r="DC156" s="37">
        <v>0</v>
      </c>
      <c r="DD156" s="37">
        <v>0</v>
      </c>
      <c r="DE156" s="37">
        <v>0</v>
      </c>
      <c r="DF156" s="37">
        <v>0</v>
      </c>
      <c r="DG156" s="37">
        <v>0</v>
      </c>
      <c r="DH156" s="37">
        <v>0</v>
      </c>
      <c r="DI156" s="37">
        <v>0</v>
      </c>
      <c r="DJ156" s="37">
        <v>0</v>
      </c>
      <c r="DK156" s="37">
        <v>0</v>
      </c>
      <c r="DL156" s="37">
        <v>0</v>
      </c>
      <c r="DM156" s="37">
        <v>0</v>
      </c>
      <c r="DN156" s="37">
        <v>0</v>
      </c>
      <c r="DO156" s="37">
        <v>0</v>
      </c>
      <c r="DP156" s="37">
        <v>0</v>
      </c>
      <c r="DQ156" s="37">
        <v>0</v>
      </c>
      <c r="DR156" s="37">
        <v>0</v>
      </c>
    </row>
    <row r="157" spans="1:122" x14ac:dyDescent="0.25">
      <c r="A157" s="70" t="s">
        <v>358</v>
      </c>
      <c r="B157" s="62" t="s">
        <v>170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O157" s="37"/>
      <c r="BP157" s="37"/>
      <c r="BQ157" s="37"/>
      <c r="BR157" s="37">
        <v>-98.000000000000014</v>
      </c>
      <c r="BS157" s="37">
        <v>713.89999999999986</v>
      </c>
      <c r="BT157" s="37">
        <v>15.3</v>
      </c>
      <c r="BU157" s="37">
        <v>138.9</v>
      </c>
      <c r="BV157" s="37">
        <v>-30.600000000000101</v>
      </c>
      <c r="BW157" s="37">
        <v>-27.5</v>
      </c>
      <c r="BX157" s="37">
        <v>506.4</v>
      </c>
      <c r="BY157" s="37">
        <v>260.8</v>
      </c>
      <c r="BZ157" s="37">
        <v>-126.5</v>
      </c>
      <c r="CA157" s="37">
        <v>-51.8</v>
      </c>
      <c r="CB157" s="37">
        <v>47.2</v>
      </c>
      <c r="CC157" s="37">
        <v>485</v>
      </c>
      <c r="CD157" s="37">
        <v>451.9</v>
      </c>
      <c r="CE157" s="37">
        <v>992</v>
      </c>
      <c r="CF157" s="37">
        <v>-68.599999999999994</v>
      </c>
      <c r="CG157" s="37">
        <v>421.3</v>
      </c>
      <c r="CH157" s="37">
        <v>-259.89999999999998</v>
      </c>
      <c r="CI157" s="37">
        <v>1350.5</v>
      </c>
      <c r="CJ157" s="37">
        <v>353.3</v>
      </c>
      <c r="CK157" s="37">
        <v>60.2</v>
      </c>
      <c r="CL157" s="37">
        <v>2500.6</v>
      </c>
      <c r="CM157" s="37">
        <v>1059.0999999999999</v>
      </c>
      <c r="CN157" s="37">
        <v>-36</v>
      </c>
      <c r="CO157" s="37">
        <v>-29.4</v>
      </c>
      <c r="CP157" s="37">
        <v>975.4</v>
      </c>
      <c r="CQ157" s="37">
        <v>118.4</v>
      </c>
      <c r="CR157" s="37">
        <v>579.4</v>
      </c>
      <c r="CS157" s="37">
        <v>127.5</v>
      </c>
      <c r="CT157" s="37">
        <v>984.1</v>
      </c>
      <c r="CU157" s="37">
        <v>643.1</v>
      </c>
      <c r="CV157" s="37">
        <v>-214.5</v>
      </c>
      <c r="CW157" s="37">
        <v>187.8</v>
      </c>
      <c r="CX157" s="37">
        <v>1767.5</v>
      </c>
      <c r="CY157" s="37">
        <v>-396.09999999999997</v>
      </c>
      <c r="CZ157" s="37">
        <v>1248.1000000000001</v>
      </c>
      <c r="DA157" s="37">
        <v>61.4</v>
      </c>
      <c r="DB157" s="37">
        <v>40.9</v>
      </c>
      <c r="DC157" s="37">
        <v>1944.9</v>
      </c>
      <c r="DD157" s="37">
        <v>230.5</v>
      </c>
      <c r="DE157" s="37">
        <v>-30.9</v>
      </c>
      <c r="DF157" s="37">
        <v>2446.8000000000002</v>
      </c>
      <c r="DG157" s="37">
        <v>-555.5</v>
      </c>
      <c r="DH157" s="37">
        <v>3772.0000000000005</v>
      </c>
      <c r="DI157" s="37">
        <v>-102</v>
      </c>
      <c r="DJ157" s="37">
        <v>2409.6000000000004</v>
      </c>
      <c r="DK157" s="37">
        <v>-289.39999999999998</v>
      </c>
      <c r="DL157" s="37">
        <v>-190</v>
      </c>
      <c r="DM157" s="37">
        <v>208.40000000000003</v>
      </c>
      <c r="DN157" s="37">
        <v>2793.1</v>
      </c>
      <c r="DO157" s="37">
        <v>5.5999999999999988</v>
      </c>
      <c r="DP157" s="37">
        <v>284.09999999999997</v>
      </c>
      <c r="DQ157" s="37">
        <v>126.10000000000001</v>
      </c>
      <c r="DR157" s="37">
        <v>1407.8000000000002</v>
      </c>
    </row>
    <row r="158" spans="1:122" x14ac:dyDescent="0.25">
      <c r="A158" s="70" t="s">
        <v>359</v>
      </c>
      <c r="B158" s="63" t="s">
        <v>82</v>
      </c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O158" s="37"/>
      <c r="BP158" s="37"/>
      <c r="BQ158" s="37"/>
      <c r="BR158" s="37">
        <v>0</v>
      </c>
      <c r="BS158" s="37">
        <v>0</v>
      </c>
      <c r="BT158" s="37">
        <v>0</v>
      </c>
      <c r="BU158" s="37">
        <v>0</v>
      </c>
      <c r="BV158" s="37">
        <v>0</v>
      </c>
      <c r="BW158" s="37">
        <v>0</v>
      </c>
      <c r="BX158" s="37">
        <v>0</v>
      </c>
      <c r="BY158" s="37">
        <v>0</v>
      </c>
      <c r="BZ158" s="37">
        <v>0</v>
      </c>
      <c r="CA158" s="37">
        <v>0</v>
      </c>
      <c r="CB158" s="37">
        <v>0</v>
      </c>
      <c r="CC158" s="37">
        <v>0</v>
      </c>
      <c r="CD158" s="37">
        <v>0</v>
      </c>
      <c r="CE158" s="37">
        <v>0</v>
      </c>
      <c r="CF158" s="37">
        <v>0</v>
      </c>
      <c r="CG158" s="37">
        <v>0</v>
      </c>
      <c r="CH158" s="37">
        <v>0</v>
      </c>
      <c r="CI158" s="37">
        <v>0</v>
      </c>
      <c r="CJ158" s="37">
        <v>0</v>
      </c>
      <c r="CK158" s="37">
        <v>0</v>
      </c>
      <c r="CL158" s="37">
        <v>0</v>
      </c>
      <c r="CM158" s="37">
        <v>0</v>
      </c>
      <c r="CN158" s="37">
        <v>0</v>
      </c>
      <c r="CO158" s="37">
        <v>0</v>
      </c>
      <c r="CP158" s="37">
        <v>0</v>
      </c>
      <c r="CQ158" s="37">
        <v>0</v>
      </c>
      <c r="CR158" s="37">
        <v>0</v>
      </c>
      <c r="CS158" s="37">
        <v>0</v>
      </c>
      <c r="CT158" s="37">
        <v>0</v>
      </c>
      <c r="CU158" s="37">
        <v>0</v>
      </c>
      <c r="CV158" s="37">
        <v>0</v>
      </c>
      <c r="CW158" s="37">
        <v>0</v>
      </c>
      <c r="CX158" s="37">
        <v>0</v>
      </c>
      <c r="CY158" s="37">
        <v>0</v>
      </c>
      <c r="CZ158" s="37">
        <v>0</v>
      </c>
      <c r="DA158" s="37">
        <v>0</v>
      </c>
      <c r="DB158" s="37">
        <v>0</v>
      </c>
      <c r="DC158" s="37">
        <v>0</v>
      </c>
      <c r="DD158" s="37">
        <v>0</v>
      </c>
      <c r="DE158" s="37">
        <v>0</v>
      </c>
      <c r="DF158" s="37">
        <v>0</v>
      </c>
      <c r="DG158" s="37">
        <v>0</v>
      </c>
      <c r="DH158" s="37">
        <v>0</v>
      </c>
      <c r="DI158" s="37">
        <v>0</v>
      </c>
      <c r="DJ158" s="37">
        <v>0</v>
      </c>
      <c r="DK158" s="37">
        <v>0</v>
      </c>
      <c r="DL158" s="37">
        <v>0</v>
      </c>
      <c r="DM158" s="37">
        <v>0</v>
      </c>
      <c r="DN158" s="37">
        <v>0</v>
      </c>
      <c r="DO158" s="37">
        <v>0</v>
      </c>
      <c r="DP158" s="37">
        <v>0</v>
      </c>
      <c r="DQ158" s="37">
        <v>0</v>
      </c>
      <c r="DR158" s="37">
        <v>0</v>
      </c>
    </row>
    <row r="159" spans="1:122" x14ac:dyDescent="0.25">
      <c r="A159" s="70" t="s">
        <v>360</v>
      </c>
      <c r="B159" s="64" t="s">
        <v>172</v>
      </c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O159" s="37"/>
      <c r="BP159" s="37"/>
      <c r="BQ159" s="37"/>
      <c r="BR159" s="37">
        <v>0</v>
      </c>
      <c r="BS159" s="37">
        <v>0</v>
      </c>
      <c r="BT159" s="37">
        <v>0</v>
      </c>
      <c r="BU159" s="37">
        <v>0</v>
      </c>
      <c r="BV159" s="37">
        <v>0</v>
      </c>
      <c r="BW159" s="37">
        <v>0</v>
      </c>
      <c r="BX159" s="37">
        <v>0</v>
      </c>
      <c r="BY159" s="37">
        <v>0</v>
      </c>
      <c r="BZ159" s="37">
        <v>0</v>
      </c>
      <c r="CA159" s="37">
        <v>0</v>
      </c>
      <c r="CB159" s="37">
        <v>0</v>
      </c>
      <c r="CC159" s="37">
        <v>0</v>
      </c>
      <c r="CD159" s="37">
        <v>0</v>
      </c>
      <c r="CE159" s="37">
        <v>0</v>
      </c>
      <c r="CF159" s="37">
        <v>0</v>
      </c>
      <c r="CG159" s="37">
        <v>0</v>
      </c>
      <c r="CH159" s="37">
        <v>0</v>
      </c>
      <c r="CI159" s="37">
        <v>0</v>
      </c>
      <c r="CJ159" s="37">
        <v>0</v>
      </c>
      <c r="CK159" s="37">
        <v>0</v>
      </c>
      <c r="CL159" s="37">
        <v>0</v>
      </c>
      <c r="CM159" s="37">
        <v>0</v>
      </c>
      <c r="CN159" s="37">
        <v>0</v>
      </c>
      <c r="CO159" s="37">
        <v>0</v>
      </c>
      <c r="CP159" s="37">
        <v>0</v>
      </c>
      <c r="CQ159" s="37">
        <v>0</v>
      </c>
      <c r="CR159" s="37">
        <v>0</v>
      </c>
      <c r="CS159" s="37">
        <v>0</v>
      </c>
      <c r="CT159" s="37">
        <v>0</v>
      </c>
      <c r="CU159" s="37">
        <v>0</v>
      </c>
      <c r="CV159" s="37">
        <v>0</v>
      </c>
      <c r="CW159" s="37">
        <v>0</v>
      </c>
      <c r="CX159" s="37">
        <v>0</v>
      </c>
      <c r="CY159" s="37">
        <v>0</v>
      </c>
      <c r="CZ159" s="37">
        <v>0</v>
      </c>
      <c r="DA159" s="37">
        <v>0</v>
      </c>
      <c r="DB159" s="37">
        <v>0</v>
      </c>
      <c r="DC159" s="37">
        <v>0</v>
      </c>
      <c r="DD159" s="37">
        <v>0</v>
      </c>
      <c r="DE159" s="37">
        <v>0</v>
      </c>
      <c r="DF159" s="37">
        <v>0</v>
      </c>
      <c r="DG159" s="37">
        <v>0</v>
      </c>
      <c r="DH159" s="37">
        <v>0</v>
      </c>
      <c r="DI159" s="37">
        <v>0</v>
      </c>
      <c r="DJ159" s="37">
        <v>0</v>
      </c>
      <c r="DK159" s="37">
        <v>0</v>
      </c>
      <c r="DL159" s="37">
        <v>0</v>
      </c>
      <c r="DM159" s="37">
        <v>0</v>
      </c>
      <c r="DN159" s="37">
        <v>0</v>
      </c>
      <c r="DO159" s="37">
        <v>0</v>
      </c>
      <c r="DP159" s="37">
        <v>0</v>
      </c>
      <c r="DQ159" s="37">
        <v>0</v>
      </c>
      <c r="DR159" s="37">
        <v>0</v>
      </c>
    </row>
    <row r="160" spans="1:122" x14ac:dyDescent="0.25">
      <c r="A160" s="70" t="s">
        <v>361</v>
      </c>
      <c r="B160" s="64" t="s">
        <v>173</v>
      </c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O160" s="37"/>
      <c r="BP160" s="37"/>
      <c r="BQ160" s="37"/>
      <c r="BR160" s="37">
        <v>0</v>
      </c>
      <c r="BS160" s="37">
        <v>0</v>
      </c>
      <c r="BT160" s="37">
        <v>0</v>
      </c>
      <c r="BU160" s="37">
        <v>0</v>
      </c>
      <c r="BV160" s="37">
        <v>0</v>
      </c>
      <c r="BW160" s="37">
        <v>0</v>
      </c>
      <c r="BX160" s="37">
        <v>0</v>
      </c>
      <c r="BY160" s="37">
        <v>0</v>
      </c>
      <c r="BZ160" s="37">
        <v>0</v>
      </c>
      <c r="CA160" s="37">
        <v>0</v>
      </c>
      <c r="CB160" s="37">
        <v>0</v>
      </c>
      <c r="CC160" s="37">
        <v>0</v>
      </c>
      <c r="CD160" s="37">
        <v>0</v>
      </c>
      <c r="CE160" s="37">
        <v>0</v>
      </c>
      <c r="CF160" s="37">
        <v>0</v>
      </c>
      <c r="CG160" s="37">
        <v>0</v>
      </c>
      <c r="CH160" s="37">
        <v>0</v>
      </c>
      <c r="CI160" s="37">
        <v>0</v>
      </c>
      <c r="CJ160" s="37">
        <v>0</v>
      </c>
      <c r="CK160" s="37">
        <v>0</v>
      </c>
      <c r="CL160" s="37">
        <v>0</v>
      </c>
      <c r="CM160" s="37">
        <v>0</v>
      </c>
      <c r="CN160" s="37">
        <v>0</v>
      </c>
      <c r="CO160" s="37">
        <v>0</v>
      </c>
      <c r="CP160" s="37">
        <v>0</v>
      </c>
      <c r="CQ160" s="37">
        <v>0</v>
      </c>
      <c r="CR160" s="37">
        <v>0</v>
      </c>
      <c r="CS160" s="37">
        <v>0</v>
      </c>
      <c r="CT160" s="37">
        <v>0</v>
      </c>
      <c r="CU160" s="37">
        <v>0</v>
      </c>
      <c r="CV160" s="37">
        <v>0</v>
      </c>
      <c r="CW160" s="37">
        <v>0</v>
      </c>
      <c r="CX160" s="37">
        <v>0</v>
      </c>
      <c r="CY160" s="37">
        <v>0</v>
      </c>
      <c r="CZ160" s="37">
        <v>0</v>
      </c>
      <c r="DA160" s="37">
        <v>0</v>
      </c>
      <c r="DB160" s="37">
        <v>0</v>
      </c>
      <c r="DC160" s="37">
        <v>0</v>
      </c>
      <c r="DD160" s="37">
        <v>0</v>
      </c>
      <c r="DE160" s="37">
        <v>0</v>
      </c>
      <c r="DF160" s="37">
        <v>0</v>
      </c>
      <c r="DG160" s="37">
        <v>0</v>
      </c>
      <c r="DH160" s="37">
        <v>0</v>
      </c>
      <c r="DI160" s="37">
        <v>0</v>
      </c>
      <c r="DJ160" s="37">
        <v>0</v>
      </c>
      <c r="DK160" s="37">
        <v>0</v>
      </c>
      <c r="DL160" s="37">
        <v>0</v>
      </c>
      <c r="DM160" s="37">
        <v>0</v>
      </c>
      <c r="DN160" s="37">
        <v>0</v>
      </c>
      <c r="DO160" s="37">
        <v>0</v>
      </c>
      <c r="DP160" s="37">
        <v>0</v>
      </c>
      <c r="DQ160" s="37">
        <v>0</v>
      </c>
      <c r="DR160" s="37">
        <v>0</v>
      </c>
    </row>
    <row r="161" spans="1:122" x14ac:dyDescent="0.25">
      <c r="A161" s="70" t="s">
        <v>362</v>
      </c>
      <c r="B161" s="64" t="s">
        <v>150</v>
      </c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O161" s="37"/>
      <c r="BP161" s="37"/>
      <c r="BQ161" s="37"/>
      <c r="BR161" s="37">
        <v>0</v>
      </c>
      <c r="BS161" s="37">
        <v>0</v>
      </c>
      <c r="BT161" s="37">
        <v>0</v>
      </c>
      <c r="BU161" s="37">
        <v>0</v>
      </c>
      <c r="BV161" s="37">
        <v>0</v>
      </c>
      <c r="BW161" s="37">
        <v>0</v>
      </c>
      <c r="BX161" s="37">
        <v>0</v>
      </c>
      <c r="BY161" s="37">
        <v>0</v>
      </c>
      <c r="BZ161" s="37">
        <v>0</v>
      </c>
      <c r="CA161" s="37">
        <v>0</v>
      </c>
      <c r="CB161" s="37">
        <v>0</v>
      </c>
      <c r="CC161" s="37">
        <v>0</v>
      </c>
      <c r="CD161" s="37">
        <v>0</v>
      </c>
      <c r="CE161" s="37">
        <v>0</v>
      </c>
      <c r="CF161" s="37">
        <v>0</v>
      </c>
      <c r="CG161" s="37">
        <v>0</v>
      </c>
      <c r="CH161" s="37">
        <v>0</v>
      </c>
      <c r="CI161" s="37">
        <v>0</v>
      </c>
      <c r="CJ161" s="37">
        <v>0</v>
      </c>
      <c r="CK161" s="37">
        <v>0</v>
      </c>
      <c r="CL161" s="37">
        <v>0</v>
      </c>
      <c r="CM161" s="37">
        <v>0</v>
      </c>
      <c r="CN161" s="37">
        <v>0</v>
      </c>
      <c r="CO161" s="37">
        <v>0</v>
      </c>
      <c r="CP161" s="37">
        <v>0</v>
      </c>
      <c r="CQ161" s="37">
        <v>0</v>
      </c>
      <c r="CR161" s="37">
        <v>0</v>
      </c>
      <c r="CS161" s="37">
        <v>0</v>
      </c>
      <c r="CT161" s="37">
        <v>0</v>
      </c>
      <c r="CU161" s="37">
        <v>0</v>
      </c>
      <c r="CV161" s="37">
        <v>0</v>
      </c>
      <c r="CW161" s="37">
        <v>0</v>
      </c>
      <c r="CX161" s="37">
        <v>0</v>
      </c>
      <c r="CY161" s="37">
        <v>0</v>
      </c>
      <c r="CZ161" s="37">
        <v>0</v>
      </c>
      <c r="DA161" s="37">
        <v>0</v>
      </c>
      <c r="DB161" s="37">
        <v>0</v>
      </c>
      <c r="DC161" s="37">
        <v>0</v>
      </c>
      <c r="DD161" s="37">
        <v>0</v>
      </c>
      <c r="DE161" s="37">
        <v>0</v>
      </c>
      <c r="DF161" s="37">
        <v>0</v>
      </c>
      <c r="DG161" s="37">
        <v>0</v>
      </c>
      <c r="DH161" s="37">
        <v>0</v>
      </c>
      <c r="DI161" s="37">
        <v>0</v>
      </c>
      <c r="DJ161" s="37">
        <v>0</v>
      </c>
      <c r="DK161" s="37">
        <v>0</v>
      </c>
      <c r="DL161" s="37">
        <v>0</v>
      </c>
      <c r="DM161" s="37">
        <v>0</v>
      </c>
      <c r="DN161" s="37">
        <v>0</v>
      </c>
      <c r="DO161" s="37">
        <v>0</v>
      </c>
      <c r="DP161" s="37">
        <v>0</v>
      </c>
      <c r="DQ161" s="37">
        <v>0</v>
      </c>
      <c r="DR161" s="37">
        <v>0</v>
      </c>
    </row>
    <row r="162" spans="1:122" x14ac:dyDescent="0.25">
      <c r="A162" s="70" t="s">
        <v>363</v>
      </c>
      <c r="B162" s="64" t="s">
        <v>54</v>
      </c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O162" s="37"/>
      <c r="BP162" s="37"/>
      <c r="BQ162" s="37"/>
      <c r="BR162" s="37">
        <v>0</v>
      </c>
      <c r="BS162" s="37">
        <v>0</v>
      </c>
      <c r="BT162" s="37">
        <v>0</v>
      </c>
      <c r="BU162" s="37">
        <v>0</v>
      </c>
      <c r="BV162" s="37">
        <v>0</v>
      </c>
      <c r="BW162" s="37">
        <v>0</v>
      </c>
      <c r="BX162" s="37">
        <v>0</v>
      </c>
      <c r="BY162" s="37">
        <v>0</v>
      </c>
      <c r="BZ162" s="37">
        <v>0</v>
      </c>
      <c r="CA162" s="37">
        <v>0</v>
      </c>
      <c r="CB162" s="37">
        <v>0</v>
      </c>
      <c r="CC162" s="37">
        <v>0</v>
      </c>
      <c r="CD162" s="37">
        <v>0</v>
      </c>
      <c r="CE162" s="37">
        <v>0</v>
      </c>
      <c r="CF162" s="37">
        <v>0</v>
      </c>
      <c r="CG162" s="37">
        <v>0</v>
      </c>
      <c r="CH162" s="37">
        <v>0</v>
      </c>
      <c r="CI162" s="37">
        <v>0</v>
      </c>
      <c r="CJ162" s="37">
        <v>0</v>
      </c>
      <c r="CK162" s="37">
        <v>0</v>
      </c>
      <c r="CL162" s="37">
        <v>0</v>
      </c>
      <c r="CM162" s="37">
        <v>0</v>
      </c>
      <c r="CN162" s="37">
        <v>0</v>
      </c>
      <c r="CO162" s="37">
        <v>0</v>
      </c>
      <c r="CP162" s="37">
        <v>0</v>
      </c>
      <c r="CQ162" s="37">
        <v>0</v>
      </c>
      <c r="CR162" s="37">
        <v>0</v>
      </c>
      <c r="CS162" s="37">
        <v>0</v>
      </c>
      <c r="CT162" s="37">
        <v>0</v>
      </c>
      <c r="CU162" s="37">
        <v>0</v>
      </c>
      <c r="CV162" s="37">
        <v>0</v>
      </c>
      <c r="CW162" s="37">
        <v>0</v>
      </c>
      <c r="CX162" s="37">
        <v>0</v>
      </c>
      <c r="CY162" s="37">
        <v>0</v>
      </c>
      <c r="CZ162" s="37">
        <v>0</v>
      </c>
      <c r="DA162" s="37">
        <v>0</v>
      </c>
      <c r="DB162" s="37">
        <v>0</v>
      </c>
      <c r="DC162" s="37">
        <v>0</v>
      </c>
      <c r="DD162" s="37">
        <v>0</v>
      </c>
      <c r="DE162" s="37">
        <v>0</v>
      </c>
      <c r="DF162" s="37">
        <v>0</v>
      </c>
      <c r="DG162" s="37">
        <v>0</v>
      </c>
      <c r="DH162" s="37">
        <v>0</v>
      </c>
      <c r="DI162" s="37">
        <v>0</v>
      </c>
      <c r="DJ162" s="37">
        <v>0</v>
      </c>
      <c r="DK162" s="37">
        <v>0</v>
      </c>
      <c r="DL162" s="37">
        <v>0</v>
      </c>
      <c r="DM162" s="37">
        <v>0</v>
      </c>
      <c r="DN162" s="37">
        <v>0</v>
      </c>
      <c r="DO162" s="37">
        <v>0</v>
      </c>
      <c r="DP162" s="37">
        <v>0</v>
      </c>
      <c r="DQ162" s="37">
        <v>0</v>
      </c>
      <c r="DR162" s="37">
        <v>0</v>
      </c>
    </row>
    <row r="163" spans="1:122" x14ac:dyDescent="0.25">
      <c r="A163" s="70" t="s">
        <v>364</v>
      </c>
      <c r="B163" s="65" t="s">
        <v>175</v>
      </c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O163" s="37"/>
      <c r="BP163" s="37"/>
      <c r="BQ163" s="37"/>
      <c r="BR163" s="37">
        <v>0</v>
      </c>
      <c r="BS163" s="37">
        <v>0</v>
      </c>
      <c r="BT163" s="37">
        <v>0</v>
      </c>
      <c r="BU163" s="37">
        <v>0</v>
      </c>
      <c r="BV163" s="37">
        <v>0</v>
      </c>
      <c r="BW163" s="37">
        <v>0</v>
      </c>
      <c r="BX163" s="37">
        <v>0</v>
      </c>
      <c r="BY163" s="37">
        <v>0</v>
      </c>
      <c r="BZ163" s="37">
        <v>0</v>
      </c>
      <c r="CA163" s="37">
        <v>0</v>
      </c>
      <c r="CB163" s="37">
        <v>0</v>
      </c>
      <c r="CC163" s="37">
        <v>0</v>
      </c>
      <c r="CD163" s="37">
        <v>0</v>
      </c>
      <c r="CE163" s="37">
        <v>0</v>
      </c>
      <c r="CF163" s="37">
        <v>0</v>
      </c>
      <c r="CG163" s="37">
        <v>0</v>
      </c>
      <c r="CH163" s="37">
        <v>0</v>
      </c>
      <c r="CI163" s="37">
        <v>0</v>
      </c>
      <c r="CJ163" s="37">
        <v>0</v>
      </c>
      <c r="CK163" s="37">
        <v>0</v>
      </c>
      <c r="CL163" s="37">
        <v>0</v>
      </c>
      <c r="CM163" s="37">
        <v>0</v>
      </c>
      <c r="CN163" s="37">
        <v>0</v>
      </c>
      <c r="CO163" s="37">
        <v>0</v>
      </c>
      <c r="CP163" s="37">
        <v>0</v>
      </c>
      <c r="CQ163" s="37">
        <v>0</v>
      </c>
      <c r="CR163" s="37">
        <v>0</v>
      </c>
      <c r="CS163" s="37">
        <v>0</v>
      </c>
      <c r="CT163" s="37">
        <v>0</v>
      </c>
      <c r="CU163" s="37">
        <v>0</v>
      </c>
      <c r="CV163" s="37">
        <v>0</v>
      </c>
      <c r="CW163" s="37">
        <v>0</v>
      </c>
      <c r="CX163" s="37">
        <v>0</v>
      </c>
      <c r="CY163" s="37">
        <v>0</v>
      </c>
      <c r="CZ163" s="37">
        <v>0</v>
      </c>
      <c r="DA163" s="37">
        <v>0</v>
      </c>
      <c r="DB163" s="37">
        <v>0</v>
      </c>
      <c r="DC163" s="37">
        <v>0</v>
      </c>
      <c r="DD163" s="37">
        <v>0</v>
      </c>
      <c r="DE163" s="37">
        <v>0</v>
      </c>
      <c r="DF163" s="37">
        <v>0</v>
      </c>
      <c r="DG163" s="37">
        <v>0</v>
      </c>
      <c r="DH163" s="37">
        <v>0</v>
      </c>
      <c r="DI163" s="37">
        <v>0</v>
      </c>
      <c r="DJ163" s="37">
        <v>0</v>
      </c>
      <c r="DK163" s="37">
        <v>0</v>
      </c>
      <c r="DL163" s="37">
        <v>0</v>
      </c>
      <c r="DM163" s="37">
        <v>0</v>
      </c>
      <c r="DN163" s="37">
        <v>0</v>
      </c>
      <c r="DO163" s="37">
        <v>0</v>
      </c>
      <c r="DP163" s="37">
        <v>0</v>
      </c>
      <c r="DQ163" s="37">
        <v>0</v>
      </c>
      <c r="DR163" s="37">
        <v>0</v>
      </c>
    </row>
    <row r="164" spans="1:122" x14ac:dyDescent="0.25">
      <c r="A164" s="70" t="s">
        <v>365</v>
      </c>
      <c r="B164" s="63" t="s">
        <v>83</v>
      </c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O164" s="37"/>
      <c r="BP164" s="37"/>
      <c r="BQ164" s="37"/>
      <c r="BR164" s="37">
        <v>-98.000000000000014</v>
      </c>
      <c r="BS164" s="37">
        <v>713.89999999999986</v>
      </c>
      <c r="BT164" s="37">
        <v>15.3</v>
      </c>
      <c r="BU164" s="37">
        <v>138.9</v>
      </c>
      <c r="BV164" s="37">
        <v>-30.600000000000101</v>
      </c>
      <c r="BW164" s="37">
        <v>-27.5</v>
      </c>
      <c r="BX164" s="37">
        <v>506.4</v>
      </c>
      <c r="BY164" s="37">
        <v>260.8</v>
      </c>
      <c r="BZ164" s="37">
        <v>-126.5</v>
      </c>
      <c r="CA164" s="37">
        <v>-51.8</v>
      </c>
      <c r="CB164" s="37">
        <v>47.2</v>
      </c>
      <c r="CC164" s="37">
        <v>485</v>
      </c>
      <c r="CD164" s="37">
        <v>451.9</v>
      </c>
      <c r="CE164" s="37">
        <v>992</v>
      </c>
      <c r="CF164" s="37">
        <v>-68.599999999999994</v>
      </c>
      <c r="CG164" s="37">
        <v>421.3</v>
      </c>
      <c r="CH164" s="37">
        <v>-259.89999999999998</v>
      </c>
      <c r="CI164" s="37">
        <v>1350.5</v>
      </c>
      <c r="CJ164" s="37">
        <v>353.3</v>
      </c>
      <c r="CK164" s="37">
        <v>60.2</v>
      </c>
      <c r="CL164" s="37">
        <v>2500.6</v>
      </c>
      <c r="CM164" s="37">
        <v>1059.0999999999999</v>
      </c>
      <c r="CN164" s="37">
        <v>-36</v>
      </c>
      <c r="CO164" s="37">
        <v>-29.4</v>
      </c>
      <c r="CP164" s="37">
        <v>975.4</v>
      </c>
      <c r="CQ164" s="37">
        <v>118.4</v>
      </c>
      <c r="CR164" s="37">
        <v>579.4</v>
      </c>
      <c r="CS164" s="37">
        <v>127.5</v>
      </c>
      <c r="CT164" s="37">
        <v>984.1</v>
      </c>
      <c r="CU164" s="37">
        <v>643.1</v>
      </c>
      <c r="CV164" s="37">
        <v>-214.5</v>
      </c>
      <c r="CW164" s="37">
        <v>187.8</v>
      </c>
      <c r="CX164" s="37">
        <v>1767.5</v>
      </c>
      <c r="CY164" s="37">
        <v>-396.09999999999997</v>
      </c>
      <c r="CZ164" s="37">
        <v>1248.1000000000001</v>
      </c>
      <c r="DA164" s="37">
        <v>61.4</v>
      </c>
      <c r="DB164" s="37">
        <v>40.9</v>
      </c>
      <c r="DC164" s="37">
        <v>1944.9</v>
      </c>
      <c r="DD164" s="37">
        <v>230.5</v>
      </c>
      <c r="DE164" s="37">
        <v>-30.9</v>
      </c>
      <c r="DF164" s="37">
        <v>2446.8000000000002</v>
      </c>
      <c r="DG164" s="37">
        <v>-555.5</v>
      </c>
      <c r="DH164" s="37">
        <v>3772.0000000000005</v>
      </c>
      <c r="DI164" s="37">
        <v>-102</v>
      </c>
      <c r="DJ164" s="37">
        <v>2409.6000000000004</v>
      </c>
      <c r="DK164" s="37">
        <v>-289.39999999999998</v>
      </c>
      <c r="DL164" s="37">
        <v>-190</v>
      </c>
      <c r="DM164" s="37">
        <v>208.40000000000003</v>
      </c>
      <c r="DN164" s="37">
        <v>2793.1</v>
      </c>
      <c r="DO164" s="37">
        <v>5.5999999999999988</v>
      </c>
      <c r="DP164" s="37">
        <v>284.09999999999997</v>
      </c>
      <c r="DQ164" s="37">
        <v>126.10000000000001</v>
      </c>
      <c r="DR164" s="37">
        <v>1407.8000000000002</v>
      </c>
    </row>
    <row r="165" spans="1:122" x14ac:dyDescent="0.25">
      <c r="A165" s="70" t="s">
        <v>366</v>
      </c>
      <c r="B165" s="64" t="s">
        <v>172</v>
      </c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O165" s="37"/>
      <c r="BP165" s="37"/>
      <c r="BQ165" s="37"/>
      <c r="BR165" s="37">
        <v>-23</v>
      </c>
      <c r="BS165" s="37">
        <v>15</v>
      </c>
      <c r="BT165" s="37">
        <v>-42.8</v>
      </c>
      <c r="BU165" s="37">
        <v>14.3</v>
      </c>
      <c r="BV165" s="37">
        <v>18.399999999999999</v>
      </c>
      <c r="BW165" s="37">
        <v>11.9</v>
      </c>
      <c r="BX165" s="37">
        <v>-27.5</v>
      </c>
      <c r="BY165" s="37">
        <v>-32</v>
      </c>
      <c r="BZ165" s="37">
        <v>-102.1</v>
      </c>
      <c r="CA165" s="37">
        <v>-17</v>
      </c>
      <c r="CB165" s="37">
        <v>-72.7</v>
      </c>
      <c r="CC165" s="37">
        <v>-20.5</v>
      </c>
      <c r="CD165" s="37">
        <v>29.4</v>
      </c>
      <c r="CE165" s="37">
        <v>-9.6</v>
      </c>
      <c r="CF165" s="37">
        <v>38.1</v>
      </c>
      <c r="CG165" s="37">
        <v>23.6</v>
      </c>
      <c r="CH165" s="37">
        <v>-145.1</v>
      </c>
      <c r="CI165" s="37">
        <v>43</v>
      </c>
      <c r="CJ165" s="37">
        <v>70.2</v>
      </c>
      <c r="CK165" s="37">
        <v>19.399999999999999</v>
      </c>
      <c r="CL165" s="37">
        <v>4.4000000000000004</v>
      </c>
      <c r="CM165" s="37">
        <v>-6.8</v>
      </c>
      <c r="CN165" s="37">
        <v>-7.3</v>
      </c>
      <c r="CO165" s="37">
        <v>-29.9</v>
      </c>
      <c r="CP165" s="37">
        <v>1.9</v>
      </c>
      <c r="CQ165" s="37">
        <v>16.899999999999999</v>
      </c>
      <c r="CR165" s="37">
        <v>3.1</v>
      </c>
      <c r="CS165" s="37">
        <v>11.4</v>
      </c>
      <c r="CT165" s="37">
        <v>-19.5</v>
      </c>
      <c r="CU165" s="37">
        <v>-24.1</v>
      </c>
      <c r="CV165" s="37">
        <v>-269.60000000000002</v>
      </c>
      <c r="CW165" s="37">
        <v>-32.200000000000003</v>
      </c>
      <c r="CX165" s="37">
        <v>4.5999999999999996</v>
      </c>
      <c r="CY165" s="37">
        <v>-54.1</v>
      </c>
      <c r="CZ165" s="37">
        <v>7.7</v>
      </c>
      <c r="DA165" s="37">
        <v>-15.3</v>
      </c>
      <c r="DB165" s="37">
        <v>-16</v>
      </c>
      <c r="DC165" s="37">
        <v>-0.5</v>
      </c>
      <c r="DD165" s="37">
        <v>-39.9</v>
      </c>
      <c r="DE165" s="37">
        <v>-1.8</v>
      </c>
      <c r="DF165" s="37">
        <v>-3.4</v>
      </c>
      <c r="DG165" s="37">
        <v>2.8000000000000003</v>
      </c>
      <c r="DH165" s="37">
        <v>51.2</v>
      </c>
      <c r="DI165" s="37">
        <v>-44.4</v>
      </c>
      <c r="DJ165" s="37">
        <v>-8.4</v>
      </c>
      <c r="DK165" s="37">
        <v>8</v>
      </c>
      <c r="DL165" s="37">
        <v>-23.2</v>
      </c>
      <c r="DM165" s="37">
        <v>-7.5</v>
      </c>
      <c r="DN165" s="37">
        <v>177</v>
      </c>
      <c r="DO165" s="37">
        <v>-47.7</v>
      </c>
      <c r="DP165" s="37">
        <v>132.19999999999999</v>
      </c>
      <c r="DQ165" s="37">
        <v>101.3</v>
      </c>
      <c r="DR165" s="37">
        <v>583.79999999999995</v>
      </c>
    </row>
    <row r="166" spans="1:122" x14ac:dyDescent="0.25">
      <c r="A166" s="70" t="s">
        <v>367</v>
      </c>
      <c r="B166" s="64" t="s">
        <v>173</v>
      </c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O166" s="37"/>
      <c r="BP166" s="37"/>
      <c r="BQ166" s="37"/>
      <c r="BR166" s="37">
        <v>0.4</v>
      </c>
      <c r="BS166" s="37">
        <v>-0.2</v>
      </c>
      <c r="BT166" s="37">
        <v>0</v>
      </c>
      <c r="BU166" s="37">
        <v>5.5</v>
      </c>
      <c r="BV166" s="37">
        <v>-5.8</v>
      </c>
      <c r="BW166" s="37">
        <v>-1.2</v>
      </c>
      <c r="BX166" s="37">
        <v>0</v>
      </c>
      <c r="BY166" s="37">
        <v>0</v>
      </c>
      <c r="BZ166" s="37">
        <v>0</v>
      </c>
      <c r="CA166" s="37">
        <v>0.1</v>
      </c>
      <c r="CB166" s="37">
        <v>0.2</v>
      </c>
      <c r="CC166" s="37">
        <v>-0.1</v>
      </c>
      <c r="CD166" s="37">
        <v>300.7</v>
      </c>
      <c r="CE166" s="37">
        <v>-3.3</v>
      </c>
      <c r="CF166" s="37">
        <v>24.7</v>
      </c>
      <c r="CG166" s="37">
        <v>-19.5</v>
      </c>
      <c r="CH166" s="37">
        <v>3.8</v>
      </c>
      <c r="CI166" s="37">
        <v>1.5</v>
      </c>
      <c r="CJ166" s="37">
        <v>3.8</v>
      </c>
      <c r="CK166" s="37">
        <v>2.5</v>
      </c>
      <c r="CL166" s="37">
        <v>5.3</v>
      </c>
      <c r="CM166" s="37">
        <v>1.6</v>
      </c>
      <c r="CN166" s="37">
        <v>-0.2</v>
      </c>
      <c r="CO166" s="37">
        <v>1.5</v>
      </c>
      <c r="CP166" s="37">
        <v>1.1000000000000001</v>
      </c>
      <c r="CQ166" s="37">
        <v>0.1</v>
      </c>
      <c r="CR166" s="37">
        <v>4</v>
      </c>
      <c r="CS166" s="37">
        <v>29.9</v>
      </c>
      <c r="CT166" s="37">
        <v>-23.9</v>
      </c>
      <c r="CU166" s="37">
        <v>3.5</v>
      </c>
      <c r="CV166" s="37">
        <v>2.7</v>
      </c>
      <c r="CW166" s="37">
        <v>5.9</v>
      </c>
      <c r="CX166" s="37">
        <v>6.2</v>
      </c>
      <c r="CY166" s="37">
        <v>-0.4</v>
      </c>
      <c r="CZ166" s="37">
        <v>2.8</v>
      </c>
      <c r="DA166" s="37">
        <v>2.4</v>
      </c>
      <c r="DB166" s="37">
        <v>0</v>
      </c>
      <c r="DC166" s="37">
        <v>1.5</v>
      </c>
      <c r="DD166" s="37">
        <v>9.1999999999999993</v>
      </c>
      <c r="DE166" s="37">
        <v>3.8</v>
      </c>
      <c r="DF166" s="37">
        <v>5.3</v>
      </c>
      <c r="DG166" s="37">
        <v>23.3</v>
      </c>
      <c r="DH166" s="37">
        <v>0.6</v>
      </c>
      <c r="DI166" s="37">
        <v>-0.8</v>
      </c>
      <c r="DJ166" s="37">
        <v>-6.6</v>
      </c>
      <c r="DK166" s="37">
        <v>0.4</v>
      </c>
      <c r="DL166" s="37">
        <v>-3.1</v>
      </c>
      <c r="DM166" s="37">
        <v>4.7</v>
      </c>
      <c r="DN166" s="37">
        <v>27.6</v>
      </c>
      <c r="DO166" s="37">
        <v>-3.7</v>
      </c>
      <c r="DP166" s="37">
        <v>-8.3000000000000007</v>
      </c>
      <c r="DQ166" s="37">
        <v>14.4</v>
      </c>
      <c r="DR166" s="37">
        <v>-302.89999999999998</v>
      </c>
    </row>
    <row r="167" spans="1:122" x14ac:dyDescent="0.25">
      <c r="A167" s="70" t="s">
        <v>368</v>
      </c>
      <c r="B167" s="64" t="s">
        <v>150</v>
      </c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O167" s="37"/>
      <c r="BP167" s="37"/>
      <c r="BQ167" s="37"/>
      <c r="BR167" s="37">
        <v>-63.7</v>
      </c>
      <c r="BS167" s="37">
        <v>697.19999999999993</v>
      </c>
      <c r="BT167" s="37">
        <v>57.3</v>
      </c>
      <c r="BU167" s="37">
        <v>110.4</v>
      </c>
      <c r="BV167" s="37">
        <v>-43.599999999999902</v>
      </c>
      <c r="BW167" s="37">
        <v>62.3</v>
      </c>
      <c r="BX167" s="37">
        <v>534.5</v>
      </c>
      <c r="BY167" s="37">
        <v>293.60000000000002</v>
      </c>
      <c r="BZ167" s="37">
        <v>-8</v>
      </c>
      <c r="CA167" s="37">
        <v>-35.200000000000003</v>
      </c>
      <c r="CB167" s="37">
        <v>118.4</v>
      </c>
      <c r="CC167" s="37">
        <v>-41.9</v>
      </c>
      <c r="CD167" s="37">
        <v>123.2</v>
      </c>
      <c r="CE167" s="37">
        <v>1003.8</v>
      </c>
      <c r="CF167" s="37">
        <v>-125.6</v>
      </c>
      <c r="CG167" s="37">
        <v>421.3</v>
      </c>
      <c r="CH167" s="37">
        <v>-111.1</v>
      </c>
      <c r="CI167" s="37">
        <v>1307.7</v>
      </c>
      <c r="CJ167" s="37">
        <v>279.7</v>
      </c>
      <c r="CK167" s="37">
        <v>35.299999999999997</v>
      </c>
      <c r="CL167" s="37">
        <v>2487.6</v>
      </c>
      <c r="CM167" s="37">
        <v>1059.7</v>
      </c>
      <c r="CN167" s="37">
        <v>-30.8</v>
      </c>
      <c r="CO167" s="37">
        <v>-26.4</v>
      </c>
      <c r="CP167" s="37">
        <v>977.4</v>
      </c>
      <c r="CQ167" s="37">
        <v>108.6</v>
      </c>
      <c r="CR167" s="37">
        <v>580.79999999999995</v>
      </c>
      <c r="CS167" s="37">
        <v>71</v>
      </c>
      <c r="CT167" s="37">
        <v>1240.4000000000001</v>
      </c>
      <c r="CU167" s="37">
        <v>659.4</v>
      </c>
      <c r="CV167" s="37">
        <v>45</v>
      </c>
      <c r="CW167" s="37">
        <v>204</v>
      </c>
      <c r="CX167" s="37">
        <v>1753.8</v>
      </c>
      <c r="CY167" s="37">
        <v>-339.4</v>
      </c>
      <c r="CZ167" s="37">
        <v>1237.2</v>
      </c>
      <c r="DA167" s="37">
        <v>74</v>
      </c>
      <c r="DB167" s="37">
        <v>50.5</v>
      </c>
      <c r="DC167" s="37">
        <v>1945</v>
      </c>
      <c r="DD167" s="37">
        <v>260.39999999999998</v>
      </c>
      <c r="DE167" s="37">
        <v>-32.1</v>
      </c>
      <c r="DF167" s="37">
        <v>2444.5</v>
      </c>
      <c r="DG167" s="37">
        <v>-578.6</v>
      </c>
      <c r="DH167" s="37">
        <v>3717.9</v>
      </c>
      <c r="DI167" s="37">
        <v>-56.7</v>
      </c>
      <c r="DJ167" s="37">
        <v>2431.3000000000002</v>
      </c>
      <c r="DK167" s="37">
        <v>-298.89999999999998</v>
      </c>
      <c r="DL167" s="37">
        <v>-158.5</v>
      </c>
      <c r="DM167" s="37">
        <v>207.40000000000003</v>
      </c>
      <c r="DN167" s="37">
        <v>2593.1</v>
      </c>
      <c r="DO167" s="37">
        <v>62.300000000000004</v>
      </c>
      <c r="DP167" s="37">
        <v>160.5</v>
      </c>
      <c r="DQ167" s="37">
        <v>-2.6</v>
      </c>
      <c r="DR167" s="37">
        <v>1121.5</v>
      </c>
    </row>
    <row r="168" spans="1:122" x14ac:dyDescent="0.25">
      <c r="A168" s="70" t="s">
        <v>369</v>
      </c>
      <c r="B168" s="64" t="s">
        <v>54</v>
      </c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O168" s="37"/>
      <c r="BP168" s="37"/>
      <c r="BQ168" s="37"/>
      <c r="BR168" s="37">
        <v>-11.700000000000001</v>
      </c>
      <c r="BS168" s="37">
        <v>1.9</v>
      </c>
      <c r="BT168" s="37">
        <v>0.8</v>
      </c>
      <c r="BU168" s="37">
        <v>8.6999999999999993</v>
      </c>
      <c r="BV168" s="37">
        <v>0.40000000000001401</v>
      </c>
      <c r="BW168" s="37">
        <v>-100.5</v>
      </c>
      <c r="BX168" s="37">
        <v>-0.6</v>
      </c>
      <c r="BY168" s="37">
        <v>-0.8</v>
      </c>
      <c r="BZ168" s="37">
        <v>-16.399999999999999</v>
      </c>
      <c r="CA168" s="37">
        <v>0.3</v>
      </c>
      <c r="CB168" s="37">
        <v>1.3</v>
      </c>
      <c r="CC168" s="37">
        <v>547.5</v>
      </c>
      <c r="CD168" s="37">
        <v>-1.4</v>
      </c>
      <c r="CE168" s="37">
        <v>1.1000000000000001</v>
      </c>
      <c r="CF168" s="37">
        <v>-5.8</v>
      </c>
      <c r="CG168" s="37">
        <v>-4.0999999999999996</v>
      </c>
      <c r="CH168" s="37">
        <v>-7.5</v>
      </c>
      <c r="CI168" s="37">
        <v>-1.7</v>
      </c>
      <c r="CJ168" s="37">
        <v>-0.4</v>
      </c>
      <c r="CK168" s="37">
        <v>3</v>
      </c>
      <c r="CL168" s="37">
        <v>3.3</v>
      </c>
      <c r="CM168" s="37">
        <v>4.5999999999999996</v>
      </c>
      <c r="CN168" s="37">
        <v>2.2999999999999998</v>
      </c>
      <c r="CO168" s="37">
        <v>25.4</v>
      </c>
      <c r="CP168" s="37">
        <v>-5</v>
      </c>
      <c r="CQ168" s="37">
        <v>-7.2</v>
      </c>
      <c r="CR168" s="37">
        <v>-8.5</v>
      </c>
      <c r="CS168" s="37">
        <v>15.2</v>
      </c>
      <c r="CT168" s="37">
        <v>-212.9</v>
      </c>
      <c r="CU168" s="37">
        <v>4.3</v>
      </c>
      <c r="CV168" s="37">
        <v>7.4</v>
      </c>
      <c r="CW168" s="37">
        <v>10.1</v>
      </c>
      <c r="CX168" s="37">
        <v>2.9</v>
      </c>
      <c r="CY168" s="37">
        <v>-2.2000000000000002</v>
      </c>
      <c r="CZ168" s="37">
        <v>0.4</v>
      </c>
      <c r="DA168" s="37">
        <v>0.3</v>
      </c>
      <c r="DB168" s="37">
        <v>6.4</v>
      </c>
      <c r="DC168" s="37">
        <v>-1.1000000000000001</v>
      </c>
      <c r="DD168" s="37">
        <v>0.8</v>
      </c>
      <c r="DE168" s="37">
        <v>-0.8</v>
      </c>
      <c r="DF168" s="37">
        <v>0.4</v>
      </c>
      <c r="DG168" s="37">
        <v>-3</v>
      </c>
      <c r="DH168" s="37">
        <v>2.2999999999999998</v>
      </c>
      <c r="DI168" s="37">
        <v>-0.1</v>
      </c>
      <c r="DJ168" s="37">
        <v>-6.7</v>
      </c>
      <c r="DK168" s="37">
        <v>1.1000000000000001</v>
      </c>
      <c r="DL168" s="37">
        <v>-5.2</v>
      </c>
      <c r="DM168" s="37">
        <v>3.8</v>
      </c>
      <c r="DN168" s="37">
        <v>-4.5999999999999996</v>
      </c>
      <c r="DO168" s="37">
        <v>-5.3</v>
      </c>
      <c r="DP168" s="37">
        <v>-0.3</v>
      </c>
      <c r="DQ168" s="37">
        <v>13</v>
      </c>
      <c r="DR168" s="37">
        <v>5.4</v>
      </c>
    </row>
    <row r="169" spans="1:122" x14ac:dyDescent="0.25">
      <c r="A169" s="70" t="s">
        <v>370</v>
      </c>
      <c r="B169" s="65" t="s">
        <v>175</v>
      </c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O169" s="37"/>
      <c r="BP169" s="37"/>
      <c r="BQ169" s="37"/>
      <c r="BR169" s="37">
        <v>0</v>
      </c>
      <c r="BS169" s="37">
        <v>0</v>
      </c>
      <c r="BT169" s="37">
        <v>0</v>
      </c>
      <c r="BU169" s="37">
        <v>0</v>
      </c>
      <c r="BV169" s="37">
        <v>0</v>
      </c>
      <c r="BW169" s="37">
        <v>0</v>
      </c>
      <c r="BX169" s="37">
        <v>0</v>
      </c>
      <c r="BY169" s="37">
        <v>0</v>
      </c>
      <c r="BZ169" s="37">
        <v>0</v>
      </c>
      <c r="CA169" s="37">
        <v>0</v>
      </c>
      <c r="CB169" s="37">
        <v>0</v>
      </c>
      <c r="CC169" s="37">
        <v>0</v>
      </c>
      <c r="CD169" s="37">
        <v>0</v>
      </c>
      <c r="CE169" s="37">
        <v>0</v>
      </c>
      <c r="CF169" s="37">
        <v>0</v>
      </c>
      <c r="CG169" s="37">
        <v>0</v>
      </c>
      <c r="CH169" s="37">
        <v>0</v>
      </c>
      <c r="CI169" s="37">
        <v>0</v>
      </c>
      <c r="CJ169" s="37">
        <v>0</v>
      </c>
      <c r="CK169" s="37">
        <v>0</v>
      </c>
      <c r="CL169" s="37">
        <v>0</v>
      </c>
      <c r="CM169" s="37">
        <v>0</v>
      </c>
      <c r="CN169" s="37">
        <v>0</v>
      </c>
      <c r="CO169" s="37">
        <v>0</v>
      </c>
      <c r="CP169" s="37">
        <v>0</v>
      </c>
      <c r="CQ169" s="37">
        <v>0</v>
      </c>
      <c r="CR169" s="37">
        <v>0</v>
      </c>
      <c r="CS169" s="37">
        <v>0</v>
      </c>
      <c r="CT169" s="37">
        <v>0</v>
      </c>
      <c r="CU169" s="37">
        <v>0</v>
      </c>
      <c r="CV169" s="37">
        <v>0</v>
      </c>
      <c r="CW169" s="37">
        <v>0</v>
      </c>
      <c r="CX169" s="37">
        <v>0</v>
      </c>
      <c r="CY169" s="37">
        <v>0</v>
      </c>
      <c r="CZ169" s="37">
        <v>0</v>
      </c>
      <c r="DA169" s="37">
        <v>0</v>
      </c>
      <c r="DB169" s="37">
        <v>0</v>
      </c>
      <c r="DC169" s="37">
        <v>0</v>
      </c>
      <c r="DD169" s="37">
        <v>0</v>
      </c>
      <c r="DE169" s="37">
        <v>0</v>
      </c>
      <c r="DF169" s="37">
        <v>0</v>
      </c>
      <c r="DG169" s="37">
        <v>0</v>
      </c>
      <c r="DH169" s="37">
        <v>0</v>
      </c>
      <c r="DI169" s="37">
        <v>0</v>
      </c>
      <c r="DJ169" s="37">
        <v>0</v>
      </c>
      <c r="DK169" s="37">
        <v>0</v>
      </c>
      <c r="DL169" s="37">
        <v>0</v>
      </c>
      <c r="DM169" s="37">
        <v>0</v>
      </c>
      <c r="DN169" s="37">
        <v>0</v>
      </c>
      <c r="DO169" s="37">
        <v>0</v>
      </c>
      <c r="DP169" s="37">
        <v>0</v>
      </c>
      <c r="DQ169" s="37">
        <v>0</v>
      </c>
      <c r="DR169" s="37">
        <v>0</v>
      </c>
    </row>
    <row r="170" spans="1:122" x14ac:dyDescent="0.25">
      <c r="A170" s="70" t="s">
        <v>371</v>
      </c>
      <c r="B170" s="61" t="s">
        <v>176</v>
      </c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O170" s="37"/>
      <c r="BP170" s="37"/>
      <c r="BQ170" s="37"/>
      <c r="BR170" s="37">
        <v>0</v>
      </c>
      <c r="BS170" s="37">
        <v>0</v>
      </c>
      <c r="BT170" s="37">
        <v>0</v>
      </c>
      <c r="BU170" s="37">
        <v>0</v>
      </c>
      <c r="BV170" s="37">
        <v>0</v>
      </c>
      <c r="BW170" s="37">
        <v>0</v>
      </c>
      <c r="BX170" s="37">
        <v>0</v>
      </c>
      <c r="BY170" s="37">
        <v>0</v>
      </c>
      <c r="BZ170" s="37">
        <v>0</v>
      </c>
      <c r="CA170" s="37">
        <v>0</v>
      </c>
      <c r="CB170" s="37">
        <v>0</v>
      </c>
      <c r="CC170" s="37">
        <v>0</v>
      </c>
      <c r="CD170" s="37">
        <v>0</v>
      </c>
      <c r="CE170" s="37">
        <v>0</v>
      </c>
      <c r="CF170" s="37">
        <v>0</v>
      </c>
      <c r="CG170" s="37">
        <v>0</v>
      </c>
      <c r="CH170" s="37">
        <v>0</v>
      </c>
      <c r="CI170" s="37">
        <v>0</v>
      </c>
      <c r="CJ170" s="37">
        <v>0</v>
      </c>
      <c r="CK170" s="37">
        <v>0</v>
      </c>
      <c r="CL170" s="37">
        <v>0</v>
      </c>
      <c r="CM170" s="37">
        <v>0</v>
      </c>
      <c r="CN170" s="37">
        <v>0</v>
      </c>
      <c r="CO170" s="37">
        <v>0</v>
      </c>
      <c r="CP170" s="37">
        <v>0</v>
      </c>
      <c r="CQ170" s="37">
        <v>0</v>
      </c>
      <c r="CR170" s="37">
        <v>0</v>
      </c>
      <c r="CS170" s="37">
        <v>0</v>
      </c>
      <c r="CT170" s="37">
        <v>0</v>
      </c>
      <c r="CU170" s="37">
        <v>0</v>
      </c>
      <c r="CV170" s="37">
        <v>0</v>
      </c>
      <c r="CW170" s="37">
        <v>0</v>
      </c>
      <c r="CX170" s="37">
        <v>0</v>
      </c>
      <c r="CY170" s="37">
        <v>0</v>
      </c>
      <c r="CZ170" s="37">
        <v>0</v>
      </c>
      <c r="DA170" s="37">
        <v>0</v>
      </c>
      <c r="DB170" s="37">
        <v>0</v>
      </c>
      <c r="DC170" s="37">
        <v>0</v>
      </c>
      <c r="DD170" s="37">
        <v>0</v>
      </c>
      <c r="DE170" s="37">
        <v>0</v>
      </c>
      <c r="DF170" s="37">
        <v>0</v>
      </c>
      <c r="DG170" s="37">
        <v>0</v>
      </c>
      <c r="DH170" s="37">
        <v>0</v>
      </c>
      <c r="DI170" s="37">
        <v>0</v>
      </c>
      <c r="DJ170" s="37">
        <v>0</v>
      </c>
      <c r="DK170" s="37">
        <v>0</v>
      </c>
      <c r="DL170" s="37">
        <v>0</v>
      </c>
      <c r="DM170" s="37">
        <v>0</v>
      </c>
      <c r="DN170" s="37">
        <v>0</v>
      </c>
      <c r="DO170" s="37">
        <v>0</v>
      </c>
      <c r="DP170" s="37">
        <v>0</v>
      </c>
      <c r="DQ170" s="37">
        <v>0</v>
      </c>
      <c r="DR170" s="37">
        <v>0</v>
      </c>
    </row>
    <row r="171" spans="1:122" x14ac:dyDescent="0.25">
      <c r="A171" s="70" t="s">
        <v>372</v>
      </c>
      <c r="B171" s="62" t="s">
        <v>161</v>
      </c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O171" s="37"/>
      <c r="BP171" s="37"/>
      <c r="BQ171" s="37"/>
      <c r="BR171" s="37">
        <v>0</v>
      </c>
      <c r="BS171" s="37">
        <v>0</v>
      </c>
      <c r="BT171" s="37">
        <v>0</v>
      </c>
      <c r="BU171" s="37">
        <v>0</v>
      </c>
      <c r="BV171" s="37">
        <v>0</v>
      </c>
      <c r="BW171" s="37">
        <v>0</v>
      </c>
      <c r="BX171" s="37">
        <v>0</v>
      </c>
      <c r="BY171" s="37">
        <v>0</v>
      </c>
      <c r="BZ171" s="37">
        <v>0</v>
      </c>
      <c r="CA171" s="37">
        <v>0</v>
      </c>
      <c r="CB171" s="37">
        <v>0</v>
      </c>
      <c r="CC171" s="37">
        <v>0</v>
      </c>
      <c r="CD171" s="37">
        <v>0</v>
      </c>
      <c r="CE171" s="37">
        <v>0</v>
      </c>
      <c r="CF171" s="37">
        <v>0</v>
      </c>
      <c r="CG171" s="37">
        <v>0</v>
      </c>
      <c r="CH171" s="37">
        <v>0</v>
      </c>
      <c r="CI171" s="37">
        <v>0</v>
      </c>
      <c r="CJ171" s="37">
        <v>0</v>
      </c>
      <c r="CK171" s="37">
        <v>0</v>
      </c>
      <c r="CL171" s="37">
        <v>0</v>
      </c>
      <c r="CM171" s="37">
        <v>0</v>
      </c>
      <c r="CN171" s="37">
        <v>0</v>
      </c>
      <c r="CO171" s="37">
        <v>0</v>
      </c>
      <c r="CP171" s="37">
        <v>0</v>
      </c>
      <c r="CQ171" s="37">
        <v>0</v>
      </c>
      <c r="CR171" s="37">
        <v>0</v>
      </c>
      <c r="CS171" s="37">
        <v>0</v>
      </c>
      <c r="CT171" s="37">
        <v>0</v>
      </c>
      <c r="CU171" s="37">
        <v>0</v>
      </c>
      <c r="CV171" s="37">
        <v>0</v>
      </c>
      <c r="CW171" s="37">
        <v>0</v>
      </c>
      <c r="CX171" s="37">
        <v>0</v>
      </c>
      <c r="CY171" s="37">
        <v>0</v>
      </c>
      <c r="CZ171" s="37">
        <v>0</v>
      </c>
      <c r="DA171" s="37">
        <v>0</v>
      </c>
      <c r="DB171" s="37">
        <v>0</v>
      </c>
      <c r="DC171" s="37">
        <v>0</v>
      </c>
      <c r="DD171" s="37">
        <v>0</v>
      </c>
      <c r="DE171" s="37">
        <v>0</v>
      </c>
      <c r="DF171" s="37">
        <v>0</v>
      </c>
      <c r="DG171" s="37">
        <v>0</v>
      </c>
      <c r="DH171" s="37">
        <v>0</v>
      </c>
      <c r="DI171" s="37">
        <v>0</v>
      </c>
      <c r="DJ171" s="37">
        <v>0</v>
      </c>
      <c r="DK171" s="37">
        <v>0</v>
      </c>
      <c r="DL171" s="37">
        <v>0</v>
      </c>
      <c r="DM171" s="37">
        <v>0</v>
      </c>
      <c r="DN171" s="37">
        <v>0</v>
      </c>
      <c r="DO171" s="37">
        <v>0</v>
      </c>
      <c r="DP171" s="37">
        <v>0</v>
      </c>
      <c r="DQ171" s="37">
        <v>0</v>
      </c>
      <c r="DR171" s="37">
        <v>0</v>
      </c>
    </row>
    <row r="172" spans="1:122" x14ac:dyDescent="0.25">
      <c r="A172" s="70" t="s">
        <v>373</v>
      </c>
      <c r="B172" s="62" t="s">
        <v>170</v>
      </c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O172" s="37"/>
      <c r="BP172" s="37"/>
      <c r="BQ172" s="37"/>
      <c r="BR172" s="37">
        <v>0</v>
      </c>
      <c r="BS172" s="37">
        <v>0</v>
      </c>
      <c r="BT172" s="37">
        <v>0</v>
      </c>
      <c r="BU172" s="37">
        <v>0</v>
      </c>
      <c r="BV172" s="37">
        <v>0</v>
      </c>
      <c r="BW172" s="37">
        <v>0</v>
      </c>
      <c r="BX172" s="37">
        <v>0</v>
      </c>
      <c r="BY172" s="37">
        <v>0</v>
      </c>
      <c r="BZ172" s="37">
        <v>0</v>
      </c>
      <c r="CA172" s="37">
        <v>0</v>
      </c>
      <c r="CB172" s="37">
        <v>0</v>
      </c>
      <c r="CC172" s="37">
        <v>0</v>
      </c>
      <c r="CD172" s="37">
        <v>0</v>
      </c>
      <c r="CE172" s="37">
        <v>0</v>
      </c>
      <c r="CF172" s="37">
        <v>0</v>
      </c>
      <c r="CG172" s="37">
        <v>0</v>
      </c>
      <c r="CH172" s="37">
        <v>0</v>
      </c>
      <c r="CI172" s="37">
        <v>0</v>
      </c>
      <c r="CJ172" s="37">
        <v>0</v>
      </c>
      <c r="CK172" s="37">
        <v>0</v>
      </c>
      <c r="CL172" s="37">
        <v>0</v>
      </c>
      <c r="CM172" s="37">
        <v>0</v>
      </c>
      <c r="CN172" s="37">
        <v>0</v>
      </c>
      <c r="CO172" s="37">
        <v>0</v>
      </c>
      <c r="CP172" s="37">
        <v>0</v>
      </c>
      <c r="CQ172" s="37">
        <v>0</v>
      </c>
      <c r="CR172" s="37">
        <v>0</v>
      </c>
      <c r="CS172" s="37">
        <v>0</v>
      </c>
      <c r="CT172" s="37">
        <v>0</v>
      </c>
      <c r="CU172" s="37">
        <v>0</v>
      </c>
      <c r="CV172" s="37">
        <v>0</v>
      </c>
      <c r="CW172" s="37">
        <v>0</v>
      </c>
      <c r="CX172" s="37">
        <v>0</v>
      </c>
      <c r="CY172" s="37">
        <v>0</v>
      </c>
      <c r="CZ172" s="37">
        <v>0</v>
      </c>
      <c r="DA172" s="37">
        <v>0</v>
      </c>
      <c r="DB172" s="37">
        <v>0</v>
      </c>
      <c r="DC172" s="37">
        <v>0</v>
      </c>
      <c r="DD172" s="37">
        <v>0</v>
      </c>
      <c r="DE172" s="37">
        <v>0</v>
      </c>
      <c r="DF172" s="37">
        <v>0</v>
      </c>
      <c r="DG172" s="37">
        <v>0</v>
      </c>
      <c r="DH172" s="37">
        <v>0</v>
      </c>
      <c r="DI172" s="37">
        <v>0</v>
      </c>
      <c r="DJ172" s="37">
        <v>0</v>
      </c>
      <c r="DK172" s="37">
        <v>0</v>
      </c>
      <c r="DL172" s="37">
        <v>0</v>
      </c>
      <c r="DM172" s="37">
        <v>0</v>
      </c>
      <c r="DN172" s="37">
        <v>0</v>
      </c>
      <c r="DO172" s="37">
        <v>0</v>
      </c>
      <c r="DP172" s="37">
        <v>0</v>
      </c>
      <c r="DQ172" s="37">
        <v>0</v>
      </c>
      <c r="DR172" s="37">
        <v>0</v>
      </c>
    </row>
    <row r="173" spans="1:122" x14ac:dyDescent="0.25">
      <c r="A173" s="55" t="s">
        <v>374</v>
      </c>
      <c r="B173" s="61" t="s">
        <v>177</v>
      </c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O173" s="37"/>
      <c r="BP173" s="37"/>
      <c r="BQ173" s="37"/>
      <c r="BR173" s="37">
        <v>477.40000000000009</v>
      </c>
      <c r="BS173" s="37">
        <v>-1324.9</v>
      </c>
      <c r="BT173" s="37">
        <v>-356.79999999999995</v>
      </c>
      <c r="BU173" s="37">
        <v>-1462.3000000000002</v>
      </c>
      <c r="BV173" s="37">
        <v>370.3</v>
      </c>
      <c r="BW173" s="37">
        <v>-63.000000000000007</v>
      </c>
      <c r="BX173" s="37">
        <v>-531.29999999999995</v>
      </c>
      <c r="BY173" s="37">
        <v>-842.3</v>
      </c>
      <c r="BZ173" s="37">
        <v>552.69735850000006</v>
      </c>
      <c r="CA173" s="37">
        <v>-60.661025900000027</v>
      </c>
      <c r="CB173" s="37">
        <v>-309.22058100000004</v>
      </c>
      <c r="CC173" s="37">
        <v>-971.75119390000009</v>
      </c>
      <c r="CD173" s="37">
        <v>30.500000000000014</v>
      </c>
      <c r="CE173" s="37">
        <v>356.5</v>
      </c>
      <c r="CF173" s="37">
        <v>-199.7</v>
      </c>
      <c r="CG173" s="37">
        <v>-486.40000000000003</v>
      </c>
      <c r="CH173" s="37">
        <v>294.59999999999997</v>
      </c>
      <c r="CI173" s="37">
        <v>683.19999999999993</v>
      </c>
      <c r="CJ173" s="37">
        <v>525.4</v>
      </c>
      <c r="CK173" s="37">
        <v>-1117.0999999999999</v>
      </c>
      <c r="CL173" s="37">
        <v>4161.0999999999995</v>
      </c>
      <c r="CM173" s="37">
        <v>419.09999999999997</v>
      </c>
      <c r="CN173" s="37">
        <v>261.5</v>
      </c>
      <c r="CO173" s="37">
        <v>-326.79999999999995</v>
      </c>
      <c r="CP173" s="37">
        <v>1223.4000000000001</v>
      </c>
      <c r="CQ173" s="37">
        <v>160.39999999999998</v>
      </c>
      <c r="CR173" s="37">
        <v>1206.6999999999998</v>
      </c>
      <c r="CS173" s="37">
        <v>-795.19999999999993</v>
      </c>
      <c r="CT173" s="37">
        <v>1404.7</v>
      </c>
      <c r="CU173" s="37">
        <v>1754.6</v>
      </c>
      <c r="CV173" s="37">
        <v>315.39999999999998</v>
      </c>
      <c r="CW173" s="37">
        <v>-268.10000000000002</v>
      </c>
      <c r="CX173" s="37">
        <v>2145.9</v>
      </c>
      <c r="CY173" s="37">
        <v>-143.09999999999997</v>
      </c>
      <c r="CZ173" s="37">
        <v>403.19999999999993</v>
      </c>
      <c r="DA173" s="37">
        <v>-259.40000000000009</v>
      </c>
      <c r="DB173" s="37">
        <v>-623.20000000000005</v>
      </c>
      <c r="DC173" s="37">
        <v>2392.3000000000002</v>
      </c>
      <c r="DD173" s="37">
        <v>1212.5999999999999</v>
      </c>
      <c r="DE173" s="37">
        <v>-944.6</v>
      </c>
      <c r="DF173" s="37">
        <v>2194.9</v>
      </c>
      <c r="DG173" s="37">
        <v>1555.6</v>
      </c>
      <c r="DH173" s="37">
        <v>259.5</v>
      </c>
      <c r="DI173" s="37">
        <v>5.0000000000001137</v>
      </c>
      <c r="DJ173" s="37">
        <v>882.99999999999977</v>
      </c>
      <c r="DK173" s="37">
        <v>324.39999999999998</v>
      </c>
      <c r="DL173" s="37">
        <v>-822.80000000000007</v>
      </c>
      <c r="DM173" s="37">
        <v>-524.50000000000023</v>
      </c>
      <c r="DN173" s="37">
        <v>455.6</v>
      </c>
      <c r="DO173" s="37">
        <v>-6.2000000000000597</v>
      </c>
      <c r="DP173" s="37">
        <v>-441.20000000000005</v>
      </c>
      <c r="DQ173" s="37">
        <v>-210.00000000000011</v>
      </c>
      <c r="DR173" s="37">
        <v>-559.39999999999986</v>
      </c>
    </row>
    <row r="174" spans="1:122" x14ac:dyDescent="0.25">
      <c r="A174" s="67" t="s">
        <v>375</v>
      </c>
      <c r="B174" s="62" t="s">
        <v>161</v>
      </c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O174" s="37"/>
      <c r="BP174" s="37"/>
      <c r="BQ174" s="37"/>
      <c r="BR174" s="37">
        <v>-47.599999999999994</v>
      </c>
      <c r="BS174" s="37">
        <v>-300.2</v>
      </c>
      <c r="BT174" s="37">
        <v>-174.3</v>
      </c>
      <c r="BU174" s="37">
        <v>-177.90000000000003</v>
      </c>
      <c r="BV174" s="37">
        <v>378.7</v>
      </c>
      <c r="BW174" s="37">
        <v>33.6</v>
      </c>
      <c r="BX174" s="37">
        <v>-54</v>
      </c>
      <c r="BY174" s="37">
        <v>-319.3</v>
      </c>
      <c r="BZ174" s="37">
        <v>702.79735849999997</v>
      </c>
      <c r="CA174" s="37">
        <v>161.4389741</v>
      </c>
      <c r="CB174" s="37">
        <v>194.52941899999999</v>
      </c>
      <c r="CC174" s="37">
        <v>-761.95119390000002</v>
      </c>
      <c r="CD174" s="37">
        <v>39.9</v>
      </c>
      <c r="CE174" s="37">
        <v>234.4</v>
      </c>
      <c r="CF174" s="37">
        <v>-55.8</v>
      </c>
      <c r="CG174" s="37">
        <v>199.3</v>
      </c>
      <c r="CH174" s="37">
        <v>-58.3</v>
      </c>
      <c r="CI174" s="37">
        <v>52.3</v>
      </c>
      <c r="CJ174" s="37">
        <v>44.8</v>
      </c>
      <c r="CK174" s="37">
        <v>522.4</v>
      </c>
      <c r="CL174" s="37">
        <v>-198.7</v>
      </c>
      <c r="CM174" s="37">
        <v>-25.3</v>
      </c>
      <c r="CN174" s="37">
        <v>185.2</v>
      </c>
      <c r="CO174" s="37">
        <v>-8.8999999999999595</v>
      </c>
      <c r="CP174" s="37">
        <v>632.9</v>
      </c>
      <c r="CQ174" s="37">
        <v>-104.5</v>
      </c>
      <c r="CR174" s="37">
        <v>535.4</v>
      </c>
      <c r="CS174" s="37">
        <v>-266.10000000000002</v>
      </c>
      <c r="CT174" s="37">
        <v>764.4</v>
      </c>
      <c r="CU174" s="37">
        <v>465.3</v>
      </c>
      <c r="CV174" s="37">
        <v>87.2</v>
      </c>
      <c r="CW174" s="37">
        <v>236.4</v>
      </c>
      <c r="CX174" s="37">
        <v>1666.3</v>
      </c>
      <c r="CY174" s="37">
        <v>-404.29999999999995</v>
      </c>
      <c r="CZ174" s="37">
        <v>344.09999999999997</v>
      </c>
      <c r="DA174" s="37">
        <v>240.50000000000003</v>
      </c>
      <c r="DB174" s="37">
        <v>607</v>
      </c>
      <c r="DC174" s="37">
        <v>633.1</v>
      </c>
      <c r="DD174" s="37">
        <v>640</v>
      </c>
      <c r="DE174" s="37">
        <v>-114.1</v>
      </c>
      <c r="DF174" s="37">
        <v>1933.2</v>
      </c>
      <c r="DG174" s="37">
        <v>1445.7</v>
      </c>
      <c r="DH174" s="37">
        <v>18.200000000000017</v>
      </c>
      <c r="DI174" s="37">
        <v>959.3</v>
      </c>
      <c r="DJ174" s="37">
        <v>529.39999999999986</v>
      </c>
      <c r="DK174" s="37">
        <v>95.199999999999989</v>
      </c>
      <c r="DL174" s="37">
        <v>-158.60000000000002</v>
      </c>
      <c r="DM174" s="37">
        <v>143.69999999999999</v>
      </c>
      <c r="DN174" s="37">
        <v>671.7</v>
      </c>
      <c r="DO174" s="37">
        <v>104.69999999999997</v>
      </c>
      <c r="DP174" s="37">
        <v>-120.19999999999999</v>
      </c>
      <c r="DQ174" s="37">
        <v>455.4</v>
      </c>
      <c r="DR174" s="37">
        <v>533.90000000000009</v>
      </c>
    </row>
    <row r="175" spans="1:122" x14ac:dyDescent="0.25">
      <c r="A175" s="67" t="s">
        <v>376</v>
      </c>
      <c r="B175" s="63" t="s">
        <v>89</v>
      </c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O175" s="37"/>
      <c r="BP175" s="37"/>
      <c r="BQ175" s="37"/>
      <c r="BR175" s="37">
        <v>0</v>
      </c>
      <c r="BS175" s="37">
        <v>0</v>
      </c>
      <c r="BT175" s="37">
        <v>0</v>
      </c>
      <c r="BU175" s="37">
        <v>0</v>
      </c>
      <c r="BV175" s="37">
        <v>0</v>
      </c>
      <c r="BW175" s="37">
        <v>0</v>
      </c>
      <c r="BX175" s="37">
        <v>0</v>
      </c>
      <c r="BY175" s="37">
        <v>0</v>
      </c>
      <c r="BZ175" s="37">
        <v>0</v>
      </c>
      <c r="CA175" s="37">
        <v>0</v>
      </c>
      <c r="CB175" s="37">
        <v>0</v>
      </c>
      <c r="CC175" s="37">
        <v>0</v>
      </c>
      <c r="CD175" s="37">
        <v>0</v>
      </c>
      <c r="CE175" s="37">
        <v>0</v>
      </c>
      <c r="CF175" s="37">
        <v>0</v>
      </c>
      <c r="CG175" s="37">
        <v>0</v>
      </c>
      <c r="CH175" s="37">
        <v>0</v>
      </c>
      <c r="CI175" s="37">
        <v>0</v>
      </c>
      <c r="CJ175" s="37">
        <v>0</v>
      </c>
      <c r="CK175" s="37">
        <v>0</v>
      </c>
      <c r="CL175" s="37">
        <v>0</v>
      </c>
      <c r="CM175" s="37">
        <v>0</v>
      </c>
      <c r="CN175" s="37">
        <v>0</v>
      </c>
      <c r="CO175" s="37">
        <v>0</v>
      </c>
      <c r="CP175" s="37">
        <v>0</v>
      </c>
      <c r="CQ175" s="37">
        <v>0</v>
      </c>
      <c r="CR175" s="37">
        <v>0</v>
      </c>
      <c r="CS175" s="37">
        <v>0</v>
      </c>
      <c r="CT175" s="37">
        <v>0</v>
      </c>
      <c r="CU175" s="37">
        <v>0</v>
      </c>
      <c r="CV175" s="37">
        <v>0</v>
      </c>
      <c r="CW175" s="37">
        <v>0</v>
      </c>
      <c r="CX175" s="37">
        <v>0</v>
      </c>
      <c r="CY175" s="37">
        <v>0</v>
      </c>
      <c r="CZ175" s="37">
        <v>0</v>
      </c>
      <c r="DA175" s="37">
        <v>0</v>
      </c>
      <c r="DB175" s="37">
        <v>0</v>
      </c>
      <c r="DC175" s="37">
        <v>0</v>
      </c>
      <c r="DD175" s="37">
        <v>0</v>
      </c>
      <c r="DE175" s="37">
        <v>0</v>
      </c>
      <c r="DF175" s="37">
        <v>0</v>
      </c>
      <c r="DG175" s="37">
        <v>0</v>
      </c>
      <c r="DH175" s="37">
        <v>0</v>
      </c>
      <c r="DI175" s="37">
        <v>0</v>
      </c>
      <c r="DJ175" s="37">
        <v>0</v>
      </c>
      <c r="DK175" s="37">
        <v>0</v>
      </c>
      <c r="DL175" s="37">
        <v>0</v>
      </c>
      <c r="DM175" s="37">
        <v>0</v>
      </c>
      <c r="DN175" s="37">
        <v>0</v>
      </c>
      <c r="DO175" s="37">
        <v>0</v>
      </c>
      <c r="DP175" s="37">
        <v>0</v>
      </c>
      <c r="DQ175" s="37">
        <v>0</v>
      </c>
      <c r="DR175" s="37">
        <v>0</v>
      </c>
    </row>
    <row r="176" spans="1:122" x14ac:dyDescent="0.25">
      <c r="A176" s="55" t="s">
        <v>377</v>
      </c>
      <c r="B176" s="63" t="s">
        <v>178</v>
      </c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O176" s="37"/>
      <c r="BP176" s="37"/>
      <c r="BQ176" s="37"/>
      <c r="BR176" s="37">
        <v>-47.599999999999994</v>
      </c>
      <c r="BS176" s="37">
        <v>-300.2</v>
      </c>
      <c r="BT176" s="37">
        <v>-174.3</v>
      </c>
      <c r="BU176" s="37">
        <v>-177.90000000000003</v>
      </c>
      <c r="BV176" s="37">
        <v>378.7</v>
      </c>
      <c r="BW176" s="37">
        <v>33.6</v>
      </c>
      <c r="BX176" s="37">
        <v>-54</v>
      </c>
      <c r="BY176" s="37">
        <v>-319.3</v>
      </c>
      <c r="BZ176" s="37">
        <v>702.79735849999997</v>
      </c>
      <c r="CA176" s="37">
        <v>161.4389741</v>
      </c>
      <c r="CB176" s="37">
        <v>194.52941900000002</v>
      </c>
      <c r="CC176" s="37">
        <v>-761.95119390000002</v>
      </c>
      <c r="CD176" s="37">
        <v>39.899999999999991</v>
      </c>
      <c r="CE176" s="37">
        <v>234.4</v>
      </c>
      <c r="CF176" s="37">
        <v>-55.8</v>
      </c>
      <c r="CG176" s="37">
        <v>199.29999999999998</v>
      </c>
      <c r="CH176" s="37">
        <v>-58.300000000000004</v>
      </c>
      <c r="CI176" s="37">
        <v>52.3</v>
      </c>
      <c r="CJ176" s="37">
        <v>44.8</v>
      </c>
      <c r="CK176" s="37">
        <v>522.4</v>
      </c>
      <c r="CL176" s="37">
        <v>-198.70000000000002</v>
      </c>
      <c r="CM176" s="37">
        <v>-25.299999999999997</v>
      </c>
      <c r="CN176" s="37">
        <v>185.2</v>
      </c>
      <c r="CO176" s="37">
        <v>-8.9000000000000021</v>
      </c>
      <c r="CP176" s="37">
        <v>632.9</v>
      </c>
      <c r="CQ176" s="37">
        <v>-104.5</v>
      </c>
      <c r="CR176" s="37">
        <v>535.4</v>
      </c>
      <c r="CS176" s="37">
        <v>-266.10000000000002</v>
      </c>
      <c r="CT176" s="37">
        <v>764.40000000000009</v>
      </c>
      <c r="CU176" s="37">
        <v>465.29999999999995</v>
      </c>
      <c r="CV176" s="37">
        <v>87.200000000000017</v>
      </c>
      <c r="CW176" s="37">
        <v>236.4</v>
      </c>
      <c r="CX176" s="37">
        <v>1666.3</v>
      </c>
      <c r="CY176" s="37">
        <v>-404.29999999999995</v>
      </c>
      <c r="CZ176" s="37">
        <v>344.09999999999997</v>
      </c>
      <c r="DA176" s="37">
        <v>240.50000000000003</v>
      </c>
      <c r="DB176" s="37">
        <v>607.00000000000011</v>
      </c>
      <c r="DC176" s="37">
        <v>633.10000000000014</v>
      </c>
      <c r="DD176" s="37">
        <v>640</v>
      </c>
      <c r="DE176" s="37">
        <v>-114.10000000000001</v>
      </c>
      <c r="DF176" s="37">
        <v>1933.2</v>
      </c>
      <c r="DG176" s="37">
        <v>1445.7</v>
      </c>
      <c r="DH176" s="37">
        <v>18.200000000000017</v>
      </c>
      <c r="DI176" s="37">
        <v>959.3</v>
      </c>
      <c r="DJ176" s="37">
        <v>529.39999999999986</v>
      </c>
      <c r="DK176" s="37">
        <v>95.199999999999989</v>
      </c>
      <c r="DL176" s="37">
        <v>-158.60000000000002</v>
      </c>
      <c r="DM176" s="37">
        <v>143.69999999999999</v>
      </c>
      <c r="DN176" s="37">
        <v>671.7</v>
      </c>
      <c r="DO176" s="37">
        <v>104.69999999999997</v>
      </c>
      <c r="DP176" s="37">
        <v>-120.19999999999999</v>
      </c>
      <c r="DQ176" s="37">
        <v>455.4</v>
      </c>
      <c r="DR176" s="37">
        <v>533.90000000000009</v>
      </c>
    </row>
    <row r="177" spans="1:122" x14ac:dyDescent="0.25">
      <c r="A177" s="55" t="s">
        <v>378</v>
      </c>
      <c r="B177" s="64" t="s">
        <v>172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O177" s="37"/>
      <c r="BP177" s="37"/>
      <c r="BQ177" s="37"/>
      <c r="BR177" s="37">
        <v>-14.6</v>
      </c>
      <c r="BS177" s="37">
        <v>-11.6</v>
      </c>
      <c r="BT177" s="37">
        <v>13.700000000000001</v>
      </c>
      <c r="BU177" s="37">
        <v>-0.79999999999999993</v>
      </c>
      <c r="BV177" s="37">
        <v>-2.7</v>
      </c>
      <c r="BW177" s="37">
        <v>-10.4</v>
      </c>
      <c r="BX177" s="37">
        <v>0.9</v>
      </c>
      <c r="BY177" s="37">
        <v>-2.6</v>
      </c>
      <c r="BZ177" s="37">
        <v>0.4</v>
      </c>
      <c r="CA177" s="37">
        <v>0</v>
      </c>
      <c r="CB177" s="37">
        <v>0.2</v>
      </c>
      <c r="CC177" s="37">
        <v>-8.6</v>
      </c>
      <c r="CD177" s="37">
        <v>-0.19999999999999998</v>
      </c>
      <c r="CE177" s="37">
        <v>-0.1</v>
      </c>
      <c r="CF177" s="37">
        <v>0.8</v>
      </c>
      <c r="CG177" s="37">
        <v>-1.4</v>
      </c>
      <c r="CH177" s="37">
        <v>0</v>
      </c>
      <c r="CI177" s="37">
        <v>0</v>
      </c>
      <c r="CJ177" s="37">
        <v>0</v>
      </c>
      <c r="CK177" s="37">
        <v>-0.2</v>
      </c>
      <c r="CL177" s="37">
        <v>0</v>
      </c>
      <c r="CM177" s="37">
        <v>0</v>
      </c>
      <c r="CN177" s="37">
        <v>0</v>
      </c>
      <c r="CO177" s="37">
        <v>0.7</v>
      </c>
      <c r="CP177" s="37">
        <v>-93.6</v>
      </c>
      <c r="CQ177" s="37">
        <v>0.9</v>
      </c>
      <c r="CR177" s="37">
        <v>-0.5</v>
      </c>
      <c r="CS177" s="37">
        <v>1.1000000000000001</v>
      </c>
      <c r="CT177" s="37">
        <v>-0.4</v>
      </c>
      <c r="CU177" s="37">
        <v>-2.7</v>
      </c>
      <c r="CV177" s="37">
        <v>-3.8</v>
      </c>
      <c r="CW177" s="37">
        <v>-2.8</v>
      </c>
      <c r="CX177" s="37">
        <v>-0.4</v>
      </c>
      <c r="CY177" s="37">
        <v>1.5</v>
      </c>
      <c r="CZ177" s="37">
        <v>0.9</v>
      </c>
      <c r="DA177" s="37">
        <v>0.3</v>
      </c>
      <c r="DB177" s="37">
        <v>0.1</v>
      </c>
      <c r="DC177" s="37">
        <v>-0.1</v>
      </c>
      <c r="DD177" s="37">
        <v>1.2</v>
      </c>
      <c r="DE177" s="37">
        <v>-29.9</v>
      </c>
      <c r="DF177" s="37">
        <v>1</v>
      </c>
      <c r="DG177" s="37">
        <v>-0.5</v>
      </c>
      <c r="DH177" s="37">
        <v>-1.9</v>
      </c>
      <c r="DI177" s="37">
        <v>-2.2999999999999998</v>
      </c>
      <c r="DJ177" s="37">
        <v>0.6</v>
      </c>
      <c r="DK177" s="37">
        <v>0.4</v>
      </c>
      <c r="DL177" s="37">
        <v>0.8</v>
      </c>
      <c r="DM177" s="37">
        <v>6.9</v>
      </c>
      <c r="DN177" s="37">
        <v>4.8</v>
      </c>
      <c r="DO177" s="37">
        <v>3.3</v>
      </c>
      <c r="DP177" s="37">
        <v>2.7</v>
      </c>
      <c r="DQ177" s="37">
        <v>-5.8</v>
      </c>
      <c r="DR177" s="37">
        <v>13.5</v>
      </c>
    </row>
    <row r="178" spans="1:122" x14ac:dyDescent="0.25">
      <c r="A178" s="55" t="s">
        <v>379</v>
      </c>
      <c r="B178" s="64" t="s">
        <v>173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O178" s="37"/>
      <c r="BP178" s="37"/>
      <c r="BQ178" s="37"/>
      <c r="BR178" s="37">
        <v>-34.200000000000003</v>
      </c>
      <c r="BS178" s="37">
        <v>-83.9</v>
      </c>
      <c r="BT178" s="37">
        <v>7.7999999999999989</v>
      </c>
      <c r="BU178" s="37">
        <v>-107.6</v>
      </c>
      <c r="BV178" s="37">
        <v>202.7</v>
      </c>
      <c r="BW178" s="37">
        <v>-92.2</v>
      </c>
      <c r="BX178" s="37">
        <v>10</v>
      </c>
      <c r="BY178" s="37">
        <v>-194</v>
      </c>
      <c r="BZ178" s="37">
        <v>443</v>
      </c>
      <c r="CA178" s="37">
        <v>-154.70000000000002</v>
      </c>
      <c r="CB178" s="37">
        <v>8.0999999999999979</v>
      </c>
      <c r="CC178" s="37">
        <v>-151.79999999999998</v>
      </c>
      <c r="CD178" s="37">
        <v>70.699999999999989</v>
      </c>
      <c r="CE178" s="37">
        <v>154.89999999999998</v>
      </c>
      <c r="CF178" s="37">
        <v>147</v>
      </c>
      <c r="CG178" s="37">
        <v>24.1</v>
      </c>
      <c r="CH178" s="37">
        <v>-64.100000000000009</v>
      </c>
      <c r="CI178" s="37">
        <v>86.8</v>
      </c>
      <c r="CJ178" s="37">
        <v>6.9</v>
      </c>
      <c r="CK178" s="37">
        <v>300.79999999999995</v>
      </c>
      <c r="CL178" s="37">
        <v>-299.5</v>
      </c>
      <c r="CM178" s="37">
        <v>149.69999999999999</v>
      </c>
      <c r="CN178" s="37">
        <v>-115.9</v>
      </c>
      <c r="CO178" s="37">
        <v>-360.7</v>
      </c>
      <c r="CP178" s="37">
        <v>387.90000000000003</v>
      </c>
      <c r="CQ178" s="37">
        <v>-331.1</v>
      </c>
      <c r="CR178" s="37">
        <v>369.59999999999997</v>
      </c>
      <c r="CS178" s="37">
        <v>-371.00000000000006</v>
      </c>
      <c r="CT178" s="37">
        <v>75.5</v>
      </c>
      <c r="CU178" s="37">
        <v>-21.6</v>
      </c>
      <c r="CV178" s="37">
        <v>86.4</v>
      </c>
      <c r="CW178" s="37">
        <v>-219.89999999999998</v>
      </c>
      <c r="CX178" s="37">
        <v>280.5</v>
      </c>
      <c r="CY178" s="37">
        <v>14.1</v>
      </c>
      <c r="CZ178" s="37">
        <v>-11.1</v>
      </c>
      <c r="DA178" s="37">
        <v>-123.19999999999999</v>
      </c>
      <c r="DB178" s="37">
        <v>34.9</v>
      </c>
      <c r="DC178" s="37">
        <v>-36.200000000000003</v>
      </c>
      <c r="DD178" s="37">
        <v>291.7</v>
      </c>
      <c r="DE178" s="37">
        <v>-475.3</v>
      </c>
      <c r="DF178" s="37">
        <v>756.2</v>
      </c>
      <c r="DG178" s="37">
        <v>1142.9000000000001</v>
      </c>
      <c r="DH178" s="37">
        <v>-191.2</v>
      </c>
      <c r="DI178" s="37">
        <v>148.80000000000001</v>
      </c>
      <c r="DJ178" s="37">
        <v>-182.9</v>
      </c>
      <c r="DK178" s="37">
        <v>-81</v>
      </c>
      <c r="DL178" s="37">
        <v>-391</v>
      </c>
      <c r="DM178" s="37">
        <v>-57.199999999999996</v>
      </c>
      <c r="DN178" s="37">
        <v>388.7</v>
      </c>
      <c r="DO178" s="37">
        <v>-232</v>
      </c>
      <c r="DP178" s="37">
        <v>-353</v>
      </c>
      <c r="DQ178" s="37">
        <v>179.6</v>
      </c>
      <c r="DR178" s="37">
        <v>177.50000000000003</v>
      </c>
    </row>
    <row r="179" spans="1:122" x14ac:dyDescent="0.25">
      <c r="A179" s="55" t="s">
        <v>380</v>
      </c>
      <c r="B179" s="64" t="s">
        <v>150</v>
      </c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O179" s="37"/>
      <c r="BP179" s="37"/>
      <c r="BQ179" s="37"/>
      <c r="BR179" s="37">
        <v>0</v>
      </c>
      <c r="BS179" s="37">
        <v>0</v>
      </c>
      <c r="BT179" s="37">
        <v>0</v>
      </c>
      <c r="BU179" s="37">
        <v>0</v>
      </c>
      <c r="BV179" s="37">
        <v>0</v>
      </c>
      <c r="BW179" s="37">
        <v>0</v>
      </c>
      <c r="BX179" s="37">
        <v>0</v>
      </c>
      <c r="BY179" s="37">
        <v>0</v>
      </c>
      <c r="BZ179" s="37">
        <v>0</v>
      </c>
      <c r="CA179" s="37">
        <v>0</v>
      </c>
      <c r="CB179" s="37">
        <v>0</v>
      </c>
      <c r="CC179" s="37">
        <v>0</v>
      </c>
      <c r="CD179" s="37">
        <v>0</v>
      </c>
      <c r="CE179" s="37">
        <v>0</v>
      </c>
      <c r="CF179" s="37">
        <v>0</v>
      </c>
      <c r="CG179" s="37">
        <v>0</v>
      </c>
      <c r="CH179" s="37">
        <v>0</v>
      </c>
      <c r="CI179" s="37">
        <v>0</v>
      </c>
      <c r="CJ179" s="37">
        <v>0</v>
      </c>
      <c r="CK179" s="37">
        <v>0</v>
      </c>
      <c r="CL179" s="37">
        <v>0</v>
      </c>
      <c r="CM179" s="37">
        <v>0</v>
      </c>
      <c r="CN179" s="37">
        <v>0</v>
      </c>
      <c r="CO179" s="37">
        <v>0</v>
      </c>
      <c r="CP179" s="37">
        <v>0</v>
      </c>
      <c r="CQ179" s="37">
        <v>0</v>
      </c>
      <c r="CR179" s="37">
        <v>0</v>
      </c>
      <c r="CS179" s="37">
        <v>0</v>
      </c>
      <c r="CT179" s="37">
        <v>0</v>
      </c>
      <c r="CU179" s="37">
        <v>0</v>
      </c>
      <c r="CV179" s="37">
        <v>0</v>
      </c>
      <c r="CW179" s="37">
        <v>0</v>
      </c>
      <c r="CX179" s="37">
        <v>0</v>
      </c>
      <c r="CY179" s="37">
        <v>0</v>
      </c>
      <c r="CZ179" s="37">
        <v>0</v>
      </c>
      <c r="DA179" s="37">
        <v>0</v>
      </c>
      <c r="DB179" s="37">
        <v>0</v>
      </c>
      <c r="DC179" s="37">
        <v>0</v>
      </c>
      <c r="DD179" s="37">
        <v>0</v>
      </c>
      <c r="DE179" s="37">
        <v>0</v>
      </c>
      <c r="DF179" s="37">
        <v>0</v>
      </c>
      <c r="DG179" s="37">
        <v>0</v>
      </c>
      <c r="DH179" s="37">
        <v>0</v>
      </c>
      <c r="DI179" s="37">
        <v>0</v>
      </c>
      <c r="DJ179" s="37">
        <v>0</v>
      </c>
      <c r="DK179" s="37">
        <v>0</v>
      </c>
      <c r="DL179" s="37">
        <v>0</v>
      </c>
      <c r="DM179" s="37">
        <v>0</v>
      </c>
      <c r="DN179" s="37">
        <v>0</v>
      </c>
      <c r="DO179" s="37">
        <v>0</v>
      </c>
      <c r="DP179" s="37">
        <v>0</v>
      </c>
      <c r="DQ179" s="37">
        <v>0</v>
      </c>
      <c r="DR179" s="37">
        <v>0</v>
      </c>
    </row>
    <row r="180" spans="1:122" x14ac:dyDescent="0.25">
      <c r="A180" s="55" t="s">
        <v>381</v>
      </c>
      <c r="B180" s="64" t="s">
        <v>54</v>
      </c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O180" s="37"/>
      <c r="BP180" s="37"/>
      <c r="BQ180" s="37"/>
      <c r="BR180" s="37">
        <v>1.1999999999999957</v>
      </c>
      <c r="BS180" s="37">
        <v>-204.7</v>
      </c>
      <c r="BT180" s="37">
        <v>-195.79999999999998</v>
      </c>
      <c r="BU180" s="37">
        <v>-69.5</v>
      </c>
      <c r="BV180" s="37">
        <v>178.7</v>
      </c>
      <c r="BW180" s="37">
        <v>136.19999999999999</v>
      </c>
      <c r="BX180" s="37">
        <v>-64.900000000000006</v>
      </c>
      <c r="BY180" s="37">
        <v>-122.7</v>
      </c>
      <c r="BZ180" s="37">
        <v>259.3973585</v>
      </c>
      <c r="CA180" s="37">
        <v>316.13897409999998</v>
      </c>
      <c r="CB180" s="37">
        <v>186.22941900000001</v>
      </c>
      <c r="CC180" s="37">
        <v>-601.55119390000004</v>
      </c>
      <c r="CD180" s="37">
        <v>-30.6</v>
      </c>
      <c r="CE180" s="37">
        <v>79.599999999999994</v>
      </c>
      <c r="CF180" s="37">
        <v>-203.6</v>
      </c>
      <c r="CG180" s="37">
        <v>176.6</v>
      </c>
      <c r="CH180" s="37">
        <v>5.8000000000000007</v>
      </c>
      <c r="CI180" s="37">
        <v>-34.5</v>
      </c>
      <c r="CJ180" s="37">
        <v>37.9</v>
      </c>
      <c r="CK180" s="37">
        <v>221.8</v>
      </c>
      <c r="CL180" s="37">
        <v>100.80000000000001</v>
      </c>
      <c r="CM180" s="37">
        <v>-175</v>
      </c>
      <c r="CN180" s="37">
        <v>301.10000000000002</v>
      </c>
      <c r="CO180" s="37">
        <v>351.1</v>
      </c>
      <c r="CP180" s="37">
        <v>338.59999999999997</v>
      </c>
      <c r="CQ180" s="37">
        <v>225.70000000000002</v>
      </c>
      <c r="CR180" s="37">
        <v>166.3</v>
      </c>
      <c r="CS180" s="37">
        <v>103.8</v>
      </c>
      <c r="CT180" s="37">
        <v>689.3</v>
      </c>
      <c r="CU180" s="37">
        <v>489.59999999999997</v>
      </c>
      <c r="CV180" s="37">
        <v>4.6000000000000298</v>
      </c>
      <c r="CW180" s="37">
        <v>459.1</v>
      </c>
      <c r="CX180" s="37">
        <v>1386.1999999999998</v>
      </c>
      <c r="CY180" s="37">
        <v>-419.9</v>
      </c>
      <c r="CZ180" s="37">
        <v>354.29999999999995</v>
      </c>
      <c r="DA180" s="37">
        <v>363.40000000000003</v>
      </c>
      <c r="DB180" s="37">
        <v>572</v>
      </c>
      <c r="DC180" s="37">
        <v>669.4</v>
      </c>
      <c r="DD180" s="37">
        <v>347.1</v>
      </c>
      <c r="DE180" s="37">
        <v>391.1</v>
      </c>
      <c r="DF180" s="37">
        <v>1176</v>
      </c>
      <c r="DG180" s="37">
        <v>303.3</v>
      </c>
      <c r="DH180" s="37">
        <v>211.3</v>
      </c>
      <c r="DI180" s="37">
        <v>812.8</v>
      </c>
      <c r="DJ180" s="37">
        <v>711.69999999999993</v>
      </c>
      <c r="DK180" s="37">
        <v>175.79999999999998</v>
      </c>
      <c r="DL180" s="37">
        <v>231.60000000000002</v>
      </c>
      <c r="DM180" s="37">
        <v>194</v>
      </c>
      <c r="DN180" s="37">
        <v>278.2</v>
      </c>
      <c r="DO180" s="37">
        <v>333.4</v>
      </c>
      <c r="DP180" s="37">
        <v>230.1</v>
      </c>
      <c r="DQ180" s="37">
        <v>281.59999999999997</v>
      </c>
      <c r="DR180" s="37">
        <v>342.90000000000003</v>
      </c>
    </row>
    <row r="181" spans="1:122" x14ac:dyDescent="0.25">
      <c r="A181" s="55" t="s">
        <v>382</v>
      </c>
      <c r="B181" s="65" t="s">
        <v>175</v>
      </c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O181" s="37"/>
      <c r="BP181" s="37"/>
      <c r="BQ181" s="37"/>
      <c r="BR181" s="37">
        <v>0</v>
      </c>
      <c r="BS181" s="37">
        <v>0</v>
      </c>
      <c r="BT181" s="37">
        <v>0</v>
      </c>
      <c r="BU181" s="37">
        <v>0</v>
      </c>
      <c r="BV181" s="37">
        <v>0</v>
      </c>
      <c r="BW181" s="37">
        <v>0</v>
      </c>
      <c r="BX181" s="37">
        <v>0</v>
      </c>
      <c r="BY181" s="37">
        <v>0</v>
      </c>
      <c r="BZ181" s="37">
        <v>0</v>
      </c>
      <c r="CA181" s="37">
        <v>0</v>
      </c>
      <c r="CB181" s="37">
        <v>0</v>
      </c>
      <c r="CC181" s="37">
        <v>0</v>
      </c>
      <c r="CD181" s="37">
        <v>0</v>
      </c>
      <c r="CE181" s="37">
        <v>0</v>
      </c>
      <c r="CF181" s="37">
        <v>0</v>
      </c>
      <c r="CG181" s="37">
        <v>0</v>
      </c>
      <c r="CH181" s="37">
        <v>0</v>
      </c>
      <c r="CI181" s="37">
        <v>0</v>
      </c>
      <c r="CJ181" s="37">
        <v>0</v>
      </c>
      <c r="CK181" s="37">
        <v>0</v>
      </c>
      <c r="CL181" s="37">
        <v>0</v>
      </c>
      <c r="CM181" s="37">
        <v>0</v>
      </c>
      <c r="CN181" s="37">
        <v>0</v>
      </c>
      <c r="CO181" s="37">
        <v>0</v>
      </c>
      <c r="CP181" s="37">
        <v>0</v>
      </c>
      <c r="CQ181" s="37">
        <v>0</v>
      </c>
      <c r="CR181" s="37">
        <v>0</v>
      </c>
      <c r="CS181" s="37">
        <v>0</v>
      </c>
      <c r="CT181" s="37">
        <v>0</v>
      </c>
      <c r="CU181" s="37">
        <v>0</v>
      </c>
      <c r="CV181" s="37">
        <v>0</v>
      </c>
      <c r="CW181" s="37">
        <v>0</v>
      </c>
      <c r="CX181" s="37">
        <v>0</v>
      </c>
      <c r="CY181" s="37">
        <v>0</v>
      </c>
      <c r="CZ181" s="37">
        <v>0</v>
      </c>
      <c r="DA181" s="37">
        <v>0</v>
      </c>
      <c r="DB181" s="37">
        <v>0</v>
      </c>
      <c r="DC181" s="37">
        <v>0</v>
      </c>
      <c r="DD181" s="37">
        <v>0</v>
      </c>
      <c r="DE181" s="37">
        <v>0</v>
      </c>
      <c r="DF181" s="37">
        <v>0</v>
      </c>
      <c r="DG181" s="37">
        <v>0</v>
      </c>
      <c r="DH181" s="37">
        <v>0</v>
      </c>
      <c r="DI181" s="37">
        <v>0</v>
      </c>
      <c r="DJ181" s="37">
        <v>0</v>
      </c>
      <c r="DK181" s="37">
        <v>0</v>
      </c>
      <c r="DL181" s="37">
        <v>0</v>
      </c>
      <c r="DM181" s="37">
        <v>0</v>
      </c>
      <c r="DN181" s="37">
        <v>0</v>
      </c>
      <c r="DO181" s="37">
        <v>0</v>
      </c>
      <c r="DP181" s="37">
        <v>0</v>
      </c>
      <c r="DQ181" s="37">
        <v>0</v>
      </c>
      <c r="DR181" s="37">
        <v>0</v>
      </c>
    </row>
    <row r="182" spans="1:122" x14ac:dyDescent="0.25">
      <c r="A182" s="55" t="s">
        <v>383</v>
      </c>
      <c r="B182" s="62" t="s">
        <v>170</v>
      </c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O182" s="37"/>
      <c r="BP182" s="37"/>
      <c r="BQ182" s="37"/>
      <c r="BR182" s="37">
        <v>-525.00000000000011</v>
      </c>
      <c r="BS182" s="37">
        <v>1024.7</v>
      </c>
      <c r="BT182" s="37">
        <v>182.49999999999997</v>
      </c>
      <c r="BU182" s="37">
        <v>1284.4000000000001</v>
      </c>
      <c r="BV182" s="37">
        <v>8.3999999999999773</v>
      </c>
      <c r="BW182" s="37">
        <v>96.600000000000009</v>
      </c>
      <c r="BX182" s="37">
        <v>477.29999999999995</v>
      </c>
      <c r="BY182" s="37">
        <v>523</v>
      </c>
      <c r="BZ182" s="37">
        <v>150.09999999999997</v>
      </c>
      <c r="CA182" s="37">
        <v>222.10000000000002</v>
      </c>
      <c r="CB182" s="37">
        <v>503.75</v>
      </c>
      <c r="CC182" s="37">
        <v>209.8</v>
      </c>
      <c r="CD182" s="37">
        <v>9.3999999999999844</v>
      </c>
      <c r="CE182" s="37">
        <v>-122.10000000000002</v>
      </c>
      <c r="CF182" s="37">
        <v>143.9</v>
      </c>
      <c r="CG182" s="37">
        <v>685.7</v>
      </c>
      <c r="CH182" s="37">
        <v>-352.9</v>
      </c>
      <c r="CI182" s="37">
        <v>-630.9</v>
      </c>
      <c r="CJ182" s="37">
        <v>-480.6</v>
      </c>
      <c r="CK182" s="37">
        <v>1639.5</v>
      </c>
      <c r="CL182" s="37">
        <v>-4359.7999999999993</v>
      </c>
      <c r="CM182" s="37">
        <v>-444.4</v>
      </c>
      <c r="CN182" s="37">
        <v>-76.300000000000011</v>
      </c>
      <c r="CO182" s="37">
        <v>317.89999999999998</v>
      </c>
      <c r="CP182" s="37">
        <v>-590.5</v>
      </c>
      <c r="CQ182" s="37">
        <v>-264.89999999999998</v>
      </c>
      <c r="CR182" s="37">
        <v>-671.3</v>
      </c>
      <c r="CS182" s="37">
        <v>529.09999999999991</v>
      </c>
      <c r="CT182" s="37">
        <v>-640.30000000000007</v>
      </c>
      <c r="CU182" s="37">
        <v>-1289.3</v>
      </c>
      <c r="CV182" s="37">
        <v>-228.2</v>
      </c>
      <c r="CW182" s="37">
        <v>504.50000000000006</v>
      </c>
      <c r="CX182" s="37">
        <v>-479.59999999999997</v>
      </c>
      <c r="CY182" s="37">
        <v>-261.2</v>
      </c>
      <c r="CZ182" s="37">
        <v>-59.099999999999952</v>
      </c>
      <c r="DA182" s="37">
        <v>499.90000000000009</v>
      </c>
      <c r="DB182" s="37">
        <v>1230.2</v>
      </c>
      <c r="DC182" s="37">
        <v>-1759.2</v>
      </c>
      <c r="DD182" s="37">
        <v>-572.6</v>
      </c>
      <c r="DE182" s="37">
        <v>830.5</v>
      </c>
      <c r="DF182" s="37">
        <v>-261.7000000000001</v>
      </c>
      <c r="DG182" s="37">
        <v>-109.89999999999998</v>
      </c>
      <c r="DH182" s="37">
        <v>-241.3</v>
      </c>
      <c r="DI182" s="37">
        <v>954.29999999999984</v>
      </c>
      <c r="DJ182" s="37">
        <v>-353.59999999999997</v>
      </c>
      <c r="DK182" s="37">
        <v>-229.20000000000002</v>
      </c>
      <c r="DL182" s="37">
        <v>664.2</v>
      </c>
      <c r="DM182" s="37">
        <v>668.20000000000016</v>
      </c>
      <c r="DN182" s="37">
        <v>216.1</v>
      </c>
      <c r="DO182" s="37">
        <v>110.90000000000003</v>
      </c>
      <c r="DP182" s="37">
        <v>321.00000000000006</v>
      </c>
      <c r="DQ182" s="37">
        <v>665.40000000000009</v>
      </c>
      <c r="DR182" s="37">
        <v>1093.3</v>
      </c>
    </row>
    <row r="183" spans="1:122" ht="15" customHeight="1" x14ac:dyDescent="0.25">
      <c r="A183" s="67" t="s">
        <v>384</v>
      </c>
      <c r="B183" s="63" t="s">
        <v>89</v>
      </c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O183" s="37"/>
      <c r="BP183" s="37"/>
      <c r="BQ183" s="37"/>
      <c r="BR183" s="37">
        <v>0</v>
      </c>
      <c r="BS183" s="37">
        <v>0</v>
      </c>
      <c r="BT183" s="37">
        <v>0</v>
      </c>
      <c r="BU183" s="37">
        <v>0</v>
      </c>
      <c r="BV183" s="37">
        <v>0</v>
      </c>
      <c r="BW183" s="37">
        <v>0</v>
      </c>
      <c r="BX183" s="37">
        <v>0</v>
      </c>
      <c r="BY183" s="37">
        <v>0</v>
      </c>
      <c r="BZ183" s="37">
        <v>0</v>
      </c>
      <c r="CA183" s="37">
        <v>0</v>
      </c>
      <c r="CB183" s="37">
        <v>0</v>
      </c>
      <c r="CC183" s="37">
        <v>0</v>
      </c>
      <c r="CD183" s="37">
        <v>0</v>
      </c>
      <c r="CE183" s="37">
        <v>0</v>
      </c>
      <c r="CF183" s="37">
        <v>0</v>
      </c>
      <c r="CG183" s="37">
        <v>0</v>
      </c>
      <c r="CH183" s="37">
        <v>0</v>
      </c>
      <c r="CI183" s="37">
        <v>0</v>
      </c>
      <c r="CJ183" s="37">
        <v>0</v>
      </c>
      <c r="CK183" s="37">
        <v>0</v>
      </c>
      <c r="CL183" s="37">
        <v>0</v>
      </c>
      <c r="CM183" s="37">
        <v>0</v>
      </c>
      <c r="CN183" s="37">
        <v>0</v>
      </c>
      <c r="CO183" s="37">
        <v>0</v>
      </c>
      <c r="CP183" s="37">
        <v>0</v>
      </c>
      <c r="CQ183" s="37">
        <v>0</v>
      </c>
      <c r="CR183" s="37">
        <v>0</v>
      </c>
      <c r="CS183" s="37">
        <v>0</v>
      </c>
      <c r="CT183" s="37">
        <v>0</v>
      </c>
      <c r="CU183" s="37">
        <v>0</v>
      </c>
      <c r="CV183" s="37">
        <v>0</v>
      </c>
      <c r="CW183" s="37">
        <v>0</v>
      </c>
      <c r="CX183" s="37">
        <v>0</v>
      </c>
      <c r="CY183" s="37">
        <v>0</v>
      </c>
      <c r="CZ183" s="37">
        <v>0</v>
      </c>
      <c r="DA183" s="37">
        <v>0</v>
      </c>
      <c r="DB183" s="37">
        <v>0</v>
      </c>
      <c r="DC183" s="37">
        <v>0</v>
      </c>
      <c r="DD183" s="37">
        <v>0</v>
      </c>
      <c r="DE183" s="37">
        <v>0</v>
      </c>
      <c r="DF183" s="37">
        <v>0</v>
      </c>
      <c r="DG183" s="37">
        <v>0</v>
      </c>
      <c r="DH183" s="37">
        <v>0</v>
      </c>
      <c r="DI183" s="37">
        <v>0</v>
      </c>
      <c r="DJ183" s="37">
        <v>0</v>
      </c>
      <c r="DK183" s="37">
        <v>0</v>
      </c>
      <c r="DL183" s="37">
        <v>0</v>
      </c>
      <c r="DM183" s="37">
        <v>0</v>
      </c>
      <c r="DN183" s="37">
        <v>0</v>
      </c>
      <c r="DO183" s="37">
        <v>0</v>
      </c>
      <c r="DP183" s="37">
        <v>0</v>
      </c>
      <c r="DQ183" s="37">
        <v>0</v>
      </c>
      <c r="DR183" s="37">
        <v>0</v>
      </c>
    </row>
    <row r="184" spans="1:122" ht="15" customHeight="1" x14ac:dyDescent="0.25">
      <c r="A184" s="71" t="s">
        <v>385</v>
      </c>
      <c r="B184" s="63" t="s">
        <v>178</v>
      </c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O184" s="37"/>
      <c r="BP184" s="37"/>
      <c r="BQ184" s="37"/>
      <c r="BR184" s="37">
        <v>-525.00000000000011</v>
      </c>
      <c r="BS184" s="37">
        <v>1024.7</v>
      </c>
      <c r="BT184" s="37">
        <v>182.49999999999997</v>
      </c>
      <c r="BU184">
        <v>1284.4000000000001</v>
      </c>
      <c r="BV184" s="36">
        <v>8.3999999999999773</v>
      </c>
      <c r="BW184" s="36">
        <v>96.600000000000009</v>
      </c>
      <c r="BX184" s="36">
        <v>477.29999999999995</v>
      </c>
      <c r="BY184" s="36">
        <v>523</v>
      </c>
      <c r="BZ184" s="36">
        <v>150.09999999999997</v>
      </c>
      <c r="CA184" s="36">
        <v>222.10000000000002</v>
      </c>
      <c r="CB184" s="36">
        <v>503.75</v>
      </c>
      <c r="CC184" s="36">
        <v>209.8</v>
      </c>
      <c r="CD184" s="36">
        <v>9.3999999999999844</v>
      </c>
      <c r="CE184" s="36">
        <v>-122.10000000000002</v>
      </c>
      <c r="CF184" s="36">
        <v>143.9</v>
      </c>
      <c r="CG184" s="36">
        <v>685.7</v>
      </c>
      <c r="CH184" s="36">
        <v>-352.9</v>
      </c>
      <c r="CI184" s="36">
        <v>-630.9</v>
      </c>
      <c r="CJ184" s="36">
        <v>-480.6</v>
      </c>
      <c r="CK184" s="36">
        <v>1639.5</v>
      </c>
      <c r="CL184" s="37">
        <v>-4359.7999999999993</v>
      </c>
      <c r="CM184" s="37">
        <v>-444.4</v>
      </c>
      <c r="CN184" s="37">
        <v>-76.300000000000011</v>
      </c>
      <c r="CO184" s="37">
        <v>317.89999999999998</v>
      </c>
      <c r="CP184" s="37">
        <v>-590.5</v>
      </c>
      <c r="CQ184" s="37">
        <v>-264.89999999999998</v>
      </c>
      <c r="CR184" s="37">
        <v>-671.3</v>
      </c>
      <c r="CS184" s="37">
        <v>529.09999999999991</v>
      </c>
      <c r="CT184" s="37">
        <v>-640.30000000000007</v>
      </c>
      <c r="CU184" s="37">
        <v>-1289.3</v>
      </c>
      <c r="CV184" s="37">
        <v>-228.2</v>
      </c>
      <c r="CW184" s="37">
        <v>504.50000000000006</v>
      </c>
      <c r="CX184" s="37">
        <v>-479.59999999999997</v>
      </c>
      <c r="CY184" s="37">
        <v>-261.2</v>
      </c>
      <c r="CZ184" s="37">
        <v>-59.099999999999952</v>
      </c>
      <c r="DA184" s="37">
        <v>499.90000000000009</v>
      </c>
      <c r="DB184" s="37">
        <v>1230.2</v>
      </c>
      <c r="DC184" s="37">
        <v>-1759.2</v>
      </c>
      <c r="DD184" s="37">
        <v>-572.6</v>
      </c>
      <c r="DE184" s="37">
        <v>830.5</v>
      </c>
      <c r="DF184" s="37">
        <v>-261.7000000000001</v>
      </c>
      <c r="DG184" s="37">
        <v>-109.89999999999998</v>
      </c>
      <c r="DH184" s="37">
        <v>-241.3</v>
      </c>
      <c r="DI184" s="37">
        <v>954.29999999999984</v>
      </c>
      <c r="DJ184" s="37">
        <v>-353.59999999999997</v>
      </c>
      <c r="DK184" s="37">
        <v>-229.20000000000002</v>
      </c>
      <c r="DL184" s="37">
        <v>664.2</v>
      </c>
      <c r="DM184" s="37">
        <v>668.20000000000016</v>
      </c>
      <c r="DN184" s="37">
        <v>216.1</v>
      </c>
      <c r="DO184" s="37">
        <v>110.90000000000003</v>
      </c>
      <c r="DP184" s="37">
        <v>321.00000000000006</v>
      </c>
      <c r="DQ184" s="37">
        <v>665.40000000000009</v>
      </c>
      <c r="DR184" s="37">
        <v>1093.3</v>
      </c>
    </row>
    <row r="185" spans="1:122" ht="15" customHeight="1" x14ac:dyDescent="0.25">
      <c r="A185" s="67" t="s">
        <v>386</v>
      </c>
      <c r="B185" s="64" t="s">
        <v>92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O185" s="37"/>
      <c r="BP185" s="37"/>
      <c r="BQ185" s="37"/>
      <c r="BR185" s="37">
        <v>0</v>
      </c>
      <c r="BS185" s="37">
        <v>0</v>
      </c>
      <c r="BT185" s="37">
        <v>0</v>
      </c>
      <c r="BU185" s="37">
        <v>0</v>
      </c>
      <c r="BV185" s="37">
        <v>0</v>
      </c>
      <c r="BW185" s="37">
        <v>0</v>
      </c>
      <c r="BX185" s="37">
        <v>0</v>
      </c>
      <c r="BY185" s="37">
        <v>0</v>
      </c>
      <c r="BZ185" s="37">
        <v>0</v>
      </c>
      <c r="CA185" s="37">
        <v>0</v>
      </c>
      <c r="CB185" s="37">
        <v>0</v>
      </c>
      <c r="CC185" s="37">
        <v>0</v>
      </c>
      <c r="CD185" s="37">
        <v>0</v>
      </c>
      <c r="CE185" s="37">
        <v>0</v>
      </c>
      <c r="CF185" s="37">
        <v>0</v>
      </c>
      <c r="CG185" s="37">
        <v>0</v>
      </c>
      <c r="CH185" s="37">
        <v>0</v>
      </c>
      <c r="CI185" s="37">
        <v>0</v>
      </c>
      <c r="CJ185" s="37">
        <v>0</v>
      </c>
      <c r="CK185" s="37">
        <v>0</v>
      </c>
      <c r="CL185" s="37">
        <v>0</v>
      </c>
      <c r="CM185" s="37">
        <v>0</v>
      </c>
      <c r="CN185" s="37">
        <v>0</v>
      </c>
      <c r="CO185" s="37">
        <v>0</v>
      </c>
      <c r="CP185" s="37">
        <v>0</v>
      </c>
      <c r="CQ185" s="37">
        <v>0</v>
      </c>
      <c r="CR185" s="37">
        <v>0</v>
      </c>
      <c r="CS185" s="37">
        <v>0</v>
      </c>
      <c r="CT185" s="37">
        <v>0</v>
      </c>
      <c r="CU185" s="37">
        <v>0</v>
      </c>
      <c r="CV185" s="37">
        <v>0</v>
      </c>
      <c r="CW185" s="37">
        <v>0</v>
      </c>
      <c r="CX185" s="37">
        <v>0</v>
      </c>
      <c r="CY185" s="37">
        <v>0</v>
      </c>
      <c r="CZ185" s="37">
        <v>0</v>
      </c>
      <c r="DA185" s="37">
        <v>0</v>
      </c>
      <c r="DB185" s="37">
        <v>0</v>
      </c>
      <c r="DC185" s="37">
        <v>0</v>
      </c>
      <c r="DD185" s="37">
        <v>0</v>
      </c>
      <c r="DE185" s="37">
        <v>0</v>
      </c>
      <c r="DF185" s="37">
        <v>0</v>
      </c>
      <c r="DG185" s="37">
        <v>0</v>
      </c>
      <c r="DH185" s="37">
        <v>0</v>
      </c>
      <c r="DI185" s="37">
        <v>0</v>
      </c>
      <c r="DJ185" s="37">
        <v>0.1</v>
      </c>
      <c r="DK185" s="37">
        <v>6</v>
      </c>
      <c r="DL185" s="37">
        <v>648.9</v>
      </c>
      <c r="DM185" s="37">
        <v>-1.8</v>
      </c>
      <c r="DN185" s="37">
        <v>-1.8</v>
      </c>
      <c r="DO185" s="37">
        <v>-2.1</v>
      </c>
      <c r="DP185" s="37">
        <v>-3.3</v>
      </c>
      <c r="DQ185" s="37">
        <v>-5.4</v>
      </c>
      <c r="DR185" s="37">
        <v>-7.6</v>
      </c>
    </row>
    <row r="186" spans="1:122" ht="15" customHeight="1" x14ac:dyDescent="0.25">
      <c r="A186" s="55" t="s">
        <v>387</v>
      </c>
      <c r="B186" s="64" t="s">
        <v>179</v>
      </c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O186" s="37"/>
      <c r="BP186" s="37"/>
      <c r="BQ186" s="37"/>
      <c r="BR186" s="37">
        <v>-525.00000000000011</v>
      </c>
      <c r="BS186" s="37">
        <v>1024.7</v>
      </c>
      <c r="BT186" s="37">
        <v>182.49999999999997</v>
      </c>
      <c r="BU186" s="37">
        <v>1284.4000000000001</v>
      </c>
      <c r="BV186" s="37">
        <v>8.3999999999999773</v>
      </c>
      <c r="BW186" s="37">
        <v>96.600000000000009</v>
      </c>
      <c r="BX186" s="37">
        <v>477.29999999999995</v>
      </c>
      <c r="BY186" s="37">
        <v>523</v>
      </c>
      <c r="BZ186" s="37">
        <v>150.09999999999997</v>
      </c>
      <c r="CA186" s="37">
        <v>222.10000000000002</v>
      </c>
      <c r="CB186" s="37">
        <v>503.75</v>
      </c>
      <c r="CC186" s="37">
        <v>209.8</v>
      </c>
      <c r="CD186" s="37">
        <v>9.3999999999999844</v>
      </c>
      <c r="CE186" s="37">
        <v>-122.10000000000002</v>
      </c>
      <c r="CF186" s="37">
        <v>143.9</v>
      </c>
      <c r="CG186" s="37">
        <v>685.7</v>
      </c>
      <c r="CH186" s="37">
        <v>-352.9</v>
      </c>
      <c r="CI186" s="37">
        <v>-630.9</v>
      </c>
      <c r="CJ186" s="37">
        <v>-480.6</v>
      </c>
      <c r="CK186" s="37">
        <v>1639.5</v>
      </c>
      <c r="CL186" s="37">
        <v>-4359.7999999999993</v>
      </c>
      <c r="CM186" s="37">
        <v>-444.4</v>
      </c>
      <c r="CN186" s="37">
        <v>-76.300000000000011</v>
      </c>
      <c r="CO186" s="37">
        <v>317.89999999999998</v>
      </c>
      <c r="CP186" s="37">
        <v>-590.5</v>
      </c>
      <c r="CQ186" s="37">
        <v>-264.89999999999998</v>
      </c>
      <c r="CR186" s="37">
        <v>-671.3</v>
      </c>
      <c r="CS186" s="37">
        <v>529.09999999999991</v>
      </c>
      <c r="CT186" s="37">
        <v>-640.30000000000007</v>
      </c>
      <c r="CU186" s="37">
        <v>-1289.3</v>
      </c>
      <c r="CV186" s="37">
        <v>-228.2</v>
      </c>
      <c r="CW186" s="37">
        <v>504.50000000000006</v>
      </c>
      <c r="CX186" s="37">
        <v>-479.59999999999997</v>
      </c>
      <c r="CY186" s="37">
        <v>-261.2</v>
      </c>
      <c r="CZ186" s="37">
        <v>-59.099999999999952</v>
      </c>
      <c r="DA186" s="37">
        <v>499.90000000000009</v>
      </c>
      <c r="DB186" s="37">
        <v>1230.2</v>
      </c>
      <c r="DC186" s="37">
        <v>-1759.2</v>
      </c>
      <c r="DD186" s="37">
        <v>-572.6</v>
      </c>
      <c r="DE186" s="37">
        <v>830.5</v>
      </c>
      <c r="DF186" s="37">
        <v>-261.7000000000001</v>
      </c>
      <c r="DG186" s="37">
        <v>-109.89999999999998</v>
      </c>
      <c r="DH186" s="37">
        <v>-241.3</v>
      </c>
      <c r="DI186" s="37">
        <v>954.29999999999984</v>
      </c>
      <c r="DJ186" s="37">
        <v>-353.7</v>
      </c>
      <c r="DK186" s="37">
        <v>-235.20000000000002</v>
      </c>
      <c r="DL186" s="37">
        <v>15.30000000000004</v>
      </c>
      <c r="DM186" s="37">
        <v>670.00000000000011</v>
      </c>
      <c r="DN186" s="37">
        <v>217.9</v>
      </c>
      <c r="DO186" s="37">
        <v>113.00000000000003</v>
      </c>
      <c r="DP186" s="37">
        <v>324.30000000000007</v>
      </c>
      <c r="DQ186" s="37">
        <v>670.80000000000007</v>
      </c>
      <c r="DR186" s="37">
        <v>1100.8999999999999</v>
      </c>
    </row>
    <row r="187" spans="1:122" ht="15" customHeight="1" x14ac:dyDescent="0.25">
      <c r="A187" s="72" t="s">
        <v>388</v>
      </c>
      <c r="B187" s="65" t="s">
        <v>172</v>
      </c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O187" s="37"/>
      <c r="BP187" s="37"/>
      <c r="BQ187" s="37"/>
      <c r="BR187" s="37">
        <v>-0.89999999999999925</v>
      </c>
      <c r="BS187" s="37">
        <v>71.2</v>
      </c>
      <c r="BT187" s="37">
        <v>-44.5</v>
      </c>
      <c r="BU187" s="37">
        <v>-61.5</v>
      </c>
      <c r="BV187" s="37">
        <v>-42.3</v>
      </c>
      <c r="BW187" s="37">
        <v>-62.7</v>
      </c>
      <c r="BX187" s="37">
        <v>309.39999999999998</v>
      </c>
      <c r="BY187" s="37">
        <v>-42.5</v>
      </c>
      <c r="BZ187" s="37">
        <v>-37.5</v>
      </c>
      <c r="CA187" s="37">
        <v>-33.799999999999997</v>
      </c>
      <c r="CB187" s="37">
        <v>-29.6</v>
      </c>
      <c r="CC187" s="37">
        <v>-19.100000000000001</v>
      </c>
      <c r="CD187" s="37">
        <v>-11.5</v>
      </c>
      <c r="CE187" s="37">
        <v>-7.7</v>
      </c>
      <c r="CF187" s="37">
        <v>-10.4</v>
      </c>
      <c r="CG187" s="37">
        <v>-14.4</v>
      </c>
      <c r="CH187" s="37">
        <v>-12.4</v>
      </c>
      <c r="CI187" s="37">
        <v>-22.7</v>
      </c>
      <c r="CJ187" s="37">
        <v>-15.5</v>
      </c>
      <c r="CK187" s="37">
        <v>-44.1</v>
      </c>
      <c r="CL187" s="37">
        <v>-38.5</v>
      </c>
      <c r="CM187" s="37">
        <v>-37.9</v>
      </c>
      <c r="CN187" s="37">
        <v>-28.3</v>
      </c>
      <c r="CO187" s="37">
        <v>-32.700000000000003</v>
      </c>
      <c r="CP187" s="37">
        <v>-23.6</v>
      </c>
      <c r="CQ187" s="37">
        <v>-24.1</v>
      </c>
      <c r="CR187" s="37">
        <v>-23.7</v>
      </c>
      <c r="CS187" s="37">
        <v>-0.1</v>
      </c>
      <c r="CT187" s="37">
        <v>-0.1</v>
      </c>
      <c r="CU187" s="37">
        <v>-0.1</v>
      </c>
      <c r="CV187" s="37">
        <v>2.7</v>
      </c>
      <c r="CW187" s="37">
        <v>-2.9</v>
      </c>
      <c r="CX187" s="37">
        <v>2.6000000000000028</v>
      </c>
      <c r="CY187" s="37">
        <v>-0.1</v>
      </c>
      <c r="CZ187" s="37">
        <v>-0.1</v>
      </c>
      <c r="DA187" s="37">
        <v>-0.1</v>
      </c>
      <c r="DB187" s="37">
        <v>2.5</v>
      </c>
      <c r="DC187" s="37">
        <v>-0.1</v>
      </c>
      <c r="DD187" s="37">
        <v>2.4</v>
      </c>
      <c r="DE187" s="37">
        <v>-0.1</v>
      </c>
      <c r="DF187" s="37">
        <v>-0.1</v>
      </c>
      <c r="DG187" s="37">
        <v>-0.1</v>
      </c>
      <c r="DH187" s="37">
        <v>-0.1</v>
      </c>
      <c r="DI187" s="37">
        <v>-0.1</v>
      </c>
      <c r="DJ187" s="37">
        <v>-0.1</v>
      </c>
      <c r="DK187" s="37">
        <v>0</v>
      </c>
      <c r="DL187" s="37">
        <v>0</v>
      </c>
      <c r="DM187" s="37">
        <v>0</v>
      </c>
      <c r="DN187" s="37">
        <v>0</v>
      </c>
      <c r="DO187" s="37">
        <v>0</v>
      </c>
      <c r="DP187" s="37">
        <v>0</v>
      </c>
      <c r="DQ187" s="37">
        <v>200</v>
      </c>
      <c r="DR187" s="37">
        <v>0</v>
      </c>
    </row>
    <row r="188" spans="1:122" ht="15" customHeight="1" x14ac:dyDescent="0.25">
      <c r="A188" s="72" t="s">
        <v>389</v>
      </c>
      <c r="B188" s="65" t="s">
        <v>173</v>
      </c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O188" s="37"/>
      <c r="BP188" s="37"/>
      <c r="BQ188" s="37"/>
      <c r="BR188" s="37">
        <v>-57.900000000000013</v>
      </c>
      <c r="BS188" s="37">
        <v>50.900000000000006</v>
      </c>
      <c r="BT188" s="37">
        <v>128.4</v>
      </c>
      <c r="BU188" s="37">
        <v>332.8</v>
      </c>
      <c r="BV188" s="37">
        <v>-363.7</v>
      </c>
      <c r="BW188" s="37">
        <v>-30.299999999999994</v>
      </c>
      <c r="BX188" s="37">
        <v>-45.900000000000006</v>
      </c>
      <c r="BY188" s="37">
        <v>251.1</v>
      </c>
      <c r="BZ188" s="37">
        <v>-268.30000000000007</v>
      </c>
      <c r="CA188" s="37">
        <v>-183.5</v>
      </c>
      <c r="CB188" s="37">
        <v>287.39999999999998</v>
      </c>
      <c r="CC188" s="37">
        <v>257.89999999999998</v>
      </c>
      <c r="CD188" s="37">
        <v>-114.7</v>
      </c>
      <c r="CE188" s="37">
        <v>-115.4</v>
      </c>
      <c r="CF188" s="37">
        <v>174.20000000000002</v>
      </c>
      <c r="CG188" s="37">
        <v>133.1</v>
      </c>
      <c r="CH188" s="37">
        <v>162.5</v>
      </c>
      <c r="CI188" s="37">
        <v>-485.9</v>
      </c>
      <c r="CJ188" s="37">
        <v>-163</v>
      </c>
      <c r="CK188" s="37">
        <v>1264.8</v>
      </c>
      <c r="CL188" s="37">
        <v>-467</v>
      </c>
      <c r="CM188" s="37">
        <v>-241.99999999999997</v>
      </c>
      <c r="CN188" s="37">
        <v>79.800000000000011</v>
      </c>
      <c r="CO188" s="37">
        <v>794.3</v>
      </c>
      <c r="CP188" s="37">
        <v>-285.09999999999997</v>
      </c>
      <c r="CQ188" s="37">
        <v>15.4</v>
      </c>
      <c r="CR188" s="37">
        <v>-331.3</v>
      </c>
      <c r="CS188" s="37">
        <v>783.1</v>
      </c>
      <c r="CT188" s="37">
        <v>-420.7</v>
      </c>
      <c r="CU188" s="37">
        <v>-786.2</v>
      </c>
      <c r="CV188" s="37">
        <v>350.8</v>
      </c>
      <c r="CW188" s="37">
        <v>728.2</v>
      </c>
      <c r="CX188" s="37">
        <v>-332.3</v>
      </c>
      <c r="CY188" s="37">
        <v>-59.699999999999996</v>
      </c>
      <c r="CZ188" s="37">
        <v>103.4</v>
      </c>
      <c r="DA188" s="37">
        <v>248</v>
      </c>
      <c r="DB188" s="37">
        <v>174.9</v>
      </c>
      <c r="DC188" s="37">
        <v>-333.9</v>
      </c>
      <c r="DD188" s="37">
        <v>-388.9</v>
      </c>
      <c r="DE188" s="37">
        <v>810.3</v>
      </c>
      <c r="DF188" s="37">
        <v>-616.70000000000005</v>
      </c>
      <c r="DG188" s="37">
        <v>-129.80000000000001</v>
      </c>
      <c r="DH188" s="37">
        <v>53.20000000000001</v>
      </c>
      <c r="DI188" s="37">
        <v>-83.999999999999986</v>
      </c>
      <c r="DJ188" s="37">
        <v>-242.8</v>
      </c>
      <c r="DK188" s="37">
        <v>-18.300000000000004</v>
      </c>
      <c r="DL188" s="37">
        <v>-99.5</v>
      </c>
      <c r="DM188" s="37">
        <v>709.1</v>
      </c>
      <c r="DN188" s="37">
        <v>-26.700000000000017</v>
      </c>
      <c r="DO188" s="37">
        <v>19.300000000000004</v>
      </c>
      <c r="DP188" s="37">
        <v>319.90000000000003</v>
      </c>
      <c r="DQ188" s="37">
        <v>292.40000000000003</v>
      </c>
      <c r="DR188" s="37">
        <v>159.60000000000002</v>
      </c>
    </row>
    <row r="189" spans="1:122" ht="15" customHeight="1" x14ac:dyDescent="0.25">
      <c r="A189" s="72" t="s">
        <v>390</v>
      </c>
      <c r="B189" s="65" t="s">
        <v>150</v>
      </c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O189" s="37"/>
      <c r="BP189" s="37"/>
      <c r="BQ189" s="37"/>
      <c r="BR189" s="37">
        <v>62.099999999999987</v>
      </c>
      <c r="BS189" s="37">
        <v>107.5</v>
      </c>
      <c r="BT189" s="37">
        <v>67.999999999999986</v>
      </c>
      <c r="BU189" s="37">
        <v>886.90000000000009</v>
      </c>
      <c r="BV189" s="37">
        <v>197.2</v>
      </c>
      <c r="BW189" s="37">
        <v>113.9</v>
      </c>
      <c r="BX189" s="37">
        <v>123.7</v>
      </c>
      <c r="BY189" s="37">
        <v>466.1</v>
      </c>
      <c r="BZ189" s="37">
        <v>504.1</v>
      </c>
      <c r="CA189" s="37">
        <v>410.6</v>
      </c>
      <c r="CB189" s="37">
        <v>215.1</v>
      </c>
      <c r="CC189" s="37">
        <v>116.2</v>
      </c>
      <c r="CD189" s="37">
        <v>161.69999999999999</v>
      </c>
      <c r="CE189" s="37">
        <v>21.8</v>
      </c>
      <c r="CF189" s="37">
        <v>-115.3</v>
      </c>
      <c r="CG189" s="37">
        <v>544.79999999999995</v>
      </c>
      <c r="CH189" s="37">
        <v>-195.7</v>
      </c>
      <c r="CI189" s="37">
        <v>-79.900000000000006</v>
      </c>
      <c r="CJ189" s="37">
        <v>-225</v>
      </c>
      <c r="CK189" s="37">
        <v>399.4</v>
      </c>
      <c r="CL189" s="37">
        <v>-3687.9</v>
      </c>
      <c r="CM189" s="37">
        <v>-130.5</v>
      </c>
      <c r="CN189" s="37">
        <v>219.7</v>
      </c>
      <c r="CO189" s="37">
        <v>255.6</v>
      </c>
      <c r="CP189" s="37">
        <v>-158.80000000000001</v>
      </c>
      <c r="CQ189" s="37">
        <v>-50.1</v>
      </c>
      <c r="CR189" s="37">
        <v>-57.3</v>
      </c>
      <c r="CS189" s="37">
        <v>280.10000000000002</v>
      </c>
      <c r="CT189" s="37">
        <v>-82.4</v>
      </c>
      <c r="CU189" s="37">
        <v>-103.3</v>
      </c>
      <c r="CV189" s="37">
        <v>-146.19999999999999</v>
      </c>
      <c r="CW189" s="37">
        <v>-51</v>
      </c>
      <c r="CX189" s="37">
        <v>-177.6</v>
      </c>
      <c r="CY189" s="37">
        <v>-166.1</v>
      </c>
      <c r="CZ189" s="37">
        <v>-154.59999999999997</v>
      </c>
      <c r="DA189" s="37">
        <v>222.40000000000003</v>
      </c>
      <c r="DB189" s="37">
        <v>-132.4</v>
      </c>
      <c r="DC189" s="37">
        <v>-138.80000000000001</v>
      </c>
      <c r="DD189" s="37">
        <v>-104.2</v>
      </c>
      <c r="DE189" s="37">
        <v>304.8</v>
      </c>
      <c r="DF189" s="37">
        <v>54.79999999999999</v>
      </c>
      <c r="DG189" s="37">
        <v>566.6</v>
      </c>
      <c r="DH189" s="37">
        <v>-54.800000000000004</v>
      </c>
      <c r="DI189" s="37">
        <v>1023.0999999999999</v>
      </c>
      <c r="DJ189" s="37">
        <v>-74.099999999999994</v>
      </c>
      <c r="DK189" s="37">
        <v>-127.4</v>
      </c>
      <c r="DL189" s="37">
        <v>172.40000000000003</v>
      </c>
      <c r="DM189" s="37">
        <v>-31.299999999999997</v>
      </c>
      <c r="DN189" s="37">
        <v>237.3</v>
      </c>
      <c r="DO189" s="37">
        <v>94.200000000000017</v>
      </c>
      <c r="DP189" s="37">
        <v>18.400000000000013</v>
      </c>
      <c r="DQ189" s="37">
        <v>-57.699999999999989</v>
      </c>
      <c r="DR189" s="37">
        <v>945.19999999999993</v>
      </c>
    </row>
    <row r="190" spans="1:122" ht="15" customHeight="1" x14ac:dyDescent="0.25">
      <c r="A190" s="72" t="s">
        <v>391</v>
      </c>
      <c r="B190" s="65" t="s">
        <v>54</v>
      </c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O190" s="37"/>
      <c r="BP190" s="37"/>
      <c r="BQ190" s="37"/>
      <c r="BR190" s="37">
        <v>-528.30000000000007</v>
      </c>
      <c r="BS190" s="37">
        <v>795.1</v>
      </c>
      <c r="BT190" s="37">
        <v>30.600000000000005</v>
      </c>
      <c r="BU190" s="37">
        <v>126.19999999999999</v>
      </c>
      <c r="BV190" s="37">
        <v>217.2</v>
      </c>
      <c r="BW190" s="37">
        <v>75.7</v>
      </c>
      <c r="BX190" s="37">
        <v>90.1</v>
      </c>
      <c r="BY190" s="37">
        <v>-151.69999999999999</v>
      </c>
      <c r="BZ190" s="37">
        <v>-48.2</v>
      </c>
      <c r="CA190" s="37">
        <v>28.8</v>
      </c>
      <c r="CB190" s="37">
        <v>30.849999999999998</v>
      </c>
      <c r="CC190" s="37">
        <v>-145.19999999999999</v>
      </c>
      <c r="CD190" s="37">
        <v>-26.1</v>
      </c>
      <c r="CE190" s="37">
        <v>-20.800000000000004</v>
      </c>
      <c r="CF190" s="37">
        <v>95.399999999999991</v>
      </c>
      <c r="CG190" s="37">
        <v>22.2</v>
      </c>
      <c r="CH190" s="37">
        <v>-307.3</v>
      </c>
      <c r="CI190" s="37">
        <v>-42.400000000000006</v>
      </c>
      <c r="CJ190" s="37">
        <v>-77.099999999999994</v>
      </c>
      <c r="CK190" s="37">
        <v>19.399999999999999</v>
      </c>
      <c r="CL190" s="37">
        <v>-166.4</v>
      </c>
      <c r="CM190" s="37">
        <v>-34</v>
      </c>
      <c r="CN190" s="37">
        <v>-347.5</v>
      </c>
      <c r="CO190" s="37">
        <v>-699.3</v>
      </c>
      <c r="CP190" s="37">
        <v>-123</v>
      </c>
      <c r="CQ190" s="37">
        <v>-206.1</v>
      </c>
      <c r="CR190" s="37">
        <v>-259</v>
      </c>
      <c r="CS190" s="37">
        <v>-534</v>
      </c>
      <c r="CT190" s="37">
        <v>-137.1</v>
      </c>
      <c r="CU190" s="37">
        <v>-399.7</v>
      </c>
      <c r="CV190" s="37">
        <v>-435.5</v>
      </c>
      <c r="CW190" s="37">
        <v>-169.8</v>
      </c>
      <c r="CX190" s="37">
        <v>27.7</v>
      </c>
      <c r="CY190" s="37">
        <v>-35.299999999999997</v>
      </c>
      <c r="CZ190" s="37">
        <v>-7.7999999999999989</v>
      </c>
      <c r="DA190" s="37">
        <v>29.599999999999998</v>
      </c>
      <c r="DB190" s="37">
        <v>1185.2</v>
      </c>
      <c r="DC190" s="37">
        <v>-1286.4000000000001</v>
      </c>
      <c r="DD190" s="37">
        <v>-81.900000000000006</v>
      </c>
      <c r="DE190" s="37">
        <v>-284.5</v>
      </c>
      <c r="DF190" s="37">
        <v>300.3</v>
      </c>
      <c r="DG190" s="37">
        <v>-546.6</v>
      </c>
      <c r="DH190" s="37">
        <v>-239.60000000000002</v>
      </c>
      <c r="DI190" s="37">
        <v>15.300000000000006</v>
      </c>
      <c r="DJ190" s="37">
        <v>-36.700000000000003</v>
      </c>
      <c r="DK190" s="37">
        <v>-89.5</v>
      </c>
      <c r="DL190" s="37">
        <v>-57.599999999999994</v>
      </c>
      <c r="DM190" s="37">
        <v>-7.7999999999999989</v>
      </c>
      <c r="DN190" s="37">
        <v>7.2999999999999989</v>
      </c>
      <c r="DO190" s="37">
        <v>-0.5</v>
      </c>
      <c r="DP190" s="37">
        <v>-14</v>
      </c>
      <c r="DQ190" s="37">
        <v>236.10000000000002</v>
      </c>
      <c r="DR190" s="37">
        <v>-3.9000000000000057</v>
      </c>
    </row>
    <row r="191" spans="1:122" ht="15" customHeight="1" x14ac:dyDescent="0.25">
      <c r="A191" s="72" t="s">
        <v>392</v>
      </c>
      <c r="B191" s="66" t="s">
        <v>175</v>
      </c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O191" s="37"/>
      <c r="BP191" s="37"/>
      <c r="BQ191" s="37"/>
      <c r="BR191" s="37">
        <v>0</v>
      </c>
      <c r="BS191" s="37">
        <v>0</v>
      </c>
      <c r="BT191" s="37">
        <v>0</v>
      </c>
      <c r="BU191" s="37">
        <v>0</v>
      </c>
      <c r="BV191" s="37">
        <v>5</v>
      </c>
      <c r="BW191" s="37">
        <v>5</v>
      </c>
      <c r="BX191" s="37">
        <v>4.9000000000000004</v>
      </c>
      <c r="BY191" s="37">
        <v>4.9000000000000004</v>
      </c>
      <c r="BZ191" s="37">
        <v>-2.1</v>
      </c>
      <c r="CA191" s="37">
        <v>-2.1</v>
      </c>
      <c r="CB191" s="37">
        <v>-2.1</v>
      </c>
      <c r="CC191" s="37">
        <v>-2.2000000000000002</v>
      </c>
      <c r="CD191" s="37">
        <v>11.7</v>
      </c>
      <c r="CE191" s="37">
        <v>-2.5</v>
      </c>
      <c r="CF191" s="37">
        <v>4.9000000000000004</v>
      </c>
      <c r="CG191" s="37">
        <v>-4.0999999999999996</v>
      </c>
      <c r="CH191" s="37">
        <v>8.4</v>
      </c>
      <c r="CI191" s="37">
        <v>-0.8</v>
      </c>
      <c r="CJ191" s="37">
        <v>-12.9</v>
      </c>
      <c r="CK191" s="37">
        <v>0</v>
      </c>
      <c r="CL191" s="37">
        <v>0</v>
      </c>
      <c r="CM191" s="37">
        <v>0</v>
      </c>
      <c r="CN191" s="37">
        <v>0</v>
      </c>
      <c r="CO191" s="37">
        <v>0</v>
      </c>
      <c r="CP191" s="37">
        <v>0</v>
      </c>
      <c r="CQ191" s="37">
        <v>0</v>
      </c>
      <c r="CR191" s="37">
        <v>0</v>
      </c>
      <c r="CS191" s="37">
        <v>0</v>
      </c>
      <c r="CT191" s="37">
        <v>0</v>
      </c>
      <c r="CU191" s="37">
        <v>0</v>
      </c>
      <c r="CV191" s="37">
        <v>0</v>
      </c>
      <c r="CW191" s="37">
        <v>0</v>
      </c>
      <c r="CX191" s="37">
        <v>0</v>
      </c>
      <c r="CY191" s="37">
        <v>0</v>
      </c>
      <c r="CZ191" s="37">
        <v>0</v>
      </c>
      <c r="DA191" s="37">
        <v>0</v>
      </c>
      <c r="DB191" s="37">
        <v>0</v>
      </c>
      <c r="DC191" s="37">
        <v>0</v>
      </c>
      <c r="DD191" s="37">
        <v>0</v>
      </c>
      <c r="DE191" s="37">
        <v>0</v>
      </c>
      <c r="DF191" s="37">
        <v>0</v>
      </c>
      <c r="DG191" s="37">
        <v>0</v>
      </c>
      <c r="DH191" s="37">
        <v>0</v>
      </c>
      <c r="DI191" s="37">
        <v>0</v>
      </c>
      <c r="DJ191" s="37">
        <v>0</v>
      </c>
      <c r="DK191" s="37">
        <v>0</v>
      </c>
      <c r="DL191" s="37">
        <v>0</v>
      </c>
      <c r="DM191" s="37">
        <v>0</v>
      </c>
      <c r="DN191" s="37">
        <v>0</v>
      </c>
      <c r="DO191" s="37">
        <v>0</v>
      </c>
      <c r="DP191" s="37">
        <v>0</v>
      </c>
      <c r="DQ191" s="37">
        <v>0</v>
      </c>
      <c r="DR191" s="37">
        <v>0</v>
      </c>
    </row>
    <row r="192" spans="1:122" x14ac:dyDescent="0.25">
      <c r="A192" s="55" t="s">
        <v>393</v>
      </c>
      <c r="B192" s="73" t="s">
        <v>180</v>
      </c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73"/>
      <c r="BG192" s="73"/>
      <c r="BH192" s="73"/>
      <c r="BI192" s="73"/>
      <c r="BJ192" s="73"/>
      <c r="BK192" s="73"/>
      <c r="BL192" s="73"/>
      <c r="BM192" s="73"/>
      <c r="BN192" s="59"/>
      <c r="BO192" s="59"/>
      <c r="BP192" s="59"/>
      <c r="BQ192" s="59"/>
      <c r="BR192" s="59">
        <v>-566.29999999999995</v>
      </c>
      <c r="BS192" s="59">
        <v>242.2</v>
      </c>
      <c r="BT192" s="59">
        <v>-254.5</v>
      </c>
      <c r="BU192" s="59">
        <v>1045</v>
      </c>
      <c r="BV192" s="59">
        <v>-802</v>
      </c>
      <c r="BW192" s="59">
        <v>-52</v>
      </c>
      <c r="BX192" s="59">
        <v>497.7</v>
      </c>
      <c r="BY192" s="59">
        <v>695.69999999999993</v>
      </c>
      <c r="BZ192" s="59">
        <v>-651.5</v>
      </c>
      <c r="CA192" s="59">
        <v>166.4</v>
      </c>
      <c r="CB192" s="59">
        <v>-249.10000000000002</v>
      </c>
      <c r="CC192" s="59">
        <v>186.29999999999998</v>
      </c>
      <c r="CD192" s="59">
        <v>278</v>
      </c>
      <c r="CE192" s="59">
        <v>341.59999999999997</v>
      </c>
      <c r="CF192" s="59">
        <v>-510.9</v>
      </c>
      <c r="CG192" s="59">
        <v>1030.3</v>
      </c>
      <c r="CH192" s="59">
        <v>-814.69999999999993</v>
      </c>
      <c r="CI192" s="59">
        <v>1064.0999999999999</v>
      </c>
      <c r="CJ192" s="59">
        <v>-644</v>
      </c>
      <c r="CK192" s="59">
        <v>590</v>
      </c>
      <c r="CL192" s="59">
        <v>101.2</v>
      </c>
      <c r="CM192" s="59">
        <v>90.6</v>
      </c>
      <c r="CN192" s="59">
        <v>-230.3</v>
      </c>
      <c r="CO192" s="59">
        <v>445.40000000000003</v>
      </c>
      <c r="CP192" s="59">
        <v>-85.899999999999991</v>
      </c>
      <c r="CQ192" s="59">
        <v>140.29999999999998</v>
      </c>
      <c r="CR192" s="59">
        <v>-384.8</v>
      </c>
      <c r="CS192" s="59">
        <v>1110.1000000000001</v>
      </c>
      <c r="CT192" s="59">
        <v>409.4</v>
      </c>
      <c r="CU192" s="59">
        <v>55.1</v>
      </c>
      <c r="CV192" s="59">
        <v>-338.2</v>
      </c>
      <c r="CW192" s="59">
        <v>604.40000000000009</v>
      </c>
      <c r="CX192" s="59">
        <v>795.5</v>
      </c>
      <c r="CY192" s="59">
        <v>-977.19999999999993</v>
      </c>
      <c r="CZ192" s="59">
        <v>731.90000000000009</v>
      </c>
      <c r="DA192" s="59">
        <v>296.8</v>
      </c>
      <c r="DB192" s="59">
        <v>-273.90000000000003</v>
      </c>
      <c r="DC192" s="59">
        <v>1355.9</v>
      </c>
      <c r="DD192" s="59">
        <v>-1123</v>
      </c>
      <c r="DE192" s="59">
        <v>1190.5</v>
      </c>
      <c r="DF192" s="59">
        <v>540.90000000000009</v>
      </c>
      <c r="DG192" s="59">
        <v>-2155.3000000000002</v>
      </c>
      <c r="DH192" s="59">
        <v>3377.7000000000003</v>
      </c>
      <c r="DI192" s="59">
        <v>199.60000000000011</v>
      </c>
      <c r="DJ192" s="59">
        <v>1437.8999999999999</v>
      </c>
      <c r="DK192" s="59">
        <v>388.1</v>
      </c>
      <c r="DL192" s="59">
        <v>372.49999999999994</v>
      </c>
      <c r="DM192" s="59">
        <v>105.10000000000002</v>
      </c>
      <c r="DN192" s="59">
        <v>1569.1000000000001</v>
      </c>
      <c r="DO192" s="59">
        <v>-108.49999999999994</v>
      </c>
      <c r="DP192" s="59">
        <v>-619.00000000000011</v>
      </c>
      <c r="DQ192" s="59">
        <v>602.29999999999995</v>
      </c>
      <c r="DR192" s="59">
        <v>1570.9</v>
      </c>
    </row>
    <row r="193" spans="1:122" x14ac:dyDescent="0.25">
      <c r="A193" s="67" t="s">
        <v>394</v>
      </c>
      <c r="B193" s="62" t="s">
        <v>181</v>
      </c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O193" s="37"/>
      <c r="BP193" s="37"/>
      <c r="BQ193" s="37"/>
      <c r="BR193" s="37">
        <v>0</v>
      </c>
      <c r="BS193" s="37">
        <v>0</v>
      </c>
      <c r="BT193" s="37">
        <v>0</v>
      </c>
      <c r="BU193" s="37">
        <v>0</v>
      </c>
      <c r="BV193" s="37">
        <v>0</v>
      </c>
      <c r="BW193" s="37">
        <v>0</v>
      </c>
      <c r="BX193" s="37">
        <v>0</v>
      </c>
      <c r="BY193" s="37">
        <v>0</v>
      </c>
      <c r="BZ193" s="37">
        <v>0</v>
      </c>
      <c r="CA193" s="37">
        <v>0</v>
      </c>
      <c r="CB193" s="37">
        <v>0</v>
      </c>
      <c r="CC193" s="37">
        <v>0</v>
      </c>
      <c r="CD193" s="37">
        <v>0</v>
      </c>
      <c r="CE193" s="37">
        <v>0</v>
      </c>
      <c r="CF193" s="37">
        <v>0</v>
      </c>
      <c r="CG193" s="37">
        <v>0</v>
      </c>
      <c r="CH193" s="37">
        <v>0</v>
      </c>
      <c r="CI193" s="37">
        <v>0</v>
      </c>
      <c r="CJ193" s="37">
        <v>0</v>
      </c>
      <c r="CK193" s="37">
        <v>0</v>
      </c>
      <c r="CL193" s="37">
        <v>0</v>
      </c>
      <c r="CM193" s="37">
        <v>0</v>
      </c>
      <c r="CN193" s="37">
        <v>0</v>
      </c>
      <c r="CO193" s="37">
        <v>0</v>
      </c>
      <c r="CP193" s="37">
        <v>0</v>
      </c>
      <c r="CQ193" s="37">
        <v>0</v>
      </c>
      <c r="CR193" s="37">
        <v>0</v>
      </c>
      <c r="CS193" s="37">
        <v>0</v>
      </c>
      <c r="CT193" s="37">
        <v>0</v>
      </c>
      <c r="CU193" s="37">
        <v>0</v>
      </c>
      <c r="CV193" s="37">
        <v>0</v>
      </c>
      <c r="CW193" s="37">
        <v>0</v>
      </c>
      <c r="CX193" s="37">
        <v>0</v>
      </c>
      <c r="CY193" s="37">
        <v>0</v>
      </c>
      <c r="CZ193" s="37">
        <v>0</v>
      </c>
      <c r="DA193" s="37">
        <v>0</v>
      </c>
      <c r="DB193" s="37">
        <v>0</v>
      </c>
      <c r="DC193" s="37">
        <v>0</v>
      </c>
      <c r="DD193" s="37">
        <v>0</v>
      </c>
      <c r="DE193" s="37">
        <v>0</v>
      </c>
      <c r="DF193" s="37">
        <v>0</v>
      </c>
      <c r="DG193" s="37">
        <v>0</v>
      </c>
      <c r="DH193" s="37">
        <v>0</v>
      </c>
      <c r="DI193" s="37">
        <v>0</v>
      </c>
      <c r="DJ193" s="37">
        <v>0</v>
      </c>
      <c r="DK193" s="37">
        <v>0</v>
      </c>
      <c r="DL193" s="37">
        <v>0</v>
      </c>
      <c r="DM193" s="37">
        <v>0</v>
      </c>
      <c r="DN193" s="37">
        <v>0</v>
      </c>
      <c r="DO193" s="37">
        <v>0</v>
      </c>
      <c r="DP193" s="37">
        <v>0</v>
      </c>
      <c r="DQ193" s="37">
        <v>0</v>
      </c>
      <c r="DR193" s="37">
        <v>0</v>
      </c>
    </row>
    <row r="194" spans="1:122" x14ac:dyDescent="0.25">
      <c r="A194" s="55" t="s">
        <v>395</v>
      </c>
      <c r="B194" s="62" t="s">
        <v>92</v>
      </c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74"/>
      <c r="BO194" s="74"/>
      <c r="BP194" s="74"/>
      <c r="BQ194" s="74"/>
      <c r="BR194" s="74">
        <v>-8.5</v>
      </c>
      <c r="BS194" s="74">
        <v>-49.8</v>
      </c>
      <c r="BT194" s="74">
        <v>-33.799999999999997</v>
      </c>
      <c r="BU194" s="74">
        <v>-59.5</v>
      </c>
      <c r="BV194" s="74">
        <v>-45.5</v>
      </c>
      <c r="BW194" s="74">
        <v>-59.4</v>
      </c>
      <c r="BX194" s="74">
        <v>-13</v>
      </c>
      <c r="BY194" s="74">
        <v>15.9</v>
      </c>
      <c r="BZ194" s="74">
        <v>0.1</v>
      </c>
      <c r="CA194" s="74">
        <v>-14.7</v>
      </c>
      <c r="CB194" s="74">
        <v>0.2</v>
      </c>
      <c r="CC194" s="74">
        <v>16.2</v>
      </c>
      <c r="CD194" s="74">
        <v>1</v>
      </c>
      <c r="CE194" s="74">
        <v>18.899999999999999</v>
      </c>
      <c r="CF194" s="74">
        <v>-14</v>
      </c>
      <c r="CG194" s="74">
        <v>-24.4</v>
      </c>
      <c r="CH194" s="74">
        <v>0.2</v>
      </c>
      <c r="CI194" s="74">
        <v>0.8</v>
      </c>
      <c r="CJ194" s="74">
        <v>3.6</v>
      </c>
      <c r="CK194" s="74">
        <v>0.3</v>
      </c>
      <c r="CL194" s="74">
        <v>0.7</v>
      </c>
      <c r="CM194" s="74">
        <v>1.5</v>
      </c>
      <c r="CN194" s="74">
        <v>-0.8</v>
      </c>
      <c r="CO194" s="74">
        <v>-0.7</v>
      </c>
      <c r="CP194" s="74">
        <v>-0.2</v>
      </c>
      <c r="CQ194" s="74">
        <v>-0.3</v>
      </c>
      <c r="CR194" s="74">
        <v>-0.1</v>
      </c>
      <c r="CS194" s="74">
        <v>-0.3</v>
      </c>
      <c r="CT194" s="74">
        <v>-0.1</v>
      </c>
      <c r="CU194" s="74">
        <v>0</v>
      </c>
      <c r="CV194" s="74">
        <v>-0.2</v>
      </c>
      <c r="CW194" s="74">
        <v>3</v>
      </c>
      <c r="CX194" s="74">
        <v>-0.2</v>
      </c>
      <c r="CY194" s="74">
        <v>-0.8</v>
      </c>
      <c r="CZ194" s="74">
        <v>-0.6</v>
      </c>
      <c r="DA194" s="74">
        <v>-0.5</v>
      </c>
      <c r="DB194" s="74">
        <v>-0.6</v>
      </c>
      <c r="DC194" s="74">
        <v>-0.6</v>
      </c>
      <c r="DD194" s="74">
        <v>-0.7</v>
      </c>
      <c r="DE194" s="74">
        <v>-0.4</v>
      </c>
      <c r="DF194" s="74">
        <v>-0.5</v>
      </c>
      <c r="DG194" s="74">
        <v>-2.5</v>
      </c>
      <c r="DH194" s="74">
        <v>-1.8</v>
      </c>
      <c r="DI194" s="74">
        <v>-0.2</v>
      </c>
      <c r="DJ194" s="74">
        <v>0.1</v>
      </c>
      <c r="DK194" s="74">
        <v>6</v>
      </c>
      <c r="DL194" s="74">
        <v>648.9</v>
      </c>
      <c r="DM194" s="74">
        <v>-1.8</v>
      </c>
      <c r="DN194" s="74">
        <v>-1.8</v>
      </c>
      <c r="DO194" s="74">
        <v>-2.1</v>
      </c>
      <c r="DP194" s="74">
        <v>-3.3</v>
      </c>
      <c r="DQ194" s="74">
        <v>-5.4</v>
      </c>
      <c r="DR194" s="74">
        <v>-7.6</v>
      </c>
    </row>
    <row r="195" spans="1:122" x14ac:dyDescent="0.25">
      <c r="A195" s="55" t="s">
        <v>396</v>
      </c>
      <c r="B195" s="62" t="s">
        <v>182</v>
      </c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74"/>
      <c r="BO195" s="74"/>
      <c r="BP195" s="74"/>
      <c r="BQ195" s="74"/>
      <c r="BR195" s="74">
        <v>0</v>
      </c>
      <c r="BS195" s="74">
        <v>0</v>
      </c>
      <c r="BT195" s="74">
        <v>0</v>
      </c>
      <c r="BU195" s="74">
        <v>0</v>
      </c>
      <c r="BV195" s="74">
        <v>0</v>
      </c>
      <c r="BW195" s="74">
        <v>0</v>
      </c>
      <c r="BX195" s="74">
        <v>0</v>
      </c>
      <c r="BY195" s="74">
        <v>0</v>
      </c>
      <c r="BZ195" s="74">
        <v>0</v>
      </c>
      <c r="CA195" s="74">
        <v>0</v>
      </c>
      <c r="CB195" s="74">
        <v>0</v>
      </c>
      <c r="CC195" s="74">
        <v>0</v>
      </c>
      <c r="CD195" s="74">
        <v>0</v>
      </c>
      <c r="CE195" s="74">
        <v>0</v>
      </c>
      <c r="CF195" s="74">
        <v>0</v>
      </c>
      <c r="CG195" s="74">
        <v>0</v>
      </c>
      <c r="CH195" s="74">
        <v>0</v>
      </c>
      <c r="CI195" s="74">
        <v>0</v>
      </c>
      <c r="CJ195" s="74">
        <v>0</v>
      </c>
      <c r="CK195" s="74">
        <v>0</v>
      </c>
      <c r="CL195" s="74">
        <v>0</v>
      </c>
      <c r="CM195" s="74">
        <v>0</v>
      </c>
      <c r="CN195" s="74">
        <v>0</v>
      </c>
      <c r="CO195" s="74">
        <v>0</v>
      </c>
      <c r="CP195" s="74">
        <v>91</v>
      </c>
      <c r="CQ195" s="74">
        <v>-0.6</v>
      </c>
      <c r="CR195" s="74">
        <v>-0.2</v>
      </c>
      <c r="CS195" s="74">
        <v>-3.3</v>
      </c>
      <c r="CT195" s="74">
        <v>0.8</v>
      </c>
      <c r="CU195" s="74">
        <v>2.2000000000000002</v>
      </c>
      <c r="CV195" s="74">
        <v>1.4</v>
      </c>
      <c r="CW195" s="74">
        <v>0.7</v>
      </c>
      <c r="CX195" s="74">
        <v>2.2000000000000002</v>
      </c>
      <c r="CY195" s="74">
        <v>-3.3</v>
      </c>
      <c r="CZ195" s="74">
        <v>-0.7</v>
      </c>
      <c r="DA195" s="74">
        <v>-0.3</v>
      </c>
      <c r="DB195" s="74">
        <v>-0.2</v>
      </c>
      <c r="DC195" s="74">
        <v>0.1</v>
      </c>
      <c r="DD195" s="74">
        <v>-1.8</v>
      </c>
      <c r="DE195" s="74">
        <v>1.3</v>
      </c>
      <c r="DF195" s="74">
        <v>-1.2</v>
      </c>
      <c r="DG195" s="74">
        <v>0.7</v>
      </c>
      <c r="DH195" s="74">
        <v>2.1</v>
      </c>
      <c r="DI195" s="74">
        <v>2.1</v>
      </c>
      <c r="DJ195" s="74">
        <v>0</v>
      </c>
      <c r="DK195" s="74">
        <v>0</v>
      </c>
      <c r="DL195" s="74">
        <v>0</v>
      </c>
      <c r="DM195" s="74">
        <v>0</v>
      </c>
      <c r="DN195" s="74">
        <v>0</v>
      </c>
      <c r="DO195" s="74">
        <v>0</v>
      </c>
      <c r="DP195" s="74">
        <v>0</v>
      </c>
      <c r="DQ195" s="74">
        <v>0</v>
      </c>
      <c r="DR195" s="74">
        <v>0</v>
      </c>
    </row>
    <row r="196" spans="1:122" x14ac:dyDescent="0.25">
      <c r="A196" s="67" t="s">
        <v>397</v>
      </c>
      <c r="B196" s="62" t="s">
        <v>183</v>
      </c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O196" s="37"/>
      <c r="BP196" s="37"/>
      <c r="BQ196" s="37"/>
      <c r="BR196" s="37">
        <v>-557.79999999999995</v>
      </c>
      <c r="BS196" s="37">
        <v>292</v>
      </c>
      <c r="BT196" s="37">
        <v>-220.7</v>
      </c>
      <c r="BU196" s="37">
        <v>1104.5</v>
      </c>
      <c r="BV196" s="37">
        <v>-756.5</v>
      </c>
      <c r="BW196" s="37">
        <v>7.4</v>
      </c>
      <c r="BX196" s="37">
        <v>510.7</v>
      </c>
      <c r="BY196" s="37">
        <v>679.8</v>
      </c>
      <c r="BZ196" s="37">
        <v>-651.6</v>
      </c>
      <c r="CA196" s="37">
        <v>181.1</v>
      </c>
      <c r="CB196" s="37">
        <v>-249.3</v>
      </c>
      <c r="CC196" s="37">
        <v>170.1</v>
      </c>
      <c r="CD196" s="37">
        <v>277</v>
      </c>
      <c r="CE196" s="37">
        <v>322.7</v>
      </c>
      <c r="CF196" s="37">
        <v>-496.9</v>
      </c>
      <c r="CG196" s="37">
        <v>1054.7</v>
      </c>
      <c r="CH196" s="37">
        <v>-814.9</v>
      </c>
      <c r="CI196" s="37">
        <v>1063.3</v>
      </c>
      <c r="CJ196" s="37">
        <v>-647.6</v>
      </c>
      <c r="CK196" s="37">
        <v>589.70000000000005</v>
      </c>
      <c r="CL196" s="37">
        <v>100.5</v>
      </c>
      <c r="CM196" s="37">
        <v>89.1</v>
      </c>
      <c r="CN196" s="37">
        <v>-229.5</v>
      </c>
      <c r="CO196" s="37">
        <v>446.1</v>
      </c>
      <c r="CP196" s="37">
        <v>-176.7</v>
      </c>
      <c r="CQ196" s="37">
        <v>141.19999999999999</v>
      </c>
      <c r="CR196" s="37">
        <v>-384.5</v>
      </c>
      <c r="CS196" s="37">
        <v>1113.7</v>
      </c>
      <c r="CT196" s="37">
        <v>408.7</v>
      </c>
      <c r="CU196" s="37">
        <v>52.9</v>
      </c>
      <c r="CV196" s="37">
        <v>-339.4</v>
      </c>
      <c r="CW196" s="37">
        <v>600.70000000000005</v>
      </c>
      <c r="CX196" s="37">
        <v>793.5</v>
      </c>
      <c r="CY196" s="37">
        <v>-973.09999999999991</v>
      </c>
      <c r="CZ196" s="37">
        <v>733.2</v>
      </c>
      <c r="DA196" s="37">
        <v>297.60000000000002</v>
      </c>
      <c r="DB196" s="37">
        <v>-273.10000000000002</v>
      </c>
      <c r="DC196" s="37">
        <v>1356.4</v>
      </c>
      <c r="DD196" s="37">
        <v>-1120.5</v>
      </c>
      <c r="DE196" s="37">
        <v>1189.5999999999999</v>
      </c>
      <c r="DF196" s="37">
        <v>542.60000000000014</v>
      </c>
      <c r="DG196" s="37">
        <v>-2153.5</v>
      </c>
      <c r="DH196" s="37">
        <v>3377.4</v>
      </c>
      <c r="DI196" s="37">
        <v>197.7000000000001</v>
      </c>
      <c r="DJ196" s="37">
        <v>1437.8</v>
      </c>
      <c r="DK196" s="37">
        <v>382.1</v>
      </c>
      <c r="DL196" s="37">
        <v>-276.40000000000003</v>
      </c>
      <c r="DM196" s="37">
        <v>106.90000000000002</v>
      </c>
      <c r="DN196" s="37">
        <v>1570.9</v>
      </c>
      <c r="DO196" s="37">
        <v>-106.39999999999995</v>
      </c>
      <c r="DP196" s="37">
        <v>-615.70000000000016</v>
      </c>
      <c r="DQ196" s="37">
        <v>607.69999999999993</v>
      </c>
      <c r="DR196" s="37">
        <v>1578.5</v>
      </c>
    </row>
    <row r="197" spans="1:122" ht="15.75" thickBot="1" x14ac:dyDescent="0.3">
      <c r="A197" s="55" t="s">
        <v>398</v>
      </c>
      <c r="B197" s="75" t="s">
        <v>184</v>
      </c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76"/>
      <c r="BO197" s="76"/>
      <c r="BP197" s="76"/>
      <c r="BQ197" s="76"/>
      <c r="BR197" s="76">
        <v>-399.79999999999882</v>
      </c>
      <c r="BS197" s="76">
        <v>-775.2999999999995</v>
      </c>
      <c r="BT197" s="76">
        <v>-55.000000000000682</v>
      </c>
      <c r="BU197" s="76">
        <v>266.39999999999986</v>
      </c>
      <c r="BV197" s="76">
        <v>-473.29999999999802</v>
      </c>
      <c r="BW197" s="76">
        <v>562.70000000000095</v>
      </c>
      <c r="BX197" s="76">
        <v>-51.399999999999203</v>
      </c>
      <c r="BY197" s="76">
        <v>536.99999999999898</v>
      </c>
      <c r="BZ197" s="76">
        <v>-152.00264150000001</v>
      </c>
      <c r="CA197" s="76">
        <v>312.73897410000001</v>
      </c>
      <c r="CB197" s="76">
        <v>-81.750581000000196</v>
      </c>
      <c r="CC197" s="76">
        <v>-185.451193899999</v>
      </c>
      <c r="CD197" s="76">
        <v>-500.5</v>
      </c>
      <c r="CE197" s="76">
        <v>-76.800000000000196</v>
      </c>
      <c r="CF197" s="76">
        <v>-196.29999999999799</v>
      </c>
      <c r="CG197" s="76">
        <v>401.9</v>
      </c>
      <c r="CH197" s="76">
        <v>-922.80000000000098</v>
      </c>
      <c r="CI197" s="76">
        <v>496.49999999999898</v>
      </c>
      <c r="CJ197" s="76">
        <v>-253.3</v>
      </c>
      <c r="CK197" s="76">
        <v>-261.8</v>
      </c>
      <c r="CL197" s="76">
        <v>-968.20000000000095</v>
      </c>
      <c r="CM197" s="76">
        <v>-973.39999999999804</v>
      </c>
      <c r="CN197" s="76">
        <v>-152.4</v>
      </c>
      <c r="CO197" s="76">
        <v>544.5</v>
      </c>
      <c r="CP197" s="76">
        <v>-415.2</v>
      </c>
      <c r="CQ197" s="76">
        <v>-322.7</v>
      </c>
      <c r="CR197" s="76">
        <v>41.500000000001002</v>
      </c>
      <c r="CS197" s="76">
        <v>-51.899999999999402</v>
      </c>
      <c r="CT197" s="76">
        <v>-214</v>
      </c>
      <c r="CU197" s="76">
        <v>575.69999999999902</v>
      </c>
      <c r="CV197" s="76">
        <v>-500.400000000001</v>
      </c>
      <c r="CW197" s="76">
        <v>-1119.8</v>
      </c>
      <c r="CX197" s="76">
        <v>213.19999999999919</v>
      </c>
      <c r="CY197" s="76">
        <v>-999.10000000000025</v>
      </c>
      <c r="CZ197" s="76">
        <v>38.600000000000477</v>
      </c>
      <c r="DA197" s="76">
        <v>-171.19999999999902</v>
      </c>
      <c r="DB197" s="76">
        <v>-2185.6</v>
      </c>
      <c r="DC197" s="76">
        <v>1785.5</v>
      </c>
      <c r="DD197" s="76">
        <v>-336.2</v>
      </c>
      <c r="DE197" s="76">
        <v>-89.199999999999207</v>
      </c>
      <c r="DF197" s="76">
        <v>-653.09999999999934</v>
      </c>
      <c r="DG197" s="76">
        <v>120.69999999999931</v>
      </c>
      <c r="DH197" s="76">
        <v>-538.19999999999914</v>
      </c>
      <c r="DI197" s="76">
        <v>205.09999999999968</v>
      </c>
      <c r="DJ197" s="76">
        <v>-516.10000000000252</v>
      </c>
      <c r="DK197" s="76">
        <v>550.40000000000066</v>
      </c>
      <c r="DL197" s="76">
        <v>43.899999999997249</v>
      </c>
      <c r="DM197" s="76">
        <v>-487.3999999999993</v>
      </c>
      <c r="DN197" s="76">
        <v>-582.60000000000014</v>
      </c>
      <c r="DO197" s="76">
        <v>741.60000000000059</v>
      </c>
      <c r="DP197" s="76">
        <v>-178.40000000000055</v>
      </c>
      <c r="DQ197" s="76">
        <v>317.00000000000023</v>
      </c>
      <c r="DR197" s="76">
        <v>-615.49999999999773</v>
      </c>
    </row>
    <row r="198" spans="1:122" x14ac:dyDescent="0.25">
      <c r="A198" s="55"/>
      <c r="B198" s="77" t="str">
        <f>BPAnalitica!$B$50</f>
        <v>Julio 2023.</v>
      </c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  <c r="BL198" s="77"/>
      <c r="BM198" s="77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  <c r="DR198" s="51"/>
    </row>
    <row r="199" spans="1:122" x14ac:dyDescent="0.25"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</row>
    <row r="200" spans="1:122" x14ac:dyDescent="0.25">
      <c r="B200" s="49" t="s">
        <v>98</v>
      </c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T200" s="1"/>
      <c r="BU200" s="1"/>
      <c r="BV200" s="138"/>
      <c r="BW200" s="138"/>
      <c r="BX200" s="138"/>
      <c r="BY200" s="138"/>
      <c r="BZ200" s="138"/>
      <c r="CA200" s="138"/>
      <c r="CB200" s="138"/>
      <c r="CC200" s="138"/>
      <c r="CD200" s="138"/>
      <c r="CE200" s="138"/>
      <c r="CF200" s="138"/>
      <c r="CG200" s="138"/>
      <c r="CH200" s="138"/>
      <c r="CI200" s="138"/>
      <c r="CJ200" s="138"/>
      <c r="CK200" s="138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</row>
    <row r="201" spans="1:122" x14ac:dyDescent="0.25">
      <c r="B201" s="50" t="s">
        <v>99</v>
      </c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1"/>
      <c r="BO201" s="51"/>
      <c r="BP201" s="51"/>
      <c r="BQ201" s="51"/>
      <c r="BR201" s="51">
        <v>0</v>
      </c>
      <c r="BS201" s="51">
        <v>0</v>
      </c>
      <c r="BT201" s="51">
        <v>0</v>
      </c>
      <c r="BU201" s="51">
        <v>0</v>
      </c>
      <c r="BV201" s="51">
        <v>0</v>
      </c>
      <c r="BW201" s="51">
        <v>0</v>
      </c>
      <c r="BX201" s="51">
        <v>0</v>
      </c>
      <c r="BY201" s="51">
        <v>0</v>
      </c>
      <c r="BZ201" s="51">
        <v>0</v>
      </c>
      <c r="CA201" s="51">
        <v>0</v>
      </c>
      <c r="CB201" s="51">
        <v>0</v>
      </c>
      <c r="CC201" s="51">
        <v>0</v>
      </c>
      <c r="CD201" s="51">
        <v>0</v>
      </c>
      <c r="CE201" s="51">
        <v>0</v>
      </c>
      <c r="CF201" s="51">
        <v>0</v>
      </c>
      <c r="CG201" s="51">
        <v>0</v>
      </c>
      <c r="CH201" s="51">
        <v>0</v>
      </c>
      <c r="CI201" s="51">
        <v>0</v>
      </c>
      <c r="CJ201" s="51">
        <v>0</v>
      </c>
      <c r="CK201" s="51">
        <v>0</v>
      </c>
      <c r="CL201" s="51">
        <v>0</v>
      </c>
      <c r="CM201" s="51">
        <v>0</v>
      </c>
      <c r="CN201" s="51">
        <v>0</v>
      </c>
      <c r="CO201" s="51">
        <v>0</v>
      </c>
      <c r="CP201" s="51">
        <v>0</v>
      </c>
      <c r="CQ201" s="51">
        <v>0</v>
      </c>
      <c r="CR201" s="51">
        <v>0</v>
      </c>
      <c r="CS201" s="51">
        <v>0</v>
      </c>
      <c r="CT201" s="51">
        <v>0</v>
      </c>
      <c r="CU201" s="51">
        <v>0</v>
      </c>
      <c r="CV201" s="51">
        <v>0</v>
      </c>
      <c r="CW201" s="51">
        <v>0</v>
      </c>
      <c r="CX201" s="51">
        <v>0</v>
      </c>
      <c r="CY201" s="51">
        <v>0</v>
      </c>
      <c r="CZ201" s="51">
        <v>0</v>
      </c>
      <c r="DA201" s="51">
        <v>0</v>
      </c>
      <c r="DB201" s="51">
        <v>0</v>
      </c>
      <c r="DC201" s="51">
        <v>0</v>
      </c>
      <c r="DD201" s="51">
        <v>0</v>
      </c>
      <c r="DE201" s="51">
        <v>0</v>
      </c>
      <c r="DF201" s="51">
        <v>0</v>
      </c>
      <c r="DG201" s="51">
        <v>0</v>
      </c>
      <c r="DH201" s="51">
        <v>0</v>
      </c>
      <c r="DI201" s="51">
        <v>0</v>
      </c>
      <c r="DJ201" s="51">
        <v>0</v>
      </c>
      <c r="DK201" s="51">
        <v>0</v>
      </c>
      <c r="DL201" s="51">
        <v>0</v>
      </c>
      <c r="DM201" s="51">
        <v>0</v>
      </c>
      <c r="DN201" s="51">
        <v>0</v>
      </c>
      <c r="DO201" s="51">
        <v>0</v>
      </c>
      <c r="DP201" s="51">
        <v>0</v>
      </c>
      <c r="DQ201" s="51">
        <v>0</v>
      </c>
      <c r="DR201" s="51">
        <v>0</v>
      </c>
    </row>
    <row r="202" spans="1:122" x14ac:dyDescent="0.25">
      <c r="B202" s="50" t="s">
        <v>100</v>
      </c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1"/>
      <c r="BO202" s="51"/>
      <c r="BP202" s="51"/>
      <c r="BQ202" s="51"/>
      <c r="BR202" s="51">
        <v>683.4</v>
      </c>
      <c r="BS202" s="51">
        <v>212.3</v>
      </c>
      <c r="BT202" s="51">
        <v>639.1</v>
      </c>
      <c r="BU202" s="51">
        <v>488.89999999999992</v>
      </c>
      <c r="BV202" s="51">
        <v>546</v>
      </c>
      <c r="BW202" s="51">
        <v>545.79999999999995</v>
      </c>
      <c r="BX202" s="51">
        <v>807.9</v>
      </c>
      <c r="BY202" s="51">
        <v>377.00000000000006</v>
      </c>
      <c r="BZ202" s="51">
        <v>676.3</v>
      </c>
      <c r="CA202" s="51">
        <v>1612</v>
      </c>
      <c r="CB202" s="51">
        <v>730.59999999999991</v>
      </c>
      <c r="CC202" s="51">
        <v>123.5</v>
      </c>
      <c r="CD202" s="51">
        <v>543</v>
      </c>
      <c r="CE202" s="51">
        <v>438.80000000000007</v>
      </c>
      <c r="CF202" s="51">
        <v>527</v>
      </c>
      <c r="CG202" s="51">
        <v>481.7000000000001</v>
      </c>
      <c r="CH202" s="51">
        <v>504.50000000000011</v>
      </c>
      <c r="CI202" s="51">
        <v>677.69999999999982</v>
      </c>
      <c r="CJ202" s="51">
        <v>457.1</v>
      </c>
      <c r="CK202" s="51">
        <v>569.19999999999982</v>
      </c>
      <c r="CL202" s="51">
        <v>442.9</v>
      </c>
      <c r="CM202" s="51">
        <v>695.50000000000011</v>
      </c>
      <c r="CN202" s="51">
        <v>648.99999999999977</v>
      </c>
      <c r="CO202" s="51">
        <v>417.50000000000006</v>
      </c>
      <c r="CP202" s="51">
        <v>157.60000000000008</v>
      </c>
      <c r="CQ202" s="51">
        <v>869.2</v>
      </c>
      <c r="CR202" s="51">
        <v>667.60000000000014</v>
      </c>
      <c r="CS202" s="51">
        <v>712.3</v>
      </c>
      <c r="CT202" s="51">
        <v>712.29999999999984</v>
      </c>
      <c r="CU202" s="51">
        <v>614.39999999999986</v>
      </c>
      <c r="CV202" s="51">
        <v>585.20000000000005</v>
      </c>
      <c r="CW202" s="51">
        <v>1658.8000000000002</v>
      </c>
      <c r="CX202" s="51">
        <v>627.39999999999986</v>
      </c>
      <c r="CY202" s="51">
        <v>618.20000000000005</v>
      </c>
      <c r="CZ202" s="51">
        <v>460.59999999999991</v>
      </c>
      <c r="DA202" s="51">
        <v>829.09999999999991</v>
      </c>
      <c r="DB202" s="51">
        <v>967.80000000000018</v>
      </c>
      <c r="DC202" s="51">
        <v>587.20000000000005</v>
      </c>
      <c r="DD202" s="51">
        <v>963.7</v>
      </c>
      <c r="DE202" s="51">
        <v>502.30000000000007</v>
      </c>
      <c r="DF202" s="51">
        <v>847.90000000000009</v>
      </c>
      <c r="DG202" s="51">
        <v>265.49999999999994</v>
      </c>
      <c r="DH202" s="51">
        <v>716.30000000000007</v>
      </c>
      <c r="DI202" s="51">
        <v>729.90000000000009</v>
      </c>
      <c r="DJ202" s="51">
        <v>892.39999999999986</v>
      </c>
      <c r="DK202" s="51">
        <v>835.09999999999991</v>
      </c>
      <c r="DL202" s="51">
        <v>676.9</v>
      </c>
      <c r="DM202" s="51">
        <v>792.39999999999986</v>
      </c>
      <c r="DN202" s="51">
        <v>1001.4</v>
      </c>
      <c r="DO202" s="51">
        <v>1042.3999999999999</v>
      </c>
      <c r="DP202" s="51">
        <v>1198.0999999999999</v>
      </c>
      <c r="DQ202" s="51">
        <v>768.49999999999989</v>
      </c>
      <c r="DR202" s="51">
        <v>1069.6999999999998</v>
      </c>
    </row>
    <row r="204" spans="1:122" x14ac:dyDescent="0.25">
      <c r="BR204" s="138"/>
      <c r="BS204" s="138"/>
      <c r="BT204" s="138"/>
      <c r="BU204" s="138"/>
      <c r="BV204" s="138"/>
      <c r="BW204" s="138"/>
      <c r="BX204" s="138"/>
      <c r="BY204" s="138"/>
      <c r="BZ204" s="138"/>
      <c r="CA204" s="138"/>
      <c r="CB204" s="138"/>
      <c r="CC204" s="138"/>
      <c r="CD204" s="138"/>
      <c r="CE204" s="138"/>
      <c r="CF204" s="138"/>
      <c r="CG204" s="138"/>
      <c r="CH204" s="138"/>
      <c r="CI204" s="138"/>
      <c r="CJ204" s="138"/>
      <c r="CK204" s="138"/>
      <c r="CL204" s="138"/>
      <c r="CM204" s="138"/>
      <c r="CN204" s="138"/>
      <c r="CO204" s="138"/>
      <c r="CP204" s="138"/>
      <c r="CQ204" s="138"/>
      <c r="CR204" s="138"/>
      <c r="CS204" s="138"/>
      <c r="CT204" s="138"/>
      <c r="CU204" s="138"/>
      <c r="CV204" s="138"/>
      <c r="CW204" s="138"/>
      <c r="CX204" s="138"/>
      <c r="CY204" s="138"/>
      <c r="CZ204" s="138"/>
      <c r="DA204" s="138"/>
      <c r="DB204" s="138"/>
      <c r="DC204" s="138"/>
      <c r="DD204" s="138"/>
      <c r="DE204" s="138"/>
      <c r="DF204" s="138"/>
      <c r="DG204" s="138"/>
      <c r="DH204" s="138"/>
      <c r="DI204" s="138"/>
      <c r="DJ204" s="138"/>
      <c r="DK204" s="138"/>
      <c r="DL204" s="138"/>
      <c r="DM204" s="138"/>
      <c r="DN204" s="138"/>
      <c r="DO204" s="138"/>
      <c r="DP204" s="138"/>
      <c r="DQ204" s="138"/>
      <c r="DR204" s="138"/>
    </row>
  </sheetData>
  <phoneticPr fontId="87" type="noConversion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CQ146"/>
  <sheetViews>
    <sheetView showGridLines="0" zoomScaleNormal="100" workbookViewId="0">
      <pane xSplit="2" ySplit="9" topLeftCell="CD126" activePane="bottomRight" state="frozen"/>
      <selection activeCell="B22" sqref="B22"/>
      <selection pane="topRight" activeCell="B22" sqref="B22"/>
      <selection pane="bottomLeft" activeCell="B22" sqref="B22"/>
      <selection pane="bottomRight" activeCell="CQ146" sqref="CQ146"/>
    </sheetView>
  </sheetViews>
  <sheetFormatPr baseColWidth="10" defaultRowHeight="15" x14ac:dyDescent="0.25"/>
  <cols>
    <col min="1" max="1" width="2.7109375" style="90" customWidth="1"/>
    <col min="2" max="2" width="80.5703125" style="15" bestFit="1" customWidth="1"/>
    <col min="3" max="38" width="10.7109375" style="15" hidden="1" customWidth="1"/>
    <col min="39" max="41" width="11.42578125" style="15" hidden="1" customWidth="1"/>
    <col min="42" max="42" width="11.42578125" style="15"/>
    <col min="43" max="45" width="11.42578125" style="15" hidden="1" customWidth="1"/>
    <col min="46" max="64" width="11.42578125" style="15"/>
    <col min="65" max="70" width="11.42578125" style="15" customWidth="1"/>
    <col min="71" max="16384" width="11.42578125" style="15"/>
  </cols>
  <sheetData>
    <row r="5" spans="2:95" ht="18.75" x14ac:dyDescent="0.3">
      <c r="B5" s="78" t="s">
        <v>201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</row>
    <row r="6" spans="2:95" ht="15.75" x14ac:dyDescent="0.25">
      <c r="B6" s="79" t="s">
        <v>61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</row>
    <row r="7" spans="2:95" ht="15.75" thickBot="1" x14ac:dyDescent="0.3"/>
    <row r="8" spans="2:95" ht="15.75" thickBot="1" x14ac:dyDescent="0.3">
      <c r="B8" s="80"/>
      <c r="C8" s="81" t="s">
        <v>482</v>
      </c>
      <c r="D8" s="81" t="s">
        <v>483</v>
      </c>
      <c r="E8" s="81" t="s">
        <v>484</v>
      </c>
      <c r="F8" s="81" t="s">
        <v>485</v>
      </c>
      <c r="G8" s="81" t="s">
        <v>486</v>
      </c>
      <c r="H8" s="81" t="s">
        <v>487</v>
      </c>
      <c r="I8" s="81" t="s">
        <v>488</v>
      </c>
      <c r="J8" s="81" t="s">
        <v>489</v>
      </c>
      <c r="K8" s="81" t="s">
        <v>490</v>
      </c>
      <c r="L8" s="81" t="s">
        <v>491</v>
      </c>
      <c r="M8" s="81" t="s">
        <v>492</v>
      </c>
      <c r="N8" s="81" t="s">
        <v>493</v>
      </c>
      <c r="O8" s="81" t="s">
        <v>494</v>
      </c>
      <c r="P8" s="81" t="s">
        <v>495</v>
      </c>
      <c r="Q8" s="81" t="s">
        <v>496</v>
      </c>
      <c r="R8" s="81" t="s">
        <v>497</v>
      </c>
      <c r="S8" s="81" t="s">
        <v>498</v>
      </c>
      <c r="T8" s="81" t="s">
        <v>499</v>
      </c>
      <c r="U8" s="81" t="s">
        <v>500</v>
      </c>
      <c r="V8" s="81" t="s">
        <v>501</v>
      </c>
      <c r="W8" s="81" t="s">
        <v>502</v>
      </c>
      <c r="X8" s="81" t="s">
        <v>503</v>
      </c>
      <c r="Y8" s="81" t="s">
        <v>504</v>
      </c>
      <c r="Z8" s="81" t="s">
        <v>505</v>
      </c>
      <c r="AA8" s="81" t="s">
        <v>506</v>
      </c>
      <c r="AB8" s="81" t="s">
        <v>507</v>
      </c>
      <c r="AC8" s="81" t="s">
        <v>508</v>
      </c>
      <c r="AD8" s="81" t="s">
        <v>509</v>
      </c>
      <c r="AE8" s="81" t="s">
        <v>510</v>
      </c>
      <c r="AF8" s="81" t="s">
        <v>511</v>
      </c>
      <c r="AG8" s="81" t="s">
        <v>512</v>
      </c>
      <c r="AH8" s="81" t="s">
        <v>513</v>
      </c>
      <c r="AI8" s="81" t="s">
        <v>514</v>
      </c>
      <c r="AJ8" s="81" t="s">
        <v>515</v>
      </c>
      <c r="AK8" s="81" t="s">
        <v>516</v>
      </c>
      <c r="AL8" s="81" t="s">
        <v>517</v>
      </c>
      <c r="AM8" s="81" t="s">
        <v>425</v>
      </c>
      <c r="AN8" s="81" t="s">
        <v>426</v>
      </c>
      <c r="AO8" s="81" t="s">
        <v>427</v>
      </c>
      <c r="AP8" s="81" t="s">
        <v>428</v>
      </c>
      <c r="AQ8" s="81" t="s">
        <v>429</v>
      </c>
      <c r="AR8" s="81" t="s">
        <v>430</v>
      </c>
      <c r="AS8" s="81" t="s">
        <v>431</v>
      </c>
      <c r="AT8" s="81" t="s">
        <v>432</v>
      </c>
      <c r="AU8" s="81" t="s">
        <v>433</v>
      </c>
      <c r="AV8" s="81" t="s">
        <v>434</v>
      </c>
      <c r="AW8" s="81" t="s">
        <v>435</v>
      </c>
      <c r="AX8" s="81" t="s">
        <v>436</v>
      </c>
      <c r="AY8" s="81" t="s">
        <v>437</v>
      </c>
      <c r="AZ8" s="81" t="s">
        <v>438</v>
      </c>
      <c r="BA8" s="81" t="s">
        <v>439</v>
      </c>
      <c r="BB8" s="81" t="s">
        <v>440</v>
      </c>
      <c r="BC8" s="81" t="s">
        <v>441</v>
      </c>
      <c r="BD8" s="81" t="s">
        <v>442</v>
      </c>
      <c r="BE8" s="81" t="s">
        <v>443</v>
      </c>
      <c r="BF8" s="81" t="s">
        <v>444</v>
      </c>
      <c r="BG8" s="81" t="s">
        <v>445</v>
      </c>
      <c r="BH8" s="81" t="s">
        <v>446</v>
      </c>
      <c r="BI8" s="81" t="s">
        <v>447</v>
      </c>
      <c r="BJ8" s="81" t="s">
        <v>448</v>
      </c>
      <c r="BK8" s="81" t="s">
        <v>449</v>
      </c>
      <c r="BL8" s="81" t="s">
        <v>450</v>
      </c>
      <c r="BM8" s="81" t="s">
        <v>451</v>
      </c>
      <c r="BN8" s="81" t="s">
        <v>452</v>
      </c>
      <c r="BO8" s="81" t="s">
        <v>453</v>
      </c>
      <c r="BP8" s="81" t="s">
        <v>454</v>
      </c>
      <c r="BQ8" s="81" t="s">
        <v>455</v>
      </c>
      <c r="BR8" s="81" t="s">
        <v>456</v>
      </c>
      <c r="BS8" s="81" t="s">
        <v>457</v>
      </c>
      <c r="BT8" s="81" t="s">
        <v>458</v>
      </c>
      <c r="BU8" s="81" t="s">
        <v>459</v>
      </c>
      <c r="BV8" s="81" t="s">
        <v>460</v>
      </c>
      <c r="BW8" s="81" t="s">
        <v>461</v>
      </c>
      <c r="BX8" s="81" t="s">
        <v>462</v>
      </c>
      <c r="BY8" s="81" t="s">
        <v>463</v>
      </c>
      <c r="BZ8" s="81" t="s">
        <v>464</v>
      </c>
      <c r="CA8" s="81" t="s">
        <v>465</v>
      </c>
      <c r="CB8" s="81" t="s">
        <v>466</v>
      </c>
      <c r="CC8" s="81" t="s">
        <v>473</v>
      </c>
      <c r="CD8" s="81" t="s">
        <v>476</v>
      </c>
      <c r="CE8" s="81" t="s">
        <v>479</v>
      </c>
      <c r="CF8" s="81" t="s">
        <v>480</v>
      </c>
      <c r="CG8" s="81" t="s">
        <v>481</v>
      </c>
      <c r="CH8" s="81" t="s">
        <v>545</v>
      </c>
      <c r="CI8" s="81" t="s">
        <v>548</v>
      </c>
      <c r="CJ8" s="81" t="s">
        <v>549</v>
      </c>
      <c r="CK8" s="81" t="s">
        <v>550</v>
      </c>
      <c r="CL8" s="81" t="s">
        <v>551</v>
      </c>
      <c r="CM8" s="81" t="s">
        <v>554</v>
      </c>
      <c r="CN8" s="81" t="s">
        <v>599</v>
      </c>
      <c r="CO8" s="81" t="s">
        <v>600</v>
      </c>
      <c r="CP8" s="81" t="s">
        <v>602</v>
      </c>
      <c r="CQ8" s="81" t="s">
        <v>611</v>
      </c>
    </row>
    <row r="10" spans="2:95" x14ac:dyDescent="0.25">
      <c r="B10" s="82" t="s">
        <v>185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3"/>
      <c r="AN10" s="83"/>
      <c r="AO10" s="83"/>
      <c r="AP10" s="95">
        <v>10959.64</v>
      </c>
      <c r="AQ10" s="83"/>
      <c r="AR10" s="83"/>
      <c r="AS10" s="83"/>
      <c r="AT10" s="95">
        <v>10506.130000000001</v>
      </c>
      <c r="AU10" s="95">
        <v>10207.529999999999</v>
      </c>
      <c r="AV10" s="95">
        <v>9985.8299999999981</v>
      </c>
      <c r="AW10" s="95">
        <v>10381.83</v>
      </c>
      <c r="AX10" s="95">
        <v>10752.399999999998</v>
      </c>
      <c r="AY10" s="95">
        <v>10930.130000000001</v>
      </c>
      <c r="AZ10" s="95">
        <v>12007.260000000002</v>
      </c>
      <c r="BA10" s="95">
        <v>12158.340000000002</v>
      </c>
      <c r="BB10" s="95">
        <v>11852.04</v>
      </c>
      <c r="BC10" s="95">
        <v>12226.84</v>
      </c>
      <c r="BD10" s="95">
        <v>12840.84</v>
      </c>
      <c r="BE10" s="95">
        <v>12258.94</v>
      </c>
      <c r="BF10" s="95">
        <v>12968.01</v>
      </c>
      <c r="BG10" s="95">
        <v>12040</v>
      </c>
      <c r="BH10" s="95">
        <v>13267.1</v>
      </c>
      <c r="BI10" s="95">
        <v>12699.18</v>
      </c>
      <c r="BJ10" s="95">
        <v>13790.930000000004</v>
      </c>
      <c r="BK10" s="95">
        <v>13747.200000000003</v>
      </c>
      <c r="BL10" s="95">
        <v>13829.099999999999</v>
      </c>
      <c r="BM10" s="95">
        <v>13489.149999999998</v>
      </c>
      <c r="BN10" s="95">
        <v>13458.24</v>
      </c>
      <c r="BO10" s="95">
        <v>14030.960000000003</v>
      </c>
      <c r="BP10" s="95">
        <v>13960.310000000003</v>
      </c>
      <c r="BQ10" s="95">
        <v>14142.060000000001</v>
      </c>
      <c r="BR10" s="95">
        <v>14923.930000000004</v>
      </c>
      <c r="BS10" s="170">
        <v>15954.2</v>
      </c>
      <c r="BT10" s="170">
        <v>16357.660000000003</v>
      </c>
      <c r="BU10" s="170">
        <v>15511.390000000003</v>
      </c>
      <c r="BV10" s="170">
        <v>15408.510000000002</v>
      </c>
      <c r="BW10" s="170">
        <v>17926.594000000005</v>
      </c>
      <c r="BX10" s="170">
        <v>16647.189000000002</v>
      </c>
      <c r="BY10" s="170">
        <v>17728.188999999998</v>
      </c>
      <c r="BZ10" s="170">
        <v>18252.189000000002</v>
      </c>
      <c r="CA10" s="170">
        <v>18309.261999999999</v>
      </c>
      <c r="CB10" s="170">
        <v>20088.262000000002</v>
      </c>
      <c r="CC10" s="170">
        <v>19536.662</v>
      </c>
      <c r="CD10" s="170">
        <v>20495.862000000001</v>
      </c>
      <c r="CE10" s="170">
        <v>23339.462</v>
      </c>
      <c r="CF10" s="170">
        <v>22514.362000000001</v>
      </c>
      <c r="CG10" s="170">
        <v>25696.062000000002</v>
      </c>
      <c r="CH10" s="170">
        <v>26859.762000000002</v>
      </c>
      <c r="CI10" s="170">
        <v>29001.128999999997</v>
      </c>
      <c r="CJ10" s="170">
        <v>29609.728999999999</v>
      </c>
      <c r="CK10" s="170">
        <v>29832.728999999999</v>
      </c>
      <c r="CL10" s="170">
        <v>30058.728999999999</v>
      </c>
      <c r="CM10" s="170">
        <v>32385.829000000002</v>
      </c>
      <c r="CN10" s="170">
        <v>32419.329000000002</v>
      </c>
      <c r="CO10" s="170">
        <v>31462.529000000002</v>
      </c>
      <c r="CP10" s="170">
        <v>32481.329000000002</v>
      </c>
      <c r="CQ10" s="170">
        <v>34859.33</v>
      </c>
    </row>
    <row r="11" spans="2:95" x14ac:dyDescent="0.25">
      <c r="B11" s="84" t="s">
        <v>186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5"/>
      <c r="AN11" s="85"/>
      <c r="AO11" s="85"/>
      <c r="AP11" s="96">
        <v>946.9</v>
      </c>
      <c r="AQ11" s="85"/>
      <c r="AR11" s="85"/>
      <c r="AS11" s="85"/>
      <c r="AT11" s="96">
        <v>743.40000000000009</v>
      </c>
      <c r="AU11" s="96">
        <v>819.90000000000009</v>
      </c>
      <c r="AV11" s="96">
        <v>599.50000000000011</v>
      </c>
      <c r="AW11" s="96">
        <v>610.00000000000011</v>
      </c>
      <c r="AX11" s="96">
        <v>664.20000000000016</v>
      </c>
      <c r="AY11" s="96">
        <v>747.80000000000007</v>
      </c>
      <c r="AZ11" s="96">
        <v>806.00000000000011</v>
      </c>
      <c r="BA11" s="96">
        <v>889.60000000000014</v>
      </c>
      <c r="BB11" s="96">
        <v>942.70000000000016</v>
      </c>
      <c r="BC11" s="96">
        <v>1012.5</v>
      </c>
      <c r="BD11" s="96">
        <v>1043.4000000000001</v>
      </c>
      <c r="BE11" s="96">
        <v>1086.5</v>
      </c>
      <c r="BF11" s="96">
        <v>552.09999999999991</v>
      </c>
      <c r="BG11" s="96">
        <v>503.30000000000013</v>
      </c>
      <c r="BH11" s="96">
        <v>632.80000000000018</v>
      </c>
      <c r="BI11" s="96">
        <v>696.80000000000018</v>
      </c>
      <c r="BJ11" s="96">
        <v>728.9000000000002</v>
      </c>
      <c r="BK11" s="96">
        <v>805.30000000000007</v>
      </c>
      <c r="BL11" s="96">
        <v>866.6</v>
      </c>
      <c r="BM11" s="96">
        <v>701.1</v>
      </c>
      <c r="BN11" s="96">
        <v>751.30000000000007</v>
      </c>
      <c r="BO11" s="96">
        <v>657.30000000000018</v>
      </c>
      <c r="BP11" s="96">
        <v>706.20000000000016</v>
      </c>
      <c r="BQ11" s="96">
        <v>817.10000000000014</v>
      </c>
      <c r="BR11" s="96">
        <v>867.10000000000014</v>
      </c>
      <c r="BS11" s="171">
        <v>895.20000000000016</v>
      </c>
      <c r="BT11" s="171">
        <v>967.30000000000018</v>
      </c>
      <c r="BU11" s="171">
        <v>834.60000000000014</v>
      </c>
      <c r="BV11" s="171">
        <v>894.30000000000018</v>
      </c>
      <c r="BW11" s="171">
        <v>954.50000000000023</v>
      </c>
      <c r="BX11" s="171">
        <v>1019.3000000000002</v>
      </c>
      <c r="BY11" s="171">
        <v>1059.8000000000002</v>
      </c>
      <c r="BZ11" s="171">
        <v>1103.5000000000002</v>
      </c>
      <c r="CA11" s="171">
        <v>941.30000000000018</v>
      </c>
      <c r="CB11" s="171">
        <v>831.10000000000014</v>
      </c>
      <c r="CC11" s="171">
        <v>892.30000000000018</v>
      </c>
      <c r="CD11" s="171">
        <v>915.20000000000016</v>
      </c>
      <c r="CE11" s="171">
        <v>946.10000000000014</v>
      </c>
      <c r="CF11" s="171">
        <v>995.40000000000009</v>
      </c>
      <c r="CG11" s="171">
        <v>776.50000000000011</v>
      </c>
      <c r="CH11" s="171">
        <v>812.70000000000016</v>
      </c>
      <c r="CI11" s="171">
        <v>889.10000000000014</v>
      </c>
      <c r="CJ11" s="171">
        <v>998.20000000000016</v>
      </c>
      <c r="CK11" s="171">
        <v>932.9000000000002</v>
      </c>
      <c r="CL11" s="171">
        <v>965.60000000000025</v>
      </c>
      <c r="CM11" s="171">
        <v>1033.6000000000004</v>
      </c>
      <c r="CN11" s="171">
        <v>1099.1000000000004</v>
      </c>
      <c r="CO11" s="171">
        <v>892.70000000000039</v>
      </c>
      <c r="CP11" s="171">
        <v>916.80000000000041</v>
      </c>
      <c r="CQ11" s="171">
        <v>1112.5</v>
      </c>
    </row>
    <row r="12" spans="2:95" x14ac:dyDescent="0.25">
      <c r="B12" s="86" t="s">
        <v>82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5"/>
      <c r="AN12" s="85"/>
      <c r="AO12" s="85"/>
      <c r="AP12" s="96">
        <v>0</v>
      </c>
      <c r="AQ12" s="85"/>
      <c r="AR12" s="85"/>
      <c r="AS12" s="85"/>
      <c r="AT12" s="96">
        <v>0</v>
      </c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A12" s="96">
        <v>0</v>
      </c>
      <c r="BB12" s="96">
        <v>0</v>
      </c>
      <c r="BC12" s="96">
        <v>0</v>
      </c>
      <c r="BD12" s="96">
        <v>0</v>
      </c>
      <c r="BE12" s="96">
        <v>0</v>
      </c>
      <c r="BF12" s="96">
        <v>0</v>
      </c>
      <c r="BG12" s="96">
        <v>0</v>
      </c>
      <c r="BH12" s="96">
        <v>0</v>
      </c>
      <c r="BI12" s="96">
        <v>0</v>
      </c>
      <c r="BJ12" s="96">
        <v>0</v>
      </c>
      <c r="BK12" s="96">
        <v>0</v>
      </c>
      <c r="BL12" s="96">
        <v>0</v>
      </c>
      <c r="BM12" s="96">
        <v>0</v>
      </c>
      <c r="BN12" s="96">
        <v>0</v>
      </c>
      <c r="BO12" s="96">
        <v>0</v>
      </c>
      <c r="BP12" s="96">
        <v>0</v>
      </c>
      <c r="BQ12" s="96">
        <v>0</v>
      </c>
      <c r="BR12" s="96">
        <v>0</v>
      </c>
      <c r="BS12" s="171">
        <v>0</v>
      </c>
      <c r="BT12" s="171">
        <v>0</v>
      </c>
      <c r="BU12" s="171">
        <v>0</v>
      </c>
      <c r="BV12" s="171">
        <v>0</v>
      </c>
      <c r="BW12" s="171">
        <v>0</v>
      </c>
      <c r="BX12" s="171">
        <v>0</v>
      </c>
      <c r="BY12" s="171">
        <v>0</v>
      </c>
      <c r="BZ12" s="171">
        <v>0</v>
      </c>
      <c r="CA12" s="171">
        <v>0</v>
      </c>
      <c r="CB12" s="171">
        <v>0</v>
      </c>
      <c r="CC12" s="171">
        <v>0</v>
      </c>
      <c r="CD12" s="171">
        <v>0</v>
      </c>
      <c r="CE12" s="171">
        <v>0</v>
      </c>
      <c r="CF12" s="171">
        <v>0</v>
      </c>
      <c r="CG12" s="171">
        <v>0</v>
      </c>
      <c r="CH12" s="171">
        <v>0</v>
      </c>
      <c r="CI12" s="171">
        <v>0</v>
      </c>
      <c r="CJ12" s="171">
        <v>0</v>
      </c>
      <c r="CK12" s="171">
        <v>0</v>
      </c>
      <c r="CL12" s="171">
        <v>0</v>
      </c>
      <c r="CM12" s="171">
        <v>0</v>
      </c>
      <c r="CN12" s="171">
        <v>0</v>
      </c>
      <c r="CO12" s="171">
        <v>0</v>
      </c>
      <c r="CP12" s="171">
        <v>0</v>
      </c>
      <c r="CQ12" s="171">
        <v>0</v>
      </c>
    </row>
    <row r="13" spans="2:95" x14ac:dyDescent="0.25">
      <c r="B13" s="87" t="s">
        <v>163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5"/>
      <c r="AN13" s="85"/>
      <c r="AO13" s="85"/>
      <c r="AP13" s="96">
        <v>0</v>
      </c>
      <c r="AQ13" s="85"/>
      <c r="AR13" s="85"/>
      <c r="AS13" s="85"/>
      <c r="AT13" s="96">
        <v>0</v>
      </c>
      <c r="AU13" s="96">
        <v>0</v>
      </c>
      <c r="AV13" s="96">
        <v>0</v>
      </c>
      <c r="AW13" s="96">
        <v>0</v>
      </c>
      <c r="AX13" s="96">
        <v>0</v>
      </c>
      <c r="AY13" s="96">
        <v>0</v>
      </c>
      <c r="AZ13" s="96">
        <v>0</v>
      </c>
      <c r="BA13" s="96">
        <v>0</v>
      </c>
      <c r="BB13" s="96">
        <v>0</v>
      </c>
      <c r="BC13" s="96">
        <v>0</v>
      </c>
      <c r="BD13" s="96">
        <v>0</v>
      </c>
      <c r="BE13" s="96">
        <v>0</v>
      </c>
      <c r="BF13" s="96">
        <v>0</v>
      </c>
      <c r="BG13" s="96">
        <v>0</v>
      </c>
      <c r="BH13" s="96">
        <v>0</v>
      </c>
      <c r="BI13" s="96">
        <v>0</v>
      </c>
      <c r="BJ13" s="96">
        <v>0</v>
      </c>
      <c r="BK13" s="96">
        <v>0</v>
      </c>
      <c r="BL13" s="96">
        <v>0</v>
      </c>
      <c r="BM13" s="96">
        <v>0</v>
      </c>
      <c r="BN13" s="96">
        <v>0</v>
      </c>
      <c r="BO13" s="96">
        <v>0</v>
      </c>
      <c r="BP13" s="96">
        <v>0</v>
      </c>
      <c r="BQ13" s="96">
        <v>0</v>
      </c>
      <c r="BR13" s="96">
        <v>0</v>
      </c>
      <c r="BS13" s="171">
        <v>0</v>
      </c>
      <c r="BT13" s="171">
        <v>0</v>
      </c>
      <c r="BU13" s="171">
        <v>0</v>
      </c>
      <c r="BV13" s="171">
        <v>0</v>
      </c>
      <c r="BW13" s="171">
        <v>0</v>
      </c>
      <c r="BX13" s="171">
        <v>0</v>
      </c>
      <c r="BY13" s="171">
        <v>0</v>
      </c>
      <c r="BZ13" s="171">
        <v>0</v>
      </c>
      <c r="CA13" s="171">
        <v>0</v>
      </c>
      <c r="CB13" s="171">
        <v>0</v>
      </c>
      <c r="CC13" s="171">
        <v>0</v>
      </c>
      <c r="CD13" s="171">
        <v>0</v>
      </c>
      <c r="CE13" s="171">
        <v>0</v>
      </c>
      <c r="CF13" s="171">
        <v>0</v>
      </c>
      <c r="CG13" s="171">
        <v>0</v>
      </c>
      <c r="CH13" s="171">
        <v>0</v>
      </c>
      <c r="CI13" s="171">
        <v>0</v>
      </c>
      <c r="CJ13" s="171">
        <v>0</v>
      </c>
      <c r="CK13" s="171">
        <v>0</v>
      </c>
      <c r="CL13" s="171">
        <v>0</v>
      </c>
      <c r="CM13" s="171">
        <v>0</v>
      </c>
      <c r="CN13" s="171">
        <v>0</v>
      </c>
      <c r="CO13" s="171">
        <v>0</v>
      </c>
      <c r="CP13" s="171">
        <v>0</v>
      </c>
      <c r="CQ13" s="171">
        <v>0</v>
      </c>
    </row>
    <row r="14" spans="2:95" x14ac:dyDescent="0.25">
      <c r="B14" s="87" t="s">
        <v>164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5"/>
      <c r="AN14" s="85"/>
      <c r="AO14" s="85"/>
      <c r="AP14" s="96">
        <v>0</v>
      </c>
      <c r="AQ14" s="85"/>
      <c r="AR14" s="85"/>
      <c r="AS14" s="85"/>
      <c r="AT14" s="96">
        <v>0</v>
      </c>
      <c r="AU14" s="96">
        <v>0</v>
      </c>
      <c r="AV14" s="96">
        <v>0</v>
      </c>
      <c r="AW14" s="96">
        <v>0</v>
      </c>
      <c r="AX14" s="96">
        <v>0</v>
      </c>
      <c r="AY14" s="96">
        <v>0</v>
      </c>
      <c r="AZ14" s="96">
        <v>0</v>
      </c>
      <c r="BA14" s="96">
        <v>0</v>
      </c>
      <c r="BB14" s="96">
        <v>0</v>
      </c>
      <c r="BC14" s="96">
        <v>0</v>
      </c>
      <c r="BD14" s="96">
        <v>0</v>
      </c>
      <c r="BE14" s="96">
        <v>0</v>
      </c>
      <c r="BF14" s="96">
        <v>0</v>
      </c>
      <c r="BG14" s="96">
        <v>0</v>
      </c>
      <c r="BH14" s="96">
        <v>0</v>
      </c>
      <c r="BI14" s="96">
        <v>0</v>
      </c>
      <c r="BJ14" s="96">
        <v>0</v>
      </c>
      <c r="BK14" s="96">
        <v>0</v>
      </c>
      <c r="BL14" s="96">
        <v>0</v>
      </c>
      <c r="BM14" s="96">
        <v>0</v>
      </c>
      <c r="BN14" s="96">
        <v>0</v>
      </c>
      <c r="BO14" s="96">
        <v>0</v>
      </c>
      <c r="BP14" s="96">
        <v>0</v>
      </c>
      <c r="BQ14" s="96">
        <v>0</v>
      </c>
      <c r="BR14" s="96">
        <v>0</v>
      </c>
      <c r="BS14" s="171">
        <v>0</v>
      </c>
      <c r="BT14" s="171">
        <v>0</v>
      </c>
      <c r="BU14" s="171">
        <v>0</v>
      </c>
      <c r="BV14" s="171">
        <v>0</v>
      </c>
      <c r="BW14" s="171">
        <v>0</v>
      </c>
      <c r="BX14" s="171">
        <v>0</v>
      </c>
      <c r="BY14" s="171">
        <v>0</v>
      </c>
      <c r="BZ14" s="171">
        <v>0</v>
      </c>
      <c r="CA14" s="171">
        <v>0</v>
      </c>
      <c r="CB14" s="171">
        <v>0</v>
      </c>
      <c r="CC14" s="171">
        <v>0</v>
      </c>
      <c r="CD14" s="171">
        <v>0</v>
      </c>
      <c r="CE14" s="171">
        <v>0</v>
      </c>
      <c r="CF14" s="171">
        <v>0</v>
      </c>
      <c r="CG14" s="171">
        <v>0</v>
      </c>
      <c r="CH14" s="171">
        <v>0</v>
      </c>
      <c r="CI14" s="171">
        <v>0</v>
      </c>
      <c r="CJ14" s="171">
        <v>0</v>
      </c>
      <c r="CK14" s="171">
        <v>0</v>
      </c>
      <c r="CL14" s="171">
        <v>0</v>
      </c>
      <c r="CM14" s="171">
        <v>0</v>
      </c>
      <c r="CN14" s="171">
        <v>0</v>
      </c>
      <c r="CO14" s="171">
        <v>0</v>
      </c>
      <c r="CP14" s="171">
        <v>0</v>
      </c>
      <c r="CQ14" s="171">
        <v>0</v>
      </c>
    </row>
    <row r="15" spans="2:95" x14ac:dyDescent="0.25">
      <c r="B15" s="87" t="s">
        <v>165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5"/>
      <c r="AN15" s="85"/>
      <c r="AO15" s="85"/>
      <c r="AP15" s="96">
        <v>0</v>
      </c>
      <c r="AQ15" s="85"/>
      <c r="AR15" s="85"/>
      <c r="AS15" s="85"/>
      <c r="AT15" s="96">
        <v>0</v>
      </c>
      <c r="AU15" s="96">
        <v>0</v>
      </c>
      <c r="AV15" s="96">
        <v>0</v>
      </c>
      <c r="AW15" s="96">
        <v>0</v>
      </c>
      <c r="AX15" s="96">
        <v>0</v>
      </c>
      <c r="AY15" s="96">
        <v>0</v>
      </c>
      <c r="AZ15" s="96">
        <v>0</v>
      </c>
      <c r="BA15" s="96">
        <v>0</v>
      </c>
      <c r="BB15" s="96">
        <v>0</v>
      </c>
      <c r="BC15" s="96">
        <v>0</v>
      </c>
      <c r="BD15" s="96">
        <v>0</v>
      </c>
      <c r="BE15" s="96">
        <v>0</v>
      </c>
      <c r="BF15" s="96">
        <v>0</v>
      </c>
      <c r="BG15" s="96">
        <v>0</v>
      </c>
      <c r="BH15" s="96">
        <v>0</v>
      </c>
      <c r="BI15" s="96">
        <v>0</v>
      </c>
      <c r="BJ15" s="96">
        <v>0</v>
      </c>
      <c r="BK15" s="96">
        <v>0</v>
      </c>
      <c r="BL15" s="96">
        <v>0</v>
      </c>
      <c r="BM15" s="96">
        <v>0</v>
      </c>
      <c r="BN15" s="96">
        <v>0</v>
      </c>
      <c r="BO15" s="96">
        <v>0</v>
      </c>
      <c r="BP15" s="96">
        <v>0</v>
      </c>
      <c r="BQ15" s="96">
        <v>0</v>
      </c>
      <c r="BR15" s="96">
        <v>0</v>
      </c>
      <c r="BS15" s="171">
        <v>0</v>
      </c>
      <c r="BT15" s="171">
        <v>0</v>
      </c>
      <c r="BU15" s="171">
        <v>0</v>
      </c>
      <c r="BV15" s="171">
        <v>0</v>
      </c>
      <c r="BW15" s="171">
        <v>0</v>
      </c>
      <c r="BX15" s="171">
        <v>0</v>
      </c>
      <c r="BY15" s="171">
        <v>0</v>
      </c>
      <c r="BZ15" s="171">
        <v>0</v>
      </c>
      <c r="CA15" s="171">
        <v>0</v>
      </c>
      <c r="CB15" s="171">
        <v>0</v>
      </c>
      <c r="CC15" s="171">
        <v>0</v>
      </c>
      <c r="CD15" s="171">
        <v>0</v>
      </c>
      <c r="CE15" s="171">
        <v>0</v>
      </c>
      <c r="CF15" s="171">
        <v>0</v>
      </c>
      <c r="CG15" s="171">
        <v>0</v>
      </c>
      <c r="CH15" s="171">
        <v>0</v>
      </c>
      <c r="CI15" s="171">
        <v>0</v>
      </c>
      <c r="CJ15" s="171">
        <v>0</v>
      </c>
      <c r="CK15" s="171">
        <v>0</v>
      </c>
      <c r="CL15" s="171">
        <v>0</v>
      </c>
      <c r="CM15" s="171">
        <v>0</v>
      </c>
      <c r="CN15" s="171">
        <v>0</v>
      </c>
      <c r="CO15" s="171">
        <v>0</v>
      </c>
      <c r="CP15" s="171">
        <v>0</v>
      </c>
      <c r="CQ15" s="171">
        <v>0</v>
      </c>
    </row>
    <row r="16" spans="2:95" x14ac:dyDescent="0.25">
      <c r="B16" s="86" t="s">
        <v>178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5"/>
      <c r="AN16" s="85"/>
      <c r="AO16" s="85"/>
      <c r="AP16" s="96">
        <v>946.9</v>
      </c>
      <c r="AQ16" s="85"/>
      <c r="AR16" s="85"/>
      <c r="AS16" s="85"/>
      <c r="AT16" s="96">
        <v>743.40000000000009</v>
      </c>
      <c r="AU16" s="96">
        <v>819.90000000000009</v>
      </c>
      <c r="AV16" s="96">
        <v>599.50000000000011</v>
      </c>
      <c r="AW16" s="96">
        <v>610.00000000000011</v>
      </c>
      <c r="AX16" s="96">
        <v>664.20000000000016</v>
      </c>
      <c r="AY16" s="96">
        <v>747.80000000000007</v>
      </c>
      <c r="AZ16" s="96">
        <v>806.00000000000011</v>
      </c>
      <c r="BA16" s="96">
        <v>889.60000000000014</v>
      </c>
      <c r="BB16" s="96">
        <v>942.70000000000016</v>
      </c>
      <c r="BC16" s="96">
        <v>1012.5</v>
      </c>
      <c r="BD16" s="96">
        <v>1043.4000000000001</v>
      </c>
      <c r="BE16" s="96">
        <v>1086.5</v>
      </c>
      <c r="BF16" s="96">
        <v>552.09999999999991</v>
      </c>
      <c r="BG16" s="96">
        <v>503.30000000000013</v>
      </c>
      <c r="BH16" s="96">
        <v>632.80000000000018</v>
      </c>
      <c r="BI16" s="96">
        <v>696.80000000000018</v>
      </c>
      <c r="BJ16" s="96">
        <v>728.9000000000002</v>
      </c>
      <c r="BK16" s="96">
        <v>805.30000000000007</v>
      </c>
      <c r="BL16" s="96">
        <v>866.6</v>
      </c>
      <c r="BM16" s="96">
        <v>701.1</v>
      </c>
      <c r="BN16" s="96">
        <v>751.30000000000007</v>
      </c>
      <c r="BO16" s="96">
        <v>657.30000000000018</v>
      </c>
      <c r="BP16" s="96">
        <v>706.20000000000016</v>
      </c>
      <c r="BQ16" s="96">
        <v>817.10000000000014</v>
      </c>
      <c r="BR16" s="96">
        <v>867.10000000000014</v>
      </c>
      <c r="BS16" s="171">
        <v>895.20000000000016</v>
      </c>
      <c r="BT16" s="171">
        <v>967.30000000000018</v>
      </c>
      <c r="BU16" s="171">
        <v>834.60000000000014</v>
      </c>
      <c r="BV16" s="171">
        <v>894.30000000000018</v>
      </c>
      <c r="BW16" s="171">
        <v>954.50000000000023</v>
      </c>
      <c r="BX16" s="171">
        <v>1019.3000000000002</v>
      </c>
      <c r="BY16" s="171">
        <v>1059.8000000000002</v>
      </c>
      <c r="BZ16" s="171">
        <v>1103.5000000000002</v>
      </c>
      <c r="CA16" s="171">
        <v>941.30000000000018</v>
      </c>
      <c r="CB16" s="171">
        <v>831.10000000000014</v>
      </c>
      <c r="CC16" s="171">
        <v>892.30000000000018</v>
      </c>
      <c r="CD16" s="171">
        <v>915.20000000000016</v>
      </c>
      <c r="CE16" s="171">
        <v>946.10000000000014</v>
      </c>
      <c r="CF16" s="171">
        <v>995.40000000000009</v>
      </c>
      <c r="CG16" s="171">
        <v>776.50000000000011</v>
      </c>
      <c r="CH16" s="171">
        <v>812.70000000000016</v>
      </c>
      <c r="CI16" s="171">
        <v>889.1</v>
      </c>
      <c r="CJ16" s="171">
        <v>998.2</v>
      </c>
      <c r="CK16" s="171">
        <v>932.9</v>
      </c>
      <c r="CL16" s="171">
        <v>965.6</v>
      </c>
      <c r="CM16" s="171">
        <v>1033.5999999999999</v>
      </c>
      <c r="CN16" s="171">
        <v>1099.0999999999999</v>
      </c>
      <c r="CO16" s="171">
        <v>892.7</v>
      </c>
      <c r="CP16" s="171">
        <v>916.8</v>
      </c>
      <c r="CQ16" s="171">
        <v>1112.5</v>
      </c>
    </row>
    <row r="17" spans="2:95" x14ac:dyDescent="0.25">
      <c r="B17" s="88" t="s">
        <v>163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5"/>
      <c r="AN17" s="85"/>
      <c r="AO17" s="85"/>
      <c r="AP17" s="96">
        <v>0</v>
      </c>
      <c r="AQ17" s="85"/>
      <c r="AR17" s="85"/>
      <c r="AS17" s="85"/>
      <c r="AT17" s="96">
        <v>0</v>
      </c>
      <c r="AU17" s="96">
        <v>0</v>
      </c>
      <c r="AV17" s="96">
        <v>0</v>
      </c>
      <c r="AW17" s="96">
        <v>0</v>
      </c>
      <c r="AX17" s="96">
        <v>0</v>
      </c>
      <c r="AY17" s="96">
        <v>0</v>
      </c>
      <c r="AZ17" s="96">
        <v>0</v>
      </c>
      <c r="BA17" s="96">
        <v>0</v>
      </c>
      <c r="BB17" s="96">
        <v>0</v>
      </c>
      <c r="BC17" s="96">
        <v>0</v>
      </c>
      <c r="BD17" s="96">
        <v>0</v>
      </c>
      <c r="BE17" s="96">
        <v>0</v>
      </c>
      <c r="BF17" s="96">
        <v>0</v>
      </c>
      <c r="BG17" s="96">
        <v>0</v>
      </c>
      <c r="BH17" s="96">
        <v>0</v>
      </c>
      <c r="BI17" s="96">
        <v>0</v>
      </c>
      <c r="BJ17" s="96">
        <v>0</v>
      </c>
      <c r="BK17" s="96">
        <v>0</v>
      </c>
      <c r="BL17" s="96">
        <v>0</v>
      </c>
      <c r="BM17" s="96">
        <v>0</v>
      </c>
      <c r="BN17" s="96">
        <v>0</v>
      </c>
      <c r="BO17" s="96">
        <v>0</v>
      </c>
      <c r="BP17" s="96">
        <v>0</v>
      </c>
      <c r="BQ17" s="96">
        <v>0</v>
      </c>
      <c r="BR17" s="96">
        <v>0</v>
      </c>
      <c r="BS17" s="171">
        <v>0</v>
      </c>
      <c r="BT17" s="171">
        <v>0</v>
      </c>
      <c r="BU17" s="171">
        <v>0</v>
      </c>
      <c r="BV17" s="171">
        <v>0</v>
      </c>
      <c r="BW17" s="171">
        <v>0</v>
      </c>
      <c r="BX17" s="171">
        <v>0</v>
      </c>
      <c r="BY17" s="171">
        <v>0</v>
      </c>
      <c r="BZ17" s="171">
        <v>0</v>
      </c>
      <c r="CA17" s="171">
        <v>0</v>
      </c>
      <c r="CB17" s="171">
        <v>0</v>
      </c>
      <c r="CC17" s="171">
        <v>0</v>
      </c>
      <c r="CD17" s="171">
        <v>0</v>
      </c>
      <c r="CE17" s="171">
        <v>0</v>
      </c>
      <c r="CF17" s="171">
        <v>0</v>
      </c>
      <c r="CG17" s="171">
        <v>0</v>
      </c>
      <c r="CH17" s="171">
        <v>0</v>
      </c>
      <c r="CI17" s="171">
        <v>0</v>
      </c>
      <c r="CJ17" s="171">
        <v>0</v>
      </c>
      <c r="CK17" s="171">
        <v>0</v>
      </c>
      <c r="CL17" s="171">
        <v>0</v>
      </c>
      <c r="CM17" s="171">
        <v>0</v>
      </c>
      <c r="CN17" s="171">
        <v>0</v>
      </c>
      <c r="CO17" s="171">
        <v>0</v>
      </c>
      <c r="CP17" s="171">
        <v>0</v>
      </c>
      <c r="CQ17" s="171">
        <v>0</v>
      </c>
    </row>
    <row r="18" spans="2:95" x14ac:dyDescent="0.25">
      <c r="B18" s="88" t="s">
        <v>164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5"/>
      <c r="AN18" s="85"/>
      <c r="AO18" s="85"/>
      <c r="AP18" s="96">
        <v>946.9</v>
      </c>
      <c r="AQ18" s="85"/>
      <c r="AR18" s="85"/>
      <c r="AS18" s="85"/>
      <c r="AT18" s="96">
        <v>743.40000000000009</v>
      </c>
      <c r="AU18" s="96">
        <v>819.90000000000009</v>
      </c>
      <c r="AV18" s="96">
        <v>599.50000000000011</v>
      </c>
      <c r="AW18" s="96">
        <v>610.00000000000011</v>
      </c>
      <c r="AX18" s="96">
        <v>664.20000000000016</v>
      </c>
      <c r="AY18" s="96">
        <v>747.80000000000007</v>
      </c>
      <c r="AZ18" s="96">
        <v>806.00000000000011</v>
      </c>
      <c r="BA18" s="96">
        <v>889.60000000000014</v>
      </c>
      <c r="BB18" s="96">
        <v>942.70000000000016</v>
      </c>
      <c r="BC18" s="96">
        <v>1012.5</v>
      </c>
      <c r="BD18" s="96">
        <v>1043.4000000000001</v>
      </c>
      <c r="BE18" s="96">
        <v>1086.5</v>
      </c>
      <c r="BF18" s="96">
        <v>552.09999999999991</v>
      </c>
      <c r="BG18" s="96">
        <v>503.30000000000013</v>
      </c>
      <c r="BH18" s="96">
        <v>632.80000000000018</v>
      </c>
      <c r="BI18" s="96">
        <v>696.80000000000018</v>
      </c>
      <c r="BJ18" s="96">
        <v>728.9000000000002</v>
      </c>
      <c r="BK18" s="96">
        <v>805.30000000000007</v>
      </c>
      <c r="BL18" s="96">
        <v>866.6</v>
      </c>
      <c r="BM18" s="96">
        <v>701.1</v>
      </c>
      <c r="BN18" s="96">
        <v>751.30000000000007</v>
      </c>
      <c r="BO18" s="96">
        <v>657.30000000000018</v>
      </c>
      <c r="BP18" s="96">
        <v>706.20000000000016</v>
      </c>
      <c r="BQ18" s="96">
        <v>817.10000000000014</v>
      </c>
      <c r="BR18" s="96">
        <v>867.10000000000014</v>
      </c>
      <c r="BS18" s="171">
        <v>895.20000000000016</v>
      </c>
      <c r="BT18" s="171">
        <v>967.30000000000018</v>
      </c>
      <c r="BU18" s="171">
        <v>834.60000000000014</v>
      </c>
      <c r="BV18" s="171">
        <v>894.30000000000018</v>
      </c>
      <c r="BW18" s="171">
        <v>954.50000000000023</v>
      </c>
      <c r="BX18" s="171">
        <v>1019.3000000000002</v>
      </c>
      <c r="BY18" s="171">
        <v>1059.8000000000002</v>
      </c>
      <c r="BZ18" s="171">
        <v>1103.5000000000002</v>
      </c>
      <c r="CA18" s="171">
        <v>941.30000000000018</v>
      </c>
      <c r="CB18" s="171">
        <v>831.10000000000014</v>
      </c>
      <c r="CC18" s="171">
        <v>892.30000000000018</v>
      </c>
      <c r="CD18" s="171">
        <v>915.20000000000016</v>
      </c>
      <c r="CE18" s="171">
        <v>946.10000000000014</v>
      </c>
      <c r="CF18" s="171">
        <v>995.40000000000009</v>
      </c>
      <c r="CG18" s="171">
        <v>776.50000000000011</v>
      </c>
      <c r="CH18" s="171">
        <v>812.70000000000016</v>
      </c>
      <c r="CI18" s="171">
        <v>889.1</v>
      </c>
      <c r="CJ18" s="171">
        <v>998.2</v>
      </c>
      <c r="CK18" s="171">
        <v>932.9</v>
      </c>
      <c r="CL18" s="171">
        <v>965.6</v>
      </c>
      <c r="CM18" s="171">
        <v>1033.5999999999999</v>
      </c>
      <c r="CN18" s="171">
        <v>1099.0999999999999</v>
      </c>
      <c r="CO18" s="171">
        <v>892.7</v>
      </c>
      <c r="CP18" s="171">
        <v>916.8</v>
      </c>
      <c r="CQ18" s="171">
        <v>1112.5</v>
      </c>
    </row>
    <row r="19" spans="2:95" x14ac:dyDescent="0.25">
      <c r="B19" s="88" t="s">
        <v>165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5"/>
      <c r="AN19" s="85"/>
      <c r="AO19" s="85"/>
      <c r="AP19" s="96">
        <v>0</v>
      </c>
      <c r="AQ19" s="85"/>
      <c r="AR19" s="85"/>
      <c r="AS19" s="85"/>
      <c r="AT19" s="96">
        <v>0</v>
      </c>
      <c r="AU19" s="96">
        <v>0</v>
      </c>
      <c r="AV19" s="96">
        <v>0</v>
      </c>
      <c r="AW19" s="96">
        <v>0</v>
      </c>
      <c r="AX19" s="96">
        <v>0</v>
      </c>
      <c r="AY19" s="96">
        <v>0</v>
      </c>
      <c r="AZ19" s="96">
        <v>0</v>
      </c>
      <c r="BA19" s="96">
        <v>0</v>
      </c>
      <c r="BB19" s="96">
        <v>0</v>
      </c>
      <c r="BC19" s="96">
        <v>0</v>
      </c>
      <c r="BD19" s="96">
        <v>0</v>
      </c>
      <c r="BE19" s="96">
        <v>0</v>
      </c>
      <c r="BF19" s="96">
        <v>0</v>
      </c>
      <c r="BG19" s="96">
        <v>0</v>
      </c>
      <c r="BH19" s="96">
        <v>0</v>
      </c>
      <c r="BI19" s="96">
        <v>0</v>
      </c>
      <c r="BJ19" s="96">
        <v>0</v>
      </c>
      <c r="BK19" s="96">
        <v>0</v>
      </c>
      <c r="BL19" s="96">
        <v>0</v>
      </c>
      <c r="BM19" s="96">
        <v>0</v>
      </c>
      <c r="BN19" s="96">
        <v>0</v>
      </c>
      <c r="BO19" s="96">
        <v>0</v>
      </c>
      <c r="BP19" s="96">
        <v>0</v>
      </c>
      <c r="BQ19" s="96">
        <v>0</v>
      </c>
      <c r="BR19" s="96">
        <v>0</v>
      </c>
      <c r="BS19" s="171">
        <v>0</v>
      </c>
      <c r="BT19" s="171">
        <v>0</v>
      </c>
      <c r="BU19" s="171">
        <v>0</v>
      </c>
      <c r="BV19" s="171">
        <v>0</v>
      </c>
      <c r="BW19" s="171">
        <v>0</v>
      </c>
      <c r="BX19" s="171">
        <v>0</v>
      </c>
      <c r="BY19" s="171">
        <v>0</v>
      </c>
      <c r="BZ19" s="171">
        <v>0</v>
      </c>
      <c r="CA19" s="171">
        <v>0</v>
      </c>
      <c r="CB19" s="171">
        <v>0</v>
      </c>
      <c r="CC19" s="171">
        <v>0</v>
      </c>
      <c r="CD19" s="171">
        <v>0</v>
      </c>
      <c r="CE19" s="171">
        <v>0</v>
      </c>
      <c r="CF19" s="171">
        <v>0</v>
      </c>
      <c r="CG19" s="171">
        <v>0</v>
      </c>
      <c r="CH19" s="171">
        <v>0</v>
      </c>
      <c r="CI19" s="171">
        <v>0</v>
      </c>
      <c r="CJ19" s="171">
        <v>0</v>
      </c>
      <c r="CK19" s="171">
        <v>0</v>
      </c>
      <c r="CL19" s="171">
        <v>0</v>
      </c>
      <c r="CM19" s="171">
        <v>0</v>
      </c>
      <c r="CN19" s="171">
        <v>0</v>
      </c>
      <c r="CO19" s="171">
        <v>0</v>
      </c>
      <c r="CP19" s="171">
        <v>0</v>
      </c>
      <c r="CQ19" s="171">
        <v>0</v>
      </c>
    </row>
    <row r="20" spans="2:95" x14ac:dyDescent="0.25">
      <c r="B20" s="84" t="s">
        <v>187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5"/>
      <c r="AN20" s="85"/>
      <c r="AO20" s="85"/>
      <c r="AP20" s="96">
        <v>206.3</v>
      </c>
      <c r="AQ20" s="85"/>
      <c r="AR20" s="85"/>
      <c r="AS20" s="85"/>
      <c r="AT20" s="96">
        <v>216.89999999999998</v>
      </c>
      <c r="AU20" s="96">
        <v>212.8</v>
      </c>
      <c r="AV20" s="96">
        <v>212.7</v>
      </c>
      <c r="AW20" s="96">
        <v>210</v>
      </c>
      <c r="AX20" s="96">
        <v>179.99999999999997</v>
      </c>
      <c r="AY20" s="96">
        <v>189.29999999999998</v>
      </c>
      <c r="AZ20" s="96">
        <v>187.3</v>
      </c>
      <c r="BA20" s="96">
        <v>190.20000000000002</v>
      </c>
      <c r="BB20" s="96">
        <v>190.30000000000004</v>
      </c>
      <c r="BC20" s="96">
        <v>201</v>
      </c>
      <c r="BD20" s="96">
        <v>201.60000000000002</v>
      </c>
      <c r="BE20" s="96">
        <v>200.4</v>
      </c>
      <c r="BF20" s="96">
        <v>200.20000000000002</v>
      </c>
      <c r="BG20" s="96">
        <v>201.99999999999997</v>
      </c>
      <c r="BH20" s="96">
        <v>195.39999999999998</v>
      </c>
      <c r="BI20" s="96">
        <v>228.1</v>
      </c>
      <c r="BJ20" s="96">
        <v>220.5</v>
      </c>
      <c r="BK20" s="96">
        <v>246.9</v>
      </c>
      <c r="BL20" s="96">
        <v>253.70000000000002</v>
      </c>
      <c r="BM20" s="96">
        <v>253.6</v>
      </c>
      <c r="BN20" s="96">
        <v>255.6</v>
      </c>
      <c r="BO20" s="96">
        <v>278.3</v>
      </c>
      <c r="BP20" s="96">
        <v>319.2</v>
      </c>
      <c r="BQ20" s="96">
        <v>343</v>
      </c>
      <c r="BR20" s="96">
        <v>324.20000000000005</v>
      </c>
      <c r="BS20" s="171">
        <v>391.6</v>
      </c>
      <c r="BT20" s="171">
        <v>408.70000000000005</v>
      </c>
      <c r="BU20" s="171">
        <v>193.50000000000003</v>
      </c>
      <c r="BV20" s="171">
        <v>162.60000000000002</v>
      </c>
      <c r="BW20" s="171">
        <v>174.84400000000002</v>
      </c>
      <c r="BX20" s="171">
        <v>217.64400000000003</v>
      </c>
      <c r="BY20" s="171">
        <v>189.84400000000002</v>
      </c>
      <c r="BZ20" s="171">
        <v>140.54400000000001</v>
      </c>
      <c r="CA20" s="171">
        <v>136.74400000000006</v>
      </c>
      <c r="CB20" s="171">
        <v>138.64400000000006</v>
      </c>
      <c r="CC20" s="171">
        <v>132.14400000000006</v>
      </c>
      <c r="CD20" s="171">
        <v>141.14400000000006</v>
      </c>
      <c r="CE20" s="171">
        <v>126.34400000000007</v>
      </c>
      <c r="CF20" s="171">
        <v>101.74400000000007</v>
      </c>
      <c r="CG20" s="171">
        <v>115.44400000000007</v>
      </c>
      <c r="CH20" s="171">
        <v>71.144000000000077</v>
      </c>
      <c r="CI20" s="171">
        <v>101.744</v>
      </c>
      <c r="CJ20" s="171">
        <v>114.34399999999999</v>
      </c>
      <c r="CK20" s="171">
        <v>176.244</v>
      </c>
      <c r="CL20" s="171">
        <v>149.64400000000001</v>
      </c>
      <c r="CM20" s="171">
        <v>163.744</v>
      </c>
      <c r="CN20" s="171">
        <v>158.84399999999999</v>
      </c>
      <c r="CO20" s="171">
        <v>134.34399999999999</v>
      </c>
      <c r="CP20" s="171">
        <v>105.444</v>
      </c>
      <c r="CQ20" s="171">
        <v>161.34400000000005</v>
      </c>
    </row>
    <row r="21" spans="2:95" x14ac:dyDescent="0.25">
      <c r="B21" s="86" t="s">
        <v>82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5"/>
      <c r="AN21" s="85"/>
      <c r="AO21" s="85"/>
      <c r="AP21" s="96">
        <v>9.6</v>
      </c>
      <c r="AQ21" s="85"/>
      <c r="AR21" s="85"/>
      <c r="AS21" s="85"/>
      <c r="AT21" s="96">
        <v>10.600000000000001</v>
      </c>
      <c r="AU21" s="96">
        <v>8.8000000000000007</v>
      </c>
      <c r="AV21" s="96">
        <v>8.8000000000000007</v>
      </c>
      <c r="AW21" s="96">
        <v>8.8000000000000007</v>
      </c>
      <c r="AX21" s="96">
        <v>6.9</v>
      </c>
      <c r="AY21" s="96">
        <v>6.9000000000000012</v>
      </c>
      <c r="AZ21" s="96">
        <v>6.9000000000000012</v>
      </c>
      <c r="BA21" s="96">
        <v>3.3000000000000012</v>
      </c>
      <c r="BB21" s="96">
        <v>3.3000000000000012</v>
      </c>
      <c r="BC21" s="96">
        <v>3.3000000000000012</v>
      </c>
      <c r="BD21" s="96">
        <v>3.3000000000000012</v>
      </c>
      <c r="BE21" s="96">
        <v>3.3000000000000012</v>
      </c>
      <c r="BF21" s="96">
        <v>3.3000000000000012</v>
      </c>
      <c r="BG21" s="96">
        <v>3.2000000000000011</v>
      </c>
      <c r="BH21" s="96">
        <v>3.9000000000000012</v>
      </c>
      <c r="BI21" s="96">
        <v>3.9000000000000012</v>
      </c>
      <c r="BJ21" s="96">
        <v>3.3000000000000012</v>
      </c>
      <c r="BK21" s="96">
        <v>3.600000000000001</v>
      </c>
      <c r="BL21" s="96">
        <v>2.600000000000001</v>
      </c>
      <c r="BM21" s="96">
        <v>2.600000000000001</v>
      </c>
      <c r="BN21" s="96">
        <v>2.600000000000001</v>
      </c>
      <c r="BO21" s="96">
        <v>2.600000000000001</v>
      </c>
      <c r="BP21" s="96">
        <v>2.600000000000001</v>
      </c>
      <c r="BQ21" s="96">
        <v>2.600000000000001</v>
      </c>
      <c r="BR21" s="96">
        <v>2.100000000000001</v>
      </c>
      <c r="BS21" s="171">
        <v>2.100000000000001</v>
      </c>
      <c r="BT21" s="171">
        <v>2.100000000000001</v>
      </c>
      <c r="BU21" s="171">
        <v>2.100000000000001</v>
      </c>
      <c r="BV21" s="171">
        <v>2.100000000000001</v>
      </c>
      <c r="BW21" s="171">
        <v>2.144000000000001</v>
      </c>
      <c r="BX21" s="171">
        <v>2.2440000000000011</v>
      </c>
      <c r="BY21" s="171">
        <v>2.2440000000000011</v>
      </c>
      <c r="BZ21" s="171">
        <v>2.2440000000000011</v>
      </c>
      <c r="CA21" s="171">
        <v>2.2440000000000011</v>
      </c>
      <c r="CB21" s="171">
        <v>2.2440000000000011</v>
      </c>
      <c r="CC21" s="171">
        <v>2.2440000000000011</v>
      </c>
      <c r="CD21" s="171">
        <v>2.2440000000000011</v>
      </c>
      <c r="CE21" s="171">
        <v>2.4440000000000013</v>
      </c>
      <c r="CF21" s="171">
        <v>2.4440000000000013</v>
      </c>
      <c r="CG21" s="171">
        <v>2.4440000000000013</v>
      </c>
      <c r="CH21" s="171">
        <v>2.4440000000000013</v>
      </c>
      <c r="CI21" s="171">
        <v>2.3439999999999999</v>
      </c>
      <c r="CJ21" s="171">
        <v>3.2440000000000002</v>
      </c>
      <c r="CK21" s="171">
        <v>3.1440000000000001</v>
      </c>
      <c r="CL21" s="171">
        <v>2.2440000000000002</v>
      </c>
      <c r="CM21" s="171">
        <v>1.044</v>
      </c>
      <c r="CN21" s="171">
        <v>1.044</v>
      </c>
      <c r="CO21" s="171">
        <v>0.34400000000000103</v>
      </c>
      <c r="CP21" s="171">
        <v>4.4000000000001198E-2</v>
      </c>
      <c r="CQ21" s="171">
        <v>4.4000000000001205E-2</v>
      </c>
    </row>
    <row r="22" spans="2:95" x14ac:dyDescent="0.25">
      <c r="B22" s="87" t="s">
        <v>172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5"/>
      <c r="AN22" s="85"/>
      <c r="AO22" s="85"/>
      <c r="AP22" s="96">
        <v>0</v>
      </c>
      <c r="AQ22" s="85"/>
      <c r="AR22" s="85"/>
      <c r="AS22" s="85"/>
      <c r="AT22" s="96">
        <v>0</v>
      </c>
      <c r="AU22" s="96">
        <v>0</v>
      </c>
      <c r="AV22" s="96">
        <v>0</v>
      </c>
      <c r="AW22" s="96">
        <v>0</v>
      </c>
      <c r="AX22" s="96">
        <v>0</v>
      </c>
      <c r="AY22" s="96">
        <v>0</v>
      </c>
      <c r="AZ22" s="96">
        <v>0</v>
      </c>
      <c r="BA22" s="96">
        <v>0</v>
      </c>
      <c r="BB22" s="96">
        <v>0</v>
      </c>
      <c r="BC22" s="96">
        <v>0</v>
      </c>
      <c r="BD22" s="96">
        <v>0</v>
      </c>
      <c r="BE22" s="96">
        <v>0</v>
      </c>
      <c r="BF22" s="96">
        <v>0</v>
      </c>
      <c r="BG22" s="96">
        <v>0</v>
      </c>
      <c r="BH22" s="96">
        <v>0</v>
      </c>
      <c r="BI22" s="96">
        <v>0</v>
      </c>
      <c r="BJ22" s="96">
        <v>0</v>
      </c>
      <c r="BK22" s="96">
        <v>0</v>
      </c>
      <c r="BL22" s="96">
        <v>0</v>
      </c>
      <c r="BM22" s="96">
        <v>0</v>
      </c>
      <c r="BN22" s="96">
        <v>0</v>
      </c>
      <c r="BO22" s="96">
        <v>0</v>
      </c>
      <c r="BP22" s="96">
        <v>0</v>
      </c>
      <c r="BQ22" s="96">
        <v>0</v>
      </c>
      <c r="BR22" s="96">
        <v>0</v>
      </c>
      <c r="BS22" s="171">
        <v>0</v>
      </c>
      <c r="BT22" s="171">
        <v>0</v>
      </c>
      <c r="BU22" s="171">
        <v>0</v>
      </c>
      <c r="BV22" s="171">
        <v>0</v>
      </c>
      <c r="BW22" s="171">
        <v>0</v>
      </c>
      <c r="BX22" s="171">
        <v>0</v>
      </c>
      <c r="BY22" s="171">
        <v>0</v>
      </c>
      <c r="BZ22" s="171">
        <v>0</v>
      </c>
      <c r="CA22" s="171">
        <v>0</v>
      </c>
      <c r="CB22" s="171">
        <v>0</v>
      </c>
      <c r="CC22" s="171">
        <v>0</v>
      </c>
      <c r="CD22" s="171">
        <v>0</v>
      </c>
      <c r="CE22" s="171">
        <v>0</v>
      </c>
      <c r="CF22" s="171">
        <v>0</v>
      </c>
      <c r="CG22" s="171">
        <v>0</v>
      </c>
      <c r="CH22" s="171">
        <v>0</v>
      </c>
      <c r="CI22" s="171">
        <v>0</v>
      </c>
      <c r="CJ22" s="171">
        <v>0</v>
      </c>
      <c r="CK22" s="171">
        <v>0</v>
      </c>
      <c r="CL22" s="171">
        <v>0</v>
      </c>
      <c r="CM22" s="171">
        <v>0</v>
      </c>
      <c r="CN22" s="171">
        <v>0</v>
      </c>
      <c r="CO22" s="171">
        <v>0</v>
      </c>
      <c r="CP22" s="171">
        <v>0</v>
      </c>
      <c r="CQ22" s="171">
        <v>0</v>
      </c>
    </row>
    <row r="23" spans="2:95" x14ac:dyDescent="0.25">
      <c r="B23" s="87" t="s">
        <v>173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5"/>
      <c r="AN23" s="85"/>
      <c r="AO23" s="85"/>
      <c r="AP23" s="96">
        <v>9.6</v>
      </c>
      <c r="AQ23" s="85"/>
      <c r="AR23" s="85"/>
      <c r="AS23" s="85"/>
      <c r="AT23" s="96">
        <v>10.600000000000001</v>
      </c>
      <c r="AU23" s="96">
        <v>8.8000000000000007</v>
      </c>
      <c r="AV23" s="96">
        <v>8.8000000000000007</v>
      </c>
      <c r="AW23" s="96">
        <v>8.8000000000000007</v>
      </c>
      <c r="AX23" s="96">
        <v>6.9</v>
      </c>
      <c r="AY23" s="96">
        <v>6.9000000000000012</v>
      </c>
      <c r="AZ23" s="96">
        <v>6.9000000000000012</v>
      </c>
      <c r="BA23" s="96">
        <v>3.3000000000000012</v>
      </c>
      <c r="BB23" s="96">
        <v>3.3000000000000012</v>
      </c>
      <c r="BC23" s="96">
        <v>3.3000000000000012</v>
      </c>
      <c r="BD23" s="96">
        <v>3.3000000000000012</v>
      </c>
      <c r="BE23" s="96">
        <v>3.3000000000000012</v>
      </c>
      <c r="BF23" s="96">
        <v>3.3000000000000012</v>
      </c>
      <c r="BG23" s="96">
        <v>3.2000000000000011</v>
      </c>
      <c r="BH23" s="96">
        <v>3.9000000000000012</v>
      </c>
      <c r="BI23" s="96">
        <v>3.9000000000000012</v>
      </c>
      <c r="BJ23" s="96">
        <v>3.3000000000000012</v>
      </c>
      <c r="BK23" s="96">
        <v>3.600000000000001</v>
      </c>
      <c r="BL23" s="96">
        <v>2.600000000000001</v>
      </c>
      <c r="BM23" s="96">
        <v>2.600000000000001</v>
      </c>
      <c r="BN23" s="96">
        <v>2.600000000000001</v>
      </c>
      <c r="BO23" s="96">
        <v>2.600000000000001</v>
      </c>
      <c r="BP23" s="96">
        <v>2.600000000000001</v>
      </c>
      <c r="BQ23" s="96">
        <v>2.600000000000001</v>
      </c>
      <c r="BR23" s="96">
        <v>2.100000000000001</v>
      </c>
      <c r="BS23" s="171">
        <v>2.100000000000001</v>
      </c>
      <c r="BT23" s="171">
        <v>2.100000000000001</v>
      </c>
      <c r="BU23" s="171">
        <v>2.100000000000001</v>
      </c>
      <c r="BV23" s="171">
        <v>2.100000000000001</v>
      </c>
      <c r="BW23" s="171">
        <v>2.144000000000001</v>
      </c>
      <c r="BX23" s="171">
        <v>2.2440000000000011</v>
      </c>
      <c r="BY23" s="171">
        <v>2.2440000000000011</v>
      </c>
      <c r="BZ23" s="171">
        <v>2.2440000000000011</v>
      </c>
      <c r="CA23" s="171">
        <v>2.2440000000000011</v>
      </c>
      <c r="CB23" s="171">
        <v>2.2440000000000011</v>
      </c>
      <c r="CC23" s="171">
        <v>2.2440000000000011</v>
      </c>
      <c r="CD23" s="171">
        <v>2.2440000000000011</v>
      </c>
      <c r="CE23" s="171">
        <v>2.4440000000000013</v>
      </c>
      <c r="CF23" s="171">
        <v>2.4440000000000013</v>
      </c>
      <c r="CG23" s="171">
        <v>2.4440000000000013</v>
      </c>
      <c r="CH23" s="171">
        <v>2.4440000000000013</v>
      </c>
      <c r="CI23" s="171">
        <v>2.3439999999999999</v>
      </c>
      <c r="CJ23" s="171">
        <v>3.2440000000000002</v>
      </c>
      <c r="CK23" s="171">
        <v>3.1440000000000001</v>
      </c>
      <c r="CL23" s="171">
        <v>2.2440000000000002</v>
      </c>
      <c r="CM23" s="171">
        <v>1.044</v>
      </c>
      <c r="CN23" s="171">
        <v>1.044</v>
      </c>
      <c r="CO23" s="171">
        <v>0.34400000000000103</v>
      </c>
      <c r="CP23" s="171">
        <v>4.4000000000001198E-2</v>
      </c>
      <c r="CQ23" s="171">
        <v>4.4000000000001205E-2</v>
      </c>
    </row>
    <row r="24" spans="2:95" x14ac:dyDescent="0.25">
      <c r="B24" s="87" t="s">
        <v>150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5"/>
      <c r="AN24" s="85"/>
      <c r="AO24" s="85"/>
      <c r="AP24" s="96">
        <v>0</v>
      </c>
      <c r="AQ24" s="85"/>
      <c r="AR24" s="85"/>
      <c r="AS24" s="85"/>
      <c r="AT24" s="96">
        <v>0</v>
      </c>
      <c r="AU24" s="96">
        <v>0</v>
      </c>
      <c r="AV24" s="96">
        <v>0</v>
      </c>
      <c r="AW24" s="96">
        <v>0</v>
      </c>
      <c r="AX24" s="96">
        <v>0</v>
      </c>
      <c r="AY24" s="96">
        <v>0</v>
      </c>
      <c r="AZ24" s="96">
        <v>0</v>
      </c>
      <c r="BA24" s="96">
        <v>0</v>
      </c>
      <c r="BB24" s="96">
        <v>0</v>
      </c>
      <c r="BC24" s="96">
        <v>0</v>
      </c>
      <c r="BD24" s="96">
        <v>0</v>
      </c>
      <c r="BE24" s="96">
        <v>0</v>
      </c>
      <c r="BF24" s="96">
        <v>0</v>
      </c>
      <c r="BG24" s="96">
        <v>0</v>
      </c>
      <c r="BH24" s="96">
        <v>0</v>
      </c>
      <c r="BI24" s="96">
        <v>0</v>
      </c>
      <c r="BJ24" s="96">
        <v>0</v>
      </c>
      <c r="BK24" s="96">
        <v>0</v>
      </c>
      <c r="BL24" s="96">
        <v>0</v>
      </c>
      <c r="BM24" s="96">
        <v>0</v>
      </c>
      <c r="BN24" s="96">
        <v>0</v>
      </c>
      <c r="BO24" s="96">
        <v>0</v>
      </c>
      <c r="BP24" s="96">
        <v>0</v>
      </c>
      <c r="BQ24" s="96">
        <v>0</v>
      </c>
      <c r="BR24" s="96">
        <v>0</v>
      </c>
      <c r="BS24" s="171">
        <v>0</v>
      </c>
      <c r="BT24" s="171">
        <v>0</v>
      </c>
      <c r="BU24" s="171">
        <v>0</v>
      </c>
      <c r="BV24" s="171">
        <v>0</v>
      </c>
      <c r="BW24" s="171">
        <v>0</v>
      </c>
      <c r="BX24" s="171">
        <v>0</v>
      </c>
      <c r="BY24" s="171">
        <v>0</v>
      </c>
      <c r="BZ24" s="171">
        <v>0</v>
      </c>
      <c r="CA24" s="171">
        <v>0</v>
      </c>
      <c r="CB24" s="171">
        <v>0</v>
      </c>
      <c r="CC24" s="171">
        <v>0</v>
      </c>
      <c r="CD24" s="171">
        <v>0</v>
      </c>
      <c r="CE24" s="171">
        <v>0</v>
      </c>
      <c r="CF24" s="171">
        <v>0</v>
      </c>
      <c r="CG24" s="171">
        <v>0</v>
      </c>
      <c r="CH24" s="171">
        <v>0</v>
      </c>
      <c r="CI24" s="171">
        <v>0</v>
      </c>
      <c r="CJ24" s="171">
        <v>0</v>
      </c>
      <c r="CK24" s="171">
        <v>0</v>
      </c>
      <c r="CL24" s="171">
        <v>0</v>
      </c>
      <c r="CM24" s="171">
        <v>0</v>
      </c>
      <c r="CN24" s="171">
        <v>0</v>
      </c>
      <c r="CO24" s="171">
        <v>0</v>
      </c>
      <c r="CP24" s="171">
        <v>0</v>
      </c>
      <c r="CQ24" s="171">
        <v>0</v>
      </c>
    </row>
    <row r="25" spans="2:95" x14ac:dyDescent="0.25">
      <c r="B25" s="87" t="s">
        <v>54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5"/>
      <c r="AN25" s="85"/>
      <c r="AO25" s="85"/>
      <c r="AP25" s="96">
        <v>0</v>
      </c>
      <c r="AQ25" s="85"/>
      <c r="AR25" s="85"/>
      <c r="AS25" s="85"/>
      <c r="AT25" s="96">
        <v>0</v>
      </c>
      <c r="AU25" s="96">
        <v>0</v>
      </c>
      <c r="AV25" s="96">
        <v>0</v>
      </c>
      <c r="AW25" s="96">
        <v>0</v>
      </c>
      <c r="AX25" s="96">
        <v>0</v>
      </c>
      <c r="AY25" s="96">
        <v>0</v>
      </c>
      <c r="AZ25" s="96">
        <v>0</v>
      </c>
      <c r="BA25" s="96">
        <v>0</v>
      </c>
      <c r="BB25" s="96">
        <v>0</v>
      </c>
      <c r="BC25" s="96">
        <v>0</v>
      </c>
      <c r="BD25" s="96">
        <v>0</v>
      </c>
      <c r="BE25" s="96">
        <v>0</v>
      </c>
      <c r="BF25" s="96">
        <v>0</v>
      </c>
      <c r="BG25" s="96">
        <v>0</v>
      </c>
      <c r="BH25" s="96">
        <v>0</v>
      </c>
      <c r="BI25" s="96">
        <v>0</v>
      </c>
      <c r="BJ25" s="96">
        <v>0</v>
      </c>
      <c r="BK25" s="96">
        <v>0</v>
      </c>
      <c r="BL25" s="96">
        <v>0</v>
      </c>
      <c r="BM25" s="96">
        <v>0</v>
      </c>
      <c r="BN25" s="96">
        <v>0</v>
      </c>
      <c r="BO25" s="96">
        <v>0</v>
      </c>
      <c r="BP25" s="96">
        <v>0</v>
      </c>
      <c r="BQ25" s="96">
        <v>0</v>
      </c>
      <c r="BR25" s="96">
        <v>0</v>
      </c>
      <c r="BS25" s="171">
        <v>0</v>
      </c>
      <c r="BT25" s="171">
        <v>0</v>
      </c>
      <c r="BU25" s="171">
        <v>0</v>
      </c>
      <c r="BV25" s="171">
        <v>0</v>
      </c>
      <c r="BW25" s="171">
        <v>0</v>
      </c>
      <c r="BX25" s="171">
        <v>0</v>
      </c>
      <c r="BY25" s="171">
        <v>0</v>
      </c>
      <c r="BZ25" s="171">
        <v>0</v>
      </c>
      <c r="CA25" s="171">
        <v>0</v>
      </c>
      <c r="CB25" s="171">
        <v>0</v>
      </c>
      <c r="CC25" s="171">
        <v>0</v>
      </c>
      <c r="CD25" s="171">
        <v>0</v>
      </c>
      <c r="CE25" s="171">
        <v>0</v>
      </c>
      <c r="CF25" s="171">
        <v>0</v>
      </c>
      <c r="CG25" s="171">
        <v>0</v>
      </c>
      <c r="CH25" s="171">
        <v>0</v>
      </c>
      <c r="CI25" s="171">
        <v>0</v>
      </c>
      <c r="CJ25" s="171">
        <v>0</v>
      </c>
      <c r="CK25" s="171">
        <v>0</v>
      </c>
      <c r="CL25" s="171">
        <v>0</v>
      </c>
      <c r="CM25" s="171">
        <v>0</v>
      </c>
      <c r="CN25" s="171">
        <v>0</v>
      </c>
      <c r="CO25" s="171">
        <v>0</v>
      </c>
      <c r="CP25" s="171">
        <v>0</v>
      </c>
      <c r="CQ25" s="171">
        <v>0</v>
      </c>
    </row>
    <row r="26" spans="2:95" x14ac:dyDescent="0.25">
      <c r="B26" s="89" t="s">
        <v>188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5"/>
      <c r="AN26" s="85"/>
      <c r="AO26" s="85"/>
      <c r="AP26" s="96">
        <v>0</v>
      </c>
      <c r="AQ26" s="85"/>
      <c r="AR26" s="85"/>
      <c r="AS26" s="85"/>
      <c r="AT26" s="96">
        <v>0</v>
      </c>
      <c r="AU26" s="96">
        <v>0</v>
      </c>
      <c r="AV26" s="96">
        <v>0</v>
      </c>
      <c r="AW26" s="96">
        <v>0</v>
      </c>
      <c r="AX26" s="96">
        <v>0</v>
      </c>
      <c r="AY26" s="96">
        <v>0</v>
      </c>
      <c r="AZ26" s="96">
        <v>0</v>
      </c>
      <c r="BA26" s="96">
        <v>0</v>
      </c>
      <c r="BB26" s="96">
        <v>0</v>
      </c>
      <c r="BC26" s="96">
        <v>0</v>
      </c>
      <c r="BD26" s="96">
        <v>0</v>
      </c>
      <c r="BE26" s="96">
        <v>0</v>
      </c>
      <c r="BF26" s="96">
        <v>0</v>
      </c>
      <c r="BG26" s="96">
        <v>0</v>
      </c>
      <c r="BH26" s="96">
        <v>0</v>
      </c>
      <c r="BI26" s="96">
        <v>0</v>
      </c>
      <c r="BJ26" s="96">
        <v>0</v>
      </c>
      <c r="BK26" s="96">
        <v>0</v>
      </c>
      <c r="BL26" s="96">
        <v>0</v>
      </c>
      <c r="BM26" s="96">
        <v>0</v>
      </c>
      <c r="BN26" s="96">
        <v>0</v>
      </c>
      <c r="BO26" s="96">
        <v>0</v>
      </c>
      <c r="BP26" s="96">
        <v>0</v>
      </c>
      <c r="BQ26" s="96">
        <v>0</v>
      </c>
      <c r="BR26" s="96">
        <v>0</v>
      </c>
      <c r="BS26" s="171">
        <v>0</v>
      </c>
      <c r="BT26" s="171">
        <v>0</v>
      </c>
      <c r="BU26" s="171">
        <v>0</v>
      </c>
      <c r="BV26" s="171">
        <v>0</v>
      </c>
      <c r="BW26" s="171">
        <v>0</v>
      </c>
      <c r="BX26" s="171">
        <v>0</v>
      </c>
      <c r="BY26" s="171">
        <v>0</v>
      </c>
      <c r="BZ26" s="171">
        <v>0</v>
      </c>
      <c r="CA26" s="171">
        <v>0</v>
      </c>
      <c r="CB26" s="171">
        <v>0</v>
      </c>
      <c r="CC26" s="171">
        <v>0</v>
      </c>
      <c r="CD26" s="171">
        <v>0</v>
      </c>
      <c r="CE26" s="171">
        <v>0</v>
      </c>
      <c r="CF26" s="171">
        <v>0</v>
      </c>
      <c r="CG26" s="171">
        <v>0</v>
      </c>
      <c r="CH26" s="171">
        <v>0</v>
      </c>
      <c r="CI26" s="171">
        <v>0</v>
      </c>
      <c r="CJ26" s="171">
        <v>0</v>
      </c>
      <c r="CK26" s="171">
        <v>0</v>
      </c>
      <c r="CL26" s="171">
        <v>0</v>
      </c>
      <c r="CM26" s="171">
        <v>0</v>
      </c>
      <c r="CN26" s="171">
        <v>0</v>
      </c>
      <c r="CO26" s="171">
        <v>0</v>
      </c>
      <c r="CP26" s="171">
        <v>0</v>
      </c>
      <c r="CQ26" s="171">
        <v>0</v>
      </c>
    </row>
    <row r="27" spans="2:95" x14ac:dyDescent="0.25">
      <c r="B27" s="86" t="s">
        <v>83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5"/>
      <c r="AN27" s="85"/>
      <c r="AO27" s="85"/>
      <c r="AP27" s="96">
        <v>196.7</v>
      </c>
      <c r="AQ27" s="85"/>
      <c r="AR27" s="85"/>
      <c r="AS27" s="85"/>
      <c r="AT27" s="96">
        <v>206.29999999999998</v>
      </c>
      <c r="AU27" s="96">
        <v>204</v>
      </c>
      <c r="AV27" s="96">
        <v>203.89999999999998</v>
      </c>
      <c r="AW27" s="96">
        <v>201.2</v>
      </c>
      <c r="AX27" s="96">
        <v>173.09999999999997</v>
      </c>
      <c r="AY27" s="96">
        <v>182.39999999999998</v>
      </c>
      <c r="AZ27" s="96">
        <v>180.4</v>
      </c>
      <c r="BA27" s="96">
        <v>186.9</v>
      </c>
      <c r="BB27" s="96">
        <v>187.00000000000003</v>
      </c>
      <c r="BC27" s="96">
        <v>197.7</v>
      </c>
      <c r="BD27" s="96">
        <v>198.3</v>
      </c>
      <c r="BE27" s="96">
        <v>197.1</v>
      </c>
      <c r="BF27" s="96">
        <v>196.9</v>
      </c>
      <c r="BG27" s="96">
        <v>198.79999999999998</v>
      </c>
      <c r="BH27" s="96">
        <v>191.49999999999997</v>
      </c>
      <c r="BI27" s="96">
        <v>224.2</v>
      </c>
      <c r="BJ27" s="96">
        <v>217.2</v>
      </c>
      <c r="BK27" s="96">
        <v>243.3</v>
      </c>
      <c r="BL27" s="96">
        <v>251.10000000000002</v>
      </c>
      <c r="BM27" s="96">
        <v>251</v>
      </c>
      <c r="BN27" s="96">
        <v>253</v>
      </c>
      <c r="BO27" s="96">
        <v>275.7</v>
      </c>
      <c r="BP27" s="96">
        <v>316.59999999999997</v>
      </c>
      <c r="BQ27" s="96">
        <v>340.4</v>
      </c>
      <c r="BR27" s="96">
        <v>322.10000000000002</v>
      </c>
      <c r="BS27" s="171">
        <v>389.5</v>
      </c>
      <c r="BT27" s="171">
        <v>406.6</v>
      </c>
      <c r="BU27" s="171">
        <v>191.40000000000003</v>
      </c>
      <c r="BV27" s="171">
        <v>160.50000000000003</v>
      </c>
      <c r="BW27" s="171">
        <v>172.70000000000002</v>
      </c>
      <c r="BX27" s="171">
        <v>215.40000000000003</v>
      </c>
      <c r="BY27" s="171">
        <v>187.60000000000002</v>
      </c>
      <c r="BZ27" s="171">
        <v>138.30000000000001</v>
      </c>
      <c r="CA27" s="171">
        <v>134.50000000000006</v>
      </c>
      <c r="CB27" s="171">
        <v>136.40000000000006</v>
      </c>
      <c r="CC27" s="171">
        <v>129.90000000000006</v>
      </c>
      <c r="CD27" s="171">
        <v>138.90000000000006</v>
      </c>
      <c r="CE27" s="171">
        <v>123.90000000000006</v>
      </c>
      <c r="CF27" s="171">
        <v>99.300000000000068</v>
      </c>
      <c r="CG27" s="171">
        <v>113.00000000000007</v>
      </c>
      <c r="CH27" s="171">
        <v>68.700000000000074</v>
      </c>
      <c r="CI27" s="171">
        <v>99.400000000000105</v>
      </c>
      <c r="CJ27" s="171">
        <v>111.1</v>
      </c>
      <c r="CK27" s="171">
        <v>173.1</v>
      </c>
      <c r="CL27" s="171">
        <v>147.4</v>
      </c>
      <c r="CM27" s="171">
        <v>162.69999999999999</v>
      </c>
      <c r="CN27" s="171">
        <v>157.80000000000001</v>
      </c>
      <c r="CO27" s="171">
        <v>134</v>
      </c>
      <c r="CP27" s="171">
        <v>105.4</v>
      </c>
      <c r="CQ27" s="171">
        <v>161.30000000000004</v>
      </c>
    </row>
    <row r="28" spans="2:95" x14ac:dyDescent="0.25">
      <c r="B28" s="87" t="s">
        <v>172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5"/>
      <c r="AN28" s="85"/>
      <c r="AO28" s="85"/>
      <c r="AP28" s="96">
        <v>122.8</v>
      </c>
      <c r="AQ28" s="85"/>
      <c r="AR28" s="85"/>
      <c r="AS28" s="85"/>
      <c r="AT28" s="96">
        <v>132.39999999999998</v>
      </c>
      <c r="AU28" s="96">
        <v>134.89999999999998</v>
      </c>
      <c r="AV28" s="96">
        <v>137.49999999999997</v>
      </c>
      <c r="AW28" s="96">
        <v>140.09999999999997</v>
      </c>
      <c r="AX28" s="96">
        <v>142.69999999999996</v>
      </c>
      <c r="AY28" s="96">
        <v>145.39999999999998</v>
      </c>
      <c r="AZ28" s="96">
        <v>148.19999999999999</v>
      </c>
      <c r="BA28" s="96">
        <v>151</v>
      </c>
      <c r="BB28" s="96">
        <v>153.80000000000001</v>
      </c>
      <c r="BC28" s="96">
        <v>156.69999999999999</v>
      </c>
      <c r="BD28" s="96">
        <v>159.69999999999999</v>
      </c>
      <c r="BE28" s="96">
        <v>162.79999999999998</v>
      </c>
      <c r="BF28" s="96">
        <v>165.79999999999998</v>
      </c>
      <c r="BG28" s="96">
        <v>168.89999999999998</v>
      </c>
      <c r="BH28" s="96">
        <v>172.09999999999997</v>
      </c>
      <c r="BI28" s="96">
        <v>175.39999999999998</v>
      </c>
      <c r="BJ28" s="96">
        <v>178.7</v>
      </c>
      <c r="BK28" s="96">
        <v>182</v>
      </c>
      <c r="BL28" s="96">
        <v>185.5</v>
      </c>
      <c r="BM28" s="96">
        <v>189</v>
      </c>
      <c r="BN28" s="96">
        <v>192.6</v>
      </c>
      <c r="BO28" s="96">
        <v>196.2</v>
      </c>
      <c r="BP28" s="96">
        <v>199.89999999999998</v>
      </c>
      <c r="BQ28" s="96">
        <v>203.7</v>
      </c>
      <c r="BR28" s="96">
        <v>207.6</v>
      </c>
      <c r="BS28" s="171">
        <v>211.5</v>
      </c>
      <c r="BT28" s="171">
        <v>215.5</v>
      </c>
      <c r="BU28" s="171">
        <v>3</v>
      </c>
      <c r="BV28" s="171">
        <v>0</v>
      </c>
      <c r="BW28" s="171">
        <v>0</v>
      </c>
      <c r="BX28" s="171">
        <v>0</v>
      </c>
      <c r="BY28" s="171">
        <v>0</v>
      </c>
      <c r="BZ28" s="171">
        <v>0</v>
      </c>
      <c r="CA28" s="171">
        <v>0</v>
      </c>
      <c r="CB28" s="171">
        <v>0</v>
      </c>
      <c r="CC28" s="171">
        <v>0</v>
      </c>
      <c r="CD28" s="171">
        <v>0</v>
      </c>
      <c r="CE28" s="171">
        <v>0</v>
      </c>
      <c r="CF28" s="171">
        <v>0</v>
      </c>
      <c r="CG28" s="171">
        <v>0</v>
      </c>
      <c r="CH28" s="171">
        <v>0</v>
      </c>
      <c r="CI28" s="171">
        <v>0</v>
      </c>
      <c r="CJ28" s="171">
        <v>0</v>
      </c>
      <c r="CK28" s="171">
        <v>0</v>
      </c>
      <c r="CL28" s="171">
        <v>0</v>
      </c>
      <c r="CM28" s="171">
        <v>0</v>
      </c>
      <c r="CN28" s="171">
        <v>0</v>
      </c>
      <c r="CO28" s="171">
        <v>0</v>
      </c>
      <c r="CP28" s="171">
        <v>0</v>
      </c>
      <c r="CQ28" s="171">
        <v>0</v>
      </c>
    </row>
    <row r="29" spans="2:95" x14ac:dyDescent="0.25">
      <c r="B29" s="87" t="s">
        <v>173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5"/>
      <c r="AN29" s="85"/>
      <c r="AO29" s="85"/>
      <c r="AP29" s="96">
        <v>73.900000000000006</v>
      </c>
      <c r="AQ29" s="85"/>
      <c r="AR29" s="85"/>
      <c r="AS29" s="85"/>
      <c r="AT29" s="96">
        <v>73.900000000000006</v>
      </c>
      <c r="AU29" s="96">
        <v>69.100000000000009</v>
      </c>
      <c r="AV29" s="96">
        <v>66.400000000000006</v>
      </c>
      <c r="AW29" s="96">
        <v>61.100000000000009</v>
      </c>
      <c r="AX29" s="96">
        <v>30.400000000000009</v>
      </c>
      <c r="AY29" s="96">
        <v>37.000000000000007</v>
      </c>
      <c r="AZ29" s="96">
        <v>32.20000000000001</v>
      </c>
      <c r="BA29" s="96">
        <v>35.900000000000013</v>
      </c>
      <c r="BB29" s="96">
        <v>33.200000000000017</v>
      </c>
      <c r="BC29" s="96">
        <v>41.000000000000007</v>
      </c>
      <c r="BD29" s="96">
        <v>38.600000000000009</v>
      </c>
      <c r="BE29" s="96">
        <v>34.300000000000011</v>
      </c>
      <c r="BF29" s="96">
        <v>31.100000000000012</v>
      </c>
      <c r="BG29" s="96">
        <v>29.900000000000013</v>
      </c>
      <c r="BH29" s="96">
        <v>19.400000000000013</v>
      </c>
      <c r="BI29" s="96">
        <v>48.800000000000011</v>
      </c>
      <c r="BJ29" s="96">
        <v>38.500000000000014</v>
      </c>
      <c r="BK29" s="96">
        <v>61.300000000000018</v>
      </c>
      <c r="BL29" s="96">
        <v>65.600000000000009</v>
      </c>
      <c r="BM29" s="96">
        <v>62.000000000000007</v>
      </c>
      <c r="BN29" s="96">
        <v>60.400000000000013</v>
      </c>
      <c r="BO29" s="96">
        <v>79.5</v>
      </c>
      <c r="BP29" s="96">
        <v>116.7</v>
      </c>
      <c r="BQ29" s="96">
        <v>136.70000000000002</v>
      </c>
      <c r="BR29" s="96">
        <v>114.50000000000001</v>
      </c>
      <c r="BS29" s="171">
        <v>178.00000000000003</v>
      </c>
      <c r="BT29" s="171">
        <v>191.10000000000002</v>
      </c>
      <c r="BU29" s="171">
        <v>188.40000000000003</v>
      </c>
      <c r="BV29" s="171">
        <v>160.50000000000003</v>
      </c>
      <c r="BW29" s="171">
        <v>172.70000000000002</v>
      </c>
      <c r="BX29" s="171">
        <v>215.40000000000003</v>
      </c>
      <c r="BY29" s="171">
        <v>187.60000000000002</v>
      </c>
      <c r="BZ29" s="171">
        <v>138.30000000000001</v>
      </c>
      <c r="CA29" s="171">
        <v>134.50000000000006</v>
      </c>
      <c r="CB29" s="171">
        <v>136.40000000000006</v>
      </c>
      <c r="CC29" s="171">
        <v>129.90000000000006</v>
      </c>
      <c r="CD29" s="171">
        <v>138.90000000000006</v>
      </c>
      <c r="CE29" s="171">
        <v>123.90000000000006</v>
      </c>
      <c r="CF29" s="171">
        <v>99.300000000000068</v>
      </c>
      <c r="CG29" s="171">
        <v>113.00000000000007</v>
      </c>
      <c r="CH29" s="171">
        <v>68.700000000000074</v>
      </c>
      <c r="CI29" s="171">
        <v>99.400000000000105</v>
      </c>
      <c r="CJ29" s="171">
        <v>111.1</v>
      </c>
      <c r="CK29" s="171">
        <v>173.1</v>
      </c>
      <c r="CL29" s="171">
        <v>147.4</v>
      </c>
      <c r="CM29" s="171">
        <v>162.69999999999999</v>
      </c>
      <c r="CN29" s="171">
        <v>157.80000000000001</v>
      </c>
      <c r="CO29" s="171">
        <v>134</v>
      </c>
      <c r="CP29" s="171">
        <v>105.4</v>
      </c>
      <c r="CQ29" s="171">
        <v>161.30000000000004</v>
      </c>
    </row>
    <row r="30" spans="2:95" x14ac:dyDescent="0.25">
      <c r="B30" s="87" t="s">
        <v>150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5"/>
      <c r="AN30" s="85"/>
      <c r="AO30" s="85"/>
      <c r="AP30" s="96">
        <v>0</v>
      </c>
      <c r="AQ30" s="85"/>
      <c r="AR30" s="85"/>
      <c r="AS30" s="85"/>
      <c r="AT30" s="96">
        <v>0</v>
      </c>
      <c r="AU30" s="96">
        <v>0</v>
      </c>
      <c r="AV30" s="96">
        <v>0</v>
      </c>
      <c r="AW30" s="96">
        <v>0</v>
      </c>
      <c r="AX30" s="96">
        <v>0</v>
      </c>
      <c r="AY30" s="96">
        <v>0</v>
      </c>
      <c r="AZ30" s="96">
        <v>0</v>
      </c>
      <c r="BA30" s="96">
        <v>0</v>
      </c>
      <c r="BB30" s="96">
        <v>0</v>
      </c>
      <c r="BC30" s="96">
        <v>0</v>
      </c>
      <c r="BD30" s="96">
        <v>0</v>
      </c>
      <c r="BE30" s="96">
        <v>0</v>
      </c>
      <c r="BF30" s="96">
        <v>0</v>
      </c>
      <c r="BG30" s="96">
        <v>0</v>
      </c>
      <c r="BH30" s="96">
        <v>0</v>
      </c>
      <c r="BI30" s="96">
        <v>0</v>
      </c>
      <c r="BJ30" s="96">
        <v>0</v>
      </c>
      <c r="BK30" s="96">
        <v>0</v>
      </c>
      <c r="BL30" s="96">
        <v>0</v>
      </c>
      <c r="BM30" s="96">
        <v>0</v>
      </c>
      <c r="BN30" s="96">
        <v>0</v>
      </c>
      <c r="BO30" s="96">
        <v>0</v>
      </c>
      <c r="BP30" s="96">
        <v>0</v>
      </c>
      <c r="BQ30" s="96">
        <v>0</v>
      </c>
      <c r="BR30" s="96">
        <v>0</v>
      </c>
      <c r="BS30" s="171">
        <v>0</v>
      </c>
      <c r="BT30" s="171">
        <v>0</v>
      </c>
      <c r="BU30" s="171">
        <v>0</v>
      </c>
      <c r="BV30" s="171">
        <v>0</v>
      </c>
      <c r="BW30" s="171">
        <v>0</v>
      </c>
      <c r="BX30" s="171">
        <v>0</v>
      </c>
      <c r="BY30" s="171">
        <v>0</v>
      </c>
      <c r="BZ30" s="171">
        <v>0</v>
      </c>
      <c r="CA30" s="171">
        <v>0</v>
      </c>
      <c r="CB30" s="171">
        <v>0</v>
      </c>
      <c r="CC30" s="171">
        <v>0</v>
      </c>
      <c r="CD30" s="171">
        <v>0</v>
      </c>
      <c r="CE30" s="171">
        <v>0</v>
      </c>
      <c r="CF30" s="171">
        <v>0</v>
      </c>
      <c r="CG30" s="171">
        <v>0</v>
      </c>
      <c r="CH30" s="171">
        <v>0</v>
      </c>
      <c r="CI30" s="171">
        <v>0</v>
      </c>
      <c r="CJ30" s="171">
        <v>0</v>
      </c>
      <c r="CK30" s="171">
        <v>0</v>
      </c>
      <c r="CL30" s="171">
        <v>0</v>
      </c>
      <c r="CM30" s="171">
        <v>0</v>
      </c>
      <c r="CN30" s="171">
        <v>0</v>
      </c>
      <c r="CO30" s="171">
        <v>0</v>
      </c>
      <c r="CP30" s="171">
        <v>0</v>
      </c>
      <c r="CQ30" s="171">
        <v>0</v>
      </c>
    </row>
    <row r="31" spans="2:95" x14ac:dyDescent="0.25">
      <c r="B31" s="87" t="s">
        <v>54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5"/>
      <c r="AN31" s="85"/>
      <c r="AO31" s="85"/>
      <c r="AP31" s="96">
        <v>0</v>
      </c>
      <c r="AQ31" s="85"/>
      <c r="AR31" s="85"/>
      <c r="AS31" s="85"/>
      <c r="AT31" s="96">
        <v>0</v>
      </c>
      <c r="AU31" s="96">
        <v>0</v>
      </c>
      <c r="AV31" s="96">
        <v>0</v>
      </c>
      <c r="AW31" s="96">
        <v>0</v>
      </c>
      <c r="AX31" s="96">
        <v>0</v>
      </c>
      <c r="AY31" s="96">
        <v>0</v>
      </c>
      <c r="AZ31" s="96">
        <v>0</v>
      </c>
      <c r="BA31" s="96">
        <v>0</v>
      </c>
      <c r="BB31" s="96">
        <v>0</v>
      </c>
      <c r="BC31" s="96">
        <v>0</v>
      </c>
      <c r="BD31" s="96">
        <v>0</v>
      </c>
      <c r="BE31" s="96">
        <v>0</v>
      </c>
      <c r="BF31" s="96">
        <v>0</v>
      </c>
      <c r="BG31" s="96">
        <v>0</v>
      </c>
      <c r="BH31" s="96">
        <v>0</v>
      </c>
      <c r="BI31" s="96">
        <v>0</v>
      </c>
      <c r="BJ31" s="96">
        <v>0</v>
      </c>
      <c r="BK31" s="96">
        <v>0</v>
      </c>
      <c r="BL31" s="96">
        <v>0</v>
      </c>
      <c r="BM31" s="96">
        <v>0</v>
      </c>
      <c r="BN31" s="96">
        <v>0</v>
      </c>
      <c r="BO31" s="96">
        <v>0</v>
      </c>
      <c r="BP31" s="96">
        <v>0</v>
      </c>
      <c r="BQ31" s="96">
        <v>0</v>
      </c>
      <c r="BR31" s="96">
        <v>0</v>
      </c>
      <c r="BS31" s="171">
        <v>0</v>
      </c>
      <c r="BT31" s="171">
        <v>0</v>
      </c>
      <c r="BU31" s="171">
        <v>0</v>
      </c>
      <c r="BV31" s="171">
        <v>0</v>
      </c>
      <c r="BW31" s="171">
        <v>0</v>
      </c>
      <c r="BX31" s="171">
        <v>0</v>
      </c>
      <c r="BY31" s="171">
        <v>0</v>
      </c>
      <c r="BZ31" s="171">
        <v>0</v>
      </c>
      <c r="CA31" s="171">
        <v>0</v>
      </c>
      <c r="CB31" s="171">
        <v>0</v>
      </c>
      <c r="CC31" s="171">
        <v>0</v>
      </c>
      <c r="CD31" s="171">
        <v>0</v>
      </c>
      <c r="CE31" s="171">
        <v>0</v>
      </c>
      <c r="CF31" s="171">
        <v>0</v>
      </c>
      <c r="CG31" s="171">
        <v>0</v>
      </c>
      <c r="CH31" s="171">
        <v>0</v>
      </c>
      <c r="CI31" s="171">
        <v>0</v>
      </c>
      <c r="CJ31" s="171">
        <v>0</v>
      </c>
      <c r="CK31" s="171">
        <v>0</v>
      </c>
      <c r="CL31" s="171">
        <v>0</v>
      </c>
      <c r="CM31" s="171">
        <v>0</v>
      </c>
      <c r="CN31" s="171">
        <v>0</v>
      </c>
      <c r="CO31" s="171">
        <v>0</v>
      </c>
      <c r="CP31" s="171">
        <v>0</v>
      </c>
      <c r="CQ31" s="171">
        <v>0</v>
      </c>
    </row>
    <row r="32" spans="2:95" x14ac:dyDescent="0.25">
      <c r="B32" s="89" t="s">
        <v>188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5"/>
      <c r="AN32" s="85"/>
      <c r="AO32" s="85"/>
      <c r="AP32" s="96">
        <v>0</v>
      </c>
      <c r="AQ32" s="85"/>
      <c r="AR32" s="85"/>
      <c r="AS32" s="85"/>
      <c r="AT32" s="96">
        <v>0</v>
      </c>
      <c r="AU32" s="96">
        <v>0</v>
      </c>
      <c r="AV32" s="96">
        <v>0</v>
      </c>
      <c r="AW32" s="96">
        <v>0</v>
      </c>
      <c r="AX32" s="96">
        <v>0</v>
      </c>
      <c r="AY32" s="96">
        <v>0</v>
      </c>
      <c r="AZ32" s="96">
        <v>0</v>
      </c>
      <c r="BA32" s="96">
        <v>0</v>
      </c>
      <c r="BB32" s="96">
        <v>0</v>
      </c>
      <c r="BC32" s="96">
        <v>0</v>
      </c>
      <c r="BD32" s="96">
        <v>0</v>
      </c>
      <c r="BE32" s="96">
        <v>0</v>
      </c>
      <c r="BF32" s="96">
        <v>0</v>
      </c>
      <c r="BG32" s="96">
        <v>0</v>
      </c>
      <c r="BH32" s="96">
        <v>0</v>
      </c>
      <c r="BI32" s="96">
        <v>0</v>
      </c>
      <c r="BJ32" s="96">
        <v>0</v>
      </c>
      <c r="BK32" s="96">
        <v>0</v>
      </c>
      <c r="BL32" s="96">
        <v>0</v>
      </c>
      <c r="BM32" s="96">
        <v>0</v>
      </c>
      <c r="BN32" s="96">
        <v>0</v>
      </c>
      <c r="BO32" s="96">
        <v>0</v>
      </c>
      <c r="BP32" s="96">
        <v>0</v>
      </c>
      <c r="BQ32" s="96">
        <v>0</v>
      </c>
      <c r="BR32" s="96">
        <v>0</v>
      </c>
      <c r="BS32" s="171">
        <v>0</v>
      </c>
      <c r="BT32" s="171">
        <v>0</v>
      </c>
      <c r="BU32" s="171">
        <v>0</v>
      </c>
      <c r="BV32" s="171">
        <v>0</v>
      </c>
      <c r="BW32" s="171">
        <v>0</v>
      </c>
      <c r="BX32" s="171">
        <v>0</v>
      </c>
      <c r="BY32" s="171">
        <v>0</v>
      </c>
      <c r="BZ32" s="171">
        <v>0</v>
      </c>
      <c r="CA32" s="171">
        <v>0</v>
      </c>
      <c r="CB32" s="171">
        <v>0</v>
      </c>
      <c r="CC32" s="171">
        <v>0</v>
      </c>
      <c r="CD32" s="171">
        <v>0</v>
      </c>
      <c r="CE32" s="171">
        <v>0</v>
      </c>
      <c r="CF32" s="171">
        <v>0</v>
      </c>
      <c r="CG32" s="171">
        <v>0</v>
      </c>
      <c r="CH32" s="171">
        <v>0</v>
      </c>
      <c r="CI32" s="171">
        <v>0</v>
      </c>
      <c r="CJ32" s="171">
        <v>0</v>
      </c>
      <c r="CK32" s="171">
        <v>0</v>
      </c>
      <c r="CL32" s="171">
        <v>0</v>
      </c>
      <c r="CM32" s="171">
        <v>0</v>
      </c>
      <c r="CN32" s="171">
        <v>0</v>
      </c>
      <c r="CO32" s="171">
        <v>0</v>
      </c>
      <c r="CP32" s="171">
        <v>0</v>
      </c>
      <c r="CQ32" s="171">
        <v>0</v>
      </c>
    </row>
    <row r="33" spans="1:95" x14ac:dyDescent="0.25">
      <c r="B33" s="84" t="s">
        <v>189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5"/>
      <c r="AN33" s="85"/>
      <c r="AO33" s="85"/>
      <c r="AP33" s="96">
        <v>0</v>
      </c>
      <c r="AQ33" s="85"/>
      <c r="AR33" s="85"/>
      <c r="AS33" s="85"/>
      <c r="AT33" s="96">
        <v>0</v>
      </c>
      <c r="AU33" s="96">
        <v>0</v>
      </c>
      <c r="AV33" s="96">
        <v>0</v>
      </c>
      <c r="AW33" s="96">
        <v>0</v>
      </c>
      <c r="AX33" s="96">
        <v>0</v>
      </c>
      <c r="AY33" s="96">
        <v>0</v>
      </c>
      <c r="AZ33" s="96">
        <v>0</v>
      </c>
      <c r="BA33" s="96">
        <v>0</v>
      </c>
      <c r="BB33" s="96">
        <v>0</v>
      </c>
      <c r="BC33" s="96">
        <v>0</v>
      </c>
      <c r="BD33" s="96">
        <v>0</v>
      </c>
      <c r="BE33" s="96">
        <v>0</v>
      </c>
      <c r="BF33" s="96">
        <v>0</v>
      </c>
      <c r="BG33" s="96">
        <v>0</v>
      </c>
      <c r="BH33" s="96">
        <v>0</v>
      </c>
      <c r="BI33" s="96">
        <v>0</v>
      </c>
      <c r="BJ33" s="96">
        <v>0</v>
      </c>
      <c r="BK33" s="96">
        <v>0</v>
      </c>
      <c r="BL33" s="96">
        <v>0</v>
      </c>
      <c r="BM33" s="96">
        <v>0</v>
      </c>
      <c r="BN33" s="96">
        <v>0</v>
      </c>
      <c r="BO33" s="96">
        <v>0</v>
      </c>
      <c r="BP33" s="96">
        <v>0</v>
      </c>
      <c r="BQ33" s="96">
        <v>0</v>
      </c>
      <c r="BR33" s="96">
        <v>0</v>
      </c>
      <c r="BS33" s="171">
        <v>0</v>
      </c>
      <c r="BT33" s="171">
        <v>0</v>
      </c>
      <c r="BU33" s="171">
        <v>0</v>
      </c>
      <c r="BV33" s="171">
        <v>0</v>
      </c>
      <c r="BW33" s="171">
        <v>0</v>
      </c>
      <c r="BX33" s="171">
        <v>0</v>
      </c>
      <c r="BY33" s="171">
        <v>0</v>
      </c>
      <c r="BZ33" s="171">
        <v>0</v>
      </c>
      <c r="CA33" s="171">
        <v>0</v>
      </c>
      <c r="CB33" s="171">
        <v>0</v>
      </c>
      <c r="CC33" s="171">
        <v>0</v>
      </c>
      <c r="CD33" s="171">
        <v>0</v>
      </c>
      <c r="CE33" s="171">
        <v>0</v>
      </c>
      <c r="CF33" s="171">
        <v>0</v>
      </c>
      <c r="CG33" s="171">
        <v>0</v>
      </c>
      <c r="CH33" s="171">
        <v>0</v>
      </c>
      <c r="CI33" s="171">
        <v>0</v>
      </c>
      <c r="CJ33" s="171">
        <v>0</v>
      </c>
      <c r="CK33" s="171">
        <v>0</v>
      </c>
      <c r="CL33" s="171">
        <v>0</v>
      </c>
      <c r="CM33" s="171">
        <v>0</v>
      </c>
      <c r="CN33" s="171">
        <v>0</v>
      </c>
      <c r="CO33" s="171">
        <v>0</v>
      </c>
      <c r="CP33" s="171">
        <v>0</v>
      </c>
      <c r="CQ33" s="171">
        <v>0</v>
      </c>
    </row>
    <row r="34" spans="1:95" x14ac:dyDescent="0.25">
      <c r="B34" s="87" t="s">
        <v>172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5"/>
      <c r="AN34" s="85"/>
      <c r="AO34" s="85"/>
      <c r="AP34" s="96">
        <v>0</v>
      </c>
      <c r="AQ34" s="85"/>
      <c r="AR34" s="85"/>
      <c r="AS34" s="85"/>
      <c r="AT34" s="96">
        <v>0</v>
      </c>
      <c r="AU34" s="96">
        <v>0</v>
      </c>
      <c r="AV34" s="96">
        <v>0</v>
      </c>
      <c r="AW34" s="96">
        <v>0</v>
      </c>
      <c r="AX34" s="96">
        <v>0</v>
      </c>
      <c r="AY34" s="96">
        <v>0</v>
      </c>
      <c r="AZ34" s="96">
        <v>0</v>
      </c>
      <c r="BA34" s="96">
        <v>0</v>
      </c>
      <c r="BB34" s="96">
        <v>0</v>
      </c>
      <c r="BC34" s="96">
        <v>0</v>
      </c>
      <c r="BD34" s="96">
        <v>0</v>
      </c>
      <c r="BE34" s="96">
        <v>0</v>
      </c>
      <c r="BF34" s="96">
        <v>0</v>
      </c>
      <c r="BG34" s="96">
        <v>0</v>
      </c>
      <c r="BH34" s="96">
        <v>0</v>
      </c>
      <c r="BI34" s="96">
        <v>0</v>
      </c>
      <c r="BJ34" s="96">
        <v>0</v>
      </c>
      <c r="BK34" s="96">
        <v>0</v>
      </c>
      <c r="BL34" s="96">
        <v>0</v>
      </c>
      <c r="BM34" s="96">
        <v>0</v>
      </c>
      <c r="BN34" s="96">
        <v>0</v>
      </c>
      <c r="BO34" s="96">
        <v>0</v>
      </c>
      <c r="BP34" s="96">
        <v>0</v>
      </c>
      <c r="BQ34" s="96">
        <v>0</v>
      </c>
      <c r="BR34" s="96">
        <v>0</v>
      </c>
      <c r="BS34" s="171">
        <v>0</v>
      </c>
      <c r="BT34" s="171">
        <v>0</v>
      </c>
      <c r="BU34" s="171">
        <v>0</v>
      </c>
      <c r="BV34" s="171">
        <v>0</v>
      </c>
      <c r="BW34" s="171">
        <v>0</v>
      </c>
      <c r="BX34" s="171">
        <v>0</v>
      </c>
      <c r="BY34" s="171">
        <v>0</v>
      </c>
      <c r="BZ34" s="171">
        <v>0</v>
      </c>
      <c r="CA34" s="171">
        <v>0</v>
      </c>
      <c r="CB34" s="171">
        <v>0</v>
      </c>
      <c r="CC34" s="171">
        <v>0</v>
      </c>
      <c r="CD34" s="171">
        <v>0</v>
      </c>
      <c r="CE34" s="171">
        <v>0</v>
      </c>
      <c r="CF34" s="171">
        <v>0</v>
      </c>
      <c r="CG34" s="171">
        <v>0</v>
      </c>
      <c r="CH34" s="171">
        <v>0</v>
      </c>
      <c r="CI34" s="171">
        <v>0</v>
      </c>
      <c r="CJ34" s="171">
        <v>0</v>
      </c>
      <c r="CK34" s="171">
        <v>0</v>
      </c>
      <c r="CL34" s="171">
        <v>0</v>
      </c>
      <c r="CM34" s="171">
        <v>0</v>
      </c>
      <c r="CN34" s="171">
        <v>0</v>
      </c>
      <c r="CO34" s="171">
        <v>0</v>
      </c>
      <c r="CP34" s="171">
        <v>0</v>
      </c>
      <c r="CQ34" s="171">
        <v>0</v>
      </c>
    </row>
    <row r="35" spans="1:95" x14ac:dyDescent="0.25">
      <c r="B35" s="87" t="s">
        <v>173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5"/>
      <c r="AN35" s="85"/>
      <c r="AO35" s="85"/>
      <c r="AP35" s="96">
        <v>0</v>
      </c>
      <c r="AQ35" s="85"/>
      <c r="AR35" s="85"/>
      <c r="AS35" s="85"/>
      <c r="AT35" s="96">
        <v>0</v>
      </c>
      <c r="AU35" s="96">
        <v>0</v>
      </c>
      <c r="AV35" s="96">
        <v>0</v>
      </c>
      <c r="AW35" s="96">
        <v>0</v>
      </c>
      <c r="AX35" s="96">
        <v>0</v>
      </c>
      <c r="AY35" s="96">
        <v>0</v>
      </c>
      <c r="AZ35" s="96">
        <v>0</v>
      </c>
      <c r="BA35" s="96">
        <v>0</v>
      </c>
      <c r="BB35" s="96">
        <v>0</v>
      </c>
      <c r="BC35" s="96">
        <v>0</v>
      </c>
      <c r="BD35" s="96">
        <v>0</v>
      </c>
      <c r="BE35" s="96">
        <v>0</v>
      </c>
      <c r="BF35" s="96">
        <v>0</v>
      </c>
      <c r="BG35" s="96">
        <v>0</v>
      </c>
      <c r="BH35" s="96">
        <v>0</v>
      </c>
      <c r="BI35" s="96">
        <v>0</v>
      </c>
      <c r="BJ35" s="96">
        <v>0</v>
      </c>
      <c r="BK35" s="96">
        <v>0</v>
      </c>
      <c r="BL35" s="96">
        <v>0</v>
      </c>
      <c r="BM35" s="96">
        <v>0</v>
      </c>
      <c r="BN35" s="96">
        <v>0</v>
      </c>
      <c r="BO35" s="96">
        <v>0</v>
      </c>
      <c r="BP35" s="96">
        <v>0</v>
      </c>
      <c r="BQ35" s="96">
        <v>0</v>
      </c>
      <c r="BR35" s="96">
        <v>0</v>
      </c>
      <c r="BS35" s="171">
        <v>0</v>
      </c>
      <c r="BT35" s="171">
        <v>0</v>
      </c>
      <c r="BU35" s="171">
        <v>0</v>
      </c>
      <c r="BV35" s="171">
        <v>0</v>
      </c>
      <c r="BW35" s="171">
        <v>0</v>
      </c>
      <c r="BX35" s="171">
        <v>0</v>
      </c>
      <c r="BY35" s="171">
        <v>0</v>
      </c>
      <c r="BZ35" s="171">
        <v>0</v>
      </c>
      <c r="CA35" s="171">
        <v>0</v>
      </c>
      <c r="CB35" s="171">
        <v>0</v>
      </c>
      <c r="CC35" s="171">
        <v>0</v>
      </c>
      <c r="CD35" s="171">
        <v>0</v>
      </c>
      <c r="CE35" s="171">
        <v>0</v>
      </c>
      <c r="CF35" s="171">
        <v>0</v>
      </c>
      <c r="CG35" s="171">
        <v>0</v>
      </c>
      <c r="CH35" s="171">
        <v>0</v>
      </c>
      <c r="CI35" s="171">
        <v>0</v>
      </c>
      <c r="CJ35" s="171">
        <v>0</v>
      </c>
      <c r="CK35" s="171">
        <v>0</v>
      </c>
      <c r="CL35" s="171">
        <v>0</v>
      </c>
      <c r="CM35" s="171">
        <v>0</v>
      </c>
      <c r="CN35" s="171">
        <v>0</v>
      </c>
      <c r="CO35" s="171">
        <v>0</v>
      </c>
      <c r="CP35" s="171">
        <v>0</v>
      </c>
      <c r="CQ35" s="171">
        <v>0</v>
      </c>
    </row>
    <row r="36" spans="1:95" x14ac:dyDescent="0.25">
      <c r="B36" s="87" t="s">
        <v>150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5"/>
      <c r="AN36" s="85"/>
      <c r="AO36" s="85"/>
      <c r="AP36" s="96">
        <v>0</v>
      </c>
      <c r="AQ36" s="85"/>
      <c r="AR36" s="85"/>
      <c r="AS36" s="85"/>
      <c r="AT36" s="96">
        <v>0</v>
      </c>
      <c r="AU36" s="96">
        <v>0</v>
      </c>
      <c r="AV36" s="96">
        <v>0</v>
      </c>
      <c r="AW36" s="96">
        <v>0</v>
      </c>
      <c r="AX36" s="96">
        <v>0</v>
      </c>
      <c r="AY36" s="96">
        <v>0</v>
      </c>
      <c r="AZ36" s="96">
        <v>0</v>
      </c>
      <c r="BA36" s="96">
        <v>0</v>
      </c>
      <c r="BB36" s="96">
        <v>0</v>
      </c>
      <c r="BC36" s="96">
        <v>0</v>
      </c>
      <c r="BD36" s="96">
        <v>0</v>
      </c>
      <c r="BE36" s="96">
        <v>0</v>
      </c>
      <c r="BF36" s="96">
        <v>0</v>
      </c>
      <c r="BG36" s="96">
        <v>0</v>
      </c>
      <c r="BH36" s="96">
        <v>0</v>
      </c>
      <c r="BI36" s="96">
        <v>0</v>
      </c>
      <c r="BJ36" s="96">
        <v>0</v>
      </c>
      <c r="BK36" s="96">
        <v>0</v>
      </c>
      <c r="BL36" s="96">
        <v>0</v>
      </c>
      <c r="BM36" s="96">
        <v>0</v>
      </c>
      <c r="BN36" s="96">
        <v>0</v>
      </c>
      <c r="BO36" s="96">
        <v>0</v>
      </c>
      <c r="BP36" s="96">
        <v>0</v>
      </c>
      <c r="BQ36" s="96">
        <v>0</v>
      </c>
      <c r="BR36" s="96">
        <v>0</v>
      </c>
      <c r="BS36" s="171">
        <v>0</v>
      </c>
      <c r="BT36" s="171">
        <v>0</v>
      </c>
      <c r="BU36" s="171">
        <v>0</v>
      </c>
      <c r="BV36" s="171">
        <v>0</v>
      </c>
      <c r="BW36" s="171">
        <v>0</v>
      </c>
      <c r="BX36" s="171">
        <v>0</v>
      </c>
      <c r="BY36" s="171">
        <v>0</v>
      </c>
      <c r="BZ36" s="171">
        <v>0</v>
      </c>
      <c r="CA36" s="171">
        <v>0</v>
      </c>
      <c r="CB36" s="171">
        <v>0</v>
      </c>
      <c r="CC36" s="171">
        <v>0</v>
      </c>
      <c r="CD36" s="171">
        <v>0</v>
      </c>
      <c r="CE36" s="171">
        <v>0</v>
      </c>
      <c r="CF36" s="171">
        <v>0</v>
      </c>
      <c r="CG36" s="171">
        <v>0</v>
      </c>
      <c r="CH36" s="171">
        <v>0</v>
      </c>
      <c r="CI36" s="171">
        <v>0</v>
      </c>
      <c r="CJ36" s="171">
        <v>0</v>
      </c>
      <c r="CK36" s="171">
        <v>0</v>
      </c>
      <c r="CL36" s="171">
        <v>0</v>
      </c>
      <c r="CM36" s="171">
        <v>0</v>
      </c>
      <c r="CN36" s="171">
        <v>0</v>
      </c>
      <c r="CO36" s="171">
        <v>0</v>
      </c>
      <c r="CP36" s="171">
        <v>0</v>
      </c>
      <c r="CQ36" s="171">
        <v>0</v>
      </c>
    </row>
    <row r="37" spans="1:95" x14ac:dyDescent="0.25">
      <c r="B37" s="87" t="s">
        <v>54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5"/>
      <c r="AN37" s="85"/>
      <c r="AO37" s="85"/>
      <c r="AP37" s="96">
        <v>0</v>
      </c>
      <c r="AQ37" s="85"/>
      <c r="AR37" s="85"/>
      <c r="AS37" s="85"/>
      <c r="AT37" s="96">
        <v>0</v>
      </c>
      <c r="AU37" s="96">
        <v>0</v>
      </c>
      <c r="AV37" s="96">
        <v>0</v>
      </c>
      <c r="AW37" s="96">
        <v>0</v>
      </c>
      <c r="AX37" s="96">
        <v>0</v>
      </c>
      <c r="AY37" s="96">
        <v>0</v>
      </c>
      <c r="AZ37" s="96">
        <v>0</v>
      </c>
      <c r="BA37" s="96">
        <v>0</v>
      </c>
      <c r="BB37" s="96">
        <v>0</v>
      </c>
      <c r="BC37" s="96">
        <v>0</v>
      </c>
      <c r="BD37" s="96">
        <v>0</v>
      </c>
      <c r="BE37" s="96">
        <v>0</v>
      </c>
      <c r="BF37" s="96">
        <v>0</v>
      </c>
      <c r="BG37" s="96">
        <v>0</v>
      </c>
      <c r="BH37" s="96">
        <v>0</v>
      </c>
      <c r="BI37" s="96">
        <v>0</v>
      </c>
      <c r="BJ37" s="96">
        <v>0</v>
      </c>
      <c r="BK37" s="96">
        <v>0</v>
      </c>
      <c r="BL37" s="96">
        <v>0</v>
      </c>
      <c r="BM37" s="96">
        <v>0</v>
      </c>
      <c r="BN37" s="96">
        <v>0</v>
      </c>
      <c r="BO37" s="96">
        <v>0</v>
      </c>
      <c r="BP37" s="96">
        <v>0</v>
      </c>
      <c r="BQ37" s="96">
        <v>0</v>
      </c>
      <c r="BR37" s="96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</row>
    <row r="38" spans="1:95" x14ac:dyDescent="0.25">
      <c r="B38" s="89" t="s">
        <v>188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5"/>
      <c r="AN38" s="85"/>
      <c r="AO38" s="85"/>
      <c r="AP38" s="96">
        <v>0</v>
      </c>
      <c r="AQ38" s="85"/>
      <c r="AR38" s="85"/>
      <c r="AS38" s="85"/>
      <c r="AT38" s="96">
        <v>0</v>
      </c>
      <c r="AU38" s="96">
        <v>0</v>
      </c>
      <c r="AV38" s="96">
        <v>0</v>
      </c>
      <c r="AW38" s="96">
        <v>0</v>
      </c>
      <c r="AX38" s="96">
        <v>0</v>
      </c>
      <c r="AY38" s="96">
        <v>0</v>
      </c>
      <c r="AZ38" s="96">
        <v>0</v>
      </c>
      <c r="BA38" s="96">
        <v>0</v>
      </c>
      <c r="BB38" s="96">
        <v>0</v>
      </c>
      <c r="BC38" s="96">
        <v>0</v>
      </c>
      <c r="BD38" s="96">
        <v>0</v>
      </c>
      <c r="BE38" s="96">
        <v>0</v>
      </c>
      <c r="BF38" s="96">
        <v>0</v>
      </c>
      <c r="BG38" s="96">
        <v>0</v>
      </c>
      <c r="BH38" s="96">
        <v>0</v>
      </c>
      <c r="BI38" s="96">
        <v>0</v>
      </c>
      <c r="BJ38" s="96">
        <v>0</v>
      </c>
      <c r="BK38" s="96">
        <v>0</v>
      </c>
      <c r="BL38" s="96">
        <v>0</v>
      </c>
      <c r="BM38" s="96">
        <v>0</v>
      </c>
      <c r="BN38" s="96">
        <v>0</v>
      </c>
      <c r="BO38" s="96">
        <v>0</v>
      </c>
      <c r="BP38" s="96">
        <v>0</v>
      </c>
      <c r="BQ38" s="96">
        <v>0</v>
      </c>
      <c r="BR38" s="96">
        <v>0</v>
      </c>
      <c r="BS38" s="171">
        <v>0</v>
      </c>
      <c r="BT38" s="171">
        <v>0</v>
      </c>
      <c r="BU38" s="171">
        <v>0</v>
      </c>
      <c r="BV38" s="171">
        <v>0</v>
      </c>
      <c r="BW38" s="171">
        <v>0</v>
      </c>
      <c r="BX38" s="171">
        <v>0</v>
      </c>
      <c r="BY38" s="171">
        <v>0</v>
      </c>
      <c r="BZ38" s="171">
        <v>0</v>
      </c>
      <c r="CA38" s="171">
        <v>0</v>
      </c>
      <c r="CB38" s="171">
        <v>0</v>
      </c>
      <c r="CC38" s="171">
        <v>0</v>
      </c>
      <c r="CD38" s="171">
        <v>0</v>
      </c>
      <c r="CE38" s="171">
        <v>0</v>
      </c>
      <c r="CF38" s="171">
        <v>0</v>
      </c>
      <c r="CG38" s="171">
        <v>0</v>
      </c>
      <c r="CH38" s="171">
        <v>0</v>
      </c>
      <c r="CI38" s="171">
        <v>0</v>
      </c>
      <c r="CJ38" s="171">
        <v>0</v>
      </c>
      <c r="CK38" s="171">
        <v>0</v>
      </c>
      <c r="CL38" s="171">
        <v>0</v>
      </c>
      <c r="CM38" s="171">
        <v>0</v>
      </c>
      <c r="CN38" s="171">
        <v>0</v>
      </c>
      <c r="CO38" s="171">
        <v>0</v>
      </c>
      <c r="CP38" s="171">
        <v>0</v>
      </c>
      <c r="CQ38" s="171">
        <v>0</v>
      </c>
    </row>
    <row r="39" spans="1:95" x14ac:dyDescent="0.25">
      <c r="B39" s="84" t="s">
        <v>177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5"/>
      <c r="AN39" s="85"/>
      <c r="AO39" s="85"/>
      <c r="AP39" s="96">
        <v>6499.44</v>
      </c>
      <c r="AQ39" s="85"/>
      <c r="AR39" s="85"/>
      <c r="AS39" s="85"/>
      <c r="AT39" s="96">
        <v>5780.43</v>
      </c>
      <c r="AU39" s="96">
        <v>6185.33</v>
      </c>
      <c r="AV39" s="96">
        <v>6227.6299999999992</v>
      </c>
      <c r="AW39" s="96">
        <v>6142.83</v>
      </c>
      <c r="AX39" s="96">
        <v>5809.6999999999989</v>
      </c>
      <c r="AY39" s="96">
        <v>6533.93</v>
      </c>
      <c r="AZ39" s="96">
        <v>7406.2600000000011</v>
      </c>
      <c r="BA39" s="96">
        <v>7709.9400000000014</v>
      </c>
      <c r="BB39" s="96">
        <v>7160.5400000000009</v>
      </c>
      <c r="BC39" s="96">
        <v>7186.74</v>
      </c>
      <c r="BD39" s="96">
        <v>7427.9400000000005</v>
      </c>
      <c r="BE39" s="96">
        <v>7304.54</v>
      </c>
      <c r="BF39" s="96">
        <v>7515.11</v>
      </c>
      <c r="BG39" s="96">
        <v>7446.9</v>
      </c>
      <c r="BH39" s="96">
        <v>7489.0999999999995</v>
      </c>
      <c r="BI39" s="96">
        <v>7492.68</v>
      </c>
      <c r="BJ39" s="96">
        <v>7979.6800000000012</v>
      </c>
      <c r="BK39" s="96">
        <v>7732.4500000000007</v>
      </c>
      <c r="BL39" s="96">
        <v>7655.7499999999991</v>
      </c>
      <c r="BM39" s="96">
        <v>7712.5999999999995</v>
      </c>
      <c r="BN39" s="96">
        <v>7185.29</v>
      </c>
      <c r="BO39" s="96">
        <v>7912.1100000000006</v>
      </c>
      <c r="BP39" s="96">
        <v>7609.7600000000011</v>
      </c>
      <c r="BQ39" s="96">
        <v>8041.81</v>
      </c>
      <c r="BR39" s="96">
        <v>7685.2800000000016</v>
      </c>
      <c r="BS39" s="171">
        <v>8208.75</v>
      </c>
      <c r="BT39" s="171">
        <v>8469.11</v>
      </c>
      <c r="BU39" s="171">
        <v>8306.9600000000009</v>
      </c>
      <c r="BV39" s="171">
        <v>7570.8000000000011</v>
      </c>
      <c r="BW39" s="171">
        <v>9220.02</v>
      </c>
      <c r="BX39" s="171">
        <v>8811.32</v>
      </c>
      <c r="BY39" s="171">
        <v>9149.4199999999983</v>
      </c>
      <c r="BZ39" s="171">
        <v>9380.42</v>
      </c>
      <c r="CA39" s="171">
        <v>9877.0849999999991</v>
      </c>
      <c r="CB39" s="171">
        <v>10406.285</v>
      </c>
      <c r="CC39" s="171">
        <v>10921.285</v>
      </c>
      <c r="CD39" s="171">
        <v>10657.685000000001</v>
      </c>
      <c r="CE39" s="171">
        <v>12942.384999999998</v>
      </c>
      <c r="CF39" s="171">
        <v>14244.985000000001</v>
      </c>
      <c r="CG39" s="171">
        <v>14252.085000000001</v>
      </c>
      <c r="CH39" s="171">
        <v>15224.184999999999</v>
      </c>
      <c r="CI39" s="171">
        <v>15836.084999999999</v>
      </c>
      <c r="CJ39" s="171">
        <v>15929.184999999999</v>
      </c>
      <c r="CK39" s="171">
        <v>15792.785</v>
      </c>
      <c r="CL39" s="171">
        <v>15905.985000000001</v>
      </c>
      <c r="CM39" s="171">
        <v>16588.985000000001</v>
      </c>
      <c r="CN39" s="171">
        <v>16701.785</v>
      </c>
      <c r="CO39" s="171">
        <v>16623.584999999999</v>
      </c>
      <c r="CP39" s="171">
        <v>16999.084999999999</v>
      </c>
      <c r="CQ39" s="171">
        <v>17564.185000000001</v>
      </c>
    </row>
    <row r="40" spans="1:95" x14ac:dyDescent="0.25">
      <c r="B40" s="86" t="s">
        <v>89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5"/>
      <c r="AN40" s="85"/>
      <c r="AO40" s="85"/>
      <c r="AP40" s="96">
        <v>0</v>
      </c>
      <c r="AQ40" s="85"/>
      <c r="AR40" s="85"/>
      <c r="AS40" s="85"/>
      <c r="AT40" s="96">
        <v>0</v>
      </c>
      <c r="AU40" s="96">
        <v>0</v>
      </c>
      <c r="AV40" s="96">
        <v>0</v>
      </c>
      <c r="AW40" s="96">
        <v>0</v>
      </c>
      <c r="AX40" s="96">
        <v>0</v>
      </c>
      <c r="AY40" s="96">
        <v>0</v>
      </c>
      <c r="AZ40" s="96">
        <v>0</v>
      </c>
      <c r="BA40" s="96">
        <v>0</v>
      </c>
      <c r="BB40" s="96">
        <v>0</v>
      </c>
      <c r="BC40" s="96">
        <v>0</v>
      </c>
      <c r="BD40" s="96">
        <v>0</v>
      </c>
      <c r="BE40" s="96">
        <v>0</v>
      </c>
      <c r="BF40" s="96">
        <v>0</v>
      </c>
      <c r="BG40" s="96">
        <v>0</v>
      </c>
      <c r="BH40" s="96">
        <v>0</v>
      </c>
      <c r="BI40" s="96">
        <v>0</v>
      </c>
      <c r="BJ40" s="96">
        <v>0</v>
      </c>
      <c r="BK40" s="96">
        <v>0</v>
      </c>
      <c r="BL40" s="96">
        <v>0</v>
      </c>
      <c r="BM40" s="96">
        <v>0</v>
      </c>
      <c r="BN40" s="96">
        <v>0</v>
      </c>
      <c r="BO40" s="96">
        <v>0</v>
      </c>
      <c r="BP40" s="96">
        <v>0</v>
      </c>
      <c r="BQ40" s="96">
        <v>0</v>
      </c>
      <c r="BR40" s="96">
        <v>0</v>
      </c>
      <c r="BS40" s="171">
        <v>0</v>
      </c>
      <c r="BT40" s="171">
        <v>0</v>
      </c>
      <c r="BU40" s="171">
        <v>0</v>
      </c>
      <c r="BV40" s="171">
        <v>0</v>
      </c>
      <c r="BW40" s="171">
        <v>0</v>
      </c>
      <c r="BX40" s="171">
        <v>0</v>
      </c>
      <c r="BY40" s="171">
        <v>0</v>
      </c>
      <c r="BZ40" s="171">
        <v>0</v>
      </c>
      <c r="CA40" s="171">
        <v>0</v>
      </c>
      <c r="CB40" s="171">
        <v>0</v>
      </c>
      <c r="CC40" s="171">
        <v>0</v>
      </c>
      <c r="CD40" s="171">
        <v>0</v>
      </c>
      <c r="CE40" s="171">
        <v>0</v>
      </c>
      <c r="CF40" s="171">
        <v>0</v>
      </c>
      <c r="CG40" s="171">
        <v>0</v>
      </c>
      <c r="CH40" s="171">
        <v>0</v>
      </c>
      <c r="CI40" s="171">
        <v>0</v>
      </c>
      <c r="CJ40" s="171">
        <v>0</v>
      </c>
      <c r="CK40" s="171">
        <v>0</v>
      </c>
      <c r="CL40" s="171">
        <v>0</v>
      </c>
      <c r="CM40" s="171">
        <v>0</v>
      </c>
      <c r="CN40" s="171">
        <v>0</v>
      </c>
      <c r="CO40" s="171">
        <v>0</v>
      </c>
      <c r="CP40" s="171">
        <v>0</v>
      </c>
      <c r="CQ40" s="171">
        <v>0</v>
      </c>
    </row>
    <row r="41" spans="1:95" ht="16.5" customHeight="1" x14ac:dyDescent="0.25">
      <c r="B41" s="86" t="s">
        <v>178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5"/>
      <c r="AN41" s="85"/>
      <c r="AO41" s="85"/>
      <c r="AP41" s="96">
        <v>6499.44</v>
      </c>
      <c r="AQ41" s="85"/>
      <c r="AR41" s="85"/>
      <c r="AS41" s="85"/>
      <c r="AT41" s="96">
        <v>5780.43</v>
      </c>
      <c r="AU41" s="96">
        <v>6185.33</v>
      </c>
      <c r="AV41" s="96">
        <v>6227.6299999999992</v>
      </c>
      <c r="AW41" s="96">
        <v>6142.83</v>
      </c>
      <c r="AX41" s="96">
        <v>5809.6999999999989</v>
      </c>
      <c r="AY41" s="96">
        <v>6533.93</v>
      </c>
      <c r="AZ41" s="96">
        <v>7406.2600000000011</v>
      </c>
      <c r="BA41" s="96">
        <v>7709.9400000000014</v>
      </c>
      <c r="BB41" s="96">
        <v>7160.5400000000009</v>
      </c>
      <c r="BC41" s="96">
        <v>7186.74</v>
      </c>
      <c r="BD41" s="96">
        <v>7427.9400000000005</v>
      </c>
      <c r="BE41" s="96">
        <v>7304.54</v>
      </c>
      <c r="BF41" s="96">
        <v>7515.11</v>
      </c>
      <c r="BG41" s="96">
        <v>7446.9</v>
      </c>
      <c r="BH41" s="96">
        <v>7489.0999999999995</v>
      </c>
      <c r="BI41" s="96">
        <v>7492.68</v>
      </c>
      <c r="BJ41" s="96">
        <v>7979.6800000000012</v>
      </c>
      <c r="BK41" s="96">
        <v>7732.4500000000007</v>
      </c>
      <c r="BL41" s="96">
        <v>7655.7499999999991</v>
      </c>
      <c r="BM41" s="96">
        <v>7712.5999999999995</v>
      </c>
      <c r="BN41" s="96">
        <v>7185.29</v>
      </c>
      <c r="BO41" s="96">
        <v>7912.1100000000006</v>
      </c>
      <c r="BP41" s="96">
        <v>7609.7600000000011</v>
      </c>
      <c r="BQ41" s="96">
        <v>8041.81</v>
      </c>
      <c r="BR41" s="96">
        <v>7685.2800000000016</v>
      </c>
      <c r="BS41" s="171">
        <v>8208.75</v>
      </c>
      <c r="BT41" s="171">
        <v>8469.11</v>
      </c>
      <c r="BU41" s="171">
        <v>8306.9600000000009</v>
      </c>
      <c r="BV41" s="171">
        <v>7570.8000000000011</v>
      </c>
      <c r="BW41" s="171">
        <v>9220.02</v>
      </c>
      <c r="BX41" s="171">
        <v>8811.32</v>
      </c>
      <c r="BY41" s="171">
        <v>9149.4199999999983</v>
      </c>
      <c r="BZ41" s="171">
        <v>9380.42</v>
      </c>
      <c r="CA41" s="171">
        <v>9877.0849999999991</v>
      </c>
      <c r="CB41" s="171">
        <v>10406.285</v>
      </c>
      <c r="CC41" s="171">
        <v>10921.285</v>
      </c>
      <c r="CD41" s="171">
        <v>10657.685000000001</v>
      </c>
      <c r="CE41" s="171">
        <v>12942.384999999998</v>
      </c>
      <c r="CF41" s="171">
        <v>14244.985000000001</v>
      </c>
      <c r="CG41" s="171">
        <v>14252.085000000001</v>
      </c>
      <c r="CH41" s="171">
        <v>15224.184999999999</v>
      </c>
      <c r="CI41" s="171">
        <v>15836.085000000001</v>
      </c>
      <c r="CJ41" s="171">
        <v>15929.184999999999</v>
      </c>
      <c r="CK41" s="171">
        <v>15792.785</v>
      </c>
      <c r="CL41" s="171">
        <v>15905.985000000001</v>
      </c>
      <c r="CM41" s="171">
        <v>16588.985000000001</v>
      </c>
      <c r="CN41" s="171">
        <v>16701.785</v>
      </c>
      <c r="CO41" s="171">
        <v>16623.584999999999</v>
      </c>
      <c r="CP41" s="171">
        <v>16999.084999999999</v>
      </c>
      <c r="CQ41" s="171">
        <v>17564.185000000001</v>
      </c>
    </row>
    <row r="42" spans="1:95" s="92" customFormat="1" ht="14.25" customHeight="1" x14ac:dyDescent="0.25">
      <c r="A42" s="91"/>
      <c r="B42" s="88" t="s">
        <v>60</v>
      </c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5"/>
      <c r="AN42" s="85"/>
      <c r="AO42" s="85"/>
      <c r="AP42" s="96">
        <v>5438.9</v>
      </c>
      <c r="AQ42" s="85"/>
      <c r="AR42" s="85"/>
      <c r="AS42" s="85"/>
      <c r="AT42" s="96">
        <v>4677.6900000000005</v>
      </c>
      <c r="AU42" s="96">
        <v>5053.79</v>
      </c>
      <c r="AV42" s="96">
        <v>5086.09</v>
      </c>
      <c r="AW42" s="96">
        <v>5033.49</v>
      </c>
      <c r="AX42" s="96">
        <v>4736.2599999999993</v>
      </c>
      <c r="AY42" s="96">
        <v>5421.59</v>
      </c>
      <c r="AZ42" s="96">
        <v>6294.3200000000006</v>
      </c>
      <c r="BA42" s="96">
        <v>6656.3000000000011</v>
      </c>
      <c r="BB42" s="96">
        <v>6152.8</v>
      </c>
      <c r="BC42" s="96">
        <v>6148.4000000000005</v>
      </c>
      <c r="BD42" s="96">
        <v>6393.6</v>
      </c>
      <c r="BE42" s="96">
        <v>6274.7000000000007</v>
      </c>
      <c r="BF42" s="96">
        <v>6528.17</v>
      </c>
      <c r="BG42" s="96">
        <v>6435.3600000000006</v>
      </c>
      <c r="BH42" s="96">
        <v>6473.66</v>
      </c>
      <c r="BI42" s="96">
        <v>6468.64</v>
      </c>
      <c r="BJ42" s="96">
        <v>6902.6400000000012</v>
      </c>
      <c r="BK42" s="96">
        <v>6644.01</v>
      </c>
      <c r="BL42" s="96">
        <v>6519.0099999999993</v>
      </c>
      <c r="BM42" s="96">
        <v>6590.4599999999991</v>
      </c>
      <c r="BN42" s="96">
        <v>6045.45</v>
      </c>
      <c r="BO42" s="96">
        <v>6633.77</v>
      </c>
      <c r="BP42" s="96">
        <v>6159.6200000000008</v>
      </c>
      <c r="BQ42" s="96">
        <v>6533.0700000000006</v>
      </c>
      <c r="BR42" s="96">
        <v>6216.6400000000012</v>
      </c>
      <c r="BS42" s="171">
        <v>6562.1100000000006</v>
      </c>
      <c r="BT42" s="171">
        <v>6677.0700000000006</v>
      </c>
      <c r="BU42" s="171">
        <v>6506.5200000000013</v>
      </c>
      <c r="BV42" s="171">
        <v>5785.3600000000006</v>
      </c>
      <c r="BW42" s="171">
        <v>7066.17</v>
      </c>
      <c r="BX42" s="171">
        <v>6579.4699999999993</v>
      </c>
      <c r="BY42" s="171">
        <v>6924.5699999999988</v>
      </c>
      <c r="BZ42" s="171">
        <v>7109.9699999999993</v>
      </c>
      <c r="CA42" s="171">
        <v>7584.57</v>
      </c>
      <c r="CB42" s="171">
        <v>8051.07</v>
      </c>
      <c r="CC42" s="171">
        <v>8518.4699999999993</v>
      </c>
      <c r="CD42" s="171">
        <v>8225.27</v>
      </c>
      <c r="CE42" s="171">
        <v>10288.769999999999</v>
      </c>
      <c r="CF42" s="171">
        <v>11518.47</v>
      </c>
      <c r="CG42" s="171">
        <v>11576.27</v>
      </c>
      <c r="CH42" s="171">
        <v>12498.57</v>
      </c>
      <c r="CI42" s="171">
        <v>12964.27</v>
      </c>
      <c r="CJ42" s="171">
        <v>13075.77</v>
      </c>
      <c r="CK42" s="171">
        <v>12812.57</v>
      </c>
      <c r="CL42" s="171">
        <v>12859.17</v>
      </c>
      <c r="CM42" s="171">
        <v>13460.67</v>
      </c>
      <c r="CN42" s="171">
        <v>13456.87</v>
      </c>
      <c r="CO42" s="171">
        <v>13366.87</v>
      </c>
      <c r="CP42" s="171">
        <v>13647.27</v>
      </c>
      <c r="CQ42" s="171">
        <v>14146.87</v>
      </c>
    </row>
    <row r="43" spans="1:95" s="92" customFormat="1" ht="14.25" customHeight="1" x14ac:dyDescent="0.25">
      <c r="A43" s="91"/>
      <c r="B43" s="87" t="s">
        <v>172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5"/>
      <c r="AN43" s="85"/>
      <c r="AO43" s="85"/>
      <c r="AP43" s="96">
        <v>26</v>
      </c>
      <c r="AQ43" s="85"/>
      <c r="AR43" s="85"/>
      <c r="AS43" s="85"/>
      <c r="AT43" s="96">
        <v>26.099999999999998</v>
      </c>
      <c r="AU43" s="96">
        <v>26.099999999999998</v>
      </c>
      <c r="AV43" s="96">
        <v>26.099999999999998</v>
      </c>
      <c r="AW43" s="96">
        <v>26.099999999999998</v>
      </c>
      <c r="AX43" s="96">
        <v>26.099999999999998</v>
      </c>
      <c r="AY43" s="96">
        <v>26.099999999999998</v>
      </c>
      <c r="AZ43" s="96">
        <v>26.099999999999998</v>
      </c>
      <c r="BA43" s="96">
        <v>26.2</v>
      </c>
      <c r="BB43" s="96">
        <v>26.2</v>
      </c>
      <c r="BC43" s="96">
        <v>26.2</v>
      </c>
      <c r="BD43" s="96">
        <v>26.2</v>
      </c>
      <c r="BE43" s="96">
        <v>26.2</v>
      </c>
      <c r="BF43" s="96">
        <v>26.2</v>
      </c>
      <c r="BG43" s="96">
        <v>26.2</v>
      </c>
      <c r="BH43" s="96">
        <v>26.2</v>
      </c>
      <c r="BI43" s="96">
        <v>26.2</v>
      </c>
      <c r="BJ43" s="96">
        <v>26.2</v>
      </c>
      <c r="BK43" s="96">
        <v>26.2</v>
      </c>
      <c r="BL43" s="96">
        <v>26.2</v>
      </c>
      <c r="BM43" s="96">
        <v>26.2</v>
      </c>
      <c r="BN43" s="96">
        <v>26.2</v>
      </c>
      <c r="BO43" s="96">
        <v>26.2</v>
      </c>
      <c r="BP43" s="96">
        <v>26.2</v>
      </c>
      <c r="BQ43" s="96">
        <v>26.2</v>
      </c>
      <c r="BR43" s="96">
        <v>26.2</v>
      </c>
      <c r="BS43" s="171">
        <v>26.3</v>
      </c>
      <c r="BT43" s="171">
        <v>26.400000000000002</v>
      </c>
      <c r="BU43" s="171">
        <v>0.40000000000000213</v>
      </c>
      <c r="BV43" s="171">
        <v>2.1094237467877974E-15</v>
      </c>
      <c r="BW43" s="171">
        <v>0</v>
      </c>
      <c r="BX43" s="171">
        <v>0</v>
      </c>
      <c r="BY43" s="171">
        <v>0</v>
      </c>
      <c r="BZ43" s="171">
        <v>0</v>
      </c>
      <c r="CA43" s="171">
        <v>0</v>
      </c>
      <c r="CB43" s="171">
        <v>0</v>
      </c>
      <c r="CC43" s="171">
        <v>0</v>
      </c>
      <c r="CD43" s="171">
        <v>0</v>
      </c>
      <c r="CE43" s="171">
        <v>0</v>
      </c>
      <c r="CF43" s="171">
        <v>0</v>
      </c>
      <c r="CG43" s="171">
        <v>0</v>
      </c>
      <c r="CH43" s="171">
        <v>0</v>
      </c>
      <c r="CI43" s="171">
        <v>0</v>
      </c>
      <c r="CJ43" s="171">
        <v>0</v>
      </c>
      <c r="CK43" s="171">
        <v>0</v>
      </c>
      <c r="CL43" s="171">
        <v>0</v>
      </c>
      <c r="CM43" s="171">
        <v>0</v>
      </c>
      <c r="CN43" s="171">
        <v>0</v>
      </c>
      <c r="CO43" s="171">
        <v>0</v>
      </c>
      <c r="CP43" s="171">
        <v>0</v>
      </c>
      <c r="CQ43" s="171">
        <v>0</v>
      </c>
    </row>
    <row r="44" spans="1:95" s="92" customFormat="1" ht="14.25" customHeight="1" x14ac:dyDescent="0.25">
      <c r="A44" s="91"/>
      <c r="B44" s="87" t="s">
        <v>173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5"/>
      <c r="AN44" s="85"/>
      <c r="AO44" s="85"/>
      <c r="AP44" s="96">
        <v>914.9</v>
      </c>
      <c r="AQ44" s="85"/>
      <c r="AR44" s="85"/>
      <c r="AS44" s="85"/>
      <c r="AT44" s="96">
        <v>713.59999999999991</v>
      </c>
      <c r="AU44" s="96">
        <v>914.69999999999993</v>
      </c>
      <c r="AV44" s="96">
        <v>827.99999999999989</v>
      </c>
      <c r="AW44" s="96">
        <v>838.39999999999986</v>
      </c>
      <c r="AX44" s="96">
        <v>641.19999999999982</v>
      </c>
      <c r="AY44" s="96">
        <v>1087.5</v>
      </c>
      <c r="AZ44" s="96">
        <v>933</v>
      </c>
      <c r="BA44" s="96">
        <v>958.4</v>
      </c>
      <c r="BB44" s="96">
        <v>808.80000000000007</v>
      </c>
      <c r="BC44" s="96">
        <v>878.49999999999989</v>
      </c>
      <c r="BD44" s="96">
        <v>1035.8999999999999</v>
      </c>
      <c r="BE44" s="96">
        <v>1182.7999999999997</v>
      </c>
      <c r="BF44" s="96">
        <v>1206.9999999999998</v>
      </c>
      <c r="BG44" s="96">
        <v>1132.3999999999999</v>
      </c>
      <c r="BH44" s="96">
        <v>1208.1999999999998</v>
      </c>
      <c r="BI44" s="96">
        <v>1205.0999999999999</v>
      </c>
      <c r="BJ44" s="96">
        <v>1492.8999999999999</v>
      </c>
      <c r="BK44" s="96">
        <v>1177.2</v>
      </c>
      <c r="BL44" s="96">
        <v>1322.5</v>
      </c>
      <c r="BM44" s="96">
        <v>1197</v>
      </c>
      <c r="BN44" s="96">
        <v>830.09999999999991</v>
      </c>
      <c r="BO44" s="96">
        <v>1204.1000000000001</v>
      </c>
      <c r="BP44" s="96">
        <v>870.80000000000007</v>
      </c>
      <c r="BQ44" s="96">
        <v>1232</v>
      </c>
      <c r="BR44" s="96">
        <v>865.3</v>
      </c>
      <c r="BS44" s="171">
        <v>923.49999999999989</v>
      </c>
      <c r="BT44" s="171">
        <v>901.29999999999984</v>
      </c>
      <c r="BU44" s="171">
        <v>978.59999999999991</v>
      </c>
      <c r="BV44" s="171">
        <v>751.09999999999991</v>
      </c>
      <c r="BW44" s="171">
        <v>1007.4999999999998</v>
      </c>
      <c r="BX44" s="171">
        <v>1020.8999999999997</v>
      </c>
      <c r="BY44" s="171">
        <v>1003.0999999999998</v>
      </c>
      <c r="BZ44" s="171">
        <v>866.69999999999982</v>
      </c>
      <c r="CA44" s="171">
        <v>895.9</v>
      </c>
      <c r="CB44" s="171">
        <v>846.99999999999989</v>
      </c>
      <c r="CC44" s="171">
        <v>1114.4000000000001</v>
      </c>
      <c r="CD44" s="171">
        <v>620.40000000000009</v>
      </c>
      <c r="CE44" s="171">
        <v>1268.9000000000001</v>
      </c>
      <c r="CF44" s="171">
        <v>2269.6000000000004</v>
      </c>
      <c r="CG44" s="171">
        <v>2069.4000000000005</v>
      </c>
      <c r="CH44" s="171">
        <v>2233.2000000000007</v>
      </c>
      <c r="CI44" s="171">
        <v>2132.6</v>
      </c>
      <c r="CJ44" s="171">
        <v>2051.1999999999998</v>
      </c>
      <c r="CK44" s="171">
        <v>1678.5</v>
      </c>
      <c r="CL44" s="171">
        <v>1601.6</v>
      </c>
      <c r="CM44" s="171">
        <v>1986.4</v>
      </c>
      <c r="CN44" s="171">
        <v>1765.9</v>
      </c>
      <c r="CO44" s="171">
        <v>1459.2</v>
      </c>
      <c r="CP44" s="171">
        <v>1559.6</v>
      </c>
      <c r="CQ44" s="171">
        <v>1756.400000000001</v>
      </c>
    </row>
    <row r="45" spans="1:95" s="92" customFormat="1" ht="14.25" customHeight="1" x14ac:dyDescent="0.25">
      <c r="A45" s="91"/>
      <c r="B45" s="87" t="s">
        <v>150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5"/>
      <c r="AN45" s="85"/>
      <c r="AO45" s="85"/>
      <c r="AP45" s="96">
        <v>0</v>
      </c>
      <c r="AQ45" s="85"/>
      <c r="AR45" s="85"/>
      <c r="AS45" s="85"/>
      <c r="AT45" s="96">
        <v>0</v>
      </c>
      <c r="AU45" s="96">
        <v>0</v>
      </c>
      <c r="AV45" s="96">
        <v>0</v>
      </c>
      <c r="AW45" s="96">
        <v>0</v>
      </c>
      <c r="AX45" s="96">
        <v>0</v>
      </c>
      <c r="AY45" s="96">
        <v>0</v>
      </c>
      <c r="AZ45" s="96">
        <v>0</v>
      </c>
      <c r="BA45" s="96">
        <v>0</v>
      </c>
      <c r="BB45" s="96">
        <v>0</v>
      </c>
      <c r="BC45" s="96">
        <v>0</v>
      </c>
      <c r="BD45" s="96">
        <v>0</v>
      </c>
      <c r="BE45" s="96">
        <v>0</v>
      </c>
      <c r="BF45" s="96">
        <v>0</v>
      </c>
      <c r="BG45" s="96">
        <v>0</v>
      </c>
      <c r="BH45" s="96">
        <v>0</v>
      </c>
      <c r="BI45" s="96">
        <v>0</v>
      </c>
      <c r="BJ45" s="96">
        <v>0</v>
      </c>
      <c r="BK45" s="96">
        <v>0</v>
      </c>
      <c r="BL45" s="96">
        <v>0</v>
      </c>
      <c r="BM45" s="96">
        <v>0</v>
      </c>
      <c r="BN45" s="96">
        <v>0</v>
      </c>
      <c r="BO45" s="96">
        <v>0</v>
      </c>
      <c r="BP45" s="96">
        <v>0</v>
      </c>
      <c r="BQ45" s="96">
        <v>0</v>
      </c>
      <c r="BR45" s="96">
        <v>0</v>
      </c>
      <c r="BS45" s="171">
        <v>0</v>
      </c>
      <c r="BT45" s="171">
        <v>0</v>
      </c>
      <c r="BU45" s="171">
        <v>0</v>
      </c>
      <c r="BV45" s="171">
        <v>0</v>
      </c>
      <c r="BW45" s="171">
        <v>0</v>
      </c>
      <c r="BX45" s="171">
        <v>0</v>
      </c>
      <c r="BY45" s="171">
        <v>0</v>
      </c>
      <c r="BZ45" s="171">
        <v>0</v>
      </c>
      <c r="CA45" s="171">
        <v>0</v>
      </c>
      <c r="CB45" s="171">
        <v>0</v>
      </c>
      <c r="CC45" s="171">
        <v>0</v>
      </c>
      <c r="CD45" s="171">
        <v>0</v>
      </c>
      <c r="CE45" s="171">
        <v>0</v>
      </c>
      <c r="CF45" s="171">
        <v>0</v>
      </c>
      <c r="CG45" s="171">
        <v>0</v>
      </c>
      <c r="CH45" s="171">
        <v>0</v>
      </c>
      <c r="CI45" s="171">
        <v>0</v>
      </c>
      <c r="CJ45" s="171">
        <v>0</v>
      </c>
      <c r="CK45" s="171">
        <v>0</v>
      </c>
      <c r="CL45" s="171">
        <v>0</v>
      </c>
      <c r="CM45" s="171">
        <v>0</v>
      </c>
      <c r="CN45" s="171">
        <v>0</v>
      </c>
      <c r="CO45" s="171">
        <v>0</v>
      </c>
      <c r="CP45" s="171">
        <v>0</v>
      </c>
      <c r="CQ45" s="171">
        <v>0</v>
      </c>
    </row>
    <row r="46" spans="1:95" s="92" customFormat="1" ht="14.25" customHeight="1" x14ac:dyDescent="0.25">
      <c r="A46" s="91"/>
      <c r="B46" s="87" t="s">
        <v>54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5"/>
      <c r="AN46" s="85"/>
      <c r="AO46" s="85"/>
      <c r="AP46" s="96">
        <v>4498</v>
      </c>
      <c r="AQ46" s="85"/>
      <c r="AR46" s="85"/>
      <c r="AS46" s="85"/>
      <c r="AT46" s="96">
        <v>3937.9900000000002</v>
      </c>
      <c r="AU46" s="96">
        <v>4112.99</v>
      </c>
      <c r="AV46" s="96">
        <v>4231.99</v>
      </c>
      <c r="AW46" s="96">
        <v>4168.99</v>
      </c>
      <c r="AX46" s="96">
        <v>4068.9599999999996</v>
      </c>
      <c r="AY46" s="96">
        <v>4307.9900000000007</v>
      </c>
      <c r="AZ46" s="96">
        <v>5335.22</v>
      </c>
      <c r="BA46" s="96">
        <v>5671.7000000000007</v>
      </c>
      <c r="BB46" s="96">
        <v>5317.8</v>
      </c>
      <c r="BC46" s="96">
        <v>5243.7000000000007</v>
      </c>
      <c r="BD46" s="96">
        <v>5331.5000000000009</v>
      </c>
      <c r="BE46" s="96">
        <v>5065.7000000000007</v>
      </c>
      <c r="BF46" s="96">
        <v>5294.97</v>
      </c>
      <c r="BG46" s="96">
        <v>5276.76</v>
      </c>
      <c r="BH46" s="96">
        <v>5239.26</v>
      </c>
      <c r="BI46" s="96">
        <v>5237.34</v>
      </c>
      <c r="BJ46" s="96">
        <v>5383.5400000000009</v>
      </c>
      <c r="BK46" s="96">
        <v>5440.61</v>
      </c>
      <c r="BL46" s="96">
        <v>5170.3099999999995</v>
      </c>
      <c r="BM46" s="96">
        <v>5367.2599999999993</v>
      </c>
      <c r="BN46" s="96">
        <v>5189.1499999999996</v>
      </c>
      <c r="BO46" s="96">
        <v>5403.47</v>
      </c>
      <c r="BP46" s="96">
        <v>5262.6200000000008</v>
      </c>
      <c r="BQ46" s="96">
        <v>5274.8700000000008</v>
      </c>
      <c r="BR46" s="96">
        <v>5325.1400000000012</v>
      </c>
      <c r="BS46" s="171">
        <v>5612.31</v>
      </c>
      <c r="BT46" s="171">
        <v>5749.3700000000008</v>
      </c>
      <c r="BU46" s="171">
        <v>5527.5200000000013</v>
      </c>
      <c r="BV46" s="171">
        <v>5034.2600000000011</v>
      </c>
      <c r="BW46" s="171">
        <v>6058.67</v>
      </c>
      <c r="BX46" s="171">
        <v>5558.57</v>
      </c>
      <c r="BY46" s="171">
        <v>5921.4699999999993</v>
      </c>
      <c r="BZ46" s="171">
        <v>6243.2699999999995</v>
      </c>
      <c r="CA46" s="171">
        <v>6688.67</v>
      </c>
      <c r="CB46" s="171">
        <v>7204.07</v>
      </c>
      <c r="CC46" s="171">
        <v>7404.07</v>
      </c>
      <c r="CD46" s="171">
        <v>7604.87</v>
      </c>
      <c r="CE46" s="171">
        <v>9019.869999999999</v>
      </c>
      <c r="CF46" s="171">
        <v>9248.869999999999</v>
      </c>
      <c r="CG46" s="171">
        <v>9506.869999999999</v>
      </c>
      <c r="CH46" s="171">
        <v>10265.369999999999</v>
      </c>
      <c r="CI46" s="171">
        <v>10831.67</v>
      </c>
      <c r="CJ46" s="171">
        <v>11024.57</v>
      </c>
      <c r="CK46" s="171">
        <v>11134.07</v>
      </c>
      <c r="CL46" s="171">
        <v>11257.57</v>
      </c>
      <c r="CM46" s="171">
        <v>11474.27</v>
      </c>
      <c r="CN46" s="171">
        <v>11690.97</v>
      </c>
      <c r="CO46" s="171">
        <v>11907.67</v>
      </c>
      <c r="CP46" s="171">
        <v>12087.67</v>
      </c>
      <c r="CQ46" s="171">
        <v>12390.47</v>
      </c>
    </row>
    <row r="47" spans="1:95" s="92" customFormat="1" ht="14.25" customHeight="1" x14ac:dyDescent="0.25">
      <c r="A47" s="91"/>
      <c r="B47" s="89" t="s">
        <v>188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5"/>
      <c r="AN47" s="85"/>
      <c r="AO47" s="85"/>
      <c r="AP47" s="96">
        <v>0</v>
      </c>
      <c r="AQ47" s="85"/>
      <c r="AR47" s="85"/>
      <c r="AS47" s="85"/>
      <c r="AT47" s="96">
        <v>0</v>
      </c>
      <c r="AU47" s="96">
        <v>0</v>
      </c>
      <c r="AV47" s="96">
        <v>0</v>
      </c>
      <c r="AW47" s="96">
        <v>0</v>
      </c>
      <c r="AX47" s="96">
        <v>0</v>
      </c>
      <c r="AY47" s="96">
        <v>0</v>
      </c>
      <c r="AZ47" s="96">
        <v>0</v>
      </c>
      <c r="BA47" s="96">
        <v>0</v>
      </c>
      <c r="BB47" s="96">
        <v>0</v>
      </c>
      <c r="BC47" s="96">
        <v>0</v>
      </c>
      <c r="BD47" s="96">
        <v>0</v>
      </c>
      <c r="BE47" s="96">
        <v>0</v>
      </c>
      <c r="BF47" s="96">
        <v>0</v>
      </c>
      <c r="BG47" s="96">
        <v>0</v>
      </c>
      <c r="BH47" s="96">
        <v>0</v>
      </c>
      <c r="BI47" s="96">
        <v>0</v>
      </c>
      <c r="BJ47" s="96">
        <v>0</v>
      </c>
      <c r="BK47" s="96">
        <v>0</v>
      </c>
      <c r="BL47" s="96">
        <v>0</v>
      </c>
      <c r="BM47" s="96">
        <v>0</v>
      </c>
      <c r="BN47" s="96">
        <v>0</v>
      </c>
      <c r="BO47" s="96">
        <v>0</v>
      </c>
      <c r="BP47" s="96">
        <v>0</v>
      </c>
      <c r="BQ47" s="96">
        <v>0</v>
      </c>
      <c r="BR47" s="96">
        <v>0</v>
      </c>
      <c r="BS47" s="171">
        <v>0</v>
      </c>
      <c r="BT47" s="171">
        <v>0</v>
      </c>
      <c r="BU47" s="171">
        <v>0</v>
      </c>
      <c r="BV47" s="171">
        <v>0</v>
      </c>
      <c r="BW47" s="171">
        <v>0</v>
      </c>
      <c r="BX47" s="171">
        <v>0</v>
      </c>
      <c r="BY47" s="171">
        <v>0</v>
      </c>
      <c r="BZ47" s="171">
        <v>0</v>
      </c>
      <c r="CA47" s="171">
        <v>0</v>
      </c>
      <c r="CB47" s="171">
        <v>0</v>
      </c>
      <c r="CC47" s="171">
        <v>0</v>
      </c>
      <c r="CD47" s="171">
        <v>0</v>
      </c>
      <c r="CE47" s="171">
        <v>0</v>
      </c>
      <c r="CF47" s="171">
        <v>0</v>
      </c>
      <c r="CG47" s="171">
        <v>0</v>
      </c>
      <c r="CH47" s="171">
        <v>0</v>
      </c>
      <c r="CI47" s="171">
        <v>0</v>
      </c>
      <c r="CJ47" s="171">
        <v>0</v>
      </c>
      <c r="CK47" s="171">
        <v>0</v>
      </c>
      <c r="CL47" s="171">
        <v>0</v>
      </c>
      <c r="CM47" s="171">
        <v>0</v>
      </c>
      <c r="CN47" s="171">
        <v>0</v>
      </c>
      <c r="CO47" s="171">
        <v>0</v>
      </c>
      <c r="CP47" s="171">
        <v>0</v>
      </c>
      <c r="CQ47" s="171">
        <v>0</v>
      </c>
    </row>
    <row r="48" spans="1:95" s="92" customFormat="1" ht="14.25" customHeight="1" x14ac:dyDescent="0.25">
      <c r="A48" s="91"/>
      <c r="B48" s="88" t="s">
        <v>58</v>
      </c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5"/>
      <c r="AN48" s="85"/>
      <c r="AO48" s="85"/>
      <c r="AP48" s="96">
        <v>6.9</v>
      </c>
      <c r="AQ48" s="85"/>
      <c r="AR48" s="85"/>
      <c r="AS48" s="85"/>
      <c r="AT48" s="96">
        <v>7.7999999999999989</v>
      </c>
      <c r="AU48" s="96">
        <v>9.4999999999999982</v>
      </c>
      <c r="AV48" s="96">
        <v>9.8999999999999986</v>
      </c>
      <c r="AW48" s="96">
        <v>9.5999999999999979</v>
      </c>
      <c r="AX48" s="96">
        <v>10.899999999999997</v>
      </c>
      <c r="AY48" s="96">
        <v>9.3999999999999986</v>
      </c>
      <c r="AZ48" s="96">
        <v>10.599999999999998</v>
      </c>
      <c r="BA48" s="96">
        <v>9.5999999999999979</v>
      </c>
      <c r="BB48" s="96">
        <v>8.5999999999999979</v>
      </c>
      <c r="BC48" s="96">
        <v>7.8999999999999977</v>
      </c>
      <c r="BD48" s="96">
        <v>6.5999999999999979</v>
      </c>
      <c r="BE48" s="96">
        <v>6.8999999999999977</v>
      </c>
      <c r="BF48" s="96">
        <v>7.8999999999999977</v>
      </c>
      <c r="BG48" s="96">
        <v>6.8999999999999977</v>
      </c>
      <c r="BH48" s="96">
        <v>8.2999999999999989</v>
      </c>
      <c r="BI48" s="96">
        <v>8.6</v>
      </c>
      <c r="BJ48" s="96">
        <v>7.3</v>
      </c>
      <c r="BK48" s="96">
        <v>7.5999999999999988</v>
      </c>
      <c r="BL48" s="96">
        <v>7.1999999999999984</v>
      </c>
      <c r="BM48" s="96">
        <v>6.5999999999999979</v>
      </c>
      <c r="BN48" s="96">
        <v>7.299999999999998</v>
      </c>
      <c r="BO48" s="96">
        <v>11.499999999999998</v>
      </c>
      <c r="BP48" s="96">
        <v>8.1</v>
      </c>
      <c r="BQ48" s="96">
        <v>6.2</v>
      </c>
      <c r="BR48" s="96">
        <v>6.6000000000000005</v>
      </c>
      <c r="BS48" s="171">
        <v>10.999999999999998</v>
      </c>
      <c r="BT48" s="171">
        <v>7.5999999999999988</v>
      </c>
      <c r="BU48" s="171">
        <v>6.3999999999999986</v>
      </c>
      <c r="BV48" s="171">
        <v>9.1</v>
      </c>
      <c r="BW48" s="171">
        <v>6.9499999999999975</v>
      </c>
      <c r="BX48" s="171">
        <v>5.6499999999999977</v>
      </c>
      <c r="BY48" s="171">
        <v>6.9499999999999975</v>
      </c>
      <c r="BZ48" s="171">
        <v>9.8499999999999979</v>
      </c>
      <c r="CA48" s="171">
        <v>4.049999999999998</v>
      </c>
      <c r="CB48" s="171">
        <v>12.249999999999996</v>
      </c>
      <c r="CC48" s="171">
        <v>3.9499999999999966</v>
      </c>
      <c r="CD48" s="171">
        <v>10.949999999999998</v>
      </c>
      <c r="CE48" s="171">
        <v>12.95</v>
      </c>
      <c r="CF48" s="171">
        <v>10.85</v>
      </c>
      <c r="CG48" s="171">
        <v>8.35</v>
      </c>
      <c r="CH48" s="171">
        <v>5.6499999999999995</v>
      </c>
      <c r="CI48" s="171">
        <v>5.85</v>
      </c>
      <c r="CJ48" s="171">
        <v>5.65</v>
      </c>
      <c r="CK48" s="171">
        <v>7.35</v>
      </c>
      <c r="CL48" s="171">
        <v>1.45</v>
      </c>
      <c r="CM48" s="171">
        <v>4.8499999999999996</v>
      </c>
      <c r="CN48" s="171">
        <v>5.85</v>
      </c>
      <c r="CO48" s="171">
        <v>0.85</v>
      </c>
      <c r="CP48" s="171">
        <v>-4.75</v>
      </c>
      <c r="CQ48" s="171">
        <v>5.4499999999999984</v>
      </c>
    </row>
    <row r="49" spans="1:95" s="92" customFormat="1" ht="14.25" customHeight="1" x14ac:dyDescent="0.25">
      <c r="A49" s="91"/>
      <c r="B49" s="87" t="s">
        <v>172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5"/>
      <c r="AN49" s="85"/>
      <c r="AO49" s="85"/>
      <c r="AP49" s="96">
        <v>0</v>
      </c>
      <c r="AQ49" s="85"/>
      <c r="AR49" s="85"/>
      <c r="AS49" s="85"/>
      <c r="AT49" s="96">
        <v>0</v>
      </c>
      <c r="AU49" s="96">
        <v>0</v>
      </c>
      <c r="AV49" s="96">
        <v>0</v>
      </c>
      <c r="AW49" s="96">
        <v>0</v>
      </c>
      <c r="AX49" s="96">
        <v>0</v>
      </c>
      <c r="AY49" s="96">
        <v>0</v>
      </c>
      <c r="AZ49" s="96">
        <v>0</v>
      </c>
      <c r="BA49" s="96">
        <v>0</v>
      </c>
      <c r="BB49" s="96">
        <v>0</v>
      </c>
      <c r="BC49" s="96">
        <v>0</v>
      </c>
      <c r="BD49" s="96">
        <v>0</v>
      </c>
      <c r="BE49" s="96">
        <v>0</v>
      </c>
      <c r="BF49" s="96">
        <v>0</v>
      </c>
      <c r="BG49" s="96">
        <v>0</v>
      </c>
      <c r="BH49" s="96">
        <v>0</v>
      </c>
      <c r="BI49" s="96">
        <v>0</v>
      </c>
      <c r="BJ49" s="96">
        <v>0</v>
      </c>
      <c r="BK49" s="96">
        <v>0</v>
      </c>
      <c r="BL49" s="96">
        <v>0</v>
      </c>
      <c r="BM49" s="96">
        <v>0</v>
      </c>
      <c r="BN49" s="96">
        <v>0</v>
      </c>
      <c r="BO49" s="96">
        <v>0</v>
      </c>
      <c r="BP49" s="96">
        <v>0</v>
      </c>
      <c r="BQ49" s="96">
        <v>0</v>
      </c>
      <c r="BR49" s="96">
        <v>0</v>
      </c>
      <c r="BS49" s="171">
        <v>0</v>
      </c>
      <c r="BT49" s="171">
        <v>0</v>
      </c>
      <c r="BU49" s="171">
        <v>0</v>
      </c>
      <c r="BV49" s="171">
        <v>0</v>
      </c>
      <c r="BW49" s="171">
        <v>0</v>
      </c>
      <c r="BX49" s="171">
        <v>0</v>
      </c>
      <c r="BY49" s="171">
        <v>0</v>
      </c>
      <c r="BZ49" s="171">
        <v>0</v>
      </c>
      <c r="CA49" s="171">
        <v>0</v>
      </c>
      <c r="CB49" s="171">
        <v>0</v>
      </c>
      <c r="CC49" s="171">
        <v>0</v>
      </c>
      <c r="CD49" s="171">
        <v>0</v>
      </c>
      <c r="CE49" s="171">
        <v>0</v>
      </c>
      <c r="CF49" s="171">
        <v>0</v>
      </c>
      <c r="CG49" s="171">
        <v>0</v>
      </c>
      <c r="CH49" s="171">
        <v>0</v>
      </c>
      <c r="CI49" s="171">
        <v>0</v>
      </c>
      <c r="CJ49" s="171">
        <v>0</v>
      </c>
      <c r="CK49" s="171">
        <v>0</v>
      </c>
      <c r="CL49" s="171">
        <v>0</v>
      </c>
      <c r="CM49" s="171">
        <v>0</v>
      </c>
      <c r="CN49" s="171">
        <v>0</v>
      </c>
      <c r="CO49" s="171">
        <v>0</v>
      </c>
      <c r="CP49" s="171">
        <v>0</v>
      </c>
      <c r="CQ49" s="171">
        <v>0</v>
      </c>
    </row>
    <row r="50" spans="1:95" s="92" customFormat="1" ht="14.25" customHeight="1" x14ac:dyDescent="0.25">
      <c r="A50" s="91"/>
      <c r="B50" s="87" t="s">
        <v>173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5"/>
      <c r="AN50" s="85"/>
      <c r="AO50" s="85"/>
      <c r="AP50" s="96">
        <v>6.9</v>
      </c>
      <c r="AQ50" s="85"/>
      <c r="AR50" s="85"/>
      <c r="AS50" s="85"/>
      <c r="AT50" s="96">
        <v>7.7999999999999989</v>
      </c>
      <c r="AU50" s="96">
        <v>9.4999999999999982</v>
      </c>
      <c r="AV50" s="96">
        <v>9.8999999999999986</v>
      </c>
      <c r="AW50" s="96">
        <v>9.5999999999999979</v>
      </c>
      <c r="AX50" s="96">
        <v>10.899999999999997</v>
      </c>
      <c r="AY50" s="96">
        <v>9.3999999999999986</v>
      </c>
      <c r="AZ50" s="96">
        <v>10.599999999999998</v>
      </c>
      <c r="BA50" s="96">
        <v>9.5999999999999979</v>
      </c>
      <c r="BB50" s="96">
        <v>8.5999999999999979</v>
      </c>
      <c r="BC50" s="96">
        <v>7.8999999999999977</v>
      </c>
      <c r="BD50" s="96">
        <v>6.5999999999999979</v>
      </c>
      <c r="BE50" s="96">
        <v>6.8999999999999977</v>
      </c>
      <c r="BF50" s="96">
        <v>7.8999999999999977</v>
      </c>
      <c r="BG50" s="96">
        <v>6.8999999999999977</v>
      </c>
      <c r="BH50" s="96">
        <v>8.2999999999999989</v>
      </c>
      <c r="BI50" s="96">
        <v>8.6</v>
      </c>
      <c r="BJ50" s="96">
        <v>7.3</v>
      </c>
      <c r="BK50" s="96">
        <v>7.5999999999999988</v>
      </c>
      <c r="BL50" s="96">
        <v>7.1999999999999984</v>
      </c>
      <c r="BM50" s="96">
        <v>6.5999999999999979</v>
      </c>
      <c r="BN50" s="96">
        <v>7.299999999999998</v>
      </c>
      <c r="BO50" s="96">
        <v>11.499999999999998</v>
      </c>
      <c r="BP50" s="96">
        <v>8.1</v>
      </c>
      <c r="BQ50" s="96">
        <v>6.2</v>
      </c>
      <c r="BR50" s="96">
        <v>6.6000000000000005</v>
      </c>
      <c r="BS50" s="171">
        <v>10.999999999999998</v>
      </c>
      <c r="BT50" s="171">
        <v>7.5999999999999988</v>
      </c>
      <c r="BU50" s="171">
        <v>6.3999999999999986</v>
      </c>
      <c r="BV50" s="171">
        <v>9.1</v>
      </c>
      <c r="BW50" s="171">
        <v>6.9499999999999975</v>
      </c>
      <c r="BX50" s="171">
        <v>5.6499999999999977</v>
      </c>
      <c r="BY50" s="171">
        <v>6.9499999999999975</v>
      </c>
      <c r="BZ50" s="171">
        <v>9.8499999999999979</v>
      </c>
      <c r="CA50" s="171">
        <v>4.049999999999998</v>
      </c>
      <c r="CB50" s="171">
        <v>12.249999999999996</v>
      </c>
      <c r="CC50" s="171">
        <v>3.9499999999999966</v>
      </c>
      <c r="CD50" s="171">
        <v>10.949999999999998</v>
      </c>
      <c r="CE50" s="171">
        <v>12.95</v>
      </c>
      <c r="CF50" s="171">
        <v>10.85</v>
      </c>
      <c r="CG50" s="171">
        <v>8.35</v>
      </c>
      <c r="CH50" s="171">
        <v>5.6499999999999995</v>
      </c>
      <c r="CI50" s="171">
        <v>5.9499999999999993</v>
      </c>
      <c r="CJ50" s="171">
        <v>5.7499999999999991</v>
      </c>
      <c r="CK50" s="171">
        <v>5.8499999999999988</v>
      </c>
      <c r="CL50" s="171">
        <v>5.4499999999999993</v>
      </c>
      <c r="CM50" s="171">
        <v>8.85</v>
      </c>
      <c r="CN50" s="171">
        <v>9.85</v>
      </c>
      <c r="CO50" s="171">
        <v>4.8499999999999996</v>
      </c>
      <c r="CP50" s="171">
        <v>15.449999999999998</v>
      </c>
      <c r="CQ50" s="171">
        <v>5.4499999999999984</v>
      </c>
    </row>
    <row r="51" spans="1:95" s="92" customFormat="1" ht="14.25" customHeight="1" x14ac:dyDescent="0.25">
      <c r="A51" s="91"/>
      <c r="B51" s="87" t="s">
        <v>150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5"/>
      <c r="AN51" s="85"/>
      <c r="AO51" s="85"/>
      <c r="AP51" s="96">
        <v>0</v>
      </c>
      <c r="AQ51" s="85"/>
      <c r="AR51" s="85"/>
      <c r="AS51" s="85"/>
      <c r="AT51" s="96">
        <v>0</v>
      </c>
      <c r="AU51" s="96">
        <v>0</v>
      </c>
      <c r="AV51" s="96">
        <v>0</v>
      </c>
      <c r="AW51" s="96">
        <v>0</v>
      </c>
      <c r="AX51" s="96">
        <v>0</v>
      </c>
      <c r="AY51" s="96">
        <v>0</v>
      </c>
      <c r="AZ51" s="96">
        <v>0</v>
      </c>
      <c r="BA51" s="96">
        <v>0</v>
      </c>
      <c r="BB51" s="96">
        <v>0</v>
      </c>
      <c r="BC51" s="96">
        <v>0</v>
      </c>
      <c r="BD51" s="96">
        <v>0</v>
      </c>
      <c r="BE51" s="96">
        <v>0</v>
      </c>
      <c r="BF51" s="96">
        <v>0</v>
      </c>
      <c r="BG51" s="96">
        <v>0</v>
      </c>
      <c r="BH51" s="96">
        <v>0</v>
      </c>
      <c r="BI51" s="96">
        <v>0</v>
      </c>
      <c r="BJ51" s="96">
        <v>0</v>
      </c>
      <c r="BK51" s="96">
        <v>0</v>
      </c>
      <c r="BL51" s="96">
        <v>0</v>
      </c>
      <c r="BM51" s="96">
        <v>0</v>
      </c>
      <c r="BN51" s="96">
        <v>0</v>
      </c>
      <c r="BO51" s="96">
        <v>0</v>
      </c>
      <c r="BP51" s="96">
        <v>0</v>
      </c>
      <c r="BQ51" s="96">
        <v>0</v>
      </c>
      <c r="BR51" s="96">
        <v>0</v>
      </c>
      <c r="BS51" s="171">
        <v>0</v>
      </c>
      <c r="BT51" s="171">
        <v>0</v>
      </c>
      <c r="BU51" s="171">
        <v>0</v>
      </c>
      <c r="BV51" s="171">
        <v>0</v>
      </c>
      <c r="BW51" s="171">
        <v>0</v>
      </c>
      <c r="BX51" s="171">
        <v>0</v>
      </c>
      <c r="BY51" s="171">
        <v>0</v>
      </c>
      <c r="BZ51" s="171">
        <v>0</v>
      </c>
      <c r="CA51" s="171">
        <v>0</v>
      </c>
      <c r="CB51" s="171">
        <v>0</v>
      </c>
      <c r="CC51" s="171">
        <v>0</v>
      </c>
      <c r="CD51" s="171">
        <v>0</v>
      </c>
      <c r="CE51" s="171">
        <v>0</v>
      </c>
      <c r="CF51" s="171">
        <v>0</v>
      </c>
      <c r="CG51" s="171">
        <v>0</v>
      </c>
      <c r="CH51" s="171">
        <v>0</v>
      </c>
      <c r="CI51" s="171">
        <v>0</v>
      </c>
      <c r="CJ51" s="171">
        <v>0</v>
      </c>
      <c r="CK51" s="171">
        <v>0</v>
      </c>
      <c r="CL51" s="171">
        <v>0</v>
      </c>
      <c r="CM51" s="171">
        <v>0</v>
      </c>
      <c r="CN51" s="171">
        <v>0</v>
      </c>
      <c r="CO51" s="171">
        <v>0</v>
      </c>
      <c r="CP51" s="171">
        <v>0</v>
      </c>
      <c r="CQ51" s="171">
        <v>0</v>
      </c>
    </row>
    <row r="52" spans="1:95" s="92" customFormat="1" ht="14.25" customHeight="1" x14ac:dyDescent="0.25">
      <c r="A52" s="91"/>
      <c r="B52" s="87" t="s">
        <v>54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5"/>
      <c r="AN52" s="85"/>
      <c r="AO52" s="85"/>
      <c r="AP52" s="96">
        <v>0</v>
      </c>
      <c r="AQ52" s="85"/>
      <c r="AR52" s="85"/>
      <c r="AS52" s="85"/>
      <c r="AT52" s="96">
        <v>0</v>
      </c>
      <c r="AU52" s="96">
        <v>0</v>
      </c>
      <c r="AV52" s="96">
        <v>0</v>
      </c>
      <c r="AW52" s="96">
        <v>0</v>
      </c>
      <c r="AX52" s="96">
        <v>0</v>
      </c>
      <c r="AY52" s="96">
        <v>0</v>
      </c>
      <c r="AZ52" s="96">
        <v>0</v>
      </c>
      <c r="BA52" s="96">
        <v>0</v>
      </c>
      <c r="BB52" s="96">
        <v>0</v>
      </c>
      <c r="BC52" s="96">
        <v>0</v>
      </c>
      <c r="BD52" s="96">
        <v>0</v>
      </c>
      <c r="BE52" s="96">
        <v>0</v>
      </c>
      <c r="BF52" s="96">
        <v>0</v>
      </c>
      <c r="BG52" s="96">
        <v>0</v>
      </c>
      <c r="BH52" s="96">
        <v>0</v>
      </c>
      <c r="BI52" s="96">
        <v>0</v>
      </c>
      <c r="BJ52" s="96">
        <v>0</v>
      </c>
      <c r="BK52" s="96">
        <v>0</v>
      </c>
      <c r="BL52" s="96">
        <v>0</v>
      </c>
      <c r="BM52" s="96">
        <v>0</v>
      </c>
      <c r="BN52" s="96">
        <v>0</v>
      </c>
      <c r="BO52" s="96">
        <v>0</v>
      </c>
      <c r="BP52" s="96">
        <v>0</v>
      </c>
      <c r="BQ52" s="96">
        <v>0</v>
      </c>
      <c r="BR52" s="96">
        <v>0</v>
      </c>
      <c r="BS52" s="171">
        <v>0</v>
      </c>
      <c r="BT52" s="171">
        <v>0</v>
      </c>
      <c r="BU52" s="171">
        <v>0</v>
      </c>
      <c r="BV52" s="171">
        <v>0</v>
      </c>
      <c r="BW52" s="171">
        <v>0</v>
      </c>
      <c r="BX52" s="171">
        <v>0</v>
      </c>
      <c r="BY52" s="171">
        <v>0</v>
      </c>
      <c r="BZ52" s="171">
        <v>0</v>
      </c>
      <c r="CA52" s="171">
        <v>0</v>
      </c>
      <c r="CB52" s="171">
        <v>0</v>
      </c>
      <c r="CC52" s="171">
        <v>0</v>
      </c>
      <c r="CD52" s="171">
        <v>0</v>
      </c>
      <c r="CE52" s="171">
        <v>0</v>
      </c>
      <c r="CF52" s="171">
        <v>0</v>
      </c>
      <c r="CG52" s="171">
        <v>0</v>
      </c>
      <c r="CH52" s="171">
        <v>0</v>
      </c>
      <c r="CI52" s="171">
        <v>0</v>
      </c>
      <c r="CJ52" s="171">
        <v>0</v>
      </c>
      <c r="CK52" s="171">
        <v>0</v>
      </c>
      <c r="CL52" s="171">
        <v>0</v>
      </c>
      <c r="CM52" s="171">
        <v>0</v>
      </c>
      <c r="CN52" s="171">
        <v>0</v>
      </c>
      <c r="CO52" s="171">
        <v>0</v>
      </c>
      <c r="CP52" s="171">
        <v>0</v>
      </c>
      <c r="CQ52" s="171">
        <v>0</v>
      </c>
    </row>
    <row r="53" spans="1:95" s="92" customFormat="1" ht="14.25" customHeight="1" x14ac:dyDescent="0.25">
      <c r="A53" s="91"/>
      <c r="B53" s="89" t="s">
        <v>188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5"/>
      <c r="AN53" s="85"/>
      <c r="AO53" s="85"/>
      <c r="AP53" s="96">
        <v>0</v>
      </c>
      <c r="AQ53" s="85"/>
      <c r="AR53" s="85"/>
      <c r="AS53" s="85"/>
      <c r="AT53" s="96">
        <v>0</v>
      </c>
      <c r="AU53" s="96">
        <v>0</v>
      </c>
      <c r="AV53" s="96">
        <v>0</v>
      </c>
      <c r="AW53" s="96">
        <v>0</v>
      </c>
      <c r="AX53" s="96">
        <v>0</v>
      </c>
      <c r="AY53" s="96">
        <v>0</v>
      </c>
      <c r="AZ53" s="96">
        <v>0</v>
      </c>
      <c r="BA53" s="96">
        <v>0</v>
      </c>
      <c r="BB53" s="96">
        <v>0</v>
      </c>
      <c r="BC53" s="96">
        <v>0</v>
      </c>
      <c r="BD53" s="96">
        <v>0</v>
      </c>
      <c r="BE53" s="96">
        <v>0</v>
      </c>
      <c r="BF53" s="96">
        <v>0</v>
      </c>
      <c r="BG53" s="96">
        <v>0</v>
      </c>
      <c r="BH53" s="96">
        <v>0</v>
      </c>
      <c r="BI53" s="96">
        <v>0</v>
      </c>
      <c r="BJ53" s="96">
        <v>0</v>
      </c>
      <c r="BK53" s="96">
        <v>0</v>
      </c>
      <c r="BL53" s="96">
        <v>0</v>
      </c>
      <c r="BM53" s="96">
        <v>0</v>
      </c>
      <c r="BN53" s="96">
        <v>0</v>
      </c>
      <c r="BO53" s="96">
        <v>0</v>
      </c>
      <c r="BP53" s="96">
        <v>0</v>
      </c>
      <c r="BQ53" s="96">
        <v>0</v>
      </c>
      <c r="BR53" s="96">
        <v>0</v>
      </c>
      <c r="BS53" s="171">
        <v>0</v>
      </c>
      <c r="BT53" s="171">
        <v>0</v>
      </c>
      <c r="BU53" s="171">
        <v>0</v>
      </c>
      <c r="BV53" s="171">
        <v>0</v>
      </c>
      <c r="BW53" s="171">
        <v>0</v>
      </c>
      <c r="BX53" s="171">
        <v>0</v>
      </c>
      <c r="BY53" s="171">
        <v>0</v>
      </c>
      <c r="BZ53" s="171">
        <v>0</v>
      </c>
      <c r="CA53" s="171">
        <v>0</v>
      </c>
      <c r="CB53" s="171">
        <v>0</v>
      </c>
      <c r="CC53" s="171">
        <v>0</v>
      </c>
      <c r="CD53" s="171">
        <v>0</v>
      </c>
      <c r="CE53" s="171">
        <v>0</v>
      </c>
      <c r="CF53" s="171">
        <v>0</v>
      </c>
      <c r="CG53" s="171">
        <v>0</v>
      </c>
      <c r="CH53" s="171">
        <v>0</v>
      </c>
      <c r="CI53" s="171">
        <v>0</v>
      </c>
      <c r="CJ53" s="171">
        <v>0</v>
      </c>
      <c r="CK53" s="171">
        <v>0</v>
      </c>
      <c r="CL53" s="171">
        <v>0</v>
      </c>
      <c r="CM53" s="171">
        <v>0</v>
      </c>
      <c r="CN53" s="171">
        <v>0</v>
      </c>
      <c r="CO53" s="171">
        <v>0</v>
      </c>
      <c r="CP53" s="171">
        <v>0</v>
      </c>
      <c r="CQ53" s="171">
        <v>0</v>
      </c>
    </row>
    <row r="54" spans="1:95" s="92" customFormat="1" ht="14.25" customHeight="1" x14ac:dyDescent="0.25">
      <c r="A54" s="91"/>
      <c r="B54" s="88" t="s">
        <v>190</v>
      </c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5"/>
      <c r="AN54" s="85"/>
      <c r="AO54" s="85"/>
      <c r="AP54" s="96">
        <v>0</v>
      </c>
      <c r="AQ54" s="85"/>
      <c r="AR54" s="85"/>
      <c r="AS54" s="85"/>
      <c r="AT54" s="96">
        <v>0</v>
      </c>
      <c r="AU54" s="96">
        <v>0</v>
      </c>
      <c r="AV54" s="96">
        <v>0</v>
      </c>
      <c r="AW54" s="96">
        <v>0</v>
      </c>
      <c r="AX54" s="96">
        <v>0</v>
      </c>
      <c r="AY54" s="96">
        <v>0</v>
      </c>
      <c r="AZ54" s="96">
        <v>0</v>
      </c>
      <c r="BA54" s="96">
        <v>0</v>
      </c>
      <c r="BB54" s="96">
        <v>0</v>
      </c>
      <c r="BC54" s="96">
        <v>0</v>
      </c>
      <c r="BD54" s="96">
        <v>0</v>
      </c>
      <c r="BE54" s="96">
        <v>0</v>
      </c>
      <c r="BF54" s="96">
        <v>0</v>
      </c>
      <c r="BG54" s="96">
        <v>0</v>
      </c>
      <c r="BH54" s="96">
        <v>0</v>
      </c>
      <c r="BI54" s="96">
        <v>0</v>
      </c>
      <c r="BJ54" s="96">
        <v>0</v>
      </c>
      <c r="BK54" s="96">
        <v>0</v>
      </c>
      <c r="BL54" s="96">
        <v>0</v>
      </c>
      <c r="BM54" s="96">
        <v>0</v>
      </c>
      <c r="BN54" s="96">
        <v>0</v>
      </c>
      <c r="BO54" s="96">
        <v>0</v>
      </c>
      <c r="BP54" s="96">
        <v>0</v>
      </c>
      <c r="BQ54" s="96">
        <v>0</v>
      </c>
      <c r="BR54" s="96">
        <v>0</v>
      </c>
      <c r="BS54" s="171">
        <v>0</v>
      </c>
      <c r="BT54" s="171">
        <v>0</v>
      </c>
      <c r="BU54" s="171">
        <v>0</v>
      </c>
      <c r="BV54" s="171">
        <v>0</v>
      </c>
      <c r="BW54" s="171">
        <v>0</v>
      </c>
      <c r="BX54" s="171">
        <v>0</v>
      </c>
      <c r="BY54" s="171">
        <v>0</v>
      </c>
      <c r="BZ54" s="171">
        <v>0</v>
      </c>
      <c r="CA54" s="171">
        <v>0</v>
      </c>
      <c r="CB54" s="171">
        <v>0</v>
      </c>
      <c r="CC54" s="171">
        <v>0</v>
      </c>
      <c r="CD54" s="171">
        <v>0</v>
      </c>
      <c r="CE54" s="171">
        <v>0</v>
      </c>
      <c r="CF54" s="171">
        <v>0</v>
      </c>
      <c r="CG54" s="171">
        <v>0</v>
      </c>
      <c r="CH54" s="171">
        <v>0</v>
      </c>
      <c r="CI54" s="171">
        <v>0</v>
      </c>
      <c r="CJ54" s="171">
        <v>0</v>
      </c>
      <c r="CK54" s="171">
        <v>0</v>
      </c>
      <c r="CL54" s="171">
        <v>0</v>
      </c>
      <c r="CM54" s="171">
        <v>0</v>
      </c>
      <c r="CN54" s="171">
        <v>0</v>
      </c>
      <c r="CO54" s="171">
        <v>0</v>
      </c>
      <c r="CP54" s="171">
        <v>0</v>
      </c>
      <c r="CQ54" s="171">
        <v>0</v>
      </c>
    </row>
    <row r="55" spans="1:95" s="92" customFormat="1" ht="14.25" customHeight="1" x14ac:dyDescent="0.25">
      <c r="A55" s="91"/>
      <c r="B55" s="87" t="s">
        <v>172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5"/>
      <c r="AN55" s="85"/>
      <c r="AO55" s="85"/>
      <c r="AP55" s="96">
        <v>0</v>
      </c>
      <c r="AQ55" s="85"/>
      <c r="AR55" s="85"/>
      <c r="AS55" s="85"/>
      <c r="AT55" s="96">
        <v>0</v>
      </c>
      <c r="AU55" s="96">
        <v>0</v>
      </c>
      <c r="AV55" s="96">
        <v>0</v>
      </c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6">
        <v>0</v>
      </c>
      <c r="BE55" s="96">
        <v>0</v>
      </c>
      <c r="BF55" s="96">
        <v>0</v>
      </c>
      <c r="BG55" s="96">
        <v>0</v>
      </c>
      <c r="BH55" s="96">
        <v>0</v>
      </c>
      <c r="BI55" s="96">
        <v>0</v>
      </c>
      <c r="BJ55" s="96">
        <v>0</v>
      </c>
      <c r="BK55" s="96">
        <v>0</v>
      </c>
      <c r="BL55" s="96">
        <v>0</v>
      </c>
      <c r="BM55" s="96">
        <v>0</v>
      </c>
      <c r="BN55" s="96">
        <v>0</v>
      </c>
      <c r="BO55" s="96">
        <v>0</v>
      </c>
      <c r="BP55" s="96">
        <v>0</v>
      </c>
      <c r="BQ55" s="96">
        <v>0</v>
      </c>
      <c r="BR55" s="96">
        <v>0</v>
      </c>
      <c r="BS55" s="171">
        <v>0</v>
      </c>
      <c r="BT55" s="171">
        <v>0</v>
      </c>
      <c r="BU55" s="171">
        <v>0</v>
      </c>
      <c r="BV55" s="171">
        <v>0</v>
      </c>
      <c r="BW55" s="171">
        <v>0</v>
      </c>
      <c r="BX55" s="171">
        <v>0</v>
      </c>
      <c r="BY55" s="171">
        <v>0</v>
      </c>
      <c r="BZ55" s="171">
        <v>0</v>
      </c>
      <c r="CA55" s="171">
        <v>0</v>
      </c>
      <c r="CB55" s="171">
        <v>0</v>
      </c>
      <c r="CC55" s="171">
        <v>0</v>
      </c>
      <c r="CD55" s="171">
        <v>0</v>
      </c>
      <c r="CE55" s="171">
        <v>0</v>
      </c>
      <c r="CF55" s="171">
        <v>0</v>
      </c>
      <c r="CG55" s="171">
        <v>0</v>
      </c>
      <c r="CH55" s="171">
        <v>0</v>
      </c>
      <c r="CI55" s="171">
        <v>0</v>
      </c>
      <c r="CJ55" s="171">
        <v>0</v>
      </c>
      <c r="CK55" s="171">
        <v>0</v>
      </c>
      <c r="CL55" s="171">
        <v>0</v>
      </c>
      <c r="CM55" s="171">
        <v>0</v>
      </c>
      <c r="CN55" s="171">
        <v>0</v>
      </c>
      <c r="CO55" s="171">
        <v>0</v>
      </c>
      <c r="CP55" s="171">
        <v>0</v>
      </c>
      <c r="CQ55" s="171">
        <v>0</v>
      </c>
    </row>
    <row r="56" spans="1:95" s="92" customFormat="1" ht="14.25" customHeight="1" x14ac:dyDescent="0.25">
      <c r="A56" s="91"/>
      <c r="B56" s="87" t="s">
        <v>173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5"/>
      <c r="AN56" s="85"/>
      <c r="AO56" s="85"/>
      <c r="AP56" s="96">
        <v>0</v>
      </c>
      <c r="AQ56" s="85"/>
      <c r="AR56" s="85"/>
      <c r="AS56" s="85"/>
      <c r="AT56" s="96">
        <v>0</v>
      </c>
      <c r="AU56" s="96">
        <v>0</v>
      </c>
      <c r="AV56" s="96">
        <v>0</v>
      </c>
      <c r="AW56" s="96">
        <v>0</v>
      </c>
      <c r="AX56" s="96">
        <v>0</v>
      </c>
      <c r="AY56" s="96">
        <v>0</v>
      </c>
      <c r="AZ56" s="96">
        <v>0</v>
      </c>
      <c r="BA56" s="96">
        <v>0</v>
      </c>
      <c r="BB56" s="96">
        <v>0</v>
      </c>
      <c r="BC56" s="96">
        <v>0</v>
      </c>
      <c r="BD56" s="96">
        <v>0</v>
      </c>
      <c r="BE56" s="96">
        <v>0</v>
      </c>
      <c r="BF56" s="96">
        <v>0</v>
      </c>
      <c r="BG56" s="96">
        <v>0</v>
      </c>
      <c r="BH56" s="96">
        <v>0</v>
      </c>
      <c r="BI56" s="96">
        <v>0</v>
      </c>
      <c r="BJ56" s="96">
        <v>0</v>
      </c>
      <c r="BK56" s="96">
        <v>0</v>
      </c>
      <c r="BL56" s="96">
        <v>0</v>
      </c>
      <c r="BM56" s="96">
        <v>0</v>
      </c>
      <c r="BN56" s="96">
        <v>0</v>
      </c>
      <c r="BO56" s="96">
        <v>0</v>
      </c>
      <c r="BP56" s="96">
        <v>0</v>
      </c>
      <c r="BQ56" s="96">
        <v>0</v>
      </c>
      <c r="BR56" s="96">
        <v>0</v>
      </c>
      <c r="BS56" s="171">
        <v>0</v>
      </c>
      <c r="BT56" s="171">
        <v>0</v>
      </c>
      <c r="BU56" s="171">
        <v>0</v>
      </c>
      <c r="BV56" s="171">
        <v>0</v>
      </c>
      <c r="BW56" s="171">
        <v>0</v>
      </c>
      <c r="BX56" s="171">
        <v>0</v>
      </c>
      <c r="BY56" s="171">
        <v>0</v>
      </c>
      <c r="BZ56" s="171">
        <v>0</v>
      </c>
      <c r="CA56" s="171">
        <v>0</v>
      </c>
      <c r="CB56" s="171">
        <v>0</v>
      </c>
      <c r="CC56" s="171">
        <v>0</v>
      </c>
      <c r="CD56" s="171">
        <v>0</v>
      </c>
      <c r="CE56" s="171">
        <v>0</v>
      </c>
      <c r="CF56" s="171">
        <v>0</v>
      </c>
      <c r="CG56" s="171">
        <v>0</v>
      </c>
      <c r="CH56" s="171">
        <v>0</v>
      </c>
      <c r="CI56" s="171">
        <v>0</v>
      </c>
      <c r="CJ56" s="171">
        <v>0</v>
      </c>
      <c r="CK56" s="171">
        <v>0</v>
      </c>
      <c r="CL56" s="171">
        <v>0</v>
      </c>
      <c r="CM56" s="171">
        <v>0</v>
      </c>
      <c r="CN56" s="171">
        <v>0</v>
      </c>
      <c r="CO56" s="171">
        <v>0</v>
      </c>
      <c r="CP56" s="171">
        <v>0</v>
      </c>
      <c r="CQ56" s="171">
        <v>0</v>
      </c>
    </row>
    <row r="57" spans="1:95" s="92" customFormat="1" ht="14.25" customHeight="1" x14ac:dyDescent="0.25">
      <c r="A57" s="91"/>
      <c r="B57" s="87" t="s">
        <v>150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5"/>
      <c r="AN57" s="85"/>
      <c r="AO57" s="85"/>
      <c r="AP57" s="96">
        <v>0</v>
      </c>
      <c r="AQ57" s="85"/>
      <c r="AR57" s="85"/>
      <c r="AS57" s="85"/>
      <c r="AT57" s="96">
        <v>0</v>
      </c>
      <c r="AU57" s="96">
        <v>0</v>
      </c>
      <c r="AV57" s="96">
        <v>0</v>
      </c>
      <c r="AW57" s="96">
        <v>0</v>
      </c>
      <c r="AX57" s="96">
        <v>0</v>
      </c>
      <c r="AY57" s="96">
        <v>0</v>
      </c>
      <c r="AZ57" s="96">
        <v>0</v>
      </c>
      <c r="BA57" s="96">
        <v>0</v>
      </c>
      <c r="BB57" s="96">
        <v>0</v>
      </c>
      <c r="BC57" s="96">
        <v>0</v>
      </c>
      <c r="BD57" s="96">
        <v>0</v>
      </c>
      <c r="BE57" s="96">
        <v>0</v>
      </c>
      <c r="BF57" s="96">
        <v>0</v>
      </c>
      <c r="BG57" s="96">
        <v>0</v>
      </c>
      <c r="BH57" s="96">
        <v>0</v>
      </c>
      <c r="BI57" s="96">
        <v>0</v>
      </c>
      <c r="BJ57" s="96">
        <v>0</v>
      </c>
      <c r="BK57" s="96">
        <v>0</v>
      </c>
      <c r="BL57" s="96">
        <v>0</v>
      </c>
      <c r="BM57" s="96">
        <v>0</v>
      </c>
      <c r="BN57" s="96">
        <v>0</v>
      </c>
      <c r="BO57" s="96">
        <v>0</v>
      </c>
      <c r="BP57" s="96">
        <v>0</v>
      </c>
      <c r="BQ57" s="96">
        <v>0</v>
      </c>
      <c r="BR57" s="96">
        <v>0</v>
      </c>
      <c r="BS57" s="171">
        <v>0</v>
      </c>
      <c r="BT57" s="171">
        <v>0</v>
      </c>
      <c r="BU57" s="171">
        <v>0</v>
      </c>
      <c r="BV57" s="171">
        <v>0</v>
      </c>
      <c r="BW57" s="171">
        <v>0</v>
      </c>
      <c r="BX57" s="171">
        <v>0</v>
      </c>
      <c r="BY57" s="171">
        <v>0</v>
      </c>
      <c r="BZ57" s="171">
        <v>0</v>
      </c>
      <c r="CA57" s="171">
        <v>0</v>
      </c>
      <c r="CB57" s="171">
        <v>0</v>
      </c>
      <c r="CC57" s="171">
        <v>0</v>
      </c>
      <c r="CD57" s="171">
        <v>0</v>
      </c>
      <c r="CE57" s="171">
        <v>0</v>
      </c>
      <c r="CF57" s="171">
        <v>0</v>
      </c>
      <c r="CG57" s="171">
        <v>0</v>
      </c>
      <c r="CH57" s="171">
        <v>0</v>
      </c>
      <c r="CI57" s="171">
        <v>0</v>
      </c>
      <c r="CJ57" s="171">
        <v>0</v>
      </c>
      <c r="CK57" s="171">
        <v>0</v>
      </c>
      <c r="CL57" s="171">
        <v>0</v>
      </c>
      <c r="CM57" s="171">
        <v>0</v>
      </c>
      <c r="CN57" s="171">
        <v>0</v>
      </c>
      <c r="CO57" s="171">
        <v>0</v>
      </c>
      <c r="CP57" s="171">
        <v>0</v>
      </c>
      <c r="CQ57" s="171">
        <v>0</v>
      </c>
    </row>
    <row r="58" spans="1:95" s="92" customFormat="1" ht="14.25" customHeight="1" x14ac:dyDescent="0.25">
      <c r="A58" s="91"/>
      <c r="B58" s="87" t="s">
        <v>54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5"/>
      <c r="AN58" s="85"/>
      <c r="AO58" s="85"/>
      <c r="AP58" s="96">
        <v>0</v>
      </c>
      <c r="AQ58" s="85"/>
      <c r="AR58" s="85"/>
      <c r="AS58" s="85"/>
      <c r="AT58" s="96">
        <v>0</v>
      </c>
      <c r="AU58" s="96">
        <v>0</v>
      </c>
      <c r="AV58" s="96">
        <v>0</v>
      </c>
      <c r="AW58" s="96">
        <v>0</v>
      </c>
      <c r="AX58" s="96">
        <v>0</v>
      </c>
      <c r="AY58" s="96">
        <v>0</v>
      </c>
      <c r="AZ58" s="96">
        <v>0</v>
      </c>
      <c r="BA58" s="96">
        <v>0</v>
      </c>
      <c r="BB58" s="96">
        <v>0</v>
      </c>
      <c r="BC58" s="96">
        <v>0</v>
      </c>
      <c r="BD58" s="96">
        <v>0</v>
      </c>
      <c r="BE58" s="96">
        <v>0</v>
      </c>
      <c r="BF58" s="96">
        <v>0</v>
      </c>
      <c r="BG58" s="96">
        <v>0</v>
      </c>
      <c r="BH58" s="96">
        <v>0</v>
      </c>
      <c r="BI58" s="96">
        <v>0</v>
      </c>
      <c r="BJ58" s="96">
        <v>0</v>
      </c>
      <c r="BK58" s="96">
        <v>0</v>
      </c>
      <c r="BL58" s="96">
        <v>0</v>
      </c>
      <c r="BM58" s="96">
        <v>0</v>
      </c>
      <c r="BN58" s="96">
        <v>0</v>
      </c>
      <c r="BO58" s="96">
        <v>0</v>
      </c>
      <c r="BP58" s="96">
        <v>0</v>
      </c>
      <c r="BQ58" s="96">
        <v>0</v>
      </c>
      <c r="BR58" s="96">
        <v>0</v>
      </c>
      <c r="BS58" s="171">
        <v>0</v>
      </c>
      <c r="BT58" s="171">
        <v>0</v>
      </c>
      <c r="BU58" s="171">
        <v>0</v>
      </c>
      <c r="BV58" s="171">
        <v>0</v>
      </c>
      <c r="BW58" s="171">
        <v>0</v>
      </c>
      <c r="BX58" s="171">
        <v>0</v>
      </c>
      <c r="BY58" s="171">
        <v>0</v>
      </c>
      <c r="BZ58" s="171">
        <v>0</v>
      </c>
      <c r="CA58" s="171">
        <v>0</v>
      </c>
      <c r="CB58" s="171">
        <v>0</v>
      </c>
      <c r="CC58" s="171">
        <v>0</v>
      </c>
      <c r="CD58" s="171">
        <v>0</v>
      </c>
      <c r="CE58" s="171">
        <v>0</v>
      </c>
      <c r="CF58" s="171">
        <v>0</v>
      </c>
      <c r="CG58" s="171">
        <v>0</v>
      </c>
      <c r="CH58" s="171">
        <v>0</v>
      </c>
      <c r="CI58" s="171">
        <v>0</v>
      </c>
      <c r="CJ58" s="171">
        <v>0</v>
      </c>
      <c r="CK58" s="171">
        <v>0</v>
      </c>
      <c r="CL58" s="171">
        <v>0</v>
      </c>
      <c r="CM58" s="171">
        <v>0</v>
      </c>
      <c r="CN58" s="171">
        <v>0</v>
      </c>
      <c r="CO58" s="171">
        <v>0</v>
      </c>
      <c r="CP58" s="171">
        <v>0</v>
      </c>
      <c r="CQ58" s="171">
        <v>0</v>
      </c>
    </row>
    <row r="59" spans="1:95" s="92" customFormat="1" ht="14.25" customHeight="1" x14ac:dyDescent="0.25">
      <c r="A59" s="91"/>
      <c r="B59" s="89" t="s">
        <v>188</v>
      </c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5"/>
      <c r="AN59" s="85"/>
      <c r="AO59" s="85"/>
      <c r="AP59" s="96">
        <v>0</v>
      </c>
      <c r="AQ59" s="85"/>
      <c r="AR59" s="85"/>
      <c r="AS59" s="85"/>
      <c r="AT59" s="96">
        <v>0</v>
      </c>
      <c r="AU59" s="96">
        <v>0</v>
      </c>
      <c r="AV59" s="96">
        <v>0</v>
      </c>
      <c r="AW59" s="96">
        <v>0</v>
      </c>
      <c r="AX59" s="96">
        <v>0</v>
      </c>
      <c r="AY59" s="96">
        <v>0</v>
      </c>
      <c r="AZ59" s="96">
        <v>0</v>
      </c>
      <c r="BA59" s="96">
        <v>0</v>
      </c>
      <c r="BB59" s="96">
        <v>0</v>
      </c>
      <c r="BC59" s="96">
        <v>0</v>
      </c>
      <c r="BD59" s="96">
        <v>0</v>
      </c>
      <c r="BE59" s="96">
        <v>0</v>
      </c>
      <c r="BF59" s="96">
        <v>0</v>
      </c>
      <c r="BG59" s="96">
        <v>0</v>
      </c>
      <c r="BH59" s="96">
        <v>0</v>
      </c>
      <c r="BI59" s="96">
        <v>0</v>
      </c>
      <c r="BJ59" s="96">
        <v>0</v>
      </c>
      <c r="BK59" s="96">
        <v>0</v>
      </c>
      <c r="BL59" s="96">
        <v>0</v>
      </c>
      <c r="BM59" s="96">
        <v>0</v>
      </c>
      <c r="BN59" s="96">
        <v>0</v>
      </c>
      <c r="BO59" s="96">
        <v>0</v>
      </c>
      <c r="BP59" s="96">
        <v>0</v>
      </c>
      <c r="BQ59" s="96">
        <v>0</v>
      </c>
      <c r="BR59" s="96">
        <v>0</v>
      </c>
      <c r="BS59" s="171">
        <v>0</v>
      </c>
      <c r="BT59" s="171">
        <v>0</v>
      </c>
      <c r="BU59" s="171">
        <v>0</v>
      </c>
      <c r="BV59" s="171">
        <v>0</v>
      </c>
      <c r="BW59" s="171">
        <v>0</v>
      </c>
      <c r="BX59" s="171">
        <v>0</v>
      </c>
      <c r="BY59" s="171">
        <v>0</v>
      </c>
      <c r="BZ59" s="171">
        <v>0</v>
      </c>
      <c r="CA59" s="171">
        <v>0</v>
      </c>
      <c r="CB59" s="171">
        <v>0</v>
      </c>
      <c r="CC59" s="171">
        <v>0</v>
      </c>
      <c r="CD59" s="171">
        <v>0</v>
      </c>
      <c r="CE59" s="171">
        <v>0</v>
      </c>
      <c r="CF59" s="171">
        <v>0</v>
      </c>
      <c r="CG59" s="171">
        <v>0</v>
      </c>
      <c r="CH59" s="171">
        <v>0</v>
      </c>
      <c r="CI59" s="171">
        <v>0</v>
      </c>
      <c r="CJ59" s="171">
        <v>0</v>
      </c>
      <c r="CK59" s="171">
        <v>0</v>
      </c>
      <c r="CL59" s="171">
        <v>0</v>
      </c>
      <c r="CM59" s="171">
        <v>0</v>
      </c>
      <c r="CN59" s="171">
        <v>0</v>
      </c>
      <c r="CO59" s="171">
        <v>0</v>
      </c>
      <c r="CP59" s="171">
        <v>0</v>
      </c>
      <c r="CQ59" s="171">
        <v>0</v>
      </c>
    </row>
    <row r="60" spans="1:95" s="92" customFormat="1" ht="14.25" customHeight="1" x14ac:dyDescent="0.25">
      <c r="A60" s="90"/>
      <c r="B60" s="88" t="s">
        <v>191</v>
      </c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5"/>
      <c r="AN60" s="85"/>
      <c r="AO60" s="85"/>
      <c r="AP60" s="96">
        <v>0</v>
      </c>
      <c r="AQ60" s="85"/>
      <c r="AR60" s="85"/>
      <c r="AS60" s="85"/>
      <c r="AT60" s="96">
        <v>0</v>
      </c>
      <c r="AU60" s="96">
        <v>0</v>
      </c>
      <c r="AV60" s="96">
        <v>0</v>
      </c>
      <c r="AW60" s="96">
        <v>0</v>
      </c>
      <c r="AX60" s="96">
        <v>0</v>
      </c>
      <c r="AY60" s="96">
        <v>0</v>
      </c>
      <c r="AZ60" s="96">
        <v>0</v>
      </c>
      <c r="BA60" s="96">
        <v>0</v>
      </c>
      <c r="BB60" s="96">
        <v>0</v>
      </c>
      <c r="BC60" s="96">
        <v>0</v>
      </c>
      <c r="BD60" s="96">
        <v>0</v>
      </c>
      <c r="BE60" s="96">
        <v>0</v>
      </c>
      <c r="BF60" s="96">
        <v>0</v>
      </c>
      <c r="BG60" s="96">
        <v>0</v>
      </c>
      <c r="BH60" s="96">
        <v>0</v>
      </c>
      <c r="BI60" s="96">
        <v>0</v>
      </c>
      <c r="BJ60" s="96">
        <v>0</v>
      </c>
      <c r="BK60" s="96">
        <v>0</v>
      </c>
      <c r="BL60" s="96">
        <v>0</v>
      </c>
      <c r="BM60" s="96">
        <v>0</v>
      </c>
      <c r="BN60" s="96">
        <v>0</v>
      </c>
      <c r="BO60" s="96">
        <v>0</v>
      </c>
      <c r="BP60" s="96">
        <v>0</v>
      </c>
      <c r="BQ60" s="96">
        <v>0</v>
      </c>
      <c r="BR60" s="96">
        <v>0</v>
      </c>
      <c r="BS60" s="171">
        <v>0</v>
      </c>
      <c r="BT60" s="171">
        <v>0</v>
      </c>
      <c r="BU60" s="171">
        <v>0</v>
      </c>
      <c r="BV60" s="171">
        <v>0</v>
      </c>
      <c r="BW60" s="171">
        <v>0</v>
      </c>
      <c r="BX60" s="171">
        <v>0</v>
      </c>
      <c r="BY60" s="171">
        <v>0</v>
      </c>
      <c r="BZ60" s="171">
        <v>0</v>
      </c>
      <c r="CA60" s="171">
        <v>0</v>
      </c>
      <c r="CB60" s="171">
        <v>0</v>
      </c>
      <c r="CC60" s="171">
        <v>0</v>
      </c>
      <c r="CD60" s="171">
        <v>0</v>
      </c>
      <c r="CE60" s="171">
        <v>0</v>
      </c>
      <c r="CF60" s="171">
        <v>0</v>
      </c>
      <c r="CG60" s="171">
        <v>0</v>
      </c>
      <c r="CH60" s="171">
        <v>0</v>
      </c>
      <c r="CI60" s="171">
        <v>0</v>
      </c>
      <c r="CJ60" s="171">
        <v>0</v>
      </c>
      <c r="CK60" s="171">
        <v>0</v>
      </c>
      <c r="CL60" s="171">
        <v>0</v>
      </c>
      <c r="CM60" s="171">
        <v>0</v>
      </c>
      <c r="CN60" s="171">
        <v>0</v>
      </c>
      <c r="CO60" s="171">
        <v>0</v>
      </c>
      <c r="CP60" s="171">
        <v>0</v>
      </c>
      <c r="CQ60" s="171">
        <v>0</v>
      </c>
    </row>
    <row r="61" spans="1:95" s="92" customFormat="1" ht="14.25" customHeight="1" x14ac:dyDescent="0.25">
      <c r="A61" s="90"/>
      <c r="B61" s="87" t="s">
        <v>172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5"/>
      <c r="AN61" s="85"/>
      <c r="AO61" s="85"/>
      <c r="AP61" s="96">
        <v>0</v>
      </c>
      <c r="AQ61" s="85"/>
      <c r="AR61" s="85"/>
      <c r="AS61" s="85"/>
      <c r="AT61" s="96">
        <v>0</v>
      </c>
      <c r="AU61" s="96">
        <v>0</v>
      </c>
      <c r="AV61" s="96">
        <v>0</v>
      </c>
      <c r="AW61" s="96">
        <v>0</v>
      </c>
      <c r="AX61" s="96">
        <v>0</v>
      </c>
      <c r="AY61" s="96">
        <v>0</v>
      </c>
      <c r="AZ61" s="96">
        <v>0</v>
      </c>
      <c r="BA61" s="96">
        <v>0</v>
      </c>
      <c r="BB61" s="96">
        <v>0</v>
      </c>
      <c r="BC61" s="96">
        <v>0</v>
      </c>
      <c r="BD61" s="96">
        <v>0</v>
      </c>
      <c r="BE61" s="96">
        <v>0</v>
      </c>
      <c r="BF61" s="96">
        <v>0</v>
      </c>
      <c r="BG61" s="96">
        <v>0</v>
      </c>
      <c r="BH61" s="96">
        <v>0</v>
      </c>
      <c r="BI61" s="96">
        <v>0</v>
      </c>
      <c r="BJ61" s="96">
        <v>0</v>
      </c>
      <c r="BK61" s="96">
        <v>0</v>
      </c>
      <c r="BL61" s="96">
        <v>0</v>
      </c>
      <c r="BM61" s="96">
        <v>0</v>
      </c>
      <c r="BN61" s="96">
        <v>0</v>
      </c>
      <c r="BO61" s="96">
        <v>0</v>
      </c>
      <c r="BP61" s="96">
        <v>0</v>
      </c>
      <c r="BQ61" s="96">
        <v>0</v>
      </c>
      <c r="BR61" s="96">
        <v>0</v>
      </c>
      <c r="BS61" s="171">
        <v>0</v>
      </c>
      <c r="BT61" s="171">
        <v>0</v>
      </c>
      <c r="BU61" s="171">
        <v>0</v>
      </c>
      <c r="BV61" s="171">
        <v>0</v>
      </c>
      <c r="BW61" s="171">
        <v>0</v>
      </c>
      <c r="BX61" s="171">
        <v>0</v>
      </c>
      <c r="BY61" s="171">
        <v>0</v>
      </c>
      <c r="BZ61" s="171">
        <v>0</v>
      </c>
      <c r="CA61" s="171">
        <v>0</v>
      </c>
      <c r="CB61" s="171">
        <v>0</v>
      </c>
      <c r="CC61" s="171">
        <v>0</v>
      </c>
      <c r="CD61" s="171">
        <v>0</v>
      </c>
      <c r="CE61" s="171">
        <v>0</v>
      </c>
      <c r="CF61" s="171">
        <v>0</v>
      </c>
      <c r="CG61" s="171">
        <v>0</v>
      </c>
      <c r="CH61" s="171">
        <v>0</v>
      </c>
      <c r="CI61" s="171">
        <v>0</v>
      </c>
      <c r="CJ61" s="171">
        <v>0</v>
      </c>
      <c r="CK61" s="171">
        <v>0</v>
      </c>
      <c r="CL61" s="171">
        <v>0</v>
      </c>
      <c r="CM61" s="171">
        <v>0</v>
      </c>
      <c r="CN61" s="171">
        <v>0</v>
      </c>
      <c r="CO61" s="171">
        <v>0</v>
      </c>
      <c r="CP61" s="171">
        <v>0</v>
      </c>
      <c r="CQ61" s="171">
        <v>0</v>
      </c>
    </row>
    <row r="62" spans="1:95" s="92" customFormat="1" ht="14.25" customHeight="1" x14ac:dyDescent="0.25">
      <c r="A62" s="90"/>
      <c r="B62" s="87" t="s">
        <v>173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5"/>
      <c r="AN62" s="85"/>
      <c r="AO62" s="85"/>
      <c r="AP62" s="96">
        <v>0</v>
      </c>
      <c r="AQ62" s="85"/>
      <c r="AR62" s="85"/>
      <c r="AS62" s="85"/>
      <c r="AT62" s="96">
        <v>0</v>
      </c>
      <c r="AU62" s="96">
        <v>0</v>
      </c>
      <c r="AV62" s="96">
        <v>0</v>
      </c>
      <c r="AW62" s="96">
        <v>0</v>
      </c>
      <c r="AX62" s="96">
        <v>0</v>
      </c>
      <c r="AY62" s="96">
        <v>0</v>
      </c>
      <c r="AZ62" s="96">
        <v>0</v>
      </c>
      <c r="BA62" s="96">
        <v>0</v>
      </c>
      <c r="BB62" s="96">
        <v>0</v>
      </c>
      <c r="BC62" s="96">
        <v>0</v>
      </c>
      <c r="BD62" s="96">
        <v>0</v>
      </c>
      <c r="BE62" s="96">
        <v>0</v>
      </c>
      <c r="BF62" s="96">
        <v>0</v>
      </c>
      <c r="BG62" s="96">
        <v>0</v>
      </c>
      <c r="BH62" s="96">
        <v>0</v>
      </c>
      <c r="BI62" s="96">
        <v>0</v>
      </c>
      <c r="BJ62" s="96">
        <v>0</v>
      </c>
      <c r="BK62" s="96">
        <v>0</v>
      </c>
      <c r="BL62" s="96">
        <v>0</v>
      </c>
      <c r="BM62" s="96">
        <v>0</v>
      </c>
      <c r="BN62" s="96">
        <v>0</v>
      </c>
      <c r="BO62" s="96">
        <v>0</v>
      </c>
      <c r="BP62" s="96">
        <v>0</v>
      </c>
      <c r="BQ62" s="96">
        <v>0</v>
      </c>
      <c r="BR62" s="96">
        <v>0</v>
      </c>
      <c r="BS62" s="171">
        <v>0</v>
      </c>
      <c r="BT62" s="171">
        <v>0</v>
      </c>
      <c r="BU62" s="171">
        <v>0</v>
      </c>
      <c r="BV62" s="171">
        <v>0</v>
      </c>
      <c r="BW62" s="171">
        <v>0</v>
      </c>
      <c r="BX62" s="171">
        <v>0</v>
      </c>
      <c r="BY62" s="171">
        <v>0</v>
      </c>
      <c r="BZ62" s="171">
        <v>0</v>
      </c>
      <c r="CA62" s="171">
        <v>0</v>
      </c>
      <c r="CB62" s="171">
        <v>0</v>
      </c>
      <c r="CC62" s="171">
        <v>0</v>
      </c>
      <c r="CD62" s="171">
        <v>0</v>
      </c>
      <c r="CE62" s="171">
        <v>0</v>
      </c>
      <c r="CF62" s="171">
        <v>0</v>
      </c>
      <c r="CG62" s="171">
        <v>0</v>
      </c>
      <c r="CH62" s="171">
        <v>0</v>
      </c>
      <c r="CI62" s="171">
        <v>0</v>
      </c>
      <c r="CJ62" s="171">
        <v>0</v>
      </c>
      <c r="CK62" s="171">
        <v>0</v>
      </c>
      <c r="CL62" s="171">
        <v>0</v>
      </c>
      <c r="CM62" s="171">
        <v>0</v>
      </c>
      <c r="CN62" s="171">
        <v>0</v>
      </c>
      <c r="CO62" s="171">
        <v>0</v>
      </c>
      <c r="CP62" s="171">
        <v>0</v>
      </c>
      <c r="CQ62" s="171">
        <v>0</v>
      </c>
    </row>
    <row r="63" spans="1:95" s="92" customFormat="1" ht="14.25" customHeight="1" x14ac:dyDescent="0.25">
      <c r="A63" s="90"/>
      <c r="B63" s="87" t="s">
        <v>150</v>
      </c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5"/>
      <c r="AN63" s="85"/>
      <c r="AO63" s="85"/>
      <c r="AP63" s="96">
        <v>0</v>
      </c>
      <c r="AQ63" s="85"/>
      <c r="AR63" s="85"/>
      <c r="AS63" s="85"/>
      <c r="AT63" s="96">
        <v>0</v>
      </c>
      <c r="AU63" s="96">
        <v>0</v>
      </c>
      <c r="AV63" s="96">
        <v>0</v>
      </c>
      <c r="AW63" s="96">
        <v>0</v>
      </c>
      <c r="AX63" s="96">
        <v>0</v>
      </c>
      <c r="AY63" s="96">
        <v>0</v>
      </c>
      <c r="AZ63" s="96">
        <v>0</v>
      </c>
      <c r="BA63" s="96">
        <v>0</v>
      </c>
      <c r="BB63" s="96">
        <v>0</v>
      </c>
      <c r="BC63" s="96">
        <v>0</v>
      </c>
      <c r="BD63" s="96">
        <v>0</v>
      </c>
      <c r="BE63" s="96">
        <v>0</v>
      </c>
      <c r="BF63" s="96">
        <v>0</v>
      </c>
      <c r="BG63" s="96">
        <v>0</v>
      </c>
      <c r="BH63" s="96">
        <v>0</v>
      </c>
      <c r="BI63" s="96">
        <v>0</v>
      </c>
      <c r="BJ63" s="96">
        <v>0</v>
      </c>
      <c r="BK63" s="96">
        <v>0</v>
      </c>
      <c r="BL63" s="96">
        <v>0</v>
      </c>
      <c r="BM63" s="96">
        <v>0</v>
      </c>
      <c r="BN63" s="96">
        <v>0</v>
      </c>
      <c r="BO63" s="96">
        <v>0</v>
      </c>
      <c r="BP63" s="96">
        <v>0</v>
      </c>
      <c r="BQ63" s="96">
        <v>0</v>
      </c>
      <c r="BR63" s="96">
        <v>0</v>
      </c>
      <c r="BS63" s="171">
        <v>0</v>
      </c>
      <c r="BT63" s="171">
        <v>0</v>
      </c>
      <c r="BU63" s="171">
        <v>0</v>
      </c>
      <c r="BV63" s="171">
        <v>0</v>
      </c>
      <c r="BW63" s="171">
        <v>0</v>
      </c>
      <c r="BX63" s="171">
        <v>0</v>
      </c>
      <c r="BY63" s="171">
        <v>0</v>
      </c>
      <c r="BZ63" s="171">
        <v>0</v>
      </c>
      <c r="CA63" s="171">
        <v>0</v>
      </c>
      <c r="CB63" s="171">
        <v>0</v>
      </c>
      <c r="CC63" s="171">
        <v>0</v>
      </c>
      <c r="CD63" s="171">
        <v>0</v>
      </c>
      <c r="CE63" s="171">
        <v>0</v>
      </c>
      <c r="CF63" s="171">
        <v>0</v>
      </c>
      <c r="CG63" s="171">
        <v>0</v>
      </c>
      <c r="CH63" s="171">
        <v>0</v>
      </c>
      <c r="CI63" s="171">
        <v>0</v>
      </c>
      <c r="CJ63" s="171">
        <v>0</v>
      </c>
      <c r="CK63" s="171">
        <v>0</v>
      </c>
      <c r="CL63" s="171">
        <v>0</v>
      </c>
      <c r="CM63" s="171">
        <v>0</v>
      </c>
      <c r="CN63" s="171">
        <v>0</v>
      </c>
      <c r="CO63" s="171">
        <v>0</v>
      </c>
      <c r="CP63" s="171">
        <v>0</v>
      </c>
      <c r="CQ63" s="171">
        <v>0</v>
      </c>
    </row>
    <row r="64" spans="1:95" s="92" customFormat="1" ht="14.25" customHeight="1" x14ac:dyDescent="0.25">
      <c r="A64" s="90"/>
      <c r="B64" s="87" t="s">
        <v>54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5"/>
      <c r="AN64" s="85"/>
      <c r="AO64" s="85"/>
      <c r="AP64" s="96">
        <v>0</v>
      </c>
      <c r="AQ64" s="85"/>
      <c r="AR64" s="85"/>
      <c r="AS64" s="85"/>
      <c r="AT64" s="96">
        <v>0</v>
      </c>
      <c r="AU64" s="96">
        <v>0</v>
      </c>
      <c r="AV64" s="96">
        <v>0</v>
      </c>
      <c r="AW64" s="96">
        <v>0</v>
      </c>
      <c r="AX64" s="96">
        <v>0</v>
      </c>
      <c r="AY64" s="96">
        <v>0</v>
      </c>
      <c r="AZ64" s="96">
        <v>0</v>
      </c>
      <c r="BA64" s="96">
        <v>0</v>
      </c>
      <c r="BB64" s="96">
        <v>0</v>
      </c>
      <c r="BC64" s="96">
        <v>0</v>
      </c>
      <c r="BD64" s="96">
        <v>0</v>
      </c>
      <c r="BE64" s="96">
        <v>0</v>
      </c>
      <c r="BF64" s="96">
        <v>0</v>
      </c>
      <c r="BG64" s="96">
        <v>0</v>
      </c>
      <c r="BH64" s="96">
        <v>0</v>
      </c>
      <c r="BI64" s="96">
        <v>0</v>
      </c>
      <c r="BJ64" s="96">
        <v>0</v>
      </c>
      <c r="BK64" s="96">
        <v>0</v>
      </c>
      <c r="BL64" s="96">
        <v>0</v>
      </c>
      <c r="BM64" s="96">
        <v>0</v>
      </c>
      <c r="BN64" s="96">
        <v>0</v>
      </c>
      <c r="BO64" s="96">
        <v>0</v>
      </c>
      <c r="BP64" s="96">
        <v>0</v>
      </c>
      <c r="BQ64" s="96">
        <v>0</v>
      </c>
      <c r="BR64" s="96">
        <v>0</v>
      </c>
      <c r="BS64" s="171">
        <v>0</v>
      </c>
      <c r="BT64" s="171">
        <v>0</v>
      </c>
      <c r="BU64" s="171">
        <v>0</v>
      </c>
      <c r="BV64" s="171">
        <v>0</v>
      </c>
      <c r="BW64" s="171">
        <v>0</v>
      </c>
      <c r="BX64" s="171">
        <v>0</v>
      </c>
      <c r="BY64" s="171">
        <v>0</v>
      </c>
      <c r="BZ64" s="171">
        <v>0</v>
      </c>
      <c r="CA64" s="171">
        <v>0</v>
      </c>
      <c r="CB64" s="171">
        <v>0</v>
      </c>
      <c r="CC64" s="171">
        <v>0</v>
      </c>
      <c r="CD64" s="171">
        <v>0</v>
      </c>
      <c r="CE64" s="171">
        <v>0</v>
      </c>
      <c r="CF64" s="171">
        <v>0</v>
      </c>
      <c r="CG64" s="171">
        <v>0</v>
      </c>
      <c r="CH64" s="171">
        <v>0</v>
      </c>
      <c r="CI64" s="171">
        <v>0</v>
      </c>
      <c r="CJ64" s="171">
        <v>0</v>
      </c>
      <c r="CK64" s="171">
        <v>0</v>
      </c>
      <c r="CL64" s="171">
        <v>0</v>
      </c>
      <c r="CM64" s="171">
        <v>0</v>
      </c>
      <c r="CN64" s="171">
        <v>0</v>
      </c>
      <c r="CO64" s="171">
        <v>0</v>
      </c>
      <c r="CP64" s="171">
        <v>0</v>
      </c>
      <c r="CQ64" s="171">
        <v>0</v>
      </c>
    </row>
    <row r="65" spans="1:95" s="92" customFormat="1" ht="14.25" customHeight="1" x14ac:dyDescent="0.25">
      <c r="A65" s="90"/>
      <c r="B65" s="89" t="s">
        <v>188</v>
      </c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5"/>
      <c r="AN65" s="85"/>
      <c r="AO65" s="85"/>
      <c r="AP65" s="96">
        <v>0</v>
      </c>
      <c r="AQ65" s="85"/>
      <c r="AR65" s="85"/>
      <c r="AS65" s="85"/>
      <c r="AT65" s="96">
        <v>0</v>
      </c>
      <c r="AU65" s="96">
        <v>0</v>
      </c>
      <c r="AV65" s="96">
        <v>0</v>
      </c>
      <c r="AW65" s="96">
        <v>0</v>
      </c>
      <c r="AX65" s="96">
        <v>0</v>
      </c>
      <c r="AY65" s="96">
        <v>0</v>
      </c>
      <c r="AZ65" s="96">
        <v>0</v>
      </c>
      <c r="BA65" s="96">
        <v>0</v>
      </c>
      <c r="BB65" s="96">
        <v>0</v>
      </c>
      <c r="BC65" s="96">
        <v>0</v>
      </c>
      <c r="BD65" s="96">
        <v>0</v>
      </c>
      <c r="BE65" s="96">
        <v>0</v>
      </c>
      <c r="BF65" s="96">
        <v>0</v>
      </c>
      <c r="BG65" s="96">
        <v>0</v>
      </c>
      <c r="BH65" s="96">
        <v>0</v>
      </c>
      <c r="BI65" s="96">
        <v>0</v>
      </c>
      <c r="BJ65" s="96">
        <v>0</v>
      </c>
      <c r="BK65" s="96">
        <v>0</v>
      </c>
      <c r="BL65" s="96">
        <v>0</v>
      </c>
      <c r="BM65" s="96">
        <v>0</v>
      </c>
      <c r="BN65" s="96">
        <v>0</v>
      </c>
      <c r="BO65" s="96">
        <v>0</v>
      </c>
      <c r="BP65" s="96">
        <v>0</v>
      </c>
      <c r="BQ65" s="96">
        <v>0</v>
      </c>
      <c r="BR65" s="96">
        <v>0</v>
      </c>
      <c r="BS65" s="171">
        <v>0</v>
      </c>
      <c r="BT65" s="171">
        <v>0</v>
      </c>
      <c r="BU65" s="171">
        <v>0</v>
      </c>
      <c r="BV65" s="171">
        <v>0</v>
      </c>
      <c r="BW65" s="171">
        <v>0</v>
      </c>
      <c r="BX65" s="171">
        <v>0</v>
      </c>
      <c r="BY65" s="171">
        <v>0</v>
      </c>
      <c r="BZ65" s="171">
        <v>0</v>
      </c>
      <c r="CA65" s="171">
        <v>0</v>
      </c>
      <c r="CB65" s="171">
        <v>0</v>
      </c>
      <c r="CC65" s="171">
        <v>0</v>
      </c>
      <c r="CD65" s="171">
        <v>0</v>
      </c>
      <c r="CE65" s="171">
        <v>0</v>
      </c>
      <c r="CF65" s="171">
        <v>0</v>
      </c>
      <c r="CG65" s="171">
        <v>0</v>
      </c>
      <c r="CH65" s="171">
        <v>0</v>
      </c>
      <c r="CI65" s="171">
        <v>0</v>
      </c>
      <c r="CJ65" s="171">
        <v>0</v>
      </c>
      <c r="CK65" s="171">
        <v>0</v>
      </c>
      <c r="CL65" s="171">
        <v>0</v>
      </c>
      <c r="CM65" s="171">
        <v>0</v>
      </c>
      <c r="CN65" s="171">
        <v>0</v>
      </c>
      <c r="CO65" s="171">
        <v>0</v>
      </c>
      <c r="CP65" s="171">
        <v>0</v>
      </c>
      <c r="CQ65" s="171">
        <v>0</v>
      </c>
    </row>
    <row r="66" spans="1:95" s="92" customFormat="1" ht="14.25" customHeight="1" x14ac:dyDescent="0.25">
      <c r="A66" s="91"/>
      <c r="B66" s="88" t="s">
        <v>192</v>
      </c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5"/>
      <c r="AN66" s="85"/>
      <c r="AO66" s="85"/>
      <c r="AP66" s="96">
        <v>1053.6400000000001</v>
      </c>
      <c r="AQ66" s="85"/>
      <c r="AR66" s="85"/>
      <c r="AS66" s="85"/>
      <c r="AT66" s="96">
        <v>1094.9399999999998</v>
      </c>
      <c r="AU66" s="96">
        <v>1122.04</v>
      </c>
      <c r="AV66" s="96">
        <v>1131.6399999999999</v>
      </c>
      <c r="AW66" s="96">
        <v>1099.74</v>
      </c>
      <c r="AX66" s="96">
        <v>1062.54</v>
      </c>
      <c r="AY66" s="96">
        <v>1102.94</v>
      </c>
      <c r="AZ66" s="96">
        <v>1101.3399999999999</v>
      </c>
      <c r="BA66" s="96">
        <v>1044.04</v>
      </c>
      <c r="BB66" s="96">
        <v>999.13999999999987</v>
      </c>
      <c r="BC66" s="96">
        <v>1030.4399999999998</v>
      </c>
      <c r="BD66" s="96">
        <v>1027.7399999999998</v>
      </c>
      <c r="BE66" s="96">
        <v>1022.9399999999998</v>
      </c>
      <c r="BF66" s="96">
        <v>979.03999999999974</v>
      </c>
      <c r="BG66" s="96">
        <v>1004.6399999999998</v>
      </c>
      <c r="BH66" s="96">
        <v>1007.1399999999998</v>
      </c>
      <c r="BI66" s="96">
        <v>1015.4399999999998</v>
      </c>
      <c r="BJ66" s="96">
        <v>1069.7399999999998</v>
      </c>
      <c r="BK66" s="96">
        <v>1080.8399999999997</v>
      </c>
      <c r="BL66" s="96">
        <v>1129.5399999999997</v>
      </c>
      <c r="BM66" s="96">
        <v>1115.5399999999997</v>
      </c>
      <c r="BN66" s="96">
        <v>1132.5399999999997</v>
      </c>
      <c r="BO66" s="96">
        <v>1266.8399999999997</v>
      </c>
      <c r="BP66" s="96">
        <v>1442.0399999999997</v>
      </c>
      <c r="BQ66" s="96">
        <v>1502.5399999999997</v>
      </c>
      <c r="BR66" s="96">
        <v>1462.0399999999997</v>
      </c>
      <c r="BS66" s="171">
        <v>1635.6399999999999</v>
      </c>
      <c r="BT66" s="171">
        <v>1784.44</v>
      </c>
      <c r="BU66" s="171">
        <v>1794.04</v>
      </c>
      <c r="BV66" s="171">
        <v>1776.34</v>
      </c>
      <c r="BW66" s="171">
        <v>2146.9</v>
      </c>
      <c r="BX66" s="171">
        <v>2226.1999999999998</v>
      </c>
      <c r="BY66" s="171">
        <v>2217.9</v>
      </c>
      <c r="BZ66" s="171">
        <v>2260.6</v>
      </c>
      <c r="CA66" s="171">
        <v>2288.4649999999997</v>
      </c>
      <c r="CB66" s="171">
        <v>2342.9650000000001</v>
      </c>
      <c r="CC66" s="171">
        <v>2398.8650000000002</v>
      </c>
      <c r="CD66" s="171">
        <v>2421.4650000000001</v>
      </c>
      <c r="CE66" s="171">
        <v>2640.665</v>
      </c>
      <c r="CF66" s="171">
        <v>2715.665</v>
      </c>
      <c r="CG66" s="171">
        <v>2667.4650000000001</v>
      </c>
      <c r="CH66" s="171">
        <v>2719.9650000000006</v>
      </c>
      <c r="CI66" s="171">
        <v>2865.9650000000001</v>
      </c>
      <c r="CJ66" s="171">
        <v>2847.7649999999999</v>
      </c>
      <c r="CK66" s="171">
        <v>2972.8649999999998</v>
      </c>
      <c r="CL66" s="171">
        <v>3045.3649999999998</v>
      </c>
      <c r="CM66" s="171">
        <v>3123.4650000000001</v>
      </c>
      <c r="CN66" s="171">
        <v>3239.0650000000001</v>
      </c>
      <c r="CO66" s="171">
        <v>3255.8649999999998</v>
      </c>
      <c r="CP66" s="171">
        <v>3356.5650000000001</v>
      </c>
      <c r="CQ66" s="171">
        <v>3411.8650000000002</v>
      </c>
    </row>
    <row r="67" spans="1:95" s="92" customFormat="1" ht="14.25" customHeight="1" x14ac:dyDescent="0.25">
      <c r="A67" s="91"/>
      <c r="B67" s="87" t="s">
        <v>172</v>
      </c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5"/>
      <c r="AN67" s="85"/>
      <c r="AO67" s="85"/>
      <c r="AP67" s="96">
        <v>128.6</v>
      </c>
      <c r="AQ67" s="85"/>
      <c r="AR67" s="85"/>
      <c r="AS67" s="85"/>
      <c r="AT67" s="96">
        <v>115.19999999999999</v>
      </c>
      <c r="AU67" s="96">
        <v>112.5</v>
      </c>
      <c r="AV67" s="96">
        <v>102.10000000000001</v>
      </c>
      <c r="AW67" s="96">
        <v>103.00000000000001</v>
      </c>
      <c r="AX67" s="96">
        <v>100.4</v>
      </c>
      <c r="AY67" s="96">
        <v>100.4</v>
      </c>
      <c r="AZ67" s="96">
        <v>100.4</v>
      </c>
      <c r="BA67" s="96">
        <v>100.4</v>
      </c>
      <c r="BB67" s="96">
        <v>97.8</v>
      </c>
      <c r="BC67" s="96">
        <v>97.8</v>
      </c>
      <c r="BD67" s="96">
        <v>97.8</v>
      </c>
      <c r="BE67" s="96">
        <v>97.8</v>
      </c>
      <c r="BF67" s="96">
        <v>95.2</v>
      </c>
      <c r="BG67" s="96">
        <v>95.2</v>
      </c>
      <c r="BH67" s="96">
        <v>95.2</v>
      </c>
      <c r="BI67" s="96">
        <v>95.2</v>
      </c>
      <c r="BJ67" s="96">
        <v>92.6</v>
      </c>
      <c r="BK67" s="96">
        <v>92.6</v>
      </c>
      <c r="BL67" s="96">
        <v>92.6</v>
      </c>
      <c r="BM67" s="96">
        <v>92.6</v>
      </c>
      <c r="BN67" s="96">
        <v>93.3</v>
      </c>
      <c r="BO67" s="96">
        <v>181.7</v>
      </c>
      <c r="BP67" s="96">
        <v>90.7</v>
      </c>
      <c r="BQ67" s="96">
        <v>90.7</v>
      </c>
      <c r="BR67" s="96">
        <v>88.100000000000009</v>
      </c>
      <c r="BS67" s="171">
        <v>88.100000000000009</v>
      </c>
      <c r="BT67" s="171">
        <v>88.100000000000009</v>
      </c>
      <c r="BU67" s="171">
        <v>85.5</v>
      </c>
      <c r="BV67" s="171">
        <v>83.5</v>
      </c>
      <c r="BW67" s="171">
        <v>83.5</v>
      </c>
      <c r="BX67" s="171">
        <v>83.5</v>
      </c>
      <c r="BY67" s="171">
        <v>83.5</v>
      </c>
      <c r="BZ67" s="171">
        <v>83.6</v>
      </c>
      <c r="CA67" s="171">
        <v>83.6</v>
      </c>
      <c r="CB67" s="171">
        <v>83.6</v>
      </c>
      <c r="CC67" s="171">
        <v>83.6</v>
      </c>
      <c r="CD67" s="171">
        <v>83.6</v>
      </c>
      <c r="CE67" s="171">
        <v>84.6</v>
      </c>
      <c r="CF67" s="171">
        <v>84.1</v>
      </c>
      <c r="CG67" s="171">
        <v>82.199999999999989</v>
      </c>
      <c r="CH67" s="171">
        <v>79.899999999999991</v>
      </c>
      <c r="CI67" s="171">
        <v>80.5</v>
      </c>
      <c r="CJ67" s="171">
        <v>80.900000000000006</v>
      </c>
      <c r="CK67" s="171">
        <v>81.7</v>
      </c>
      <c r="CL67" s="171">
        <v>88.6</v>
      </c>
      <c r="CM67" s="171">
        <v>93.4</v>
      </c>
      <c r="CN67" s="171">
        <v>96.7</v>
      </c>
      <c r="CO67" s="171">
        <v>99.4</v>
      </c>
      <c r="CP67" s="171">
        <v>93.6</v>
      </c>
      <c r="CQ67" s="171">
        <v>107.1</v>
      </c>
    </row>
    <row r="68" spans="1:95" s="92" customFormat="1" ht="14.25" customHeight="1" x14ac:dyDescent="0.25">
      <c r="A68" s="91"/>
      <c r="B68" s="87" t="s">
        <v>173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5"/>
      <c r="AN68" s="85"/>
      <c r="AO68" s="85"/>
      <c r="AP68" s="96">
        <v>43.7</v>
      </c>
      <c r="AQ68" s="85"/>
      <c r="AR68" s="85"/>
      <c r="AS68" s="85"/>
      <c r="AT68" s="96">
        <v>26.199999999999946</v>
      </c>
      <c r="AU68" s="96">
        <v>26.099999999999945</v>
      </c>
      <c r="AV68" s="96">
        <v>20.199999999999946</v>
      </c>
      <c r="AW68" s="96">
        <v>20.099999999999945</v>
      </c>
      <c r="AX68" s="96">
        <v>22.099999999999945</v>
      </c>
      <c r="AY68" s="96">
        <v>20.299999999999944</v>
      </c>
      <c r="AZ68" s="96">
        <v>18.899999999999945</v>
      </c>
      <c r="BA68" s="96">
        <v>2.5999999999999446</v>
      </c>
      <c r="BB68" s="96">
        <v>1.4999999999999445</v>
      </c>
      <c r="BC68" s="96">
        <v>2.8999999999999431</v>
      </c>
      <c r="BD68" s="96">
        <v>1.1999999999999431</v>
      </c>
      <c r="BE68" s="96">
        <v>0.59999999999994302</v>
      </c>
      <c r="BF68" s="96">
        <v>0.99999999999994293</v>
      </c>
      <c r="BG68" s="96">
        <v>2.1999999999999433</v>
      </c>
      <c r="BH68" s="96">
        <v>1.9999999999999434</v>
      </c>
      <c r="BI68" s="96">
        <v>2.6999999999999433</v>
      </c>
      <c r="BJ68" s="96">
        <v>2.0999999999999432</v>
      </c>
      <c r="BK68" s="96">
        <v>2.8999999999999435</v>
      </c>
      <c r="BL68" s="96">
        <v>2.4999999999999436</v>
      </c>
      <c r="BM68" s="96">
        <v>2.2999999999999434</v>
      </c>
      <c r="BN68" s="96">
        <v>2.0999999999999432</v>
      </c>
      <c r="BO68" s="96">
        <v>6.1999999999999424</v>
      </c>
      <c r="BP68" s="96">
        <v>8.3999999999999435</v>
      </c>
      <c r="BQ68" s="96">
        <v>9.5999999999999428</v>
      </c>
      <c r="BR68" s="96">
        <v>6.3999999999999426</v>
      </c>
      <c r="BS68" s="171">
        <v>6.999999999999944</v>
      </c>
      <c r="BT68" s="171">
        <v>7.5999999999999446</v>
      </c>
      <c r="BU68" s="171">
        <v>12.799999999999946</v>
      </c>
      <c r="BV68" s="171">
        <v>8.2999999999999456</v>
      </c>
      <c r="BW68" s="171">
        <v>6.0599999999999428</v>
      </c>
      <c r="BX68" s="171">
        <v>5.1599999999999424</v>
      </c>
      <c r="BY68" s="171">
        <v>5.4599999999999431</v>
      </c>
      <c r="BZ68" s="171">
        <v>6.4599999999999431</v>
      </c>
      <c r="CA68" s="171">
        <v>8.3249999999999424</v>
      </c>
      <c r="CB68" s="171">
        <v>8.5249999999999435</v>
      </c>
      <c r="CC68" s="171">
        <v>9.0249999999999435</v>
      </c>
      <c r="CD68" s="171">
        <v>8.3249999999999442</v>
      </c>
      <c r="CE68" s="171">
        <v>6.5249999999999444</v>
      </c>
      <c r="CF68" s="171">
        <v>7.7249999999999446</v>
      </c>
      <c r="CG68" s="171">
        <v>8.1249999999999449</v>
      </c>
      <c r="CH68" s="171">
        <v>8.6249999999999449</v>
      </c>
      <c r="CI68" s="171">
        <v>8.6249999999999396</v>
      </c>
      <c r="CJ68" s="171">
        <v>7.1249999999999396</v>
      </c>
      <c r="CK68" s="171">
        <v>9.3249999999999496</v>
      </c>
      <c r="CL68" s="171">
        <v>4.4249999999999501</v>
      </c>
      <c r="CM68" s="171">
        <v>16.224999999999898</v>
      </c>
      <c r="CN68" s="171">
        <v>11.8249999999999</v>
      </c>
      <c r="CO68" s="171">
        <v>12.524999999999901</v>
      </c>
      <c r="CP68" s="171">
        <v>17.424999999999901</v>
      </c>
      <c r="CQ68" s="171">
        <v>19.124999999999943</v>
      </c>
    </row>
    <row r="69" spans="1:95" s="92" customFormat="1" ht="14.25" customHeight="1" x14ac:dyDescent="0.25">
      <c r="A69" s="91"/>
      <c r="B69" s="87" t="s">
        <v>150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5"/>
      <c r="AN69" s="85"/>
      <c r="AO69" s="85"/>
      <c r="AP69" s="96">
        <v>0</v>
      </c>
      <c r="AQ69" s="85"/>
      <c r="AR69" s="85"/>
      <c r="AS69" s="85"/>
      <c r="AT69" s="96">
        <v>0</v>
      </c>
      <c r="AU69" s="96">
        <v>0</v>
      </c>
      <c r="AV69" s="96">
        <v>0</v>
      </c>
      <c r="AW69" s="96">
        <v>0</v>
      </c>
      <c r="AX69" s="96">
        <v>0</v>
      </c>
      <c r="AY69" s="96">
        <v>0</v>
      </c>
      <c r="AZ69" s="96">
        <v>0</v>
      </c>
      <c r="BA69" s="96">
        <v>0</v>
      </c>
      <c r="BB69" s="96">
        <v>0</v>
      </c>
      <c r="BC69" s="96">
        <v>0</v>
      </c>
      <c r="BD69" s="96">
        <v>0</v>
      </c>
      <c r="BE69" s="96">
        <v>0</v>
      </c>
      <c r="BF69" s="96">
        <v>0</v>
      </c>
      <c r="BG69" s="96">
        <v>0</v>
      </c>
      <c r="BH69" s="96">
        <v>0</v>
      </c>
      <c r="BI69" s="96">
        <v>0</v>
      </c>
      <c r="BJ69" s="96">
        <v>0</v>
      </c>
      <c r="BK69" s="96">
        <v>0</v>
      </c>
      <c r="BL69" s="96">
        <v>0</v>
      </c>
      <c r="BM69" s="96">
        <v>0</v>
      </c>
      <c r="BN69" s="96">
        <v>0</v>
      </c>
      <c r="BO69" s="96">
        <v>0</v>
      </c>
      <c r="BP69" s="96">
        <v>0</v>
      </c>
      <c r="BQ69" s="96">
        <v>0</v>
      </c>
      <c r="BR69" s="96">
        <v>0</v>
      </c>
      <c r="BS69" s="171">
        <v>0</v>
      </c>
      <c r="BT69" s="171">
        <v>0</v>
      </c>
      <c r="BU69" s="171">
        <v>0</v>
      </c>
      <c r="BV69" s="171">
        <v>0</v>
      </c>
      <c r="BW69" s="171">
        <v>0</v>
      </c>
      <c r="BX69" s="171">
        <v>0</v>
      </c>
      <c r="BY69" s="171">
        <v>0</v>
      </c>
      <c r="BZ69" s="171">
        <v>0</v>
      </c>
      <c r="CA69" s="171">
        <v>0</v>
      </c>
      <c r="CB69" s="171">
        <v>0</v>
      </c>
      <c r="CC69" s="171">
        <v>0</v>
      </c>
      <c r="CD69" s="171">
        <v>0</v>
      </c>
      <c r="CE69" s="171">
        <v>0</v>
      </c>
      <c r="CF69" s="171">
        <v>0</v>
      </c>
      <c r="CG69" s="171">
        <v>0</v>
      </c>
      <c r="CH69" s="171">
        <v>0</v>
      </c>
      <c r="CI69" s="171">
        <v>0</v>
      </c>
      <c r="CJ69" s="171">
        <v>0</v>
      </c>
      <c r="CK69" s="171">
        <v>0</v>
      </c>
      <c r="CL69" s="171">
        <v>0</v>
      </c>
      <c r="CM69" s="171">
        <v>0</v>
      </c>
      <c r="CN69" s="171">
        <v>0</v>
      </c>
      <c r="CO69" s="171">
        <v>0</v>
      </c>
      <c r="CP69" s="171">
        <v>0</v>
      </c>
      <c r="CQ69" s="171">
        <v>0</v>
      </c>
    </row>
    <row r="70" spans="1:95" s="92" customFormat="1" ht="14.25" customHeight="1" x14ac:dyDescent="0.25">
      <c r="A70" s="91"/>
      <c r="B70" s="87" t="s">
        <v>54</v>
      </c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5"/>
      <c r="AN70" s="85"/>
      <c r="AO70" s="85"/>
      <c r="AP70" s="96">
        <v>881.34</v>
      </c>
      <c r="AQ70" s="85"/>
      <c r="AR70" s="85"/>
      <c r="AS70" s="85"/>
      <c r="AT70" s="96">
        <v>953.54</v>
      </c>
      <c r="AU70" s="96">
        <v>983.44</v>
      </c>
      <c r="AV70" s="96">
        <v>1009.34</v>
      </c>
      <c r="AW70" s="96">
        <v>976.64</v>
      </c>
      <c r="AX70" s="96">
        <v>940.04</v>
      </c>
      <c r="AY70" s="96">
        <v>982.24</v>
      </c>
      <c r="AZ70" s="96">
        <v>982.04</v>
      </c>
      <c r="BA70" s="96">
        <v>941.04</v>
      </c>
      <c r="BB70" s="96">
        <v>899.83999999999992</v>
      </c>
      <c r="BC70" s="96">
        <v>929.7399999999999</v>
      </c>
      <c r="BD70" s="96">
        <v>928.7399999999999</v>
      </c>
      <c r="BE70" s="96">
        <v>924.53999999999985</v>
      </c>
      <c r="BF70" s="96">
        <v>882.8399999999998</v>
      </c>
      <c r="BG70" s="96">
        <v>907.23999999999978</v>
      </c>
      <c r="BH70" s="96">
        <v>909.93999999999983</v>
      </c>
      <c r="BI70" s="96">
        <v>917.53999999999985</v>
      </c>
      <c r="BJ70" s="96">
        <v>975.03999999999985</v>
      </c>
      <c r="BK70" s="96">
        <v>985.3399999999998</v>
      </c>
      <c r="BL70" s="96">
        <v>1034.4399999999998</v>
      </c>
      <c r="BM70" s="96">
        <v>1020.6399999999999</v>
      </c>
      <c r="BN70" s="96">
        <v>1037.1399999999999</v>
      </c>
      <c r="BO70" s="96">
        <v>1078.9399999999998</v>
      </c>
      <c r="BP70" s="96">
        <v>1342.9399999999998</v>
      </c>
      <c r="BQ70" s="96">
        <v>1402.2399999999998</v>
      </c>
      <c r="BR70" s="96">
        <v>1367.5399999999997</v>
      </c>
      <c r="BS70" s="171">
        <v>1540.54</v>
      </c>
      <c r="BT70" s="171">
        <v>1688.74</v>
      </c>
      <c r="BU70" s="171">
        <v>1695.74</v>
      </c>
      <c r="BV70" s="171">
        <v>1684.54</v>
      </c>
      <c r="BW70" s="171">
        <v>2057.34</v>
      </c>
      <c r="BX70" s="171">
        <v>2137.54</v>
      </c>
      <c r="BY70" s="171">
        <v>2128.94</v>
      </c>
      <c r="BZ70" s="171">
        <v>2170.54</v>
      </c>
      <c r="CA70" s="171">
        <v>2196.54</v>
      </c>
      <c r="CB70" s="171">
        <v>2250.84</v>
      </c>
      <c r="CC70" s="171">
        <v>2306.2400000000002</v>
      </c>
      <c r="CD70" s="171">
        <v>2329.5400000000004</v>
      </c>
      <c r="CE70" s="171">
        <v>2549.54</v>
      </c>
      <c r="CF70" s="171">
        <v>2623.84</v>
      </c>
      <c r="CG70" s="171">
        <v>2577.1400000000003</v>
      </c>
      <c r="CH70" s="171">
        <v>2631.4400000000005</v>
      </c>
      <c r="CI70" s="171">
        <v>2776.84</v>
      </c>
      <c r="CJ70" s="171">
        <v>2759.74</v>
      </c>
      <c r="CK70" s="171">
        <v>2881.84</v>
      </c>
      <c r="CL70" s="171">
        <v>2952.34</v>
      </c>
      <c r="CM70" s="171">
        <v>3013.84</v>
      </c>
      <c r="CN70" s="171">
        <v>3130.54</v>
      </c>
      <c r="CO70" s="171">
        <v>3143.94</v>
      </c>
      <c r="CP70" s="171">
        <v>3245.54</v>
      </c>
      <c r="CQ70" s="171">
        <v>3285.6400000000003</v>
      </c>
    </row>
    <row r="71" spans="1:95" s="92" customFormat="1" ht="14.25" customHeight="1" x14ac:dyDescent="0.25">
      <c r="A71" s="91"/>
      <c r="B71" s="89" t="s">
        <v>188</v>
      </c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5"/>
      <c r="AN71" s="85"/>
      <c r="AO71" s="85"/>
      <c r="AP71" s="96">
        <v>0</v>
      </c>
      <c r="AQ71" s="85"/>
      <c r="AR71" s="85"/>
      <c r="AS71" s="85"/>
      <c r="AT71" s="96">
        <v>0</v>
      </c>
      <c r="AU71" s="96">
        <v>0</v>
      </c>
      <c r="AV71" s="96">
        <v>0</v>
      </c>
      <c r="AW71" s="96">
        <v>0</v>
      </c>
      <c r="AX71" s="96">
        <v>0</v>
      </c>
      <c r="AY71" s="96">
        <v>0</v>
      </c>
      <c r="AZ71" s="96">
        <v>0</v>
      </c>
      <c r="BA71" s="96">
        <v>0</v>
      </c>
      <c r="BB71" s="96">
        <v>0</v>
      </c>
      <c r="BC71" s="96">
        <v>0</v>
      </c>
      <c r="BD71" s="96">
        <v>0</v>
      </c>
      <c r="BE71" s="96">
        <v>0</v>
      </c>
      <c r="BF71" s="96">
        <v>0</v>
      </c>
      <c r="BG71" s="96">
        <v>0</v>
      </c>
      <c r="BH71" s="96">
        <v>0</v>
      </c>
      <c r="BI71" s="96">
        <v>0</v>
      </c>
      <c r="BJ71" s="96">
        <v>0</v>
      </c>
      <c r="BK71" s="96">
        <v>0</v>
      </c>
      <c r="BL71" s="96">
        <v>0</v>
      </c>
      <c r="BM71" s="96">
        <v>0</v>
      </c>
      <c r="BN71" s="96">
        <v>0</v>
      </c>
      <c r="BO71" s="96">
        <v>0</v>
      </c>
      <c r="BP71" s="96">
        <v>0</v>
      </c>
      <c r="BQ71" s="96">
        <v>0</v>
      </c>
      <c r="BR71" s="96">
        <v>0</v>
      </c>
      <c r="BS71" s="171">
        <v>0</v>
      </c>
      <c r="BT71" s="171">
        <v>0</v>
      </c>
      <c r="BU71" s="171">
        <v>0</v>
      </c>
      <c r="BV71" s="171">
        <v>0</v>
      </c>
      <c r="BW71" s="171">
        <v>0</v>
      </c>
      <c r="BX71" s="171">
        <v>0</v>
      </c>
      <c r="BY71" s="171">
        <v>0</v>
      </c>
      <c r="BZ71" s="171">
        <v>0</v>
      </c>
      <c r="CA71" s="171">
        <v>0</v>
      </c>
      <c r="CB71" s="171">
        <v>0</v>
      </c>
      <c r="CC71" s="171">
        <v>0</v>
      </c>
      <c r="CD71" s="171">
        <v>0</v>
      </c>
      <c r="CE71" s="171">
        <v>0</v>
      </c>
      <c r="CF71" s="171">
        <v>0</v>
      </c>
      <c r="CG71" s="171">
        <v>0</v>
      </c>
      <c r="CH71" s="171">
        <v>0</v>
      </c>
      <c r="CI71" s="171">
        <v>0</v>
      </c>
      <c r="CJ71" s="171">
        <v>0</v>
      </c>
      <c r="CK71" s="171">
        <v>0</v>
      </c>
      <c r="CL71" s="171">
        <v>0</v>
      </c>
      <c r="CM71" s="171">
        <v>0</v>
      </c>
      <c r="CN71" s="171">
        <v>0</v>
      </c>
      <c r="CO71" s="171">
        <v>0</v>
      </c>
      <c r="CP71" s="171">
        <v>0</v>
      </c>
      <c r="CQ71" s="171">
        <v>0</v>
      </c>
    </row>
    <row r="72" spans="1:95" x14ac:dyDescent="0.25">
      <c r="B72" s="84" t="s">
        <v>180</v>
      </c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5"/>
      <c r="AN72" s="85"/>
      <c r="AO72" s="85"/>
      <c r="AP72" s="96">
        <v>3307</v>
      </c>
      <c r="AQ72" s="85"/>
      <c r="AR72" s="85"/>
      <c r="AS72" s="85"/>
      <c r="AT72" s="96">
        <v>3765.4</v>
      </c>
      <c r="AU72" s="96">
        <v>2989.5</v>
      </c>
      <c r="AV72" s="96">
        <v>2946</v>
      </c>
      <c r="AW72" s="96">
        <v>3419</v>
      </c>
      <c r="AX72" s="96">
        <v>4098.5</v>
      </c>
      <c r="AY72" s="96">
        <v>3459.1</v>
      </c>
      <c r="AZ72" s="96">
        <v>3607.7</v>
      </c>
      <c r="BA72" s="96">
        <v>3368.6000000000004</v>
      </c>
      <c r="BB72" s="96">
        <v>3558.5000000000005</v>
      </c>
      <c r="BC72" s="96">
        <v>3826.6</v>
      </c>
      <c r="BD72" s="96">
        <v>4167.9000000000005</v>
      </c>
      <c r="BE72" s="96">
        <v>3667.5000000000005</v>
      </c>
      <c r="BF72" s="96">
        <v>4700.6000000000004</v>
      </c>
      <c r="BG72" s="96">
        <v>3887.8000000000006</v>
      </c>
      <c r="BH72" s="96">
        <v>4949.8000000000011</v>
      </c>
      <c r="BI72" s="96">
        <v>4281.6000000000013</v>
      </c>
      <c r="BJ72" s="96">
        <v>4861.8500000000013</v>
      </c>
      <c r="BK72" s="96">
        <v>4962.5500000000011</v>
      </c>
      <c r="BL72" s="96">
        <v>5053.05</v>
      </c>
      <c r="BM72" s="96">
        <v>4821.8499999999995</v>
      </c>
      <c r="BN72" s="96">
        <v>5266.0499999999993</v>
      </c>
      <c r="BO72" s="96">
        <v>5183.2500000000018</v>
      </c>
      <c r="BP72" s="96">
        <v>5325.1500000000015</v>
      </c>
      <c r="BQ72" s="96">
        <v>4940.1500000000024</v>
      </c>
      <c r="BR72" s="96">
        <v>6047.3500000000022</v>
      </c>
      <c r="BS72" s="171">
        <v>6458.6500000000015</v>
      </c>
      <c r="BT72" s="171">
        <v>6512.550000000002</v>
      </c>
      <c r="BU72" s="171">
        <v>6176.3300000000008</v>
      </c>
      <c r="BV72" s="171">
        <v>6780.8100000000022</v>
      </c>
      <c r="BW72" s="171">
        <v>7577.2300000000014</v>
      </c>
      <c r="BX72" s="171">
        <v>6598.925000000002</v>
      </c>
      <c r="BY72" s="171">
        <v>7329.1250000000009</v>
      </c>
      <c r="BZ72" s="171">
        <v>7627.7250000000013</v>
      </c>
      <c r="CA72" s="171">
        <v>7354.1330000000007</v>
      </c>
      <c r="CB72" s="171">
        <v>8712.2330000000002</v>
      </c>
      <c r="CC72" s="171">
        <v>7590.9330000000009</v>
      </c>
      <c r="CD72" s="171">
        <v>8781.8329999999987</v>
      </c>
      <c r="CE72" s="171">
        <v>9324.6330000000016</v>
      </c>
      <c r="CF72" s="171">
        <v>7172.2330000000002</v>
      </c>
      <c r="CG72" s="171">
        <v>10552.033000000001</v>
      </c>
      <c r="CH72" s="171">
        <v>10751.733000000002</v>
      </c>
      <c r="CI72" s="171">
        <v>12174.1</v>
      </c>
      <c r="CJ72" s="171">
        <v>12567.9</v>
      </c>
      <c r="CK72" s="171">
        <v>12932.3</v>
      </c>
      <c r="CL72" s="171">
        <v>13033.5</v>
      </c>
      <c r="CM72" s="171">
        <v>14595.5</v>
      </c>
      <c r="CN72" s="171">
        <v>14455.6</v>
      </c>
      <c r="CO72" s="171">
        <v>13807.9</v>
      </c>
      <c r="CP72" s="171">
        <v>14439.8</v>
      </c>
      <c r="CQ72" s="171">
        <v>16021.3</v>
      </c>
    </row>
    <row r="73" spans="1:95" x14ac:dyDescent="0.25">
      <c r="B73" s="93" t="s">
        <v>181</v>
      </c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85"/>
      <c r="AN73" s="85"/>
      <c r="AO73" s="85"/>
      <c r="AP73" s="96">
        <v>19.899999999999999</v>
      </c>
      <c r="AQ73" s="85"/>
      <c r="AR73" s="85"/>
      <c r="AS73" s="85"/>
      <c r="AT73" s="96">
        <v>25.7</v>
      </c>
      <c r="AU73" s="96">
        <v>26.099999999999998</v>
      </c>
      <c r="AV73" s="96">
        <v>27.499999999999996</v>
      </c>
      <c r="AW73" s="96">
        <v>29.499999999999996</v>
      </c>
      <c r="AX73" s="96">
        <v>27.999999999999996</v>
      </c>
      <c r="AY73" s="96">
        <v>30.3</v>
      </c>
      <c r="AZ73" s="96">
        <v>28.5</v>
      </c>
      <c r="BA73" s="96">
        <v>32.200000000000003</v>
      </c>
      <c r="BB73" s="96">
        <v>30.300000000000004</v>
      </c>
      <c r="BC73" s="96">
        <v>29.3</v>
      </c>
      <c r="BD73" s="96">
        <v>22.5</v>
      </c>
      <c r="BE73" s="96">
        <v>24.5</v>
      </c>
      <c r="BF73" s="96">
        <v>22</v>
      </c>
      <c r="BG73" s="96">
        <v>23.7</v>
      </c>
      <c r="BH73" s="96">
        <v>24.099999999999998</v>
      </c>
      <c r="BI73" s="96">
        <v>22.299999999999997</v>
      </c>
      <c r="BJ73" s="96">
        <v>22.099999999999998</v>
      </c>
      <c r="BK73" s="96">
        <v>21.700000000000003</v>
      </c>
      <c r="BL73" s="96">
        <v>21.500000000000004</v>
      </c>
      <c r="BM73" s="96">
        <v>20.700000000000003</v>
      </c>
      <c r="BN73" s="96">
        <v>19.400000000000002</v>
      </c>
      <c r="BO73" s="96">
        <v>22.6</v>
      </c>
      <c r="BP73" s="96">
        <v>24.200000000000003</v>
      </c>
      <c r="BQ73" s="96">
        <v>24.1</v>
      </c>
      <c r="BR73" s="96">
        <v>21</v>
      </c>
      <c r="BS73" s="171">
        <v>22.900000000000002</v>
      </c>
      <c r="BT73" s="171">
        <v>22.8</v>
      </c>
      <c r="BU73" s="171">
        <v>23.5</v>
      </c>
      <c r="BV73" s="171">
        <v>23.6</v>
      </c>
      <c r="BW73" s="171">
        <v>24.500000000000004</v>
      </c>
      <c r="BX73" s="171">
        <v>23.300000000000004</v>
      </c>
      <c r="BY73" s="171">
        <v>21.700000000000003</v>
      </c>
      <c r="BZ73" s="171">
        <v>23.400000000000002</v>
      </c>
      <c r="CA73" s="171">
        <v>23.700000000000006</v>
      </c>
      <c r="CB73" s="171">
        <v>25.700000000000006</v>
      </c>
      <c r="CC73" s="171">
        <v>27.300000000000008</v>
      </c>
      <c r="CD73" s="171">
        <v>27.800000000000008</v>
      </c>
      <c r="CE73" s="171">
        <v>29.600000000000009</v>
      </c>
      <c r="CF73" s="171">
        <v>32.400000000000006</v>
      </c>
      <c r="CG73" s="171">
        <v>34.500000000000007</v>
      </c>
      <c r="CH73" s="171">
        <v>34.500000000000007</v>
      </c>
      <c r="CI73" s="171">
        <v>30.8</v>
      </c>
      <c r="CJ73" s="171">
        <v>32.1</v>
      </c>
      <c r="CK73" s="171">
        <v>31.8</v>
      </c>
      <c r="CL73" s="171">
        <v>33.1</v>
      </c>
      <c r="CM73" s="171">
        <v>35.4</v>
      </c>
      <c r="CN73" s="171">
        <v>33.299999999999997</v>
      </c>
      <c r="CO73" s="171">
        <v>30.3</v>
      </c>
      <c r="CP73" s="171">
        <v>33.200000000000003</v>
      </c>
      <c r="CQ73" s="171">
        <v>36</v>
      </c>
    </row>
    <row r="74" spans="1:95" x14ac:dyDescent="0.25">
      <c r="B74" s="93" t="s">
        <v>92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85"/>
      <c r="AN74" s="85"/>
      <c r="AO74" s="85"/>
      <c r="AP74" s="96">
        <v>275.60000000000002</v>
      </c>
      <c r="AQ74" s="85"/>
      <c r="AR74" s="85"/>
      <c r="AS74" s="85"/>
      <c r="AT74" s="96">
        <v>117.70000000000003</v>
      </c>
      <c r="AU74" s="96">
        <v>75.000000000000028</v>
      </c>
      <c r="AV74" s="96">
        <v>16.200000000000031</v>
      </c>
      <c r="AW74" s="96">
        <v>3.0000000000000311</v>
      </c>
      <c r="AX74" s="96">
        <v>18.60000000000003</v>
      </c>
      <c r="AY74" s="96">
        <v>18.900000000000031</v>
      </c>
      <c r="AZ74" s="96">
        <v>3.9000000000000314</v>
      </c>
      <c r="BA74" s="96">
        <v>4.1000000000000316</v>
      </c>
      <c r="BB74" s="96">
        <v>20.300000000000033</v>
      </c>
      <c r="BC74" s="96">
        <v>20.900000000000031</v>
      </c>
      <c r="BD74" s="96">
        <v>39.800000000000026</v>
      </c>
      <c r="BE74" s="96">
        <v>26.400000000000027</v>
      </c>
      <c r="BF74" s="96">
        <v>2.0000000000000284</v>
      </c>
      <c r="BG74" s="96">
        <v>2.2000000000000277</v>
      </c>
      <c r="BH74" s="96">
        <v>3.0000000000000275</v>
      </c>
      <c r="BI74" s="96">
        <v>6.7000000000000268</v>
      </c>
      <c r="BJ74" s="96">
        <v>6.9500000000000268</v>
      </c>
      <c r="BK74" s="96">
        <v>7.6500000000000288</v>
      </c>
      <c r="BL74" s="96">
        <v>9.2500000000000284</v>
      </c>
      <c r="BM74" s="96">
        <v>8.4500000000000277</v>
      </c>
      <c r="BN74" s="96">
        <v>7.7500000000000284</v>
      </c>
      <c r="BO74" s="96">
        <v>7.4500000000000286</v>
      </c>
      <c r="BP74" s="96">
        <v>7.1500000000000288</v>
      </c>
      <c r="BQ74" s="96">
        <v>7.0500000000000291</v>
      </c>
      <c r="BR74" s="96">
        <v>6.7500000000000293</v>
      </c>
      <c r="BS74" s="171">
        <v>6.6500000000000297</v>
      </c>
      <c r="BT74" s="171">
        <v>6.6500000000000297</v>
      </c>
      <c r="BU74" s="171">
        <v>6.4500000000000295</v>
      </c>
      <c r="BV74" s="171">
        <v>9.4500000000000295</v>
      </c>
      <c r="BW74" s="171">
        <v>9.2500000000000284</v>
      </c>
      <c r="BX74" s="171">
        <v>8.5100000000000282</v>
      </c>
      <c r="BY74" s="171">
        <v>7.9100000000000286</v>
      </c>
      <c r="BZ74" s="171">
        <v>7.4100000000000286</v>
      </c>
      <c r="CA74" s="171">
        <v>6.7990000000000297</v>
      </c>
      <c r="CB74" s="171">
        <v>6.2990000000000297</v>
      </c>
      <c r="CC74" s="171">
        <v>5.5990000000000304</v>
      </c>
      <c r="CD74" s="171">
        <v>5.19900000000003</v>
      </c>
      <c r="CE74" s="171">
        <v>4.69900000000003</v>
      </c>
      <c r="CF74" s="171">
        <v>2.19900000000003</v>
      </c>
      <c r="CG74" s="171">
        <v>0.39900000000003</v>
      </c>
      <c r="CH74" s="171">
        <v>0.29900000000003002</v>
      </c>
      <c r="CI74" s="171">
        <v>0.4</v>
      </c>
      <c r="CJ74" s="171">
        <v>6.4</v>
      </c>
      <c r="CK74" s="171">
        <v>649.20000000000005</v>
      </c>
      <c r="CL74" s="171">
        <v>643.1</v>
      </c>
      <c r="CM74" s="171">
        <v>633.4</v>
      </c>
      <c r="CN74" s="171">
        <v>606.29999999999995</v>
      </c>
      <c r="CO74" s="171">
        <v>581.20000000000005</v>
      </c>
      <c r="CP74" s="171">
        <v>598.79999999999995</v>
      </c>
      <c r="CQ74" s="171">
        <v>597.4</v>
      </c>
    </row>
    <row r="75" spans="1:95" x14ac:dyDescent="0.25">
      <c r="B75" s="93" t="s">
        <v>182</v>
      </c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85"/>
      <c r="AN75" s="85"/>
      <c r="AO75" s="85"/>
      <c r="AP75" s="96">
        <v>0</v>
      </c>
      <c r="AQ75" s="85"/>
      <c r="AR75" s="85"/>
      <c r="AS75" s="85"/>
      <c r="AT75" s="96">
        <v>0</v>
      </c>
      <c r="AU75" s="96">
        <v>0</v>
      </c>
      <c r="AV75" s="96">
        <v>0</v>
      </c>
      <c r="AW75" s="96">
        <v>0</v>
      </c>
      <c r="AX75" s="96">
        <v>0</v>
      </c>
      <c r="AY75" s="96">
        <v>0</v>
      </c>
      <c r="AZ75" s="96">
        <v>0</v>
      </c>
      <c r="BA75" s="96">
        <v>0</v>
      </c>
      <c r="BB75" s="96">
        <v>0</v>
      </c>
      <c r="BC75" s="96">
        <v>0</v>
      </c>
      <c r="BD75" s="96">
        <v>0</v>
      </c>
      <c r="BE75" s="96">
        <v>0</v>
      </c>
      <c r="BF75" s="96">
        <v>0</v>
      </c>
      <c r="BG75" s="96">
        <v>0</v>
      </c>
      <c r="BH75" s="96">
        <v>0</v>
      </c>
      <c r="BI75" s="96">
        <v>0</v>
      </c>
      <c r="BJ75" s="96">
        <v>0</v>
      </c>
      <c r="BK75" s="96">
        <v>0</v>
      </c>
      <c r="BL75" s="96">
        <v>0</v>
      </c>
      <c r="BM75" s="96">
        <v>0</v>
      </c>
      <c r="BN75" s="96">
        <v>0</v>
      </c>
      <c r="BO75" s="96">
        <v>91</v>
      </c>
      <c r="BP75" s="96">
        <v>90.4</v>
      </c>
      <c r="BQ75" s="96">
        <v>90.100000000000009</v>
      </c>
      <c r="BR75" s="96">
        <v>86.9</v>
      </c>
      <c r="BS75" s="171">
        <v>87.800000000000011</v>
      </c>
      <c r="BT75" s="171">
        <v>90.000000000000014</v>
      </c>
      <c r="BU75" s="171">
        <v>91.40000000000002</v>
      </c>
      <c r="BV75" s="171">
        <v>92.000000000000014</v>
      </c>
      <c r="BW75" s="171">
        <v>94.2</v>
      </c>
      <c r="BX75" s="171">
        <v>90.9</v>
      </c>
      <c r="BY75" s="171">
        <v>90.2</v>
      </c>
      <c r="BZ75" s="171">
        <v>89.9</v>
      </c>
      <c r="CA75" s="171">
        <v>89.7</v>
      </c>
      <c r="CB75" s="171">
        <v>89.8</v>
      </c>
      <c r="CC75" s="171">
        <v>88</v>
      </c>
      <c r="CD75" s="171">
        <v>89.3</v>
      </c>
      <c r="CE75" s="171">
        <v>88.2</v>
      </c>
      <c r="CF75" s="171">
        <v>88.9</v>
      </c>
      <c r="CG75" s="171">
        <v>91</v>
      </c>
      <c r="CH75" s="171">
        <v>93.1</v>
      </c>
      <c r="CI75" s="171">
        <v>91.5</v>
      </c>
      <c r="CJ75" s="171">
        <v>92.2</v>
      </c>
      <c r="CK75" s="171">
        <v>91</v>
      </c>
      <c r="CL75" s="171">
        <v>90.5</v>
      </c>
      <c r="CM75" s="171">
        <v>89.4</v>
      </c>
      <c r="CN75" s="171">
        <v>85.9</v>
      </c>
      <c r="CO75" s="171">
        <v>82.8</v>
      </c>
      <c r="CP75" s="171">
        <v>86.1</v>
      </c>
      <c r="CQ75" s="171">
        <v>86.9</v>
      </c>
    </row>
    <row r="76" spans="1:95" x14ac:dyDescent="0.25">
      <c r="B76" s="93" t="s">
        <v>183</v>
      </c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85"/>
      <c r="AN76" s="85"/>
      <c r="AO76" s="85"/>
      <c r="AP76" s="96">
        <v>3011.5</v>
      </c>
      <c r="AQ76" s="85"/>
      <c r="AR76" s="85"/>
      <c r="AS76" s="85"/>
      <c r="AT76" s="96">
        <v>3622</v>
      </c>
      <c r="AU76" s="96">
        <v>2888.4</v>
      </c>
      <c r="AV76" s="96">
        <v>2902.3</v>
      </c>
      <c r="AW76" s="96">
        <v>3386.5</v>
      </c>
      <c r="AX76" s="96">
        <v>4051.8999999999996</v>
      </c>
      <c r="AY76" s="96">
        <v>3409.9</v>
      </c>
      <c r="AZ76" s="96">
        <v>3575.2999999999997</v>
      </c>
      <c r="BA76" s="96">
        <v>3332.3</v>
      </c>
      <c r="BB76" s="96">
        <v>3507.9000000000005</v>
      </c>
      <c r="BC76" s="96">
        <v>3776.4</v>
      </c>
      <c r="BD76" s="96">
        <v>4105.6000000000004</v>
      </c>
      <c r="BE76" s="96">
        <v>3616.6000000000004</v>
      </c>
      <c r="BF76" s="96">
        <v>4676.6000000000004</v>
      </c>
      <c r="BG76" s="96">
        <v>3861.9000000000005</v>
      </c>
      <c r="BH76" s="96">
        <v>4922.7000000000007</v>
      </c>
      <c r="BI76" s="96">
        <v>4252.6000000000013</v>
      </c>
      <c r="BJ76" s="96">
        <v>4832.8000000000011</v>
      </c>
      <c r="BK76" s="96">
        <v>4933.2000000000007</v>
      </c>
      <c r="BL76" s="96">
        <v>5022.3</v>
      </c>
      <c r="BM76" s="96">
        <v>4792.7</v>
      </c>
      <c r="BN76" s="96">
        <v>5238.8999999999996</v>
      </c>
      <c r="BO76" s="96">
        <v>5062.2000000000016</v>
      </c>
      <c r="BP76" s="96">
        <v>5203.4000000000015</v>
      </c>
      <c r="BQ76" s="96">
        <v>4818.9000000000024</v>
      </c>
      <c r="BR76" s="96">
        <v>5932.7000000000025</v>
      </c>
      <c r="BS76" s="171">
        <v>6341.3000000000011</v>
      </c>
      <c r="BT76" s="171">
        <v>6393.1000000000022</v>
      </c>
      <c r="BU76" s="171">
        <v>6054.9800000000014</v>
      </c>
      <c r="BV76" s="171">
        <v>6655.760000000002</v>
      </c>
      <c r="BW76" s="171">
        <v>7449.2800000000016</v>
      </c>
      <c r="BX76" s="171">
        <v>6476.215000000002</v>
      </c>
      <c r="BY76" s="171">
        <v>7209.3150000000014</v>
      </c>
      <c r="BZ76" s="171">
        <v>7507.0150000000012</v>
      </c>
      <c r="CA76" s="171">
        <v>7233.9340000000011</v>
      </c>
      <c r="CB76" s="171">
        <v>8590.4340000000011</v>
      </c>
      <c r="CC76" s="171">
        <v>7470.0340000000006</v>
      </c>
      <c r="CD76" s="171">
        <v>8659.5339999999997</v>
      </c>
      <c r="CE76" s="171">
        <v>9202.134</v>
      </c>
      <c r="CF76" s="171">
        <v>7048.7340000000004</v>
      </c>
      <c r="CG76" s="171">
        <v>10426.134000000002</v>
      </c>
      <c r="CH76" s="171">
        <v>10623.834000000001</v>
      </c>
      <c r="CI76" s="171">
        <v>12051.4</v>
      </c>
      <c r="CJ76" s="171">
        <v>12437.2</v>
      </c>
      <c r="CK76" s="171">
        <v>12160.3</v>
      </c>
      <c r="CL76" s="171">
        <v>12266.8</v>
      </c>
      <c r="CM76" s="171">
        <v>13837.3</v>
      </c>
      <c r="CN76" s="171">
        <v>13730.1</v>
      </c>
      <c r="CO76" s="171">
        <v>13113.6</v>
      </c>
      <c r="CP76" s="171">
        <v>13721.7</v>
      </c>
      <c r="CQ76" s="171">
        <v>15301</v>
      </c>
    </row>
    <row r="77" spans="1:95" x14ac:dyDescent="0.25"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85"/>
      <c r="AN77" s="85"/>
      <c r="AO77" s="85"/>
      <c r="AP77" s="96"/>
      <c r="AQ77" s="85"/>
      <c r="AR77" s="85"/>
      <c r="AS77" s="85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6"/>
      <c r="BS77" s="171"/>
      <c r="BT77" s="171"/>
      <c r="BU77" s="171"/>
      <c r="BV77" s="171"/>
      <c r="BW77" s="171"/>
      <c r="BX77" s="171"/>
      <c r="BY77" s="171"/>
      <c r="BZ77" s="171"/>
      <c r="CA77" s="171"/>
      <c r="CB77" s="171"/>
      <c r="CC77" s="171"/>
      <c r="CD77" s="171"/>
      <c r="CE77" s="171"/>
      <c r="CF77" s="171"/>
      <c r="CG77" s="171"/>
      <c r="CH77" s="171"/>
      <c r="CI77" s="171"/>
      <c r="CJ77" s="171"/>
      <c r="CK77" s="171"/>
      <c r="CL77" s="171"/>
      <c r="CM77" s="171"/>
      <c r="CN77" s="171"/>
      <c r="CO77" s="171"/>
      <c r="CP77" s="171"/>
      <c r="CQ77" s="171"/>
    </row>
    <row r="78" spans="1:95" x14ac:dyDescent="0.25">
      <c r="B78" s="82" t="s">
        <v>193</v>
      </c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3"/>
      <c r="AN78" s="83"/>
      <c r="AO78" s="83"/>
      <c r="AP78" s="95">
        <v>32752.76</v>
      </c>
      <c r="AQ78" s="83"/>
      <c r="AR78" s="83"/>
      <c r="AS78" s="83"/>
      <c r="AT78" s="95">
        <v>38025.89</v>
      </c>
      <c r="AU78" s="95">
        <v>38609.360000000001</v>
      </c>
      <c r="AV78" s="95">
        <v>39137.279999999999</v>
      </c>
      <c r="AW78" s="95">
        <v>40791</v>
      </c>
      <c r="AX78" s="95">
        <v>42109.96</v>
      </c>
      <c r="AY78" s="95">
        <v>43183.770000000004</v>
      </c>
      <c r="AZ78" s="95">
        <v>45147.650000000009</v>
      </c>
      <c r="BA78" s="95">
        <v>46787.95</v>
      </c>
      <c r="BB78" s="95">
        <v>48251.48</v>
      </c>
      <c r="BC78" s="95">
        <v>49327.119999999995</v>
      </c>
      <c r="BD78" s="95">
        <v>50616.399999999994</v>
      </c>
      <c r="BE78" s="95">
        <v>51139.81</v>
      </c>
      <c r="BF78" s="95">
        <v>52299.619999999995</v>
      </c>
      <c r="BG78" s="95">
        <v>52259.75</v>
      </c>
      <c r="BH78" s="95">
        <v>53898.09</v>
      </c>
      <c r="BI78" s="95">
        <v>54154.930000000008</v>
      </c>
      <c r="BJ78" s="95">
        <v>55894.26</v>
      </c>
      <c r="BK78" s="95">
        <v>54641.401452005994</v>
      </c>
      <c r="BL78" s="95">
        <v>55967.946474359997</v>
      </c>
      <c r="BM78" s="95">
        <v>56191.775279784997</v>
      </c>
      <c r="BN78" s="95">
        <v>56938.045279785001</v>
      </c>
      <c r="BO78" s="95">
        <v>57889.22</v>
      </c>
      <c r="BP78" s="95">
        <v>59135.479999999996</v>
      </c>
      <c r="BQ78" s="95">
        <v>60706.659999999996</v>
      </c>
      <c r="BR78" s="95">
        <v>61424.28</v>
      </c>
      <c r="BS78" s="170">
        <v>63338.799200000001</v>
      </c>
      <c r="BT78" s="170">
        <v>63974.689200000008</v>
      </c>
      <c r="BU78" s="170">
        <v>64560.3292</v>
      </c>
      <c r="BV78" s="170">
        <v>67029.189199999993</v>
      </c>
      <c r="BW78" s="170">
        <v>68511.333200000008</v>
      </c>
      <c r="BX78" s="170">
        <v>67641.323199999999</v>
      </c>
      <c r="BY78" s="170">
        <v>69806.913199999995</v>
      </c>
      <c r="BZ78" s="170">
        <v>70672.193200000009</v>
      </c>
      <c r="CA78" s="170">
        <v>72415.303199999995</v>
      </c>
      <c r="CB78" s="170">
        <v>74670.463199999998</v>
      </c>
      <c r="CC78" s="170">
        <v>75344.403200000001</v>
      </c>
      <c r="CD78" s="170">
        <v>76409.469866666666</v>
      </c>
      <c r="CE78" s="170">
        <v>77253.639866666679</v>
      </c>
      <c r="CF78" s="170">
        <v>77553.899866666674</v>
      </c>
      <c r="CG78" s="170">
        <v>82692.299866666683</v>
      </c>
      <c r="CH78" s="170">
        <v>86356.466533333354</v>
      </c>
      <c r="CI78" s="170">
        <v>87480.962304657107</v>
      </c>
      <c r="CJ78" s="170">
        <v>88647.972304657</v>
      </c>
      <c r="CK78" s="170">
        <v>89566.432304657006</v>
      </c>
      <c r="CL78" s="170">
        <v>91061.902304656993</v>
      </c>
      <c r="CM78" s="170">
        <v>92803.272304657003</v>
      </c>
      <c r="CN78" s="170">
        <v>90639.882304657003</v>
      </c>
      <c r="CO78" s="170">
        <v>91421.342304656995</v>
      </c>
      <c r="CP78" s="170">
        <v>95017.212304657005</v>
      </c>
      <c r="CQ78" s="170">
        <v>99129.332304657029</v>
      </c>
    </row>
    <row r="79" spans="1:95" x14ac:dyDescent="0.25">
      <c r="B79" s="84" t="s">
        <v>186</v>
      </c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5"/>
      <c r="AN79" s="85"/>
      <c r="AO79" s="85"/>
      <c r="AP79" s="96">
        <v>17692.86</v>
      </c>
      <c r="AQ79" s="85"/>
      <c r="AR79" s="85"/>
      <c r="AS79" s="85"/>
      <c r="AT79" s="96">
        <v>19536.46</v>
      </c>
      <c r="AU79" s="96">
        <v>20142.46</v>
      </c>
      <c r="AV79" s="96">
        <v>20462.36</v>
      </c>
      <c r="AW79" s="96">
        <v>21305.059999999998</v>
      </c>
      <c r="AX79" s="96">
        <v>21740.16</v>
      </c>
      <c r="AY79" s="96">
        <v>22495.06</v>
      </c>
      <c r="AZ79" s="96">
        <v>24156.160000000003</v>
      </c>
      <c r="BA79" s="96">
        <v>24973.66</v>
      </c>
      <c r="BB79" s="96">
        <v>25142.960000000003</v>
      </c>
      <c r="BC79" s="96">
        <v>25735.46</v>
      </c>
      <c r="BD79" s="96">
        <v>26191.96</v>
      </c>
      <c r="BE79" s="96">
        <v>26713.46</v>
      </c>
      <c r="BF79" s="96">
        <v>26659.96</v>
      </c>
      <c r="BG79" s="96">
        <v>27099.960000000003</v>
      </c>
      <c r="BH79" s="96">
        <v>27919.660000000003</v>
      </c>
      <c r="BI79" s="96">
        <v>28432.86</v>
      </c>
      <c r="BJ79" s="96">
        <v>29034.760000000002</v>
      </c>
      <c r="BK79" s="96">
        <v>29541.96</v>
      </c>
      <c r="BL79" s="96">
        <v>30294.559999999998</v>
      </c>
      <c r="BM79" s="96">
        <v>30841.859999999997</v>
      </c>
      <c r="BN79" s="96">
        <v>31309.26</v>
      </c>
      <c r="BO79" s="96">
        <v>31336.559999999998</v>
      </c>
      <c r="BP79" s="96">
        <v>32248.36</v>
      </c>
      <c r="BQ79" s="96">
        <v>33142.559999999998</v>
      </c>
      <c r="BR79" s="96">
        <v>33819.96</v>
      </c>
      <c r="BS79" s="171">
        <v>34547.560000000005</v>
      </c>
      <c r="BT79" s="171">
        <v>35228.76</v>
      </c>
      <c r="BU79" s="171">
        <v>35678.86</v>
      </c>
      <c r="BV79" s="171">
        <v>37396.46</v>
      </c>
      <c r="BW79" s="171">
        <v>38153.660000000003</v>
      </c>
      <c r="BX79" s="171">
        <v>38834.86</v>
      </c>
      <c r="BY79" s="171">
        <v>39336.26</v>
      </c>
      <c r="BZ79" s="171">
        <v>40208.960000000006</v>
      </c>
      <c r="CA79" s="171">
        <v>40982.76</v>
      </c>
      <c r="CB79" s="171">
        <v>41469.96</v>
      </c>
      <c r="CC79" s="171">
        <v>42362.46</v>
      </c>
      <c r="CD79" s="171">
        <v>43033.66</v>
      </c>
      <c r="CE79" s="171">
        <v>43920.660000000011</v>
      </c>
      <c r="CF79" s="171">
        <v>44235.460000000014</v>
      </c>
      <c r="CG79" s="171">
        <v>44732.860000000008</v>
      </c>
      <c r="CH79" s="171">
        <v>45498.960000000014</v>
      </c>
      <c r="CI79" s="171">
        <v>46467.76</v>
      </c>
      <c r="CJ79" s="171">
        <v>47411.96</v>
      </c>
      <c r="CK79" s="171">
        <v>48023.56</v>
      </c>
      <c r="CL79" s="171">
        <v>48848.66</v>
      </c>
      <c r="CM79" s="171">
        <v>49918.06</v>
      </c>
      <c r="CN79" s="171">
        <v>51025.96</v>
      </c>
      <c r="CO79" s="171">
        <v>52017.66</v>
      </c>
      <c r="CP79" s="171">
        <v>52810.26</v>
      </c>
      <c r="CQ79" s="171">
        <v>54075.660000000011</v>
      </c>
    </row>
    <row r="80" spans="1:95" x14ac:dyDescent="0.25">
      <c r="B80" s="86" t="s">
        <v>82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5"/>
      <c r="AN80" s="85"/>
      <c r="AO80" s="85"/>
      <c r="AP80" s="96">
        <v>15833.76</v>
      </c>
      <c r="AQ80" s="85"/>
      <c r="AR80" s="85"/>
      <c r="AS80" s="85"/>
      <c r="AT80" s="96">
        <v>17294.86</v>
      </c>
      <c r="AU80" s="96">
        <v>17626.46</v>
      </c>
      <c r="AV80" s="96">
        <v>17853.66</v>
      </c>
      <c r="AW80" s="96">
        <v>18667.96</v>
      </c>
      <c r="AX80" s="96">
        <v>19109.560000000001</v>
      </c>
      <c r="AY80" s="96">
        <v>19533.060000000001</v>
      </c>
      <c r="AZ80" s="96">
        <v>20924.260000000002</v>
      </c>
      <c r="BA80" s="96">
        <v>21355.360000000001</v>
      </c>
      <c r="BB80" s="96">
        <v>21335.06</v>
      </c>
      <c r="BC80" s="96">
        <v>21924.16</v>
      </c>
      <c r="BD80" s="96">
        <v>22329.16</v>
      </c>
      <c r="BE80" s="96">
        <v>22855.16</v>
      </c>
      <c r="BF80" s="96">
        <v>22771.360000000001</v>
      </c>
      <c r="BG80" s="96">
        <v>23293.06</v>
      </c>
      <c r="BH80" s="96">
        <v>24051.960000000003</v>
      </c>
      <c r="BI80" s="96">
        <v>24578.560000000001</v>
      </c>
      <c r="BJ80" s="96">
        <v>25135.56</v>
      </c>
      <c r="BK80" s="96">
        <v>25631.26</v>
      </c>
      <c r="BL80" s="96">
        <v>26319.859999999997</v>
      </c>
      <c r="BM80" s="96">
        <v>26884.059999999998</v>
      </c>
      <c r="BN80" s="96">
        <v>27369.66</v>
      </c>
      <c r="BO80" s="96">
        <v>27517.26</v>
      </c>
      <c r="BP80" s="96">
        <v>28199.86</v>
      </c>
      <c r="BQ80" s="96">
        <v>29133.26</v>
      </c>
      <c r="BR80" s="96">
        <v>29759.559999999998</v>
      </c>
      <c r="BS80" s="171">
        <v>30510.660000000003</v>
      </c>
      <c r="BT80" s="171">
        <v>31298.860000000004</v>
      </c>
      <c r="BU80" s="171">
        <v>31740.460000000003</v>
      </c>
      <c r="BV80" s="171">
        <v>33471.26</v>
      </c>
      <c r="BW80" s="171">
        <v>34219.160000000003</v>
      </c>
      <c r="BX80" s="171">
        <v>34881.160000000003</v>
      </c>
      <c r="BY80" s="171">
        <v>35364.660000000003</v>
      </c>
      <c r="BZ80" s="171">
        <v>36215.860000000008</v>
      </c>
      <c r="CA80" s="171">
        <v>36947.46</v>
      </c>
      <c r="CB80" s="171">
        <v>37587.360000000001</v>
      </c>
      <c r="CC80" s="171">
        <v>38457.86</v>
      </c>
      <c r="CD80" s="171">
        <v>39103.26</v>
      </c>
      <c r="CE80" s="171">
        <v>39946.560000000012</v>
      </c>
      <c r="CF80" s="171">
        <v>40308.160000000011</v>
      </c>
      <c r="CG80" s="171">
        <v>40923.760000000009</v>
      </c>
      <c r="CH80" s="171">
        <v>41901.060000000012</v>
      </c>
      <c r="CI80" s="171">
        <v>42920.959999999999</v>
      </c>
      <c r="CJ80" s="171">
        <v>43740.959999999999</v>
      </c>
      <c r="CK80" s="171">
        <v>44345.46</v>
      </c>
      <c r="CL80" s="171">
        <v>45180.160000000003</v>
      </c>
      <c r="CM80" s="171">
        <v>46167.76</v>
      </c>
      <c r="CN80" s="171">
        <v>47229.56</v>
      </c>
      <c r="CO80" s="171">
        <v>48144.36</v>
      </c>
      <c r="CP80" s="171">
        <v>48862.76</v>
      </c>
      <c r="CQ80" s="171">
        <v>50078.960000000014</v>
      </c>
    </row>
    <row r="81" spans="2:95" x14ac:dyDescent="0.25">
      <c r="B81" s="87" t="s">
        <v>163</v>
      </c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5"/>
      <c r="AN81" s="85"/>
      <c r="AO81" s="85"/>
      <c r="AP81" s="96">
        <v>15833.76</v>
      </c>
      <c r="AQ81" s="85"/>
      <c r="AR81" s="85"/>
      <c r="AS81" s="85"/>
      <c r="AT81" s="96">
        <v>17294.86</v>
      </c>
      <c r="AU81" s="96">
        <v>17626.46</v>
      </c>
      <c r="AV81" s="96">
        <v>17853.66</v>
      </c>
      <c r="AW81" s="96">
        <v>18667.96</v>
      </c>
      <c r="AX81" s="96">
        <v>19109.560000000001</v>
      </c>
      <c r="AY81" s="96">
        <v>19533.060000000001</v>
      </c>
      <c r="AZ81" s="96">
        <v>20924.260000000002</v>
      </c>
      <c r="BA81" s="96">
        <v>21355.360000000001</v>
      </c>
      <c r="BB81" s="96">
        <v>21335.06</v>
      </c>
      <c r="BC81" s="96">
        <v>21924.16</v>
      </c>
      <c r="BD81" s="96">
        <v>22329.16</v>
      </c>
      <c r="BE81" s="96">
        <v>22855.16</v>
      </c>
      <c r="BF81" s="96">
        <v>22771.360000000001</v>
      </c>
      <c r="BG81" s="96">
        <v>23293.06</v>
      </c>
      <c r="BH81" s="96">
        <v>24051.960000000003</v>
      </c>
      <c r="BI81" s="96">
        <v>24578.560000000001</v>
      </c>
      <c r="BJ81" s="96">
        <v>25135.56</v>
      </c>
      <c r="BK81" s="96">
        <v>25631.26</v>
      </c>
      <c r="BL81" s="96">
        <v>26319.859999999997</v>
      </c>
      <c r="BM81" s="96">
        <v>26884.059999999998</v>
      </c>
      <c r="BN81" s="96">
        <v>27369.66</v>
      </c>
      <c r="BO81" s="96">
        <v>27517.26</v>
      </c>
      <c r="BP81" s="96">
        <v>28199.86</v>
      </c>
      <c r="BQ81" s="96">
        <v>29133.26</v>
      </c>
      <c r="BR81" s="96">
        <v>29759.559999999998</v>
      </c>
      <c r="BS81" s="171">
        <v>30510.660000000003</v>
      </c>
      <c r="BT81" s="171">
        <v>31298.860000000004</v>
      </c>
      <c r="BU81" s="171">
        <v>31740.460000000003</v>
      </c>
      <c r="BV81" s="171">
        <v>33471.26</v>
      </c>
      <c r="BW81" s="171">
        <v>34219.160000000003</v>
      </c>
      <c r="BX81" s="171">
        <v>34881.160000000003</v>
      </c>
      <c r="BY81" s="171">
        <v>35364.660000000003</v>
      </c>
      <c r="BZ81" s="171">
        <v>36215.860000000008</v>
      </c>
      <c r="CA81" s="171">
        <v>36947.46</v>
      </c>
      <c r="CB81" s="171">
        <v>37587.360000000001</v>
      </c>
      <c r="CC81" s="171">
        <v>38457.86</v>
      </c>
      <c r="CD81" s="171">
        <v>39103.26</v>
      </c>
      <c r="CE81" s="171">
        <v>39946.560000000012</v>
      </c>
      <c r="CF81" s="171">
        <v>40308.160000000011</v>
      </c>
      <c r="CG81" s="171">
        <v>40923.760000000009</v>
      </c>
      <c r="CH81" s="171">
        <v>41901.060000000012</v>
      </c>
      <c r="CI81" s="171">
        <v>42920.959999999999</v>
      </c>
      <c r="CJ81" s="171">
        <v>43740.959999999999</v>
      </c>
      <c r="CK81" s="171">
        <v>44345.46</v>
      </c>
      <c r="CL81" s="171">
        <v>45180.160000000003</v>
      </c>
      <c r="CM81" s="171">
        <v>46167.76</v>
      </c>
      <c r="CN81" s="171">
        <v>47229.56</v>
      </c>
      <c r="CO81" s="171">
        <v>48144.36</v>
      </c>
      <c r="CP81" s="171">
        <v>48862.76</v>
      </c>
      <c r="CQ81" s="171">
        <v>50078.960000000014</v>
      </c>
    </row>
    <row r="82" spans="2:95" x14ac:dyDescent="0.25">
      <c r="B82" s="87" t="s">
        <v>164</v>
      </c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5"/>
      <c r="AN82" s="85"/>
      <c r="AO82" s="85"/>
      <c r="AP82" s="96">
        <v>0</v>
      </c>
      <c r="AQ82" s="85"/>
      <c r="AR82" s="85"/>
      <c r="AS82" s="85"/>
      <c r="AT82" s="96">
        <v>0</v>
      </c>
      <c r="AU82" s="96">
        <v>0</v>
      </c>
      <c r="AV82" s="96">
        <v>0</v>
      </c>
      <c r="AW82" s="96">
        <v>0</v>
      </c>
      <c r="AX82" s="96">
        <v>0</v>
      </c>
      <c r="AY82" s="96">
        <v>0</v>
      </c>
      <c r="AZ82" s="96">
        <v>0</v>
      </c>
      <c r="BA82" s="96">
        <v>0</v>
      </c>
      <c r="BB82" s="96">
        <v>0</v>
      </c>
      <c r="BC82" s="96">
        <v>0</v>
      </c>
      <c r="BD82" s="96">
        <v>0</v>
      </c>
      <c r="BE82" s="96">
        <v>0</v>
      </c>
      <c r="BF82" s="96">
        <v>0</v>
      </c>
      <c r="BG82" s="96">
        <v>0</v>
      </c>
      <c r="BH82" s="96">
        <v>0</v>
      </c>
      <c r="BI82" s="96">
        <v>0</v>
      </c>
      <c r="BJ82" s="96">
        <v>0</v>
      </c>
      <c r="BK82" s="96">
        <v>0</v>
      </c>
      <c r="BL82" s="96">
        <v>0</v>
      </c>
      <c r="BM82" s="96">
        <v>0</v>
      </c>
      <c r="BN82" s="96">
        <v>0</v>
      </c>
      <c r="BO82" s="96">
        <v>0</v>
      </c>
      <c r="BP82" s="96">
        <v>0</v>
      </c>
      <c r="BQ82" s="96">
        <v>0</v>
      </c>
      <c r="BR82" s="96">
        <v>0</v>
      </c>
      <c r="BS82" s="171">
        <v>0</v>
      </c>
      <c r="BT82" s="171">
        <v>0</v>
      </c>
      <c r="BU82" s="171">
        <v>0</v>
      </c>
      <c r="BV82" s="171">
        <v>0</v>
      </c>
      <c r="BW82" s="171">
        <v>0</v>
      </c>
      <c r="BX82" s="171">
        <v>0</v>
      </c>
      <c r="BY82" s="171">
        <v>0</v>
      </c>
      <c r="BZ82" s="171">
        <v>0</v>
      </c>
      <c r="CA82" s="171">
        <v>0</v>
      </c>
      <c r="CB82" s="171">
        <v>0</v>
      </c>
      <c r="CC82" s="171">
        <v>0</v>
      </c>
      <c r="CD82" s="171">
        <v>0</v>
      </c>
      <c r="CE82" s="171">
        <v>0</v>
      </c>
      <c r="CF82" s="171">
        <v>0</v>
      </c>
      <c r="CG82" s="171">
        <v>0</v>
      </c>
      <c r="CH82" s="171">
        <v>0</v>
      </c>
      <c r="CI82" s="171">
        <v>0</v>
      </c>
      <c r="CJ82" s="171">
        <v>0</v>
      </c>
      <c r="CK82" s="171">
        <v>0</v>
      </c>
      <c r="CL82" s="171">
        <v>0</v>
      </c>
      <c r="CM82" s="171">
        <v>0</v>
      </c>
      <c r="CN82" s="171">
        <v>0</v>
      </c>
      <c r="CO82" s="171">
        <v>0</v>
      </c>
      <c r="CP82" s="171">
        <v>0</v>
      </c>
      <c r="CQ82" s="171">
        <v>0</v>
      </c>
    </row>
    <row r="83" spans="2:95" x14ac:dyDescent="0.25">
      <c r="B83" s="87" t="s">
        <v>165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5"/>
      <c r="AN83" s="85"/>
      <c r="AO83" s="85"/>
      <c r="AP83" s="96">
        <v>0</v>
      </c>
      <c r="AQ83" s="85"/>
      <c r="AR83" s="85"/>
      <c r="AS83" s="85"/>
      <c r="AT83" s="96">
        <v>0</v>
      </c>
      <c r="AU83" s="96">
        <v>0</v>
      </c>
      <c r="AV83" s="96">
        <v>0</v>
      </c>
      <c r="AW83" s="96">
        <v>0</v>
      </c>
      <c r="AX83" s="96">
        <v>0</v>
      </c>
      <c r="AY83" s="96">
        <v>0</v>
      </c>
      <c r="AZ83" s="96">
        <v>0</v>
      </c>
      <c r="BA83" s="96">
        <v>0</v>
      </c>
      <c r="BB83" s="96">
        <v>0</v>
      </c>
      <c r="BC83" s="96">
        <v>0</v>
      </c>
      <c r="BD83" s="96">
        <v>0</v>
      </c>
      <c r="BE83" s="96">
        <v>0</v>
      </c>
      <c r="BF83" s="96">
        <v>0</v>
      </c>
      <c r="BG83" s="96">
        <v>0</v>
      </c>
      <c r="BH83" s="96">
        <v>0</v>
      </c>
      <c r="BI83" s="96">
        <v>0</v>
      </c>
      <c r="BJ83" s="96">
        <v>0</v>
      </c>
      <c r="BK83" s="96">
        <v>0</v>
      </c>
      <c r="BL83" s="96">
        <v>0</v>
      </c>
      <c r="BM83" s="96">
        <v>0</v>
      </c>
      <c r="BN83" s="96">
        <v>0</v>
      </c>
      <c r="BO83" s="96">
        <v>0</v>
      </c>
      <c r="BP83" s="96">
        <v>0</v>
      </c>
      <c r="BQ83" s="96">
        <v>0</v>
      </c>
      <c r="BR83" s="96">
        <v>0</v>
      </c>
      <c r="BS83" s="171">
        <v>0</v>
      </c>
      <c r="BT83" s="171">
        <v>0</v>
      </c>
      <c r="BU83" s="171">
        <v>0</v>
      </c>
      <c r="BV83" s="171">
        <v>0</v>
      </c>
      <c r="BW83" s="171">
        <v>0</v>
      </c>
      <c r="BX83" s="171">
        <v>0</v>
      </c>
      <c r="BY83" s="171">
        <v>0</v>
      </c>
      <c r="BZ83" s="171">
        <v>0</v>
      </c>
      <c r="CA83" s="171">
        <v>0</v>
      </c>
      <c r="CB83" s="171">
        <v>0</v>
      </c>
      <c r="CC83" s="171">
        <v>0</v>
      </c>
      <c r="CD83" s="171">
        <v>0</v>
      </c>
      <c r="CE83" s="171">
        <v>0</v>
      </c>
      <c r="CF83" s="171">
        <v>0</v>
      </c>
      <c r="CG83" s="171">
        <v>0</v>
      </c>
      <c r="CH83" s="171">
        <v>0</v>
      </c>
      <c r="CI83" s="171">
        <v>0</v>
      </c>
      <c r="CJ83" s="171">
        <v>0</v>
      </c>
      <c r="CK83" s="171">
        <v>0</v>
      </c>
      <c r="CL83" s="171">
        <v>0</v>
      </c>
      <c r="CM83" s="171">
        <v>0</v>
      </c>
      <c r="CN83" s="171">
        <v>0</v>
      </c>
      <c r="CO83" s="171">
        <v>0</v>
      </c>
      <c r="CP83" s="171">
        <v>0</v>
      </c>
      <c r="CQ83" s="171">
        <v>0</v>
      </c>
    </row>
    <row r="84" spans="2:95" x14ac:dyDescent="0.25">
      <c r="B84" s="86" t="s">
        <v>178</v>
      </c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5"/>
      <c r="AN84" s="85"/>
      <c r="AO84" s="85"/>
      <c r="AP84" s="96">
        <v>1859.1</v>
      </c>
      <c r="AQ84" s="85"/>
      <c r="AR84" s="85"/>
      <c r="AS84" s="85"/>
      <c r="AT84" s="96">
        <v>2241.6</v>
      </c>
      <c r="AU84" s="96">
        <v>2516</v>
      </c>
      <c r="AV84" s="96">
        <v>2608.6999999999998</v>
      </c>
      <c r="AW84" s="96">
        <v>2637.1</v>
      </c>
      <c r="AX84" s="96">
        <v>2630.6</v>
      </c>
      <c r="AY84" s="96">
        <v>2962</v>
      </c>
      <c r="AZ84" s="96">
        <v>3231.9</v>
      </c>
      <c r="BA84" s="96">
        <v>3618.3</v>
      </c>
      <c r="BB84" s="96">
        <v>3807.9</v>
      </c>
      <c r="BC84" s="96">
        <v>3811.3</v>
      </c>
      <c r="BD84" s="96">
        <v>3862.8</v>
      </c>
      <c r="BE84" s="96">
        <v>3858.3</v>
      </c>
      <c r="BF84" s="96">
        <v>3888.6000000000004</v>
      </c>
      <c r="BG84" s="96">
        <v>3806.9</v>
      </c>
      <c r="BH84" s="96">
        <v>3867.7000000000003</v>
      </c>
      <c r="BI84" s="96">
        <v>3854.3</v>
      </c>
      <c r="BJ84" s="96">
        <v>3899.2000000000003</v>
      </c>
      <c r="BK84" s="96">
        <v>3910.7</v>
      </c>
      <c r="BL84" s="96">
        <v>3974.7</v>
      </c>
      <c r="BM84" s="96">
        <v>3957.7999999999997</v>
      </c>
      <c r="BN84" s="96">
        <v>3939.6</v>
      </c>
      <c r="BO84" s="96">
        <v>3819.2999999999997</v>
      </c>
      <c r="BP84" s="96">
        <v>4048.4999999999995</v>
      </c>
      <c r="BQ84" s="96">
        <v>4009.2999999999997</v>
      </c>
      <c r="BR84" s="96">
        <v>4060.3999999999996</v>
      </c>
      <c r="BS84" s="171">
        <v>4036.9</v>
      </c>
      <c r="BT84" s="171">
        <v>3929.9</v>
      </c>
      <c r="BU84" s="171">
        <v>3938.4</v>
      </c>
      <c r="BV84" s="171">
        <v>3925.2000000000003</v>
      </c>
      <c r="BW84" s="171">
        <v>3934.5</v>
      </c>
      <c r="BX84" s="171">
        <v>3953.7</v>
      </c>
      <c r="BY84" s="171">
        <v>3971.6</v>
      </c>
      <c r="BZ84" s="171">
        <v>3993.1</v>
      </c>
      <c r="CA84" s="171">
        <v>4035.2999999999997</v>
      </c>
      <c r="CB84" s="171">
        <v>3882.6</v>
      </c>
      <c r="CC84" s="171">
        <v>3904.6</v>
      </c>
      <c r="CD84" s="171">
        <v>3930.4</v>
      </c>
      <c r="CE84" s="171">
        <v>3974.1</v>
      </c>
      <c r="CF84" s="171">
        <v>3927.2999999999997</v>
      </c>
      <c r="CG84" s="171">
        <v>3809.1</v>
      </c>
      <c r="CH84" s="171">
        <v>3597.9</v>
      </c>
      <c r="CI84" s="171">
        <v>3546.8</v>
      </c>
      <c r="CJ84" s="171">
        <v>3671</v>
      </c>
      <c r="CK84" s="171">
        <v>3678.1</v>
      </c>
      <c r="CL84" s="171">
        <v>3668.5</v>
      </c>
      <c r="CM84" s="171">
        <v>3750.3</v>
      </c>
      <c r="CN84" s="171">
        <v>3796.4</v>
      </c>
      <c r="CO84" s="171">
        <v>3873.3</v>
      </c>
      <c r="CP84" s="171">
        <v>3947.5</v>
      </c>
      <c r="CQ84" s="171">
        <v>3996.7</v>
      </c>
    </row>
    <row r="85" spans="2:95" x14ac:dyDescent="0.25">
      <c r="B85" s="88" t="s">
        <v>163</v>
      </c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5"/>
      <c r="AN85" s="85"/>
      <c r="AO85" s="85"/>
      <c r="AP85" s="96">
        <v>1859.1</v>
      </c>
      <c r="AQ85" s="85"/>
      <c r="AR85" s="85"/>
      <c r="AS85" s="85"/>
      <c r="AT85" s="96">
        <v>2241.6</v>
      </c>
      <c r="AU85" s="96">
        <v>2516</v>
      </c>
      <c r="AV85" s="96">
        <v>2608.6999999999998</v>
      </c>
      <c r="AW85" s="96">
        <v>2637.1</v>
      </c>
      <c r="AX85" s="96">
        <v>2630.6</v>
      </c>
      <c r="AY85" s="96">
        <v>2962</v>
      </c>
      <c r="AZ85" s="96">
        <v>3231.9</v>
      </c>
      <c r="BA85" s="96">
        <v>3618.3</v>
      </c>
      <c r="BB85" s="96">
        <v>3807.9</v>
      </c>
      <c r="BC85" s="96">
        <v>3811.3</v>
      </c>
      <c r="BD85" s="96">
        <v>3862.8</v>
      </c>
      <c r="BE85" s="96">
        <v>3858.3</v>
      </c>
      <c r="BF85" s="96">
        <v>3888.6000000000004</v>
      </c>
      <c r="BG85" s="96">
        <v>3806.9</v>
      </c>
      <c r="BH85" s="96">
        <v>3867.7000000000003</v>
      </c>
      <c r="BI85" s="96">
        <v>3854.3</v>
      </c>
      <c r="BJ85" s="96">
        <v>3899.2000000000003</v>
      </c>
      <c r="BK85" s="96">
        <v>3910.7</v>
      </c>
      <c r="BL85" s="96">
        <v>3974.7</v>
      </c>
      <c r="BM85" s="96">
        <v>3957.7999999999997</v>
      </c>
      <c r="BN85" s="96">
        <v>3939.6</v>
      </c>
      <c r="BO85" s="96">
        <v>3819.2999999999997</v>
      </c>
      <c r="BP85" s="96">
        <v>4048.4999999999995</v>
      </c>
      <c r="BQ85" s="96">
        <v>4009.2999999999997</v>
      </c>
      <c r="BR85" s="96">
        <v>4060.3999999999996</v>
      </c>
      <c r="BS85" s="171">
        <v>4036.9</v>
      </c>
      <c r="BT85" s="171">
        <v>3929.9</v>
      </c>
      <c r="BU85" s="171">
        <v>3938.4</v>
      </c>
      <c r="BV85" s="171">
        <v>3925.2000000000003</v>
      </c>
      <c r="BW85" s="171">
        <v>3934.5</v>
      </c>
      <c r="BX85" s="171">
        <v>3953.7</v>
      </c>
      <c r="BY85" s="171">
        <v>3971.6</v>
      </c>
      <c r="BZ85" s="171">
        <v>3993.1</v>
      </c>
      <c r="CA85" s="171">
        <v>4035.2999999999997</v>
      </c>
      <c r="CB85" s="171">
        <v>3882.6</v>
      </c>
      <c r="CC85" s="171">
        <v>3904.6</v>
      </c>
      <c r="CD85" s="171">
        <v>3930.4</v>
      </c>
      <c r="CE85" s="171">
        <v>3974.1</v>
      </c>
      <c r="CF85" s="171">
        <v>3927.2999999999997</v>
      </c>
      <c r="CG85" s="171">
        <v>3809.1</v>
      </c>
      <c r="CH85" s="171">
        <v>3597.9</v>
      </c>
      <c r="CI85" s="171">
        <v>3546.8</v>
      </c>
      <c r="CJ85" s="171">
        <v>3671</v>
      </c>
      <c r="CK85" s="171">
        <v>3678.1</v>
      </c>
      <c r="CL85" s="171">
        <v>3668.5</v>
      </c>
      <c r="CM85" s="171">
        <v>3750.3</v>
      </c>
      <c r="CN85" s="171">
        <v>3796.4</v>
      </c>
      <c r="CO85" s="171">
        <v>3873.3</v>
      </c>
      <c r="CP85" s="171">
        <v>3947.5</v>
      </c>
      <c r="CQ85" s="171">
        <v>3996.7</v>
      </c>
    </row>
    <row r="86" spans="2:95" x14ac:dyDescent="0.25">
      <c r="B86" s="88" t="s">
        <v>164</v>
      </c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5"/>
      <c r="AN86" s="85"/>
      <c r="AO86" s="85"/>
      <c r="AP86" s="96">
        <v>0</v>
      </c>
      <c r="AQ86" s="85"/>
      <c r="AR86" s="85"/>
      <c r="AS86" s="85"/>
      <c r="AT86" s="96">
        <v>0</v>
      </c>
      <c r="AU86" s="96">
        <v>0</v>
      </c>
      <c r="AV86" s="96">
        <v>0</v>
      </c>
      <c r="AW86" s="96">
        <v>0</v>
      </c>
      <c r="AX86" s="96">
        <v>0</v>
      </c>
      <c r="AY86" s="96">
        <v>0</v>
      </c>
      <c r="AZ86" s="96">
        <v>0</v>
      </c>
      <c r="BA86" s="96">
        <v>0</v>
      </c>
      <c r="BB86" s="96">
        <v>0</v>
      </c>
      <c r="BC86" s="96">
        <v>0</v>
      </c>
      <c r="BD86" s="96">
        <v>0</v>
      </c>
      <c r="BE86" s="96">
        <v>0</v>
      </c>
      <c r="BF86" s="96">
        <v>0</v>
      </c>
      <c r="BG86" s="96">
        <v>0</v>
      </c>
      <c r="BH86" s="96">
        <v>0</v>
      </c>
      <c r="BI86" s="96">
        <v>0</v>
      </c>
      <c r="BJ86" s="96">
        <v>0</v>
      </c>
      <c r="BK86" s="96">
        <v>0</v>
      </c>
      <c r="BL86" s="96">
        <v>0</v>
      </c>
      <c r="BM86" s="96">
        <v>0</v>
      </c>
      <c r="BN86" s="96">
        <v>0</v>
      </c>
      <c r="BO86" s="96">
        <v>0</v>
      </c>
      <c r="BP86" s="96">
        <v>0</v>
      </c>
      <c r="BQ86" s="96">
        <v>0</v>
      </c>
      <c r="BR86" s="96">
        <v>0</v>
      </c>
      <c r="BS86" s="171">
        <v>0</v>
      </c>
      <c r="BT86" s="171">
        <v>0</v>
      </c>
      <c r="BU86" s="171">
        <v>0</v>
      </c>
      <c r="BV86" s="171">
        <v>0</v>
      </c>
      <c r="BW86" s="171">
        <v>0</v>
      </c>
      <c r="BX86" s="171">
        <v>0</v>
      </c>
      <c r="BY86" s="171">
        <v>0</v>
      </c>
      <c r="BZ86" s="171">
        <v>0</v>
      </c>
      <c r="CA86" s="171">
        <v>0</v>
      </c>
      <c r="CB86" s="171">
        <v>0</v>
      </c>
      <c r="CC86" s="171">
        <v>0</v>
      </c>
      <c r="CD86" s="171">
        <v>0</v>
      </c>
      <c r="CE86" s="171">
        <v>0</v>
      </c>
      <c r="CF86" s="171">
        <v>0</v>
      </c>
      <c r="CG86" s="171">
        <v>0</v>
      </c>
      <c r="CH86" s="171">
        <v>0</v>
      </c>
      <c r="CI86" s="171">
        <v>0</v>
      </c>
      <c r="CJ86" s="171">
        <v>0</v>
      </c>
      <c r="CK86" s="171">
        <v>0</v>
      </c>
      <c r="CL86" s="171">
        <v>0</v>
      </c>
      <c r="CM86" s="171">
        <v>0</v>
      </c>
      <c r="CN86" s="171">
        <v>0</v>
      </c>
      <c r="CO86" s="171">
        <v>0</v>
      </c>
      <c r="CP86" s="171">
        <v>0</v>
      </c>
      <c r="CQ86" s="171">
        <v>0</v>
      </c>
    </row>
    <row r="87" spans="2:95" x14ac:dyDescent="0.25">
      <c r="B87" s="88" t="s">
        <v>165</v>
      </c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5"/>
      <c r="AN87" s="85"/>
      <c r="AO87" s="85"/>
      <c r="AP87" s="96">
        <v>0</v>
      </c>
      <c r="AQ87" s="85"/>
      <c r="AR87" s="85"/>
      <c r="AS87" s="85"/>
      <c r="AT87" s="96">
        <v>0</v>
      </c>
      <c r="AU87" s="96">
        <v>0</v>
      </c>
      <c r="AV87" s="96">
        <v>0</v>
      </c>
      <c r="AW87" s="96">
        <v>0</v>
      </c>
      <c r="AX87" s="96">
        <v>0</v>
      </c>
      <c r="AY87" s="96">
        <v>0</v>
      </c>
      <c r="AZ87" s="96">
        <v>0</v>
      </c>
      <c r="BA87" s="96">
        <v>0</v>
      </c>
      <c r="BB87" s="96">
        <v>0</v>
      </c>
      <c r="BC87" s="96">
        <v>0</v>
      </c>
      <c r="BD87" s="96">
        <v>0</v>
      </c>
      <c r="BE87" s="96">
        <v>0</v>
      </c>
      <c r="BF87" s="96">
        <v>0</v>
      </c>
      <c r="BG87" s="96">
        <v>0</v>
      </c>
      <c r="BH87" s="96">
        <v>0</v>
      </c>
      <c r="BI87" s="96">
        <v>0</v>
      </c>
      <c r="BJ87" s="96">
        <v>0</v>
      </c>
      <c r="BK87" s="96">
        <v>0</v>
      </c>
      <c r="BL87" s="96">
        <v>0</v>
      </c>
      <c r="BM87" s="96">
        <v>0</v>
      </c>
      <c r="BN87" s="96">
        <v>0</v>
      </c>
      <c r="BO87" s="96">
        <v>0</v>
      </c>
      <c r="BP87" s="96">
        <v>0</v>
      </c>
      <c r="BQ87" s="96">
        <v>0</v>
      </c>
      <c r="BR87" s="96">
        <v>0</v>
      </c>
      <c r="BS87" s="171">
        <v>0</v>
      </c>
      <c r="BT87" s="171">
        <v>0</v>
      </c>
      <c r="BU87" s="171">
        <v>0</v>
      </c>
      <c r="BV87" s="171">
        <v>0</v>
      </c>
      <c r="BW87" s="171">
        <v>0</v>
      </c>
      <c r="BX87" s="171">
        <v>0</v>
      </c>
      <c r="BY87" s="171">
        <v>0</v>
      </c>
      <c r="BZ87" s="171">
        <v>0</v>
      </c>
      <c r="CA87" s="171">
        <v>0</v>
      </c>
      <c r="CB87" s="171">
        <v>0</v>
      </c>
      <c r="CC87" s="171">
        <v>0</v>
      </c>
      <c r="CD87" s="171">
        <v>0</v>
      </c>
      <c r="CE87" s="171">
        <v>0</v>
      </c>
      <c r="CF87" s="171">
        <v>0</v>
      </c>
      <c r="CG87" s="171">
        <v>0</v>
      </c>
      <c r="CH87" s="171">
        <v>0</v>
      </c>
      <c r="CI87" s="171">
        <v>0</v>
      </c>
      <c r="CJ87" s="171">
        <v>0</v>
      </c>
      <c r="CK87" s="171">
        <v>0</v>
      </c>
      <c r="CL87" s="171">
        <v>0</v>
      </c>
      <c r="CM87" s="171">
        <v>0</v>
      </c>
      <c r="CN87" s="171">
        <v>0</v>
      </c>
      <c r="CO87" s="171">
        <v>0</v>
      </c>
      <c r="CP87" s="171">
        <v>0</v>
      </c>
      <c r="CQ87" s="171">
        <v>0</v>
      </c>
    </row>
    <row r="88" spans="2:95" x14ac:dyDescent="0.25">
      <c r="B88" s="84" t="s">
        <v>187</v>
      </c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5"/>
      <c r="AN88" s="85"/>
      <c r="AO88" s="85"/>
      <c r="AP88" s="96">
        <v>3021.52</v>
      </c>
      <c r="AQ88" s="85"/>
      <c r="AR88" s="85"/>
      <c r="AS88" s="85"/>
      <c r="AT88" s="96">
        <v>3883.5299999999988</v>
      </c>
      <c r="AU88" s="96">
        <v>3761.4699999999989</v>
      </c>
      <c r="AV88" s="96">
        <v>3769.2999999999993</v>
      </c>
      <c r="AW88" s="96">
        <v>4156.2999999999993</v>
      </c>
      <c r="AX88" s="96">
        <v>4406.3899999999994</v>
      </c>
      <c r="AY88" s="96">
        <v>4356.8899999999994</v>
      </c>
      <c r="AZ88" s="96">
        <v>4383.09</v>
      </c>
      <c r="BA88" s="96">
        <v>4531.8499999999995</v>
      </c>
      <c r="BB88" s="96">
        <v>5124.369999999999</v>
      </c>
      <c r="BC88" s="96">
        <v>5572.2599999999984</v>
      </c>
      <c r="BD88" s="96">
        <v>6400.1299999999992</v>
      </c>
      <c r="BE88" s="96">
        <v>6289.369999999999</v>
      </c>
      <c r="BF88" s="96">
        <v>6739.579999999999</v>
      </c>
      <c r="BG88" s="96">
        <v>6493.5999999999985</v>
      </c>
      <c r="BH88" s="96">
        <v>8031.7399999999989</v>
      </c>
      <c r="BI88" s="96">
        <v>8321.91</v>
      </c>
      <c r="BJ88" s="96">
        <v>8287.7199999999993</v>
      </c>
      <c r="BK88" s="96">
        <v>10942.969999999998</v>
      </c>
      <c r="BL88" s="96">
        <v>11891.669999999998</v>
      </c>
      <c r="BM88" s="96">
        <v>11417.070621739998</v>
      </c>
      <c r="BN88" s="96">
        <v>11286.740621739997</v>
      </c>
      <c r="BO88" s="96">
        <v>12560.749999999998</v>
      </c>
      <c r="BP88" s="96">
        <v>13006.449999999997</v>
      </c>
      <c r="BQ88" s="96">
        <v>14111.849999999999</v>
      </c>
      <c r="BR88" s="96">
        <v>13196.929999999998</v>
      </c>
      <c r="BS88" s="171">
        <v>14797.279199999997</v>
      </c>
      <c r="BT88" s="171">
        <v>15693.829199999996</v>
      </c>
      <c r="BU88" s="171">
        <v>15803.529199999995</v>
      </c>
      <c r="BV88" s="171">
        <v>16036.359199999997</v>
      </c>
      <c r="BW88" s="171">
        <v>17416.539199999999</v>
      </c>
      <c r="BX88" s="171">
        <v>16348.339199999999</v>
      </c>
      <c r="BY88" s="171">
        <v>17790.509199999997</v>
      </c>
      <c r="BZ88" s="171">
        <v>17463.159199999995</v>
      </c>
      <c r="CA88" s="171">
        <v>18328.829199999993</v>
      </c>
      <c r="CB88" s="171">
        <v>20702.8292</v>
      </c>
      <c r="CC88" s="171">
        <v>20988.389199999998</v>
      </c>
      <c r="CD88" s="171">
        <v>21380.789199999999</v>
      </c>
      <c r="CE88" s="171">
        <v>20635.189199999997</v>
      </c>
      <c r="CF88" s="171">
        <v>20720.389200000001</v>
      </c>
      <c r="CG88" s="171">
        <v>25563.989200000004</v>
      </c>
      <c r="CH88" s="171">
        <v>27489.189200000004</v>
      </c>
      <c r="CI88" s="171">
        <v>28037.589199999999</v>
      </c>
      <c r="CJ88" s="171">
        <v>28478.289199999999</v>
      </c>
      <c r="CK88" s="171">
        <v>28145.049200000001</v>
      </c>
      <c r="CL88" s="171">
        <v>28171.549200000001</v>
      </c>
      <c r="CM88" s="171">
        <v>28644.549200000001</v>
      </c>
      <c r="CN88" s="171">
        <v>25334.6492</v>
      </c>
      <c r="CO88" s="171">
        <v>24873.709200000001</v>
      </c>
      <c r="CP88" s="171">
        <v>26389.209200000001</v>
      </c>
      <c r="CQ88" s="171">
        <v>28130.459199999994</v>
      </c>
    </row>
    <row r="89" spans="2:95" x14ac:dyDescent="0.25">
      <c r="B89" s="86" t="s">
        <v>82</v>
      </c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5"/>
      <c r="AN89" s="85"/>
      <c r="AO89" s="85"/>
      <c r="AP89" s="96">
        <v>0</v>
      </c>
      <c r="AQ89" s="85"/>
      <c r="AR89" s="85"/>
      <c r="AS89" s="85"/>
      <c r="AT89" s="96">
        <v>0</v>
      </c>
      <c r="AU89" s="96">
        <v>0</v>
      </c>
      <c r="AV89" s="96">
        <v>0</v>
      </c>
      <c r="AW89" s="96">
        <v>0</v>
      </c>
      <c r="AX89" s="96">
        <v>0</v>
      </c>
      <c r="AY89" s="96">
        <v>0</v>
      </c>
      <c r="AZ89" s="96">
        <v>0</v>
      </c>
      <c r="BA89" s="96">
        <v>0</v>
      </c>
      <c r="BB89" s="96">
        <v>0</v>
      </c>
      <c r="BC89" s="96">
        <v>0</v>
      </c>
      <c r="BD89" s="96">
        <v>0</v>
      </c>
      <c r="BE89" s="96">
        <v>0</v>
      </c>
      <c r="BF89" s="96">
        <v>0</v>
      </c>
      <c r="BG89" s="96">
        <v>0</v>
      </c>
      <c r="BH89" s="96">
        <v>0</v>
      </c>
      <c r="BI89" s="96">
        <v>0</v>
      </c>
      <c r="BJ89" s="96">
        <v>0</v>
      </c>
      <c r="BK89" s="96">
        <v>0</v>
      </c>
      <c r="BL89" s="96">
        <v>0</v>
      </c>
      <c r="BM89" s="96">
        <v>0</v>
      </c>
      <c r="BN89" s="96">
        <v>0</v>
      </c>
      <c r="BO89" s="96">
        <v>0</v>
      </c>
      <c r="BP89" s="96">
        <v>0</v>
      </c>
      <c r="BQ89" s="96">
        <v>0</v>
      </c>
      <c r="BR89" s="96">
        <v>0</v>
      </c>
      <c r="BS89" s="171">
        <v>0</v>
      </c>
      <c r="BT89" s="171">
        <v>0</v>
      </c>
      <c r="BU89" s="171">
        <v>0</v>
      </c>
      <c r="BV89" s="171">
        <v>0</v>
      </c>
      <c r="BW89" s="171">
        <v>0</v>
      </c>
      <c r="BX89" s="171">
        <v>0</v>
      </c>
      <c r="BY89" s="171">
        <v>0</v>
      </c>
      <c r="BZ89" s="171">
        <v>0</v>
      </c>
      <c r="CA89" s="171">
        <v>0</v>
      </c>
      <c r="CB89" s="171">
        <v>0</v>
      </c>
      <c r="CC89" s="171">
        <v>0</v>
      </c>
      <c r="CD89" s="171">
        <v>0</v>
      </c>
      <c r="CE89" s="171">
        <v>0</v>
      </c>
      <c r="CF89" s="171">
        <v>0</v>
      </c>
      <c r="CG89" s="171">
        <v>0</v>
      </c>
      <c r="CH89" s="171">
        <v>0</v>
      </c>
      <c r="CI89" s="171">
        <v>0</v>
      </c>
      <c r="CJ89" s="171">
        <v>0</v>
      </c>
      <c r="CK89" s="171">
        <v>0</v>
      </c>
      <c r="CL89" s="171">
        <v>0</v>
      </c>
      <c r="CM89" s="171">
        <v>0</v>
      </c>
      <c r="CN89" s="171">
        <v>0</v>
      </c>
      <c r="CO89" s="171">
        <v>0</v>
      </c>
      <c r="CP89" s="171">
        <v>0</v>
      </c>
      <c r="CQ89" s="171">
        <v>0</v>
      </c>
    </row>
    <row r="90" spans="2:95" x14ac:dyDescent="0.25">
      <c r="B90" s="87" t="s">
        <v>172</v>
      </c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5"/>
      <c r="AN90" s="85"/>
      <c r="AO90" s="85"/>
      <c r="AP90" s="96">
        <v>0</v>
      </c>
      <c r="AQ90" s="85"/>
      <c r="AR90" s="85"/>
      <c r="AS90" s="85"/>
      <c r="AT90" s="96">
        <v>0</v>
      </c>
      <c r="AU90" s="96">
        <v>0</v>
      </c>
      <c r="AV90" s="96">
        <v>0</v>
      </c>
      <c r="AW90" s="96">
        <v>0</v>
      </c>
      <c r="AX90" s="96">
        <v>0</v>
      </c>
      <c r="AY90" s="96">
        <v>0</v>
      </c>
      <c r="AZ90" s="96">
        <v>0</v>
      </c>
      <c r="BA90" s="96">
        <v>0</v>
      </c>
      <c r="BB90" s="96">
        <v>0</v>
      </c>
      <c r="BC90" s="96">
        <v>0</v>
      </c>
      <c r="BD90" s="96">
        <v>0</v>
      </c>
      <c r="BE90" s="96">
        <v>0</v>
      </c>
      <c r="BF90" s="96">
        <v>0</v>
      </c>
      <c r="BG90" s="96">
        <v>0</v>
      </c>
      <c r="BH90" s="96">
        <v>0</v>
      </c>
      <c r="BI90" s="96">
        <v>0</v>
      </c>
      <c r="BJ90" s="96">
        <v>0</v>
      </c>
      <c r="BK90" s="96">
        <v>0</v>
      </c>
      <c r="BL90" s="96">
        <v>0</v>
      </c>
      <c r="BM90" s="96">
        <v>0</v>
      </c>
      <c r="BN90" s="96">
        <v>0</v>
      </c>
      <c r="BO90" s="96">
        <v>0</v>
      </c>
      <c r="BP90" s="96">
        <v>0</v>
      </c>
      <c r="BQ90" s="96">
        <v>0</v>
      </c>
      <c r="BR90" s="96">
        <v>0</v>
      </c>
      <c r="BS90" s="171">
        <v>0</v>
      </c>
      <c r="BT90" s="171">
        <v>0</v>
      </c>
      <c r="BU90" s="171">
        <v>0</v>
      </c>
      <c r="BV90" s="171">
        <v>0</v>
      </c>
      <c r="BW90" s="171">
        <v>0</v>
      </c>
      <c r="BX90" s="171">
        <v>0</v>
      </c>
      <c r="BY90" s="171">
        <v>0</v>
      </c>
      <c r="BZ90" s="171">
        <v>0</v>
      </c>
      <c r="CA90" s="171">
        <v>0</v>
      </c>
      <c r="CB90" s="171">
        <v>0</v>
      </c>
      <c r="CC90" s="171">
        <v>0</v>
      </c>
      <c r="CD90" s="171">
        <v>0</v>
      </c>
      <c r="CE90" s="171">
        <v>0</v>
      </c>
      <c r="CF90" s="171">
        <v>0</v>
      </c>
      <c r="CG90" s="171">
        <v>0</v>
      </c>
      <c r="CH90" s="171">
        <v>0</v>
      </c>
      <c r="CI90" s="171">
        <v>0</v>
      </c>
      <c r="CJ90" s="171">
        <v>0</v>
      </c>
      <c r="CK90" s="171">
        <v>0</v>
      </c>
      <c r="CL90" s="171">
        <v>0</v>
      </c>
      <c r="CM90" s="171">
        <v>0</v>
      </c>
      <c r="CN90" s="171">
        <v>0</v>
      </c>
      <c r="CO90" s="171">
        <v>0</v>
      </c>
      <c r="CP90" s="171">
        <v>0</v>
      </c>
      <c r="CQ90" s="171">
        <v>0</v>
      </c>
    </row>
    <row r="91" spans="2:95" x14ac:dyDescent="0.25">
      <c r="B91" s="87" t="s">
        <v>173</v>
      </c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5"/>
      <c r="AN91" s="85"/>
      <c r="AO91" s="85"/>
      <c r="AP91" s="96">
        <v>0</v>
      </c>
      <c r="AQ91" s="85"/>
      <c r="AR91" s="85"/>
      <c r="AS91" s="85"/>
      <c r="AT91" s="96">
        <v>0</v>
      </c>
      <c r="AU91" s="96">
        <v>0</v>
      </c>
      <c r="AV91" s="96">
        <v>0</v>
      </c>
      <c r="AW91" s="96">
        <v>0</v>
      </c>
      <c r="AX91" s="96">
        <v>0</v>
      </c>
      <c r="AY91" s="96">
        <v>0</v>
      </c>
      <c r="AZ91" s="96">
        <v>0</v>
      </c>
      <c r="BA91" s="96">
        <v>0</v>
      </c>
      <c r="BB91" s="96">
        <v>0</v>
      </c>
      <c r="BC91" s="96">
        <v>0</v>
      </c>
      <c r="BD91" s="96">
        <v>0</v>
      </c>
      <c r="BE91" s="96">
        <v>0</v>
      </c>
      <c r="BF91" s="96">
        <v>0</v>
      </c>
      <c r="BG91" s="96">
        <v>0</v>
      </c>
      <c r="BH91" s="96">
        <v>0</v>
      </c>
      <c r="BI91" s="96">
        <v>0</v>
      </c>
      <c r="BJ91" s="96">
        <v>0</v>
      </c>
      <c r="BK91" s="96">
        <v>0</v>
      </c>
      <c r="BL91" s="96">
        <v>0</v>
      </c>
      <c r="BM91" s="96">
        <v>0</v>
      </c>
      <c r="BN91" s="96">
        <v>0</v>
      </c>
      <c r="BO91" s="96">
        <v>0</v>
      </c>
      <c r="BP91" s="96">
        <v>0</v>
      </c>
      <c r="BQ91" s="96">
        <v>0</v>
      </c>
      <c r="BR91" s="96">
        <v>0</v>
      </c>
      <c r="BS91" s="171">
        <v>0</v>
      </c>
      <c r="BT91" s="171">
        <v>0</v>
      </c>
      <c r="BU91" s="171">
        <v>0</v>
      </c>
      <c r="BV91" s="171">
        <v>0</v>
      </c>
      <c r="BW91" s="171">
        <v>0</v>
      </c>
      <c r="BX91" s="171">
        <v>0</v>
      </c>
      <c r="BY91" s="171">
        <v>0</v>
      </c>
      <c r="BZ91" s="171">
        <v>0</v>
      </c>
      <c r="CA91" s="171">
        <v>0</v>
      </c>
      <c r="CB91" s="171">
        <v>0</v>
      </c>
      <c r="CC91" s="171">
        <v>0</v>
      </c>
      <c r="CD91" s="171">
        <v>0</v>
      </c>
      <c r="CE91" s="171">
        <v>0</v>
      </c>
      <c r="CF91" s="171">
        <v>0</v>
      </c>
      <c r="CG91" s="171">
        <v>0</v>
      </c>
      <c r="CH91" s="171">
        <v>0</v>
      </c>
      <c r="CI91" s="171">
        <v>0</v>
      </c>
      <c r="CJ91" s="171">
        <v>0</v>
      </c>
      <c r="CK91" s="171">
        <v>0</v>
      </c>
      <c r="CL91" s="171">
        <v>0</v>
      </c>
      <c r="CM91" s="171">
        <v>0</v>
      </c>
      <c r="CN91" s="171">
        <v>0</v>
      </c>
      <c r="CO91" s="171">
        <v>0</v>
      </c>
      <c r="CP91" s="171">
        <v>0</v>
      </c>
      <c r="CQ91" s="171">
        <v>0</v>
      </c>
    </row>
    <row r="92" spans="2:95" x14ac:dyDescent="0.25">
      <c r="B92" s="87" t="s">
        <v>150</v>
      </c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5"/>
      <c r="AN92" s="85"/>
      <c r="AO92" s="85"/>
      <c r="AP92" s="96">
        <v>0</v>
      </c>
      <c r="AQ92" s="85"/>
      <c r="AR92" s="85"/>
      <c r="AS92" s="85"/>
      <c r="AT92" s="96">
        <v>0</v>
      </c>
      <c r="AU92" s="96">
        <v>0</v>
      </c>
      <c r="AV92" s="96">
        <v>0</v>
      </c>
      <c r="AW92" s="96">
        <v>0</v>
      </c>
      <c r="AX92" s="96">
        <v>0</v>
      </c>
      <c r="AY92" s="96">
        <v>0</v>
      </c>
      <c r="AZ92" s="96">
        <v>0</v>
      </c>
      <c r="BA92" s="96">
        <v>0</v>
      </c>
      <c r="BB92" s="96">
        <v>0</v>
      </c>
      <c r="BC92" s="96">
        <v>0</v>
      </c>
      <c r="BD92" s="96">
        <v>0</v>
      </c>
      <c r="BE92" s="96">
        <v>0</v>
      </c>
      <c r="BF92" s="96">
        <v>0</v>
      </c>
      <c r="BG92" s="96">
        <v>0</v>
      </c>
      <c r="BH92" s="96">
        <v>0</v>
      </c>
      <c r="BI92" s="96">
        <v>0</v>
      </c>
      <c r="BJ92" s="96">
        <v>0</v>
      </c>
      <c r="BK92" s="96">
        <v>0</v>
      </c>
      <c r="BL92" s="96">
        <v>0</v>
      </c>
      <c r="BM92" s="96">
        <v>0</v>
      </c>
      <c r="BN92" s="96">
        <v>0</v>
      </c>
      <c r="BO92" s="96">
        <v>0</v>
      </c>
      <c r="BP92" s="96">
        <v>0</v>
      </c>
      <c r="BQ92" s="96">
        <v>0</v>
      </c>
      <c r="BR92" s="96">
        <v>0</v>
      </c>
      <c r="BS92" s="171">
        <v>0</v>
      </c>
      <c r="BT92" s="171">
        <v>0</v>
      </c>
      <c r="BU92" s="171">
        <v>0</v>
      </c>
      <c r="BV92" s="171">
        <v>0</v>
      </c>
      <c r="BW92" s="171">
        <v>0</v>
      </c>
      <c r="BX92" s="171">
        <v>0</v>
      </c>
      <c r="BY92" s="171">
        <v>0</v>
      </c>
      <c r="BZ92" s="171">
        <v>0</v>
      </c>
      <c r="CA92" s="171">
        <v>0</v>
      </c>
      <c r="CB92" s="171">
        <v>0</v>
      </c>
      <c r="CC92" s="171">
        <v>0</v>
      </c>
      <c r="CD92" s="171">
        <v>0</v>
      </c>
      <c r="CE92" s="171">
        <v>0</v>
      </c>
      <c r="CF92" s="171">
        <v>0</v>
      </c>
      <c r="CG92" s="171">
        <v>0</v>
      </c>
      <c r="CH92" s="171">
        <v>0</v>
      </c>
      <c r="CI92" s="171">
        <v>0</v>
      </c>
      <c r="CJ92" s="171">
        <v>0</v>
      </c>
      <c r="CK92" s="171">
        <v>0</v>
      </c>
      <c r="CL92" s="171">
        <v>0</v>
      </c>
      <c r="CM92" s="171">
        <v>0</v>
      </c>
      <c r="CN92" s="171">
        <v>0</v>
      </c>
      <c r="CO92" s="171">
        <v>0</v>
      </c>
      <c r="CP92" s="171">
        <v>0</v>
      </c>
      <c r="CQ92" s="171">
        <v>0</v>
      </c>
    </row>
    <row r="93" spans="2:95" x14ac:dyDescent="0.25">
      <c r="B93" s="87" t="s">
        <v>54</v>
      </c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5"/>
      <c r="AN93" s="85"/>
      <c r="AO93" s="85"/>
      <c r="AP93" s="96">
        <v>0</v>
      </c>
      <c r="AQ93" s="85"/>
      <c r="AR93" s="85"/>
      <c r="AS93" s="85"/>
      <c r="AT93" s="96">
        <v>0</v>
      </c>
      <c r="AU93" s="96">
        <v>0</v>
      </c>
      <c r="AV93" s="96">
        <v>0</v>
      </c>
      <c r="AW93" s="96">
        <v>0</v>
      </c>
      <c r="AX93" s="96">
        <v>0</v>
      </c>
      <c r="AY93" s="96">
        <v>0</v>
      </c>
      <c r="AZ93" s="96">
        <v>0</v>
      </c>
      <c r="BA93" s="96">
        <v>0</v>
      </c>
      <c r="BB93" s="96">
        <v>0</v>
      </c>
      <c r="BC93" s="96">
        <v>0</v>
      </c>
      <c r="BD93" s="96">
        <v>0</v>
      </c>
      <c r="BE93" s="96">
        <v>0</v>
      </c>
      <c r="BF93" s="96">
        <v>0</v>
      </c>
      <c r="BG93" s="96">
        <v>0</v>
      </c>
      <c r="BH93" s="96">
        <v>0</v>
      </c>
      <c r="BI93" s="96">
        <v>0</v>
      </c>
      <c r="BJ93" s="96">
        <v>0</v>
      </c>
      <c r="BK93" s="96">
        <v>0</v>
      </c>
      <c r="BL93" s="96">
        <v>0</v>
      </c>
      <c r="BM93" s="96">
        <v>0</v>
      </c>
      <c r="BN93" s="96">
        <v>0</v>
      </c>
      <c r="BO93" s="96">
        <v>0</v>
      </c>
      <c r="BP93" s="96">
        <v>0</v>
      </c>
      <c r="BQ93" s="96">
        <v>0</v>
      </c>
      <c r="BR93" s="96">
        <v>0</v>
      </c>
      <c r="BS93" s="171">
        <v>0</v>
      </c>
      <c r="BT93" s="171">
        <v>0</v>
      </c>
      <c r="BU93" s="171">
        <v>0</v>
      </c>
      <c r="BV93" s="171">
        <v>0</v>
      </c>
      <c r="BW93" s="171">
        <v>0</v>
      </c>
      <c r="BX93" s="171">
        <v>0</v>
      </c>
      <c r="BY93" s="171">
        <v>0</v>
      </c>
      <c r="BZ93" s="171">
        <v>0</v>
      </c>
      <c r="CA93" s="171">
        <v>0</v>
      </c>
      <c r="CB93" s="171">
        <v>0</v>
      </c>
      <c r="CC93" s="171">
        <v>0</v>
      </c>
      <c r="CD93" s="171">
        <v>0</v>
      </c>
      <c r="CE93" s="171">
        <v>0</v>
      </c>
      <c r="CF93" s="171">
        <v>0</v>
      </c>
      <c r="CG93" s="171">
        <v>0</v>
      </c>
      <c r="CH93" s="171">
        <v>0</v>
      </c>
      <c r="CI93" s="171">
        <v>0</v>
      </c>
      <c r="CJ93" s="171">
        <v>0</v>
      </c>
      <c r="CK93" s="171">
        <v>0</v>
      </c>
      <c r="CL93" s="171">
        <v>0</v>
      </c>
      <c r="CM93" s="171">
        <v>0</v>
      </c>
      <c r="CN93" s="171">
        <v>0</v>
      </c>
      <c r="CO93" s="171">
        <v>0</v>
      </c>
      <c r="CP93" s="171">
        <v>0</v>
      </c>
      <c r="CQ93" s="171">
        <v>0</v>
      </c>
    </row>
    <row r="94" spans="2:95" x14ac:dyDescent="0.25">
      <c r="B94" s="89" t="s">
        <v>188</v>
      </c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5"/>
      <c r="AN94" s="85"/>
      <c r="AO94" s="85"/>
      <c r="AP94" s="96">
        <v>0</v>
      </c>
      <c r="AQ94" s="85"/>
      <c r="AR94" s="85"/>
      <c r="AS94" s="85"/>
      <c r="AT94" s="96">
        <v>0</v>
      </c>
      <c r="AU94" s="96">
        <v>0</v>
      </c>
      <c r="AV94" s="96">
        <v>0</v>
      </c>
      <c r="AW94" s="96">
        <v>0</v>
      </c>
      <c r="AX94" s="96">
        <v>0</v>
      </c>
      <c r="AY94" s="96">
        <v>0</v>
      </c>
      <c r="AZ94" s="96">
        <v>0</v>
      </c>
      <c r="BA94" s="96">
        <v>0</v>
      </c>
      <c r="BB94" s="96">
        <v>0</v>
      </c>
      <c r="BC94" s="96">
        <v>0</v>
      </c>
      <c r="BD94" s="96">
        <v>0</v>
      </c>
      <c r="BE94" s="96">
        <v>0</v>
      </c>
      <c r="BF94" s="96">
        <v>0</v>
      </c>
      <c r="BG94" s="96">
        <v>0</v>
      </c>
      <c r="BH94" s="96">
        <v>0</v>
      </c>
      <c r="BI94" s="96">
        <v>0</v>
      </c>
      <c r="BJ94" s="96">
        <v>0</v>
      </c>
      <c r="BK94" s="96">
        <v>0</v>
      </c>
      <c r="BL94" s="96">
        <v>0</v>
      </c>
      <c r="BM94" s="96">
        <v>0</v>
      </c>
      <c r="BN94" s="96">
        <v>0</v>
      </c>
      <c r="BO94" s="96">
        <v>0</v>
      </c>
      <c r="BP94" s="96">
        <v>0</v>
      </c>
      <c r="BQ94" s="96">
        <v>0</v>
      </c>
      <c r="BR94" s="96">
        <v>0</v>
      </c>
      <c r="BS94" s="171">
        <v>0</v>
      </c>
      <c r="BT94" s="171">
        <v>0</v>
      </c>
      <c r="BU94" s="171">
        <v>0</v>
      </c>
      <c r="BV94" s="171">
        <v>0</v>
      </c>
      <c r="BW94" s="171">
        <v>0</v>
      </c>
      <c r="BX94" s="171">
        <v>0</v>
      </c>
      <c r="BY94" s="171">
        <v>0</v>
      </c>
      <c r="BZ94" s="171">
        <v>0</v>
      </c>
      <c r="CA94" s="171">
        <v>0</v>
      </c>
      <c r="CB94" s="171">
        <v>0</v>
      </c>
      <c r="CC94" s="171">
        <v>0</v>
      </c>
      <c r="CD94" s="171">
        <v>0</v>
      </c>
      <c r="CE94" s="171">
        <v>0</v>
      </c>
      <c r="CF94" s="171">
        <v>0</v>
      </c>
      <c r="CG94" s="171">
        <v>0</v>
      </c>
      <c r="CH94" s="171">
        <v>0</v>
      </c>
      <c r="CI94" s="171">
        <v>0</v>
      </c>
      <c r="CJ94" s="171">
        <v>0</v>
      </c>
      <c r="CK94" s="171">
        <v>0</v>
      </c>
      <c r="CL94" s="171">
        <v>0</v>
      </c>
      <c r="CM94" s="171">
        <v>0</v>
      </c>
      <c r="CN94" s="171">
        <v>0</v>
      </c>
      <c r="CO94" s="171">
        <v>0</v>
      </c>
      <c r="CP94" s="171">
        <v>0</v>
      </c>
      <c r="CQ94" s="171">
        <v>0</v>
      </c>
    </row>
    <row r="95" spans="2:95" x14ac:dyDescent="0.25">
      <c r="B95" s="86" t="s">
        <v>83</v>
      </c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5"/>
      <c r="AN95" s="85"/>
      <c r="AO95" s="85"/>
      <c r="AP95" s="96">
        <v>3021.52</v>
      </c>
      <c r="AQ95" s="85"/>
      <c r="AR95" s="85"/>
      <c r="AS95" s="85"/>
      <c r="AT95" s="96">
        <v>3883.5299999999988</v>
      </c>
      <c r="AU95" s="96">
        <v>3761.4699999999989</v>
      </c>
      <c r="AV95" s="96">
        <v>3769.2999999999993</v>
      </c>
      <c r="AW95" s="96">
        <v>4156.2999999999993</v>
      </c>
      <c r="AX95" s="96">
        <v>4406.3899999999994</v>
      </c>
      <c r="AY95" s="96">
        <v>4356.8899999999994</v>
      </c>
      <c r="AZ95" s="96">
        <v>4383.09</v>
      </c>
      <c r="BA95" s="96">
        <v>4531.8499999999995</v>
      </c>
      <c r="BB95" s="96">
        <v>5124.369999999999</v>
      </c>
      <c r="BC95" s="96">
        <v>5572.2599999999984</v>
      </c>
      <c r="BD95" s="96">
        <v>6400.1299999999992</v>
      </c>
      <c r="BE95" s="96">
        <v>6289.369999999999</v>
      </c>
      <c r="BF95" s="96">
        <v>6739.579999999999</v>
      </c>
      <c r="BG95" s="96">
        <v>6493.5999999999985</v>
      </c>
      <c r="BH95" s="96">
        <v>8031.7399999999989</v>
      </c>
      <c r="BI95" s="96">
        <v>8321.91</v>
      </c>
      <c r="BJ95" s="96">
        <v>8287.7199999999993</v>
      </c>
      <c r="BK95" s="96">
        <v>10942.969999999998</v>
      </c>
      <c r="BL95" s="96">
        <v>11891.669999999998</v>
      </c>
      <c r="BM95" s="96">
        <v>11417.070621739998</v>
      </c>
      <c r="BN95" s="96">
        <v>11286.740621739997</v>
      </c>
      <c r="BO95" s="96">
        <v>12560.749999999998</v>
      </c>
      <c r="BP95" s="96">
        <v>13006.449999999997</v>
      </c>
      <c r="BQ95" s="96">
        <v>14111.849999999999</v>
      </c>
      <c r="BR95" s="96">
        <v>13196.929999999998</v>
      </c>
      <c r="BS95" s="171">
        <v>14797.279199999997</v>
      </c>
      <c r="BT95" s="171">
        <v>15693.829199999996</v>
      </c>
      <c r="BU95" s="171">
        <v>15803.529199999995</v>
      </c>
      <c r="BV95" s="171">
        <v>16036.359199999997</v>
      </c>
      <c r="BW95" s="171">
        <v>17416.539199999999</v>
      </c>
      <c r="BX95" s="171">
        <v>16348.339199999999</v>
      </c>
      <c r="BY95" s="171">
        <v>17790.509199999997</v>
      </c>
      <c r="BZ95" s="171">
        <v>17463.159199999995</v>
      </c>
      <c r="CA95" s="171">
        <v>18328.829199999993</v>
      </c>
      <c r="CB95" s="171">
        <v>20702.8292</v>
      </c>
      <c r="CC95" s="171">
        <v>20988.389199999998</v>
      </c>
      <c r="CD95" s="171">
        <v>21380.789199999999</v>
      </c>
      <c r="CE95" s="171">
        <v>20635.189199999997</v>
      </c>
      <c r="CF95" s="171">
        <v>20720.389200000001</v>
      </c>
      <c r="CG95" s="171">
        <v>25563.989200000004</v>
      </c>
      <c r="CH95" s="171">
        <v>27489.189200000004</v>
      </c>
      <c r="CI95" s="171">
        <v>28037.589199999999</v>
      </c>
      <c r="CJ95" s="171">
        <v>28478.289199999999</v>
      </c>
      <c r="CK95" s="171">
        <v>28145.049200000001</v>
      </c>
      <c r="CL95" s="171">
        <v>28171.549200000001</v>
      </c>
      <c r="CM95" s="171">
        <v>28644.549200000001</v>
      </c>
      <c r="CN95" s="171">
        <v>25334.6492</v>
      </c>
      <c r="CO95" s="171">
        <v>24873.709200000001</v>
      </c>
      <c r="CP95" s="171">
        <v>26389.209200000001</v>
      </c>
      <c r="CQ95" s="171">
        <v>28130.459199999994</v>
      </c>
    </row>
    <row r="96" spans="2:95" x14ac:dyDescent="0.25">
      <c r="B96" s="87" t="s">
        <v>172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5"/>
      <c r="AN96" s="85"/>
      <c r="AO96" s="85"/>
      <c r="AP96" s="96">
        <v>916.89</v>
      </c>
      <c r="AQ96" s="85"/>
      <c r="AR96" s="85"/>
      <c r="AS96" s="85"/>
      <c r="AT96" s="96">
        <v>859.3</v>
      </c>
      <c r="AU96" s="96">
        <v>874.24</v>
      </c>
      <c r="AV96" s="96">
        <v>882.06999999999994</v>
      </c>
      <c r="AW96" s="96">
        <v>853.56999999999994</v>
      </c>
      <c r="AX96" s="96">
        <v>815.66</v>
      </c>
      <c r="AY96" s="96">
        <v>712.66000000000008</v>
      </c>
      <c r="AZ96" s="96">
        <v>694.16000000000008</v>
      </c>
      <c r="BA96" s="96">
        <v>622.32000000000016</v>
      </c>
      <c r="BB96" s="96">
        <v>598.22</v>
      </c>
      <c r="BC96" s="96">
        <v>626.79999999999995</v>
      </c>
      <c r="BD96" s="96">
        <v>614.9</v>
      </c>
      <c r="BE96" s="96">
        <v>653.20000000000005</v>
      </c>
      <c r="BF96" s="96">
        <v>675.5</v>
      </c>
      <c r="BG96" s="96">
        <v>531.34</v>
      </c>
      <c r="BH96" s="96">
        <v>573.40000000000009</v>
      </c>
      <c r="BI96" s="96">
        <v>644.54999999999995</v>
      </c>
      <c r="BJ96" s="96">
        <v>663</v>
      </c>
      <c r="BK96" s="96">
        <v>668.34</v>
      </c>
      <c r="BL96" s="96">
        <v>660.72</v>
      </c>
      <c r="BM96" s="96">
        <v>654.43000000000006</v>
      </c>
      <c r="BN96" s="96">
        <v>623.46</v>
      </c>
      <c r="BO96" s="96">
        <v>625.85</v>
      </c>
      <c r="BP96" s="96">
        <v>640.95000000000005</v>
      </c>
      <c r="BQ96" s="96">
        <v>644.75</v>
      </c>
      <c r="BR96" s="96">
        <v>653.65</v>
      </c>
      <c r="BS96" s="171">
        <v>635.55000000000007</v>
      </c>
      <c r="BT96" s="171">
        <v>609.75</v>
      </c>
      <c r="BU96" s="171">
        <v>339.6</v>
      </c>
      <c r="BV96" s="171">
        <v>307.10000000000002</v>
      </c>
      <c r="BW96" s="171">
        <v>311.40000000000009</v>
      </c>
      <c r="BX96" s="171">
        <v>257.30000000000007</v>
      </c>
      <c r="BY96" s="171">
        <v>264.4500000000001</v>
      </c>
      <c r="BZ96" s="171">
        <v>248.85000000000008</v>
      </c>
      <c r="CA96" s="171">
        <v>232.5500000000001</v>
      </c>
      <c r="CB96" s="171">
        <v>232.0500000000001</v>
      </c>
      <c r="CC96" s="171">
        <v>192.1100000000001</v>
      </c>
      <c r="CD96" s="171">
        <v>181.6100000000001</v>
      </c>
      <c r="CE96" s="171">
        <v>175.41000000000008</v>
      </c>
      <c r="CF96" s="171">
        <v>178.21000000000009</v>
      </c>
      <c r="CG96" s="171">
        <v>229.37000000000009</v>
      </c>
      <c r="CH96" s="171">
        <v>184.97000000000008</v>
      </c>
      <c r="CI96" s="171">
        <v>178.57</v>
      </c>
      <c r="CJ96" s="171">
        <v>186.57</v>
      </c>
      <c r="CK96" s="171">
        <v>163.33000000000001</v>
      </c>
      <c r="CL96" s="171">
        <v>155.83000000000001</v>
      </c>
      <c r="CM96" s="171">
        <v>334.83</v>
      </c>
      <c r="CN96" s="171">
        <v>287.13</v>
      </c>
      <c r="CO96" s="171">
        <v>419.29</v>
      </c>
      <c r="CP96" s="171">
        <v>520.59</v>
      </c>
      <c r="CQ96" s="171">
        <v>1104.3899999999999</v>
      </c>
    </row>
    <row r="97" spans="1:95" x14ac:dyDescent="0.25">
      <c r="B97" s="87" t="s">
        <v>173</v>
      </c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97"/>
      <c r="AN97" s="97"/>
      <c r="AO97" s="97"/>
      <c r="AP97" s="96">
        <v>2.27</v>
      </c>
      <c r="AQ97" s="97"/>
      <c r="AR97" s="97"/>
      <c r="AS97" s="97"/>
      <c r="AT97" s="96">
        <v>7.97</v>
      </c>
      <c r="AU97" s="96">
        <v>2.1700000000000004</v>
      </c>
      <c r="AV97" s="96">
        <v>0.97000000000000031</v>
      </c>
      <c r="AW97" s="96">
        <v>0.97000000000000031</v>
      </c>
      <c r="AX97" s="96">
        <v>0.97000000000000031</v>
      </c>
      <c r="AY97" s="96">
        <v>0.97000000000000008</v>
      </c>
      <c r="AZ97" s="96">
        <v>1.07</v>
      </c>
      <c r="BA97" s="96">
        <v>1.27</v>
      </c>
      <c r="BB97" s="96">
        <v>2.5700000000000003</v>
      </c>
      <c r="BC97" s="96">
        <v>303.07</v>
      </c>
      <c r="BD97" s="96">
        <v>299.17</v>
      </c>
      <c r="BE97" s="96">
        <v>322.97000000000003</v>
      </c>
      <c r="BF97" s="96">
        <v>299.27</v>
      </c>
      <c r="BG97" s="96">
        <v>300.57</v>
      </c>
      <c r="BH97" s="96">
        <v>299.46999999999997</v>
      </c>
      <c r="BI97" s="96">
        <v>301.07</v>
      </c>
      <c r="BJ97" s="96">
        <v>300.27</v>
      </c>
      <c r="BK97" s="96">
        <v>302.46999999999991</v>
      </c>
      <c r="BL97" s="96">
        <v>302.86999999999995</v>
      </c>
      <c r="BM97" s="96">
        <v>300.37</v>
      </c>
      <c r="BN97" s="96">
        <v>300.27000000000004</v>
      </c>
      <c r="BO97" s="96">
        <v>299.67</v>
      </c>
      <c r="BP97" s="96">
        <v>298.77</v>
      </c>
      <c r="BQ97" s="96">
        <v>299.96999999999997</v>
      </c>
      <c r="BR97" s="96">
        <v>327.86999999999995</v>
      </c>
      <c r="BS97" s="171">
        <v>299.67</v>
      </c>
      <c r="BT97" s="171">
        <v>302.07000000000005</v>
      </c>
      <c r="BU97" s="171">
        <v>303.22000000000003</v>
      </c>
      <c r="BV97" s="171">
        <v>305.82000000000005</v>
      </c>
      <c r="BW97" s="171">
        <v>305.77</v>
      </c>
      <c r="BX97" s="171">
        <v>304.46999999999997</v>
      </c>
      <c r="BY97" s="171">
        <v>305.71999999999997</v>
      </c>
      <c r="BZ97" s="171">
        <v>304.31999999999994</v>
      </c>
      <c r="CA97" s="171">
        <v>302.82000000000005</v>
      </c>
      <c r="CB97" s="171">
        <v>302.72000000000003</v>
      </c>
      <c r="CC97" s="171">
        <v>302.72000000000008</v>
      </c>
      <c r="CD97" s="171">
        <v>302.82000000000011</v>
      </c>
      <c r="CE97" s="171">
        <v>302.82000000000005</v>
      </c>
      <c r="CF97" s="171">
        <v>302.62000000000006</v>
      </c>
      <c r="CG97" s="171">
        <v>301.72000000000008</v>
      </c>
      <c r="CH97" s="171">
        <v>302.82000000000005</v>
      </c>
      <c r="CI97" s="171">
        <v>303.02</v>
      </c>
      <c r="CJ97" s="171">
        <v>303.12</v>
      </c>
      <c r="CK97" s="171">
        <v>303.22000000000003</v>
      </c>
      <c r="CL97" s="171">
        <v>303.21999999999991</v>
      </c>
      <c r="CM97" s="171">
        <v>343.57</v>
      </c>
      <c r="CN97" s="171">
        <v>341.37</v>
      </c>
      <c r="CO97" s="171">
        <v>341.57</v>
      </c>
      <c r="CP97" s="171">
        <v>339.47</v>
      </c>
      <c r="CQ97" s="171">
        <v>39.47</v>
      </c>
    </row>
    <row r="98" spans="1:95" x14ac:dyDescent="0.25">
      <c r="B98" s="87" t="s">
        <v>150</v>
      </c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97"/>
      <c r="AN98" s="97"/>
      <c r="AO98" s="97"/>
      <c r="AP98" s="96">
        <v>1385.67</v>
      </c>
      <c r="AQ98" s="97"/>
      <c r="AR98" s="97"/>
      <c r="AS98" s="97"/>
      <c r="AT98" s="96">
        <v>2299.869999999999</v>
      </c>
      <c r="AU98" s="96">
        <v>2168.2699999999991</v>
      </c>
      <c r="AV98" s="96">
        <v>2269.9699999999993</v>
      </c>
      <c r="AW98" s="96">
        <v>2686.0699999999993</v>
      </c>
      <c r="AX98" s="96">
        <v>2974.8699999999994</v>
      </c>
      <c r="AY98" s="96">
        <v>3044.7699999999995</v>
      </c>
      <c r="AZ98" s="96">
        <v>3089.0699999999997</v>
      </c>
      <c r="BA98" s="96">
        <v>3308.1699999999992</v>
      </c>
      <c r="BB98" s="96">
        <v>3343.8699999999994</v>
      </c>
      <c r="BC98" s="96">
        <v>3411.5699999999993</v>
      </c>
      <c r="BD98" s="96">
        <v>4252.5499999999993</v>
      </c>
      <c r="BE98" s="96">
        <v>4067.9899999999989</v>
      </c>
      <c r="BF98" s="96">
        <v>4526.1999999999989</v>
      </c>
      <c r="BG98" s="96">
        <v>4523.3799999999992</v>
      </c>
      <c r="BH98" s="96">
        <v>6042.4599999999991</v>
      </c>
      <c r="BI98" s="96">
        <v>6274.3799999999992</v>
      </c>
      <c r="BJ98" s="96">
        <v>6270.0899999999992</v>
      </c>
      <c r="BK98" s="96">
        <v>8931.369999999999</v>
      </c>
      <c r="BL98" s="96">
        <v>9867.6699999999983</v>
      </c>
      <c r="BM98" s="96">
        <v>9396.4706217399998</v>
      </c>
      <c r="BN98" s="96">
        <v>9267.8706217399977</v>
      </c>
      <c r="BO98" s="96">
        <v>10509.719999999998</v>
      </c>
      <c r="BP98" s="96">
        <v>10912.119999999997</v>
      </c>
      <c r="BQ98" s="96">
        <v>11986.619999999999</v>
      </c>
      <c r="BR98" s="96">
        <v>10983.399999999998</v>
      </c>
      <c r="BS98" s="171">
        <v>12833.509999999998</v>
      </c>
      <c r="BT98" s="171">
        <v>13739.959999999997</v>
      </c>
      <c r="BU98" s="171">
        <v>14102.059999999996</v>
      </c>
      <c r="BV98" s="171">
        <v>14349.789999999997</v>
      </c>
      <c r="BW98" s="171">
        <v>15726.119999999997</v>
      </c>
      <c r="BX98" s="171">
        <v>14730.619999999997</v>
      </c>
      <c r="BY98" s="171">
        <v>16166.789999999995</v>
      </c>
      <c r="BZ98" s="171">
        <v>15875.839999999995</v>
      </c>
      <c r="CA98" s="171">
        <v>16736.009999999995</v>
      </c>
      <c r="CB98" s="171">
        <v>19103.309999999998</v>
      </c>
      <c r="CC98" s="171">
        <v>19427.909999999996</v>
      </c>
      <c r="CD98" s="171">
        <v>19831.509999999998</v>
      </c>
      <c r="CE98" s="171">
        <v>19163.009999999998</v>
      </c>
      <c r="CF98" s="171">
        <v>19233.61</v>
      </c>
      <c r="CG98" s="171">
        <v>24024.550000000003</v>
      </c>
      <c r="CH98" s="171">
        <v>25993.15</v>
      </c>
      <c r="CI98" s="171">
        <v>26625.75</v>
      </c>
      <c r="CJ98" s="171">
        <v>27053.45</v>
      </c>
      <c r="CK98" s="171">
        <v>26748.45</v>
      </c>
      <c r="CL98" s="171">
        <v>26778.55</v>
      </c>
      <c r="CM98" s="171">
        <v>27055.95</v>
      </c>
      <c r="CN98" s="171">
        <v>23797.45</v>
      </c>
      <c r="CO98" s="171">
        <v>23203.45</v>
      </c>
      <c r="CP98" s="171">
        <v>24594.15</v>
      </c>
      <c r="CQ98" s="171">
        <v>26045.849999999991</v>
      </c>
    </row>
    <row r="99" spans="1:95" x14ac:dyDescent="0.25">
      <c r="B99" s="87" t="s">
        <v>54</v>
      </c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97"/>
      <c r="AN99" s="97"/>
      <c r="AO99" s="97"/>
      <c r="AP99" s="96">
        <v>716.69</v>
      </c>
      <c r="AQ99" s="97"/>
      <c r="AR99" s="97"/>
      <c r="AS99" s="97"/>
      <c r="AT99" s="96">
        <v>716.39</v>
      </c>
      <c r="AU99" s="96">
        <v>716.79</v>
      </c>
      <c r="AV99" s="96">
        <v>616.29</v>
      </c>
      <c r="AW99" s="96">
        <v>615.68999999999994</v>
      </c>
      <c r="AX99" s="96">
        <v>614.89</v>
      </c>
      <c r="AY99" s="96">
        <v>598.49</v>
      </c>
      <c r="AZ99" s="96">
        <v>598.79</v>
      </c>
      <c r="BA99" s="96">
        <v>600.08999999999992</v>
      </c>
      <c r="BB99" s="96">
        <v>1179.7099999999998</v>
      </c>
      <c r="BC99" s="96">
        <v>1230.82</v>
      </c>
      <c r="BD99" s="96">
        <v>1233.5099999999998</v>
      </c>
      <c r="BE99" s="96">
        <v>1245.2099999999998</v>
      </c>
      <c r="BF99" s="96">
        <v>1238.6099999999999</v>
      </c>
      <c r="BG99" s="96">
        <v>1138.31</v>
      </c>
      <c r="BH99" s="96">
        <v>1116.4099999999999</v>
      </c>
      <c r="BI99" s="96">
        <v>1101.9099999999999</v>
      </c>
      <c r="BJ99" s="96">
        <v>1054.3599999999999</v>
      </c>
      <c r="BK99" s="96">
        <v>1040.79</v>
      </c>
      <c r="BL99" s="96">
        <v>1060.4099999999999</v>
      </c>
      <c r="BM99" s="96">
        <v>1065.7999999999997</v>
      </c>
      <c r="BN99" s="96">
        <v>1095.1399999999999</v>
      </c>
      <c r="BO99" s="96">
        <v>1125.5100000000002</v>
      </c>
      <c r="BP99" s="96">
        <v>1154.6100000000001</v>
      </c>
      <c r="BQ99" s="96">
        <v>1180.5100000000002</v>
      </c>
      <c r="BR99" s="96">
        <v>1232.0100000000002</v>
      </c>
      <c r="BS99" s="171">
        <v>1028.5492000000004</v>
      </c>
      <c r="BT99" s="171">
        <v>1042.0492000000004</v>
      </c>
      <c r="BU99" s="171">
        <v>1058.6492000000005</v>
      </c>
      <c r="BV99" s="171">
        <v>1073.6492000000003</v>
      </c>
      <c r="BW99" s="171">
        <v>1073.2492000000004</v>
      </c>
      <c r="BX99" s="171">
        <v>1055.9492000000005</v>
      </c>
      <c r="BY99" s="171">
        <v>1053.5492000000006</v>
      </c>
      <c r="BZ99" s="171">
        <v>1034.1492000000005</v>
      </c>
      <c r="CA99" s="171">
        <v>1057.4492000000005</v>
      </c>
      <c r="CB99" s="171">
        <v>1064.7492000000007</v>
      </c>
      <c r="CC99" s="171">
        <v>1065.6492000000005</v>
      </c>
      <c r="CD99" s="171">
        <v>1064.8492000000006</v>
      </c>
      <c r="CE99" s="171">
        <v>993.9492000000007</v>
      </c>
      <c r="CF99" s="171">
        <v>1005.9492000000007</v>
      </c>
      <c r="CG99" s="171">
        <v>1008.3492000000006</v>
      </c>
      <c r="CH99" s="171">
        <v>1008.2492000000005</v>
      </c>
      <c r="CI99" s="171">
        <v>930.249200000001</v>
      </c>
      <c r="CJ99" s="171">
        <v>935.14920000000097</v>
      </c>
      <c r="CK99" s="171">
        <v>930.04920000000004</v>
      </c>
      <c r="CL99" s="171">
        <v>933.8492</v>
      </c>
      <c r="CM99" s="171">
        <v>910.04920000000004</v>
      </c>
      <c r="CN99" s="171">
        <v>908.54920000000004</v>
      </c>
      <c r="CO99" s="171">
        <v>909.24919999999997</v>
      </c>
      <c r="CP99" s="171">
        <v>934.8492</v>
      </c>
      <c r="CQ99" s="171">
        <v>940.74920000000031</v>
      </c>
    </row>
    <row r="100" spans="1:95" x14ac:dyDescent="0.25">
      <c r="B100" s="89" t="s">
        <v>188</v>
      </c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97"/>
      <c r="AN100" s="97"/>
      <c r="AO100" s="97"/>
      <c r="AP100" s="96">
        <v>0</v>
      </c>
      <c r="AQ100" s="97"/>
      <c r="AR100" s="97"/>
      <c r="AS100" s="97"/>
      <c r="AT100" s="96">
        <v>0</v>
      </c>
      <c r="AU100" s="96">
        <v>0</v>
      </c>
      <c r="AV100" s="96">
        <v>0</v>
      </c>
      <c r="AW100" s="96">
        <v>0</v>
      </c>
      <c r="AX100" s="96">
        <v>0</v>
      </c>
      <c r="AY100" s="96">
        <v>0</v>
      </c>
      <c r="AZ100" s="96">
        <v>0</v>
      </c>
      <c r="BA100" s="96">
        <v>0</v>
      </c>
      <c r="BB100" s="96">
        <v>0</v>
      </c>
      <c r="BC100" s="96">
        <v>0</v>
      </c>
      <c r="BD100" s="96">
        <v>0</v>
      </c>
      <c r="BE100" s="96">
        <v>0</v>
      </c>
      <c r="BF100" s="96">
        <v>0</v>
      </c>
      <c r="BG100" s="96">
        <v>0</v>
      </c>
      <c r="BH100" s="96">
        <v>0</v>
      </c>
      <c r="BI100" s="96">
        <v>0</v>
      </c>
      <c r="BJ100" s="96">
        <v>0</v>
      </c>
      <c r="BK100" s="96">
        <v>0</v>
      </c>
      <c r="BL100" s="96">
        <v>0</v>
      </c>
      <c r="BM100" s="96">
        <v>0</v>
      </c>
      <c r="BN100" s="96">
        <v>0</v>
      </c>
      <c r="BO100" s="96">
        <v>0</v>
      </c>
      <c r="BP100" s="96">
        <v>0</v>
      </c>
      <c r="BQ100" s="96">
        <v>0</v>
      </c>
      <c r="BR100" s="96">
        <v>0</v>
      </c>
      <c r="BS100" s="171">
        <v>0</v>
      </c>
      <c r="BT100" s="171">
        <v>0</v>
      </c>
      <c r="BU100" s="171">
        <v>0</v>
      </c>
      <c r="BV100" s="171">
        <v>0</v>
      </c>
      <c r="BW100" s="171">
        <v>0</v>
      </c>
      <c r="BX100" s="171">
        <v>0</v>
      </c>
      <c r="BY100" s="171">
        <v>0</v>
      </c>
      <c r="BZ100" s="171">
        <v>0</v>
      </c>
      <c r="CA100" s="171">
        <v>0</v>
      </c>
      <c r="CB100" s="171">
        <v>0</v>
      </c>
      <c r="CC100" s="171">
        <v>0</v>
      </c>
      <c r="CD100" s="171">
        <v>0</v>
      </c>
      <c r="CE100" s="171">
        <v>0</v>
      </c>
      <c r="CF100" s="171">
        <v>0</v>
      </c>
      <c r="CG100" s="171">
        <v>0</v>
      </c>
      <c r="CH100" s="171">
        <v>0</v>
      </c>
      <c r="CI100" s="171">
        <v>0</v>
      </c>
      <c r="CJ100" s="171">
        <v>0</v>
      </c>
      <c r="CK100" s="171">
        <v>0</v>
      </c>
      <c r="CL100" s="171">
        <v>0</v>
      </c>
      <c r="CM100" s="171">
        <v>0</v>
      </c>
      <c r="CN100" s="171">
        <v>0</v>
      </c>
      <c r="CO100" s="171">
        <v>0</v>
      </c>
      <c r="CP100" s="171">
        <v>0</v>
      </c>
      <c r="CQ100" s="171">
        <v>0</v>
      </c>
    </row>
    <row r="101" spans="1:95" x14ac:dyDescent="0.25">
      <c r="B101" s="84" t="s">
        <v>189</v>
      </c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98"/>
      <c r="AN101" s="98"/>
      <c r="AO101" s="98"/>
      <c r="AP101" s="96">
        <v>0</v>
      </c>
      <c r="AQ101" s="98"/>
      <c r="AR101" s="98"/>
      <c r="AS101" s="98"/>
      <c r="AT101" s="96">
        <v>0</v>
      </c>
      <c r="AU101" s="96">
        <v>0</v>
      </c>
      <c r="AV101" s="96">
        <v>0</v>
      </c>
      <c r="AW101" s="96">
        <v>0</v>
      </c>
      <c r="AX101" s="96">
        <v>0</v>
      </c>
      <c r="AY101" s="96">
        <v>0</v>
      </c>
      <c r="AZ101" s="96">
        <v>0</v>
      </c>
      <c r="BA101" s="96">
        <v>0</v>
      </c>
      <c r="BB101" s="96">
        <v>0</v>
      </c>
      <c r="BC101" s="96">
        <v>0</v>
      </c>
      <c r="BD101" s="96">
        <v>0</v>
      </c>
      <c r="BE101" s="96">
        <v>0</v>
      </c>
      <c r="BF101" s="96">
        <v>0</v>
      </c>
      <c r="BG101" s="96">
        <v>0</v>
      </c>
      <c r="BH101" s="96">
        <v>0</v>
      </c>
      <c r="BI101" s="96">
        <v>0</v>
      </c>
      <c r="BJ101" s="96">
        <v>0</v>
      </c>
      <c r="BK101" s="96">
        <v>0</v>
      </c>
      <c r="BL101" s="96">
        <v>0</v>
      </c>
      <c r="BM101" s="96">
        <v>0</v>
      </c>
      <c r="BN101" s="96">
        <v>0</v>
      </c>
      <c r="BO101" s="96">
        <v>0</v>
      </c>
      <c r="BP101" s="96">
        <v>0</v>
      </c>
      <c r="BQ101" s="96">
        <v>0</v>
      </c>
      <c r="BR101" s="96">
        <v>0</v>
      </c>
      <c r="BS101" s="171">
        <v>0</v>
      </c>
      <c r="BT101" s="171">
        <v>0</v>
      </c>
      <c r="BU101" s="171">
        <v>0</v>
      </c>
      <c r="BV101" s="171">
        <v>0</v>
      </c>
      <c r="BW101" s="171">
        <v>0</v>
      </c>
      <c r="BX101" s="171">
        <v>0</v>
      </c>
      <c r="BY101" s="171">
        <v>0</v>
      </c>
      <c r="BZ101" s="171">
        <v>0</v>
      </c>
      <c r="CA101" s="171">
        <v>0</v>
      </c>
      <c r="CB101" s="171">
        <v>0</v>
      </c>
      <c r="CC101" s="171">
        <v>0</v>
      </c>
      <c r="CD101" s="171">
        <v>0</v>
      </c>
      <c r="CE101" s="171">
        <v>0</v>
      </c>
      <c r="CF101" s="171">
        <v>0</v>
      </c>
      <c r="CG101" s="171">
        <v>0</v>
      </c>
      <c r="CH101" s="171">
        <v>0</v>
      </c>
      <c r="CI101" s="171">
        <v>0</v>
      </c>
      <c r="CJ101" s="171">
        <v>0</v>
      </c>
      <c r="CK101" s="171">
        <v>0</v>
      </c>
      <c r="CL101" s="171">
        <v>0</v>
      </c>
      <c r="CM101" s="171">
        <v>0</v>
      </c>
      <c r="CN101" s="171">
        <v>0</v>
      </c>
      <c r="CO101" s="171">
        <v>0</v>
      </c>
      <c r="CP101" s="171">
        <v>0</v>
      </c>
      <c r="CQ101" s="171">
        <v>0</v>
      </c>
    </row>
    <row r="102" spans="1:95" x14ac:dyDescent="0.25">
      <c r="B102" s="87" t="s">
        <v>172</v>
      </c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98"/>
      <c r="AN102" s="98"/>
      <c r="AO102" s="98"/>
      <c r="AP102" s="96">
        <v>0</v>
      </c>
      <c r="AQ102" s="98"/>
      <c r="AR102" s="98"/>
      <c r="AS102" s="98"/>
      <c r="AT102" s="96">
        <v>0</v>
      </c>
      <c r="AU102" s="96">
        <v>0</v>
      </c>
      <c r="AV102" s="96">
        <v>0</v>
      </c>
      <c r="AW102" s="96">
        <v>0</v>
      </c>
      <c r="AX102" s="96">
        <v>0</v>
      </c>
      <c r="AY102" s="96">
        <v>0</v>
      </c>
      <c r="AZ102" s="96">
        <v>0</v>
      </c>
      <c r="BA102" s="96">
        <v>0</v>
      </c>
      <c r="BB102" s="96">
        <v>0</v>
      </c>
      <c r="BC102" s="96">
        <v>0</v>
      </c>
      <c r="BD102" s="96">
        <v>0</v>
      </c>
      <c r="BE102" s="96">
        <v>0</v>
      </c>
      <c r="BF102" s="96">
        <v>0</v>
      </c>
      <c r="BG102" s="96">
        <v>0</v>
      </c>
      <c r="BH102" s="96">
        <v>0</v>
      </c>
      <c r="BI102" s="96">
        <v>0</v>
      </c>
      <c r="BJ102" s="96">
        <v>0</v>
      </c>
      <c r="BK102" s="96">
        <v>0</v>
      </c>
      <c r="BL102" s="96">
        <v>0</v>
      </c>
      <c r="BM102" s="96">
        <v>0</v>
      </c>
      <c r="BN102" s="96">
        <v>0</v>
      </c>
      <c r="BO102" s="96">
        <v>0</v>
      </c>
      <c r="BP102" s="96">
        <v>0</v>
      </c>
      <c r="BQ102" s="96">
        <v>0</v>
      </c>
      <c r="BR102" s="96">
        <v>0</v>
      </c>
      <c r="BS102" s="171">
        <v>0</v>
      </c>
      <c r="BT102" s="171">
        <v>0</v>
      </c>
      <c r="BU102" s="171">
        <v>0</v>
      </c>
      <c r="BV102" s="171">
        <v>0</v>
      </c>
      <c r="BW102" s="171">
        <v>0</v>
      </c>
      <c r="BX102" s="171">
        <v>0</v>
      </c>
      <c r="BY102" s="171">
        <v>0</v>
      </c>
      <c r="BZ102" s="171">
        <v>0</v>
      </c>
      <c r="CA102" s="171">
        <v>0</v>
      </c>
      <c r="CB102" s="171">
        <v>0</v>
      </c>
      <c r="CC102" s="171">
        <v>0</v>
      </c>
      <c r="CD102" s="171">
        <v>0</v>
      </c>
      <c r="CE102" s="171">
        <v>0</v>
      </c>
      <c r="CF102" s="171">
        <v>0</v>
      </c>
      <c r="CG102" s="171">
        <v>0</v>
      </c>
      <c r="CH102" s="171">
        <v>0</v>
      </c>
      <c r="CI102" s="171">
        <v>0</v>
      </c>
      <c r="CJ102" s="171">
        <v>0</v>
      </c>
      <c r="CK102" s="171">
        <v>0</v>
      </c>
      <c r="CL102" s="171">
        <v>0</v>
      </c>
      <c r="CM102" s="171">
        <v>0</v>
      </c>
      <c r="CN102" s="171">
        <v>0</v>
      </c>
      <c r="CO102" s="171">
        <v>0</v>
      </c>
      <c r="CP102" s="171">
        <v>0</v>
      </c>
      <c r="CQ102" s="171">
        <v>0</v>
      </c>
    </row>
    <row r="103" spans="1:95" x14ac:dyDescent="0.25">
      <c r="B103" s="87" t="s">
        <v>173</v>
      </c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98"/>
      <c r="AN103" s="98"/>
      <c r="AO103" s="98"/>
      <c r="AP103" s="96">
        <v>0</v>
      </c>
      <c r="AQ103" s="98"/>
      <c r="AR103" s="98"/>
      <c r="AS103" s="98"/>
      <c r="AT103" s="96">
        <v>0</v>
      </c>
      <c r="AU103" s="96">
        <v>0</v>
      </c>
      <c r="AV103" s="96">
        <v>0</v>
      </c>
      <c r="AW103" s="96">
        <v>0</v>
      </c>
      <c r="AX103" s="96">
        <v>0</v>
      </c>
      <c r="AY103" s="96">
        <v>0</v>
      </c>
      <c r="AZ103" s="96">
        <v>0</v>
      </c>
      <c r="BA103" s="96">
        <v>0</v>
      </c>
      <c r="BB103" s="96">
        <v>0</v>
      </c>
      <c r="BC103" s="96">
        <v>0</v>
      </c>
      <c r="BD103" s="96">
        <v>0</v>
      </c>
      <c r="BE103" s="96">
        <v>0</v>
      </c>
      <c r="BF103" s="96">
        <v>0</v>
      </c>
      <c r="BG103" s="96">
        <v>0</v>
      </c>
      <c r="BH103" s="96">
        <v>0</v>
      </c>
      <c r="BI103" s="96">
        <v>0</v>
      </c>
      <c r="BJ103" s="96">
        <v>0</v>
      </c>
      <c r="BK103" s="96">
        <v>0</v>
      </c>
      <c r="BL103" s="96">
        <v>0</v>
      </c>
      <c r="BM103" s="96">
        <v>0</v>
      </c>
      <c r="BN103" s="96">
        <v>0</v>
      </c>
      <c r="BO103" s="96">
        <v>0</v>
      </c>
      <c r="BP103" s="96">
        <v>0</v>
      </c>
      <c r="BQ103" s="96">
        <v>0</v>
      </c>
      <c r="BR103" s="96">
        <v>0</v>
      </c>
      <c r="BS103" s="171">
        <v>0</v>
      </c>
      <c r="BT103" s="171">
        <v>0</v>
      </c>
      <c r="BU103" s="171">
        <v>0</v>
      </c>
      <c r="BV103" s="171">
        <v>0</v>
      </c>
      <c r="BW103" s="171">
        <v>0</v>
      </c>
      <c r="BX103" s="171">
        <v>0</v>
      </c>
      <c r="BY103" s="171">
        <v>0</v>
      </c>
      <c r="BZ103" s="171">
        <v>0</v>
      </c>
      <c r="CA103" s="171">
        <v>0</v>
      </c>
      <c r="CB103" s="171">
        <v>0</v>
      </c>
      <c r="CC103" s="171">
        <v>0</v>
      </c>
      <c r="CD103" s="171">
        <v>0</v>
      </c>
      <c r="CE103" s="171">
        <v>0</v>
      </c>
      <c r="CF103" s="171">
        <v>0</v>
      </c>
      <c r="CG103" s="171">
        <v>0</v>
      </c>
      <c r="CH103" s="171">
        <v>0</v>
      </c>
      <c r="CI103" s="171">
        <v>0</v>
      </c>
      <c r="CJ103" s="171">
        <v>0</v>
      </c>
      <c r="CK103" s="171">
        <v>0</v>
      </c>
      <c r="CL103" s="171">
        <v>0</v>
      </c>
      <c r="CM103" s="171">
        <v>0</v>
      </c>
      <c r="CN103" s="171">
        <v>0</v>
      </c>
      <c r="CO103" s="171">
        <v>0</v>
      </c>
      <c r="CP103" s="171">
        <v>0</v>
      </c>
      <c r="CQ103" s="171">
        <v>0</v>
      </c>
    </row>
    <row r="104" spans="1:95" x14ac:dyDescent="0.25">
      <c r="B104" s="87" t="s">
        <v>150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98"/>
      <c r="AN104" s="98"/>
      <c r="AO104" s="98"/>
      <c r="AP104" s="96">
        <v>0</v>
      </c>
      <c r="AQ104" s="98"/>
      <c r="AR104" s="98"/>
      <c r="AS104" s="98"/>
      <c r="AT104" s="96">
        <v>0</v>
      </c>
      <c r="AU104" s="96">
        <v>0</v>
      </c>
      <c r="AV104" s="96">
        <v>0</v>
      </c>
      <c r="AW104" s="96">
        <v>0</v>
      </c>
      <c r="AX104" s="96">
        <v>0</v>
      </c>
      <c r="AY104" s="96">
        <v>0</v>
      </c>
      <c r="AZ104" s="96">
        <v>0</v>
      </c>
      <c r="BA104" s="96">
        <v>0</v>
      </c>
      <c r="BB104" s="96">
        <v>0</v>
      </c>
      <c r="BC104" s="96">
        <v>0</v>
      </c>
      <c r="BD104" s="96">
        <v>0</v>
      </c>
      <c r="BE104" s="96">
        <v>0</v>
      </c>
      <c r="BF104" s="96">
        <v>0</v>
      </c>
      <c r="BG104" s="96">
        <v>0</v>
      </c>
      <c r="BH104" s="96">
        <v>0</v>
      </c>
      <c r="BI104" s="96">
        <v>0</v>
      </c>
      <c r="BJ104" s="96">
        <v>0</v>
      </c>
      <c r="BK104" s="96">
        <v>0</v>
      </c>
      <c r="BL104" s="96">
        <v>0</v>
      </c>
      <c r="BM104" s="96">
        <v>0</v>
      </c>
      <c r="BN104" s="96">
        <v>0</v>
      </c>
      <c r="BO104" s="96">
        <v>0</v>
      </c>
      <c r="BP104" s="96">
        <v>0</v>
      </c>
      <c r="BQ104" s="96">
        <v>0</v>
      </c>
      <c r="BR104" s="96">
        <v>0</v>
      </c>
      <c r="BS104" s="171">
        <v>0</v>
      </c>
      <c r="BT104" s="171">
        <v>0</v>
      </c>
      <c r="BU104" s="171">
        <v>0</v>
      </c>
      <c r="BV104" s="171">
        <v>0</v>
      </c>
      <c r="BW104" s="171">
        <v>0</v>
      </c>
      <c r="BX104" s="171">
        <v>0</v>
      </c>
      <c r="BY104" s="171">
        <v>0</v>
      </c>
      <c r="BZ104" s="171">
        <v>0</v>
      </c>
      <c r="CA104" s="171">
        <v>0</v>
      </c>
      <c r="CB104" s="171">
        <v>0</v>
      </c>
      <c r="CC104" s="171">
        <v>0</v>
      </c>
      <c r="CD104" s="171">
        <v>0</v>
      </c>
      <c r="CE104" s="171">
        <v>0</v>
      </c>
      <c r="CF104" s="171">
        <v>0</v>
      </c>
      <c r="CG104" s="171">
        <v>0</v>
      </c>
      <c r="CH104" s="171">
        <v>0</v>
      </c>
      <c r="CI104" s="171">
        <v>0</v>
      </c>
      <c r="CJ104" s="171">
        <v>0</v>
      </c>
      <c r="CK104" s="171">
        <v>0</v>
      </c>
      <c r="CL104" s="171">
        <v>0</v>
      </c>
      <c r="CM104" s="171">
        <v>0</v>
      </c>
      <c r="CN104" s="171">
        <v>0</v>
      </c>
      <c r="CO104" s="171">
        <v>0</v>
      </c>
      <c r="CP104" s="171">
        <v>0</v>
      </c>
      <c r="CQ104" s="171">
        <v>0</v>
      </c>
    </row>
    <row r="105" spans="1:95" x14ac:dyDescent="0.25">
      <c r="B105" s="87" t="s">
        <v>54</v>
      </c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98"/>
      <c r="AN105" s="98"/>
      <c r="AO105" s="98"/>
      <c r="AP105" s="96">
        <v>0</v>
      </c>
      <c r="AQ105" s="98"/>
      <c r="AR105" s="98"/>
      <c r="AS105" s="98"/>
      <c r="AT105" s="96">
        <v>0</v>
      </c>
      <c r="AU105" s="96">
        <v>0</v>
      </c>
      <c r="AV105" s="96">
        <v>0</v>
      </c>
      <c r="AW105" s="96">
        <v>0</v>
      </c>
      <c r="AX105" s="96">
        <v>0</v>
      </c>
      <c r="AY105" s="96">
        <v>0</v>
      </c>
      <c r="AZ105" s="96">
        <v>0</v>
      </c>
      <c r="BA105" s="96">
        <v>0</v>
      </c>
      <c r="BB105" s="96">
        <v>0</v>
      </c>
      <c r="BC105" s="96">
        <v>0</v>
      </c>
      <c r="BD105" s="96">
        <v>0</v>
      </c>
      <c r="BE105" s="96">
        <v>0</v>
      </c>
      <c r="BF105" s="96">
        <v>0</v>
      </c>
      <c r="BG105" s="96">
        <v>0</v>
      </c>
      <c r="BH105" s="96">
        <v>0</v>
      </c>
      <c r="BI105" s="96">
        <v>0</v>
      </c>
      <c r="BJ105" s="96">
        <v>0</v>
      </c>
      <c r="BK105" s="96">
        <v>0</v>
      </c>
      <c r="BL105" s="96">
        <v>0</v>
      </c>
      <c r="BM105" s="96">
        <v>0</v>
      </c>
      <c r="BN105" s="96">
        <v>0</v>
      </c>
      <c r="BO105" s="96">
        <v>0</v>
      </c>
      <c r="BP105" s="96">
        <v>0</v>
      </c>
      <c r="BQ105" s="96">
        <v>0</v>
      </c>
      <c r="BR105" s="96">
        <v>0</v>
      </c>
      <c r="BS105" s="171">
        <v>0</v>
      </c>
      <c r="BT105" s="171">
        <v>0</v>
      </c>
      <c r="BU105" s="171">
        <v>0</v>
      </c>
      <c r="BV105" s="171">
        <v>0</v>
      </c>
      <c r="BW105" s="171">
        <v>0</v>
      </c>
      <c r="BX105" s="171">
        <v>0</v>
      </c>
      <c r="BY105" s="171">
        <v>0</v>
      </c>
      <c r="BZ105" s="171">
        <v>0</v>
      </c>
      <c r="CA105" s="171">
        <v>0</v>
      </c>
      <c r="CB105" s="171">
        <v>0</v>
      </c>
      <c r="CC105" s="171">
        <v>0</v>
      </c>
      <c r="CD105" s="171">
        <v>0</v>
      </c>
      <c r="CE105" s="171">
        <v>0</v>
      </c>
      <c r="CF105" s="171">
        <v>0</v>
      </c>
      <c r="CG105" s="171">
        <v>0</v>
      </c>
      <c r="CH105" s="171">
        <v>0</v>
      </c>
      <c r="CI105" s="171">
        <v>0</v>
      </c>
      <c r="CJ105" s="171">
        <v>0</v>
      </c>
      <c r="CK105" s="171">
        <v>0</v>
      </c>
      <c r="CL105" s="171">
        <v>0</v>
      </c>
      <c r="CM105" s="171">
        <v>0</v>
      </c>
      <c r="CN105" s="171">
        <v>0</v>
      </c>
      <c r="CO105" s="171">
        <v>0</v>
      </c>
      <c r="CP105" s="171">
        <v>0</v>
      </c>
      <c r="CQ105" s="171">
        <v>0</v>
      </c>
    </row>
    <row r="106" spans="1:95" x14ac:dyDescent="0.25">
      <c r="B106" s="89" t="s">
        <v>188</v>
      </c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98"/>
      <c r="AN106" s="98"/>
      <c r="AO106" s="98"/>
      <c r="AP106" s="96">
        <v>0</v>
      </c>
      <c r="AQ106" s="98"/>
      <c r="AR106" s="98"/>
      <c r="AS106" s="98"/>
      <c r="AT106" s="96">
        <v>0</v>
      </c>
      <c r="AU106" s="96">
        <v>0</v>
      </c>
      <c r="AV106" s="96">
        <v>0</v>
      </c>
      <c r="AW106" s="96">
        <v>0</v>
      </c>
      <c r="AX106" s="96">
        <v>0</v>
      </c>
      <c r="AY106" s="96">
        <v>0</v>
      </c>
      <c r="AZ106" s="96">
        <v>0</v>
      </c>
      <c r="BA106" s="96">
        <v>0</v>
      </c>
      <c r="BB106" s="96">
        <v>0</v>
      </c>
      <c r="BC106" s="96">
        <v>0</v>
      </c>
      <c r="BD106" s="96">
        <v>0</v>
      </c>
      <c r="BE106" s="96">
        <v>0</v>
      </c>
      <c r="BF106" s="96">
        <v>0</v>
      </c>
      <c r="BG106" s="96">
        <v>0</v>
      </c>
      <c r="BH106" s="96">
        <v>0</v>
      </c>
      <c r="BI106" s="96">
        <v>0</v>
      </c>
      <c r="BJ106" s="96">
        <v>0</v>
      </c>
      <c r="BK106" s="96">
        <v>0</v>
      </c>
      <c r="BL106" s="96">
        <v>0</v>
      </c>
      <c r="BM106" s="96">
        <v>0</v>
      </c>
      <c r="BN106" s="96">
        <v>0</v>
      </c>
      <c r="BO106" s="96">
        <v>0</v>
      </c>
      <c r="BP106" s="96">
        <v>0</v>
      </c>
      <c r="BQ106" s="96">
        <v>0</v>
      </c>
      <c r="BR106" s="96">
        <v>0</v>
      </c>
      <c r="BS106" s="171">
        <v>0</v>
      </c>
      <c r="BT106" s="171">
        <v>0</v>
      </c>
      <c r="BU106" s="171">
        <v>0</v>
      </c>
      <c r="BV106" s="171">
        <v>0</v>
      </c>
      <c r="BW106" s="171">
        <v>0</v>
      </c>
      <c r="BX106" s="171">
        <v>0</v>
      </c>
      <c r="BY106" s="171">
        <v>0</v>
      </c>
      <c r="BZ106" s="171">
        <v>0</v>
      </c>
      <c r="CA106" s="171">
        <v>0</v>
      </c>
      <c r="CB106" s="171">
        <v>0</v>
      </c>
      <c r="CC106" s="171">
        <v>0</v>
      </c>
      <c r="CD106" s="171">
        <v>0</v>
      </c>
      <c r="CE106" s="171">
        <v>0</v>
      </c>
      <c r="CF106" s="171">
        <v>0</v>
      </c>
      <c r="CG106" s="171">
        <v>0</v>
      </c>
      <c r="CH106" s="171">
        <v>0</v>
      </c>
      <c r="CI106" s="171">
        <v>0</v>
      </c>
      <c r="CJ106" s="171">
        <v>0</v>
      </c>
      <c r="CK106" s="171">
        <v>0</v>
      </c>
      <c r="CL106" s="171">
        <v>0</v>
      </c>
      <c r="CM106" s="171">
        <v>0</v>
      </c>
      <c r="CN106" s="171">
        <v>0</v>
      </c>
      <c r="CO106" s="171">
        <v>0</v>
      </c>
      <c r="CP106" s="171">
        <v>0</v>
      </c>
      <c r="CQ106" s="171">
        <v>0</v>
      </c>
    </row>
    <row r="107" spans="1:95" x14ac:dyDescent="0.25">
      <c r="B107" s="84" t="s">
        <v>177</v>
      </c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98"/>
      <c r="AN107" s="98"/>
      <c r="AO107" s="98"/>
      <c r="AP107" s="96">
        <v>12038.38</v>
      </c>
      <c r="AQ107" s="98"/>
      <c r="AR107" s="98"/>
      <c r="AS107" s="98"/>
      <c r="AT107" s="96">
        <v>14605.900000000001</v>
      </c>
      <c r="AU107" s="96">
        <v>14705.43</v>
      </c>
      <c r="AV107" s="96">
        <v>14905.62</v>
      </c>
      <c r="AW107" s="96">
        <v>15329.640000000001</v>
      </c>
      <c r="AX107" s="96">
        <v>15963.409999999998</v>
      </c>
      <c r="AY107" s="96">
        <v>16331.820000000002</v>
      </c>
      <c r="AZ107" s="96">
        <v>16608.400000000001</v>
      </c>
      <c r="BA107" s="96">
        <v>17282.440000000002</v>
      </c>
      <c r="BB107" s="96">
        <v>17984.150000000001</v>
      </c>
      <c r="BC107" s="96">
        <v>18019.400000000001</v>
      </c>
      <c r="BD107" s="96">
        <v>18024.310000000001</v>
      </c>
      <c r="BE107" s="96">
        <v>18136.98</v>
      </c>
      <c r="BF107" s="96">
        <v>18900.079999999998</v>
      </c>
      <c r="BG107" s="96">
        <v>18666.190000000002</v>
      </c>
      <c r="BH107" s="96">
        <v>17946.689999999999</v>
      </c>
      <c r="BI107" s="96">
        <v>17400.16</v>
      </c>
      <c r="BJ107" s="96">
        <v>18571.78</v>
      </c>
      <c r="BK107" s="96">
        <v>14156.471452006001</v>
      </c>
      <c r="BL107" s="96">
        <v>13781.716474360002</v>
      </c>
      <c r="BM107" s="96">
        <v>13932.844658045002</v>
      </c>
      <c r="BN107" s="96">
        <v>14342.044658045004</v>
      </c>
      <c r="BO107" s="96">
        <v>13991.91</v>
      </c>
      <c r="BP107" s="96">
        <v>13880.670000000002</v>
      </c>
      <c r="BQ107" s="96">
        <v>13452.25</v>
      </c>
      <c r="BR107" s="96">
        <v>14407.39</v>
      </c>
      <c r="BS107" s="171">
        <v>13993.960000000001</v>
      </c>
      <c r="BT107" s="171">
        <v>13052.100000000002</v>
      </c>
      <c r="BU107" s="171">
        <v>13077.94</v>
      </c>
      <c r="BV107" s="171">
        <v>13596.370000000003</v>
      </c>
      <c r="BW107" s="171">
        <v>12941.134000000004</v>
      </c>
      <c r="BX107" s="171">
        <v>12458.124</v>
      </c>
      <c r="BY107" s="171">
        <v>12680.144</v>
      </c>
      <c r="BZ107" s="171">
        <v>13000.074000000002</v>
      </c>
      <c r="CA107" s="171">
        <v>13103.714000000005</v>
      </c>
      <c r="CB107" s="171">
        <v>12497.674000000001</v>
      </c>
      <c r="CC107" s="171">
        <v>11993.554000000002</v>
      </c>
      <c r="CD107" s="171">
        <v>11995.020666666669</v>
      </c>
      <c r="CE107" s="171">
        <v>12697.790666666668</v>
      </c>
      <c r="CF107" s="171">
        <v>12598.05066666667</v>
      </c>
      <c r="CG107" s="171">
        <v>12395.450666666668</v>
      </c>
      <c r="CH107" s="171">
        <v>13368.317333333336</v>
      </c>
      <c r="CI107" s="171">
        <v>12975.613104657001</v>
      </c>
      <c r="CJ107" s="171">
        <v>12757.723104657</v>
      </c>
      <c r="CK107" s="171">
        <v>13397.823104657</v>
      </c>
      <c r="CL107" s="171">
        <v>14041.693104657001</v>
      </c>
      <c r="CM107" s="171">
        <v>14240.663104657</v>
      </c>
      <c r="CN107" s="171">
        <v>14279.273104657001</v>
      </c>
      <c r="CO107" s="171">
        <v>14529.973104657</v>
      </c>
      <c r="CP107" s="171">
        <v>15817.743104657</v>
      </c>
      <c r="CQ107" s="171">
        <v>16923.213104657032</v>
      </c>
    </row>
    <row r="108" spans="1:95" x14ac:dyDescent="0.25">
      <c r="B108" s="86" t="s">
        <v>89</v>
      </c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98"/>
      <c r="AN108" s="98"/>
      <c r="AO108" s="98"/>
      <c r="AP108" s="96">
        <v>0</v>
      </c>
      <c r="AQ108" s="98"/>
      <c r="AR108" s="98"/>
      <c r="AS108" s="98"/>
      <c r="AT108" s="96">
        <v>0</v>
      </c>
      <c r="AU108" s="96">
        <v>0</v>
      </c>
      <c r="AV108" s="96">
        <v>0</v>
      </c>
      <c r="AW108" s="96">
        <v>0</v>
      </c>
      <c r="AX108" s="96">
        <v>0</v>
      </c>
      <c r="AY108" s="96">
        <v>0</v>
      </c>
      <c r="AZ108" s="96">
        <v>0</v>
      </c>
      <c r="BA108" s="96">
        <v>0</v>
      </c>
      <c r="BB108" s="96">
        <v>0</v>
      </c>
      <c r="BC108" s="96">
        <v>0</v>
      </c>
      <c r="BD108" s="96">
        <v>0</v>
      </c>
      <c r="BE108" s="96">
        <v>0</v>
      </c>
      <c r="BF108" s="96">
        <v>0</v>
      </c>
      <c r="BG108" s="96">
        <v>0</v>
      </c>
      <c r="BH108" s="96">
        <v>0</v>
      </c>
      <c r="BI108" s="96">
        <v>0</v>
      </c>
      <c r="BJ108" s="96">
        <v>0</v>
      </c>
      <c r="BK108" s="96">
        <v>0</v>
      </c>
      <c r="BL108" s="96">
        <v>0</v>
      </c>
      <c r="BM108" s="96">
        <v>0</v>
      </c>
      <c r="BN108" s="96">
        <v>0</v>
      </c>
      <c r="BO108" s="96">
        <v>0</v>
      </c>
      <c r="BP108" s="96">
        <v>0</v>
      </c>
      <c r="BQ108" s="96">
        <v>0</v>
      </c>
      <c r="BR108" s="96">
        <v>0</v>
      </c>
      <c r="BS108" s="171">
        <v>0</v>
      </c>
      <c r="BT108" s="171">
        <v>0</v>
      </c>
      <c r="BU108" s="171">
        <v>0</v>
      </c>
      <c r="BV108" s="171">
        <v>0</v>
      </c>
      <c r="BW108" s="171">
        <v>0</v>
      </c>
      <c r="BX108" s="171">
        <v>0</v>
      </c>
      <c r="BY108" s="171">
        <v>0</v>
      </c>
      <c r="BZ108" s="171">
        <v>0</v>
      </c>
      <c r="CA108" s="171">
        <v>0</v>
      </c>
      <c r="CB108" s="171">
        <v>0</v>
      </c>
      <c r="CC108" s="171">
        <v>0</v>
      </c>
      <c r="CD108" s="171">
        <v>0</v>
      </c>
      <c r="CE108" s="171">
        <v>0</v>
      </c>
      <c r="CF108" s="171">
        <v>0</v>
      </c>
      <c r="CG108" s="171">
        <v>0</v>
      </c>
      <c r="CH108" s="171">
        <v>0</v>
      </c>
      <c r="CI108" s="171">
        <v>0</v>
      </c>
      <c r="CJ108" s="171">
        <v>0</v>
      </c>
      <c r="CK108" s="171">
        <v>0</v>
      </c>
      <c r="CL108" s="171">
        <v>0</v>
      </c>
      <c r="CM108" s="171">
        <v>0</v>
      </c>
      <c r="CN108" s="171">
        <v>0</v>
      </c>
      <c r="CO108" s="171">
        <v>0</v>
      </c>
      <c r="CP108" s="171">
        <v>0</v>
      </c>
      <c r="CQ108" s="171">
        <v>0</v>
      </c>
    </row>
    <row r="109" spans="1:95" x14ac:dyDescent="0.25">
      <c r="B109" s="86" t="s">
        <v>194</v>
      </c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98"/>
      <c r="AN109" s="98"/>
      <c r="AO109" s="98"/>
      <c r="AP109" s="96">
        <v>327.48</v>
      </c>
      <c r="AQ109" s="98"/>
      <c r="AR109" s="98"/>
      <c r="AS109" s="98"/>
      <c r="AT109" s="96">
        <v>321.74999999999994</v>
      </c>
      <c r="AU109" s="96">
        <v>331.28999999999996</v>
      </c>
      <c r="AV109" s="96">
        <v>334.46999999999997</v>
      </c>
      <c r="AW109" s="96">
        <v>326.24999999999994</v>
      </c>
      <c r="AX109" s="96">
        <v>320.63999999999993</v>
      </c>
      <c r="AY109" s="96">
        <v>323.51999999999992</v>
      </c>
      <c r="AZ109" s="96">
        <v>316.89999999999992</v>
      </c>
      <c r="BA109" s="96">
        <v>322.07999999999993</v>
      </c>
      <c r="BB109" s="96">
        <v>320.9799999999999</v>
      </c>
      <c r="BC109" s="96">
        <v>312.46999999999991</v>
      </c>
      <c r="BD109" s="96">
        <v>314.08999999999992</v>
      </c>
      <c r="BE109" s="96">
        <v>320.38999999999993</v>
      </c>
      <c r="BF109" s="96">
        <v>321.70999999999992</v>
      </c>
      <c r="BG109" s="96">
        <v>322.90999999999991</v>
      </c>
      <c r="BH109" s="96">
        <v>322.93999999999994</v>
      </c>
      <c r="BI109" s="96">
        <v>309.71999999999997</v>
      </c>
      <c r="BJ109" s="96">
        <v>302.66999999999996</v>
      </c>
      <c r="BK109" s="96">
        <v>288.20999999999992</v>
      </c>
      <c r="BL109" s="96">
        <v>293.82999999999993</v>
      </c>
      <c r="BM109" s="96">
        <v>293.27999999999992</v>
      </c>
      <c r="BN109" s="96">
        <v>281.42999999999995</v>
      </c>
      <c r="BO109" s="96">
        <v>286.21999999999997</v>
      </c>
      <c r="BP109" s="96">
        <v>284.13</v>
      </c>
      <c r="BQ109" s="96">
        <v>283.51</v>
      </c>
      <c r="BR109" s="96">
        <v>272.78999999999996</v>
      </c>
      <c r="BS109" s="171">
        <v>275.44</v>
      </c>
      <c r="BT109" s="171">
        <v>282.69</v>
      </c>
      <c r="BU109" s="171">
        <v>287.29000000000002</v>
      </c>
      <c r="BV109" s="171">
        <v>289.65000000000003</v>
      </c>
      <c r="BW109" s="171">
        <v>296.67000000000007</v>
      </c>
      <c r="BX109" s="171">
        <v>286.07000000000011</v>
      </c>
      <c r="BY109" s="171">
        <v>283.8300000000001</v>
      </c>
      <c r="BZ109" s="171">
        <v>276.79000000000013</v>
      </c>
      <c r="CA109" s="171">
        <v>276.29000000000008</v>
      </c>
      <c r="CB109" s="171">
        <v>276.69000000000005</v>
      </c>
      <c r="CC109" s="171">
        <v>270.89000000000004</v>
      </c>
      <c r="CD109" s="171">
        <v>269.01666666666671</v>
      </c>
      <c r="CE109" s="171">
        <v>265.2166666666667</v>
      </c>
      <c r="CF109" s="171">
        <v>262.7166666666667</v>
      </c>
      <c r="CG109" s="171">
        <v>267.61666666666667</v>
      </c>
      <c r="CH109" s="171">
        <v>268.35333333333335</v>
      </c>
      <c r="CI109" s="171">
        <v>263.65333333333302</v>
      </c>
      <c r="CJ109" s="171">
        <v>271.553333333333</v>
      </c>
      <c r="CK109" s="171">
        <v>912.55333333333294</v>
      </c>
      <c r="CL109" s="171">
        <v>904.52333333333297</v>
      </c>
      <c r="CM109" s="171">
        <v>894.82333333333304</v>
      </c>
      <c r="CN109" s="171">
        <v>867.72333333333302</v>
      </c>
      <c r="CO109" s="171">
        <v>842.62333333333402</v>
      </c>
      <c r="CP109" s="171">
        <v>860.19333333333395</v>
      </c>
      <c r="CQ109" s="171">
        <v>844.69333333333361</v>
      </c>
    </row>
    <row r="110" spans="1:95" ht="14.25" customHeight="1" x14ac:dyDescent="0.25">
      <c r="B110" s="86" t="s">
        <v>90</v>
      </c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5"/>
      <c r="AN110" s="85"/>
      <c r="AO110" s="85"/>
      <c r="AP110" s="96">
        <v>11710.9</v>
      </c>
      <c r="AQ110" s="85"/>
      <c r="AR110" s="85"/>
      <c r="AS110" s="85"/>
      <c r="AT110" s="96">
        <v>14284.150000000001</v>
      </c>
      <c r="AU110" s="96">
        <v>14374.140000000001</v>
      </c>
      <c r="AV110" s="96">
        <v>14571.150000000001</v>
      </c>
      <c r="AW110" s="96">
        <v>15003.390000000001</v>
      </c>
      <c r="AX110" s="96">
        <v>15642.769999999999</v>
      </c>
      <c r="AY110" s="96">
        <v>16008.300000000001</v>
      </c>
      <c r="AZ110" s="96">
        <v>16291.500000000002</v>
      </c>
      <c r="BA110" s="96">
        <v>16960.360000000004</v>
      </c>
      <c r="BB110" s="96">
        <v>17663.170000000002</v>
      </c>
      <c r="BC110" s="96">
        <v>17706.93</v>
      </c>
      <c r="BD110" s="96">
        <v>17710.22</v>
      </c>
      <c r="BE110" s="96">
        <v>17816.59</v>
      </c>
      <c r="BF110" s="96">
        <v>18578.37</v>
      </c>
      <c r="BG110" s="96">
        <v>18343.280000000002</v>
      </c>
      <c r="BH110" s="96">
        <v>17623.75</v>
      </c>
      <c r="BI110" s="96">
        <v>17090.439999999999</v>
      </c>
      <c r="BJ110" s="96">
        <v>18269.11</v>
      </c>
      <c r="BK110" s="96">
        <v>13868.261452006001</v>
      </c>
      <c r="BL110" s="96">
        <v>13487.886474360002</v>
      </c>
      <c r="BM110" s="96">
        <v>13639.564658045001</v>
      </c>
      <c r="BN110" s="96">
        <v>14060.614658045004</v>
      </c>
      <c r="BO110" s="96">
        <v>13705.69</v>
      </c>
      <c r="BP110" s="96">
        <v>13596.540000000003</v>
      </c>
      <c r="BQ110" s="96">
        <v>13168.74</v>
      </c>
      <c r="BR110" s="96">
        <v>14134.6</v>
      </c>
      <c r="BS110" s="171">
        <v>13718.52</v>
      </c>
      <c r="BT110" s="171">
        <v>12769.410000000002</v>
      </c>
      <c r="BU110" s="171">
        <v>12790.65</v>
      </c>
      <c r="BV110" s="171">
        <v>13306.720000000003</v>
      </c>
      <c r="BW110" s="171">
        <v>12644.464000000004</v>
      </c>
      <c r="BX110" s="171">
        <v>12172.054</v>
      </c>
      <c r="BY110" s="171">
        <v>12396.314</v>
      </c>
      <c r="BZ110" s="171">
        <v>12723.284000000001</v>
      </c>
      <c r="CA110" s="171">
        <v>12827.424000000005</v>
      </c>
      <c r="CB110" s="171">
        <v>12220.984</v>
      </c>
      <c r="CC110" s="171">
        <v>11722.664000000002</v>
      </c>
      <c r="CD110" s="171">
        <v>11726.004000000003</v>
      </c>
      <c r="CE110" s="171">
        <v>12432.574000000001</v>
      </c>
      <c r="CF110" s="171">
        <v>12335.334000000003</v>
      </c>
      <c r="CG110" s="171">
        <v>12127.834000000001</v>
      </c>
      <c r="CH110" s="171">
        <v>13099.964000000004</v>
      </c>
      <c r="CI110" s="171">
        <v>12711.9597713237</v>
      </c>
      <c r="CJ110" s="171">
        <v>12486.169771323699</v>
      </c>
      <c r="CK110" s="171">
        <v>12485.269771323701</v>
      </c>
      <c r="CL110" s="171">
        <v>13137.169771323701</v>
      </c>
      <c r="CM110" s="171">
        <v>13345.839771323701</v>
      </c>
      <c r="CN110" s="171">
        <v>13411.5497713237</v>
      </c>
      <c r="CO110" s="171">
        <v>13687.349771323699</v>
      </c>
      <c r="CP110" s="171">
        <v>14957.5497713237</v>
      </c>
      <c r="CQ110" s="171">
        <v>16078.519771323698</v>
      </c>
    </row>
    <row r="111" spans="1:95" ht="14.25" customHeight="1" x14ac:dyDescent="0.25">
      <c r="A111" s="91"/>
      <c r="B111" s="88" t="s">
        <v>60</v>
      </c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5"/>
      <c r="AN111" s="85"/>
      <c r="AO111" s="85"/>
      <c r="AP111" s="96">
        <v>20.100000000000001</v>
      </c>
      <c r="AQ111" s="85"/>
      <c r="AR111" s="85"/>
      <c r="AS111" s="85"/>
      <c r="AT111" s="96">
        <v>26.8</v>
      </c>
      <c r="AU111" s="96">
        <v>32.799999999999997</v>
      </c>
      <c r="AV111" s="96">
        <v>90.5</v>
      </c>
      <c r="AW111" s="96">
        <v>80.5</v>
      </c>
      <c r="AX111" s="96">
        <v>79.8</v>
      </c>
      <c r="AY111" s="96">
        <v>67.2</v>
      </c>
      <c r="AZ111" s="96">
        <v>112.30000000000001</v>
      </c>
      <c r="BA111" s="96">
        <v>128.80000000000001</v>
      </c>
      <c r="BB111" s="96">
        <v>122.80000000000001</v>
      </c>
      <c r="BC111" s="96">
        <v>143.30000000000001</v>
      </c>
      <c r="BD111" s="96">
        <v>132.4</v>
      </c>
      <c r="BE111" s="96">
        <v>133.70000000000002</v>
      </c>
      <c r="BF111" s="96">
        <v>175</v>
      </c>
      <c r="BG111" s="96">
        <v>187</v>
      </c>
      <c r="BH111" s="96">
        <v>181.1</v>
      </c>
      <c r="BI111" s="96">
        <v>186.29999999999998</v>
      </c>
      <c r="BJ111" s="96">
        <v>275.29999999999995</v>
      </c>
      <c r="BK111" s="96">
        <v>200.8</v>
      </c>
      <c r="BL111" s="96">
        <v>200.9</v>
      </c>
      <c r="BM111" s="96">
        <v>243.8</v>
      </c>
      <c r="BN111" s="96">
        <v>271.2</v>
      </c>
      <c r="BO111" s="96">
        <v>263.90000000000003</v>
      </c>
      <c r="BP111" s="96">
        <v>258.10000000000002</v>
      </c>
      <c r="BQ111" s="96">
        <v>236.40000000000003</v>
      </c>
      <c r="BR111" s="96">
        <v>236.30000000000004</v>
      </c>
      <c r="BS111" s="171">
        <v>217.60000000000002</v>
      </c>
      <c r="BT111" s="171">
        <v>159.40000000000003</v>
      </c>
      <c r="BU111" s="171">
        <v>159.10000000000005</v>
      </c>
      <c r="BV111" s="171">
        <v>181.20000000000005</v>
      </c>
      <c r="BW111" s="171">
        <v>186.00000000000003</v>
      </c>
      <c r="BX111" s="171">
        <v>203.40000000000003</v>
      </c>
      <c r="BY111" s="171">
        <v>212.10000000000005</v>
      </c>
      <c r="BZ111" s="171">
        <v>237.85000000000005</v>
      </c>
      <c r="CA111" s="171">
        <v>185.85000000000005</v>
      </c>
      <c r="CB111" s="171">
        <v>255.55</v>
      </c>
      <c r="CC111" s="171">
        <v>175.05</v>
      </c>
      <c r="CD111" s="171">
        <v>238.65</v>
      </c>
      <c r="CE111" s="171">
        <v>222.35000000000002</v>
      </c>
      <c r="CF111" s="171">
        <v>196.65000000000003</v>
      </c>
      <c r="CG111" s="171">
        <v>185.65000000000003</v>
      </c>
      <c r="CH111" s="171">
        <v>201.15000000000003</v>
      </c>
      <c r="CI111" s="171">
        <v>165.75</v>
      </c>
      <c r="CJ111" s="171">
        <v>135.15</v>
      </c>
      <c r="CK111" s="171">
        <v>113.25</v>
      </c>
      <c r="CL111" s="171">
        <v>244.65</v>
      </c>
      <c r="CM111" s="171">
        <v>111.45</v>
      </c>
      <c r="CN111" s="171">
        <v>134.35</v>
      </c>
      <c r="CO111" s="171">
        <v>101.15</v>
      </c>
      <c r="CP111" s="171">
        <v>105.35</v>
      </c>
      <c r="CQ111" s="171">
        <v>123.75000000000003</v>
      </c>
    </row>
    <row r="112" spans="1:95" ht="14.25" customHeight="1" x14ac:dyDescent="0.25">
      <c r="A112" s="91"/>
      <c r="B112" s="87" t="s">
        <v>172</v>
      </c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5"/>
      <c r="AN112" s="85"/>
      <c r="AO112" s="85"/>
      <c r="AP112" s="96">
        <v>0</v>
      </c>
      <c r="AQ112" s="85"/>
      <c r="AR112" s="85"/>
      <c r="AS112" s="85"/>
      <c r="AT112" s="96">
        <v>0</v>
      </c>
      <c r="AU112" s="96">
        <v>0</v>
      </c>
      <c r="AV112" s="96">
        <v>0</v>
      </c>
      <c r="AW112" s="96">
        <v>0</v>
      </c>
      <c r="AX112" s="96">
        <v>0</v>
      </c>
      <c r="AY112" s="96">
        <v>0</v>
      </c>
      <c r="AZ112" s="96">
        <v>0</v>
      </c>
      <c r="BA112" s="96">
        <v>0</v>
      </c>
      <c r="BB112" s="96">
        <v>0</v>
      </c>
      <c r="BC112" s="96">
        <v>0</v>
      </c>
      <c r="BD112" s="96">
        <v>0</v>
      </c>
      <c r="BE112" s="96">
        <v>0</v>
      </c>
      <c r="BF112" s="96">
        <v>0</v>
      </c>
      <c r="BG112" s="96">
        <v>0</v>
      </c>
      <c r="BH112" s="96">
        <v>0</v>
      </c>
      <c r="BI112" s="96">
        <v>0</v>
      </c>
      <c r="BJ112" s="96">
        <v>0</v>
      </c>
      <c r="BK112" s="96">
        <v>0</v>
      </c>
      <c r="BL112" s="96">
        <v>0</v>
      </c>
      <c r="BM112" s="96">
        <v>0</v>
      </c>
      <c r="BN112" s="96">
        <v>0</v>
      </c>
      <c r="BO112" s="96">
        <v>0</v>
      </c>
      <c r="BP112" s="96">
        <v>0</v>
      </c>
      <c r="BQ112" s="96">
        <v>0</v>
      </c>
      <c r="BR112" s="96">
        <v>0</v>
      </c>
      <c r="BS112" s="171">
        <v>0</v>
      </c>
      <c r="BT112" s="171">
        <v>0</v>
      </c>
      <c r="BU112" s="171">
        <v>0</v>
      </c>
      <c r="BV112" s="171">
        <v>0</v>
      </c>
      <c r="BW112" s="171">
        <v>0</v>
      </c>
      <c r="BX112" s="171">
        <v>0</v>
      </c>
      <c r="BY112" s="171">
        <v>0</v>
      </c>
      <c r="BZ112" s="171">
        <v>0</v>
      </c>
      <c r="CA112" s="171">
        <v>0</v>
      </c>
      <c r="CB112" s="171">
        <v>0</v>
      </c>
      <c r="CC112" s="171">
        <v>0</v>
      </c>
      <c r="CD112" s="171">
        <v>0</v>
      </c>
      <c r="CE112" s="171">
        <v>0</v>
      </c>
      <c r="CF112" s="171">
        <v>0</v>
      </c>
      <c r="CG112" s="171">
        <v>0</v>
      </c>
      <c r="CH112" s="171">
        <v>0</v>
      </c>
      <c r="CI112" s="171">
        <v>0</v>
      </c>
      <c r="CJ112" s="171">
        <v>0</v>
      </c>
      <c r="CK112" s="171">
        <v>0</v>
      </c>
      <c r="CL112" s="171">
        <v>0</v>
      </c>
      <c r="CM112" s="171">
        <v>0</v>
      </c>
      <c r="CN112" s="171">
        <v>0</v>
      </c>
      <c r="CO112" s="171">
        <v>0</v>
      </c>
      <c r="CP112" s="171">
        <v>0</v>
      </c>
      <c r="CQ112" s="171">
        <v>0</v>
      </c>
    </row>
    <row r="113" spans="1:95" ht="14.25" customHeight="1" x14ac:dyDescent="0.25">
      <c r="A113" s="91"/>
      <c r="B113" s="87" t="s">
        <v>173</v>
      </c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5"/>
      <c r="AN113" s="85"/>
      <c r="AO113" s="85"/>
      <c r="AP113" s="96">
        <v>20.100000000000001</v>
      </c>
      <c r="AQ113" s="85"/>
      <c r="AR113" s="85"/>
      <c r="AS113" s="85"/>
      <c r="AT113" s="96">
        <v>26.8</v>
      </c>
      <c r="AU113" s="96">
        <v>32.799999999999997</v>
      </c>
      <c r="AV113" s="96">
        <v>90.5</v>
      </c>
      <c r="AW113" s="96">
        <v>80.5</v>
      </c>
      <c r="AX113" s="96">
        <v>79.8</v>
      </c>
      <c r="AY113" s="96">
        <v>67.2</v>
      </c>
      <c r="AZ113" s="96">
        <v>112.30000000000001</v>
      </c>
      <c r="BA113" s="96">
        <v>128.80000000000001</v>
      </c>
      <c r="BB113" s="96">
        <v>122.80000000000001</v>
      </c>
      <c r="BC113" s="96">
        <v>143.30000000000001</v>
      </c>
      <c r="BD113" s="96">
        <v>132.4</v>
      </c>
      <c r="BE113" s="96">
        <v>133.70000000000002</v>
      </c>
      <c r="BF113" s="96">
        <v>175</v>
      </c>
      <c r="BG113" s="96">
        <v>187</v>
      </c>
      <c r="BH113" s="96">
        <v>181.1</v>
      </c>
      <c r="BI113" s="96">
        <v>186.29999999999998</v>
      </c>
      <c r="BJ113" s="96">
        <v>275.29999999999995</v>
      </c>
      <c r="BK113" s="96">
        <v>200.8</v>
      </c>
      <c r="BL113" s="96">
        <v>200.9</v>
      </c>
      <c r="BM113" s="96">
        <v>243.8</v>
      </c>
      <c r="BN113" s="96">
        <v>271.2</v>
      </c>
      <c r="BO113" s="96">
        <v>263.90000000000003</v>
      </c>
      <c r="BP113" s="96">
        <v>258.10000000000002</v>
      </c>
      <c r="BQ113" s="96">
        <v>236.40000000000003</v>
      </c>
      <c r="BR113" s="96">
        <v>236.30000000000004</v>
      </c>
      <c r="BS113" s="171">
        <v>217.60000000000002</v>
      </c>
      <c r="BT113" s="171">
        <v>159.40000000000003</v>
      </c>
      <c r="BU113" s="171">
        <v>159.10000000000005</v>
      </c>
      <c r="BV113" s="171">
        <v>181.20000000000005</v>
      </c>
      <c r="BW113" s="171">
        <v>186.00000000000003</v>
      </c>
      <c r="BX113" s="171">
        <v>203.40000000000003</v>
      </c>
      <c r="BY113" s="171">
        <v>212.10000000000005</v>
      </c>
      <c r="BZ113" s="171">
        <v>237.85000000000005</v>
      </c>
      <c r="CA113" s="171">
        <v>185.85000000000005</v>
      </c>
      <c r="CB113" s="171">
        <v>255.55</v>
      </c>
      <c r="CC113" s="171">
        <v>175.05</v>
      </c>
      <c r="CD113" s="171">
        <v>238.65</v>
      </c>
      <c r="CE113" s="171">
        <v>222.35000000000002</v>
      </c>
      <c r="CF113" s="171">
        <v>196.65000000000003</v>
      </c>
      <c r="CG113" s="171">
        <v>185.65000000000003</v>
      </c>
      <c r="CH113" s="171">
        <v>201.15000000000003</v>
      </c>
      <c r="CI113" s="171">
        <v>165.75</v>
      </c>
      <c r="CJ113" s="171">
        <v>135.15</v>
      </c>
      <c r="CK113" s="171">
        <v>113.25</v>
      </c>
      <c r="CL113" s="171">
        <v>244.65</v>
      </c>
      <c r="CM113" s="171">
        <v>111.45</v>
      </c>
      <c r="CN113" s="171">
        <v>134.35</v>
      </c>
      <c r="CO113" s="171">
        <v>101.15</v>
      </c>
      <c r="CP113" s="171">
        <v>105.35</v>
      </c>
      <c r="CQ113" s="171">
        <v>123.75000000000003</v>
      </c>
    </row>
    <row r="114" spans="1:95" ht="14.25" customHeight="1" x14ac:dyDescent="0.25">
      <c r="A114" s="91"/>
      <c r="B114" s="87" t="s">
        <v>150</v>
      </c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5"/>
      <c r="AN114" s="85"/>
      <c r="AO114" s="85"/>
      <c r="AP114" s="96">
        <v>0</v>
      </c>
      <c r="AQ114" s="85"/>
      <c r="AR114" s="85"/>
      <c r="AS114" s="85"/>
      <c r="AT114" s="96">
        <v>0</v>
      </c>
      <c r="AU114" s="96">
        <v>0</v>
      </c>
      <c r="AV114" s="96">
        <v>0</v>
      </c>
      <c r="AW114" s="96">
        <v>0</v>
      </c>
      <c r="AX114" s="96">
        <v>0</v>
      </c>
      <c r="AY114" s="96">
        <v>0</v>
      </c>
      <c r="AZ114" s="96">
        <v>0</v>
      </c>
      <c r="BA114" s="96">
        <v>0</v>
      </c>
      <c r="BB114" s="96">
        <v>0</v>
      </c>
      <c r="BC114" s="96">
        <v>0</v>
      </c>
      <c r="BD114" s="96">
        <v>0</v>
      </c>
      <c r="BE114" s="96">
        <v>0</v>
      </c>
      <c r="BF114" s="96">
        <v>0</v>
      </c>
      <c r="BG114" s="96">
        <v>0</v>
      </c>
      <c r="BH114" s="96">
        <v>0</v>
      </c>
      <c r="BI114" s="96">
        <v>0</v>
      </c>
      <c r="BJ114" s="96">
        <v>0</v>
      </c>
      <c r="BK114" s="96">
        <v>0</v>
      </c>
      <c r="BL114" s="96">
        <v>0</v>
      </c>
      <c r="BM114" s="96">
        <v>0</v>
      </c>
      <c r="BN114" s="96">
        <v>0</v>
      </c>
      <c r="BO114" s="96">
        <v>0</v>
      </c>
      <c r="BP114" s="96">
        <v>0</v>
      </c>
      <c r="BQ114" s="96">
        <v>0</v>
      </c>
      <c r="BR114" s="96">
        <v>0</v>
      </c>
      <c r="BS114" s="171">
        <v>0</v>
      </c>
      <c r="BT114" s="171">
        <v>0</v>
      </c>
      <c r="BU114" s="171">
        <v>0</v>
      </c>
      <c r="BV114" s="171">
        <v>0</v>
      </c>
      <c r="BW114" s="171">
        <v>0</v>
      </c>
      <c r="BX114" s="171">
        <v>0</v>
      </c>
      <c r="BY114" s="171">
        <v>0</v>
      </c>
      <c r="BZ114" s="171">
        <v>0</v>
      </c>
      <c r="CA114" s="171">
        <v>0</v>
      </c>
      <c r="CB114" s="171">
        <v>0</v>
      </c>
      <c r="CC114" s="171">
        <v>0</v>
      </c>
      <c r="CD114" s="171">
        <v>0</v>
      </c>
      <c r="CE114" s="171">
        <v>0</v>
      </c>
      <c r="CF114" s="171">
        <v>0</v>
      </c>
      <c r="CG114" s="171">
        <v>0</v>
      </c>
      <c r="CH114" s="171">
        <v>0</v>
      </c>
      <c r="CI114" s="171">
        <v>0</v>
      </c>
      <c r="CJ114" s="171">
        <v>0</v>
      </c>
      <c r="CK114" s="171">
        <v>0</v>
      </c>
      <c r="CL114" s="171">
        <v>0</v>
      </c>
      <c r="CM114" s="171">
        <v>0</v>
      </c>
      <c r="CN114" s="171">
        <v>0</v>
      </c>
      <c r="CO114" s="171">
        <v>0</v>
      </c>
      <c r="CP114" s="171">
        <v>0</v>
      </c>
      <c r="CQ114" s="171">
        <v>0</v>
      </c>
    </row>
    <row r="115" spans="1:95" ht="14.25" customHeight="1" x14ac:dyDescent="0.25">
      <c r="A115" s="91"/>
      <c r="B115" s="87" t="s">
        <v>54</v>
      </c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5"/>
      <c r="AN115" s="85"/>
      <c r="AO115" s="85"/>
      <c r="AP115" s="96">
        <v>0</v>
      </c>
      <c r="AQ115" s="85"/>
      <c r="AR115" s="85"/>
      <c r="AS115" s="85"/>
      <c r="AT115" s="96">
        <v>0</v>
      </c>
      <c r="AU115" s="96">
        <v>0</v>
      </c>
      <c r="AV115" s="96">
        <v>0</v>
      </c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6">
        <v>0</v>
      </c>
      <c r="BE115" s="96">
        <v>0</v>
      </c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6">
        <v>0</v>
      </c>
      <c r="BN115" s="96">
        <v>0</v>
      </c>
      <c r="BO115" s="96">
        <v>0</v>
      </c>
      <c r="BP115" s="96">
        <v>0</v>
      </c>
      <c r="BQ115" s="96">
        <v>0</v>
      </c>
      <c r="BR115" s="96">
        <v>0</v>
      </c>
      <c r="BS115" s="171">
        <v>0</v>
      </c>
      <c r="BT115" s="171">
        <v>0</v>
      </c>
      <c r="BU115" s="171">
        <v>0</v>
      </c>
      <c r="BV115" s="171">
        <v>0</v>
      </c>
      <c r="BW115" s="171">
        <v>0</v>
      </c>
      <c r="BX115" s="171">
        <v>0</v>
      </c>
      <c r="BY115" s="171">
        <v>0</v>
      </c>
      <c r="BZ115" s="171">
        <v>0</v>
      </c>
      <c r="CA115" s="171">
        <v>0</v>
      </c>
      <c r="CB115" s="171">
        <v>0</v>
      </c>
      <c r="CC115" s="171">
        <v>0</v>
      </c>
      <c r="CD115" s="171">
        <v>0</v>
      </c>
      <c r="CE115" s="171">
        <v>0</v>
      </c>
      <c r="CF115" s="171">
        <v>0</v>
      </c>
      <c r="CG115" s="171">
        <v>0</v>
      </c>
      <c r="CH115" s="171">
        <v>0</v>
      </c>
      <c r="CI115" s="171">
        <v>0</v>
      </c>
      <c r="CJ115" s="171">
        <v>0</v>
      </c>
      <c r="CK115" s="171">
        <v>0</v>
      </c>
      <c r="CL115" s="171">
        <v>0</v>
      </c>
      <c r="CM115" s="171">
        <v>0</v>
      </c>
      <c r="CN115" s="171">
        <v>0</v>
      </c>
      <c r="CO115" s="171">
        <v>0</v>
      </c>
      <c r="CP115" s="171">
        <v>0</v>
      </c>
      <c r="CQ115" s="171">
        <v>0</v>
      </c>
    </row>
    <row r="116" spans="1:95" ht="14.25" customHeight="1" x14ac:dyDescent="0.25">
      <c r="A116" s="91"/>
      <c r="B116" s="89" t="s">
        <v>188</v>
      </c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5"/>
      <c r="AN116" s="85"/>
      <c r="AO116" s="85"/>
      <c r="AP116" s="96">
        <v>0</v>
      </c>
      <c r="AQ116" s="85"/>
      <c r="AR116" s="85"/>
      <c r="AS116" s="85"/>
      <c r="AT116" s="96">
        <v>0</v>
      </c>
      <c r="AU116" s="96">
        <v>0</v>
      </c>
      <c r="AV116" s="96">
        <v>0</v>
      </c>
      <c r="AW116" s="96">
        <v>0</v>
      </c>
      <c r="AX116" s="96">
        <v>0</v>
      </c>
      <c r="AY116" s="96">
        <v>0</v>
      </c>
      <c r="AZ116" s="96">
        <v>0</v>
      </c>
      <c r="BA116" s="96">
        <v>0</v>
      </c>
      <c r="BB116" s="96">
        <v>0</v>
      </c>
      <c r="BC116" s="96">
        <v>0</v>
      </c>
      <c r="BD116" s="96">
        <v>0</v>
      </c>
      <c r="BE116" s="96">
        <v>0</v>
      </c>
      <c r="BF116" s="96">
        <v>0</v>
      </c>
      <c r="BG116" s="96">
        <v>0</v>
      </c>
      <c r="BH116" s="96">
        <v>0</v>
      </c>
      <c r="BI116" s="96">
        <v>0</v>
      </c>
      <c r="BJ116" s="96">
        <v>0</v>
      </c>
      <c r="BK116" s="96">
        <v>0</v>
      </c>
      <c r="BL116" s="96">
        <v>0</v>
      </c>
      <c r="BM116" s="96">
        <v>0</v>
      </c>
      <c r="BN116" s="96">
        <v>0</v>
      </c>
      <c r="BO116" s="96">
        <v>0</v>
      </c>
      <c r="BP116" s="96">
        <v>0</v>
      </c>
      <c r="BQ116" s="96">
        <v>0</v>
      </c>
      <c r="BR116" s="96">
        <v>0</v>
      </c>
      <c r="BS116" s="171">
        <v>0</v>
      </c>
      <c r="BT116" s="171">
        <v>0</v>
      </c>
      <c r="BU116" s="171">
        <v>0</v>
      </c>
      <c r="BV116" s="171">
        <v>0</v>
      </c>
      <c r="BW116" s="171">
        <v>0</v>
      </c>
      <c r="BX116" s="171">
        <v>0</v>
      </c>
      <c r="BY116" s="171">
        <v>0</v>
      </c>
      <c r="BZ116" s="171">
        <v>0</v>
      </c>
      <c r="CA116" s="171">
        <v>0</v>
      </c>
      <c r="CB116" s="171">
        <v>0</v>
      </c>
      <c r="CC116" s="171">
        <v>0</v>
      </c>
      <c r="CD116" s="171">
        <v>0</v>
      </c>
      <c r="CE116" s="171">
        <v>0</v>
      </c>
      <c r="CF116" s="171">
        <v>0</v>
      </c>
      <c r="CG116" s="171">
        <v>0</v>
      </c>
      <c r="CH116" s="171">
        <v>0</v>
      </c>
      <c r="CI116" s="171">
        <v>0</v>
      </c>
      <c r="CJ116" s="171">
        <v>0</v>
      </c>
      <c r="CK116" s="171">
        <v>0</v>
      </c>
      <c r="CL116" s="171">
        <v>0</v>
      </c>
      <c r="CM116" s="171">
        <v>0</v>
      </c>
      <c r="CN116" s="171">
        <v>0</v>
      </c>
      <c r="CO116" s="171">
        <v>0</v>
      </c>
      <c r="CP116" s="171">
        <v>0</v>
      </c>
      <c r="CQ116" s="171">
        <v>0</v>
      </c>
    </row>
    <row r="117" spans="1:95" ht="14.25" customHeight="1" x14ac:dyDescent="0.25">
      <c r="A117" s="91"/>
      <c r="B117" s="88" t="s">
        <v>58</v>
      </c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5"/>
      <c r="AN117" s="85"/>
      <c r="AO117" s="85"/>
      <c r="AP117" s="96">
        <v>10433.299999999999</v>
      </c>
      <c r="AQ117" s="85"/>
      <c r="AR117" s="85"/>
      <c r="AS117" s="85"/>
      <c r="AT117" s="96">
        <v>12826.250000000002</v>
      </c>
      <c r="AU117" s="96">
        <v>12887.740000000002</v>
      </c>
      <c r="AV117" s="96">
        <v>13019.050000000001</v>
      </c>
      <c r="AW117" s="96">
        <v>13438.29</v>
      </c>
      <c r="AX117" s="96">
        <v>14154.869999999999</v>
      </c>
      <c r="AY117" s="96">
        <v>14594.1</v>
      </c>
      <c r="AZ117" s="96">
        <v>14828.900000000003</v>
      </c>
      <c r="BA117" s="96">
        <v>15490.960000000003</v>
      </c>
      <c r="BB117" s="96">
        <v>16144.070000000003</v>
      </c>
      <c r="BC117" s="96">
        <v>16154.230000000001</v>
      </c>
      <c r="BD117" s="96">
        <v>16135.92</v>
      </c>
      <c r="BE117" s="96">
        <v>16248.789999999999</v>
      </c>
      <c r="BF117" s="96">
        <v>16956.969999999998</v>
      </c>
      <c r="BG117" s="96">
        <v>16733.780000000002</v>
      </c>
      <c r="BH117" s="96">
        <v>16005.45</v>
      </c>
      <c r="BI117" s="96">
        <v>15484.94</v>
      </c>
      <c r="BJ117" s="96">
        <v>16581.810000000001</v>
      </c>
      <c r="BK117" s="96">
        <v>12260.461452006002</v>
      </c>
      <c r="BL117" s="96">
        <v>11895.886474360002</v>
      </c>
      <c r="BM117" s="96">
        <v>12021.164658045001</v>
      </c>
      <c r="BN117" s="96">
        <v>12803.764658045004</v>
      </c>
      <c r="BO117" s="96">
        <v>12485.630000000001</v>
      </c>
      <c r="BP117" s="96">
        <v>12395.080000000002</v>
      </c>
      <c r="BQ117" s="96">
        <v>11978.18</v>
      </c>
      <c r="BR117" s="96">
        <v>13147.04</v>
      </c>
      <c r="BS117" s="171">
        <v>12819.460000000001</v>
      </c>
      <c r="BT117" s="171">
        <v>11957.550000000001</v>
      </c>
      <c r="BU117" s="171">
        <v>12041.49</v>
      </c>
      <c r="BV117" s="171">
        <v>12586.960000000003</v>
      </c>
      <c r="BW117" s="171">
        <v>11950.390000000003</v>
      </c>
      <c r="BX117" s="171">
        <v>11471.28</v>
      </c>
      <c r="BY117" s="171">
        <v>11713.140000000001</v>
      </c>
      <c r="BZ117" s="171">
        <v>12047.960000000001</v>
      </c>
      <c r="CA117" s="171">
        <v>12197.000000000004</v>
      </c>
      <c r="CB117" s="171">
        <v>11485.260000000002</v>
      </c>
      <c r="CC117" s="171">
        <v>11040.340000000004</v>
      </c>
      <c r="CD117" s="171">
        <v>11115.680000000004</v>
      </c>
      <c r="CE117" s="171">
        <v>11856.150000000001</v>
      </c>
      <c r="CF117" s="171">
        <v>11792.710000000003</v>
      </c>
      <c r="CG117" s="171">
        <v>11612.510000000002</v>
      </c>
      <c r="CH117" s="171">
        <v>12536.940000000004</v>
      </c>
      <c r="CI117" s="171">
        <v>12211.8357713237</v>
      </c>
      <c r="CJ117" s="171">
        <v>12003.1457713237</v>
      </c>
      <c r="CK117" s="171">
        <v>12036.3457713237</v>
      </c>
      <c r="CL117" s="171">
        <v>12549.3457713237</v>
      </c>
      <c r="CM117" s="171">
        <v>12889.8157713237</v>
      </c>
      <c r="CN117" s="171">
        <v>12924.8257713237</v>
      </c>
      <c r="CO117" s="171">
        <v>13235.3257713237</v>
      </c>
      <c r="CP117" s="171">
        <v>14487.9257713237</v>
      </c>
      <c r="CQ117" s="171">
        <v>15646.995771323698</v>
      </c>
    </row>
    <row r="118" spans="1:95" ht="14.25" customHeight="1" x14ac:dyDescent="0.25">
      <c r="A118" s="91"/>
      <c r="B118" s="87" t="s">
        <v>172</v>
      </c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5"/>
      <c r="AN118" s="85"/>
      <c r="AO118" s="85"/>
      <c r="AP118" s="96">
        <v>518.36</v>
      </c>
      <c r="AQ118" s="85"/>
      <c r="AR118" s="85"/>
      <c r="AS118" s="85"/>
      <c r="AT118" s="96">
        <v>474.4699999999998</v>
      </c>
      <c r="AU118" s="96">
        <v>444.45999999999987</v>
      </c>
      <c r="AV118" s="96">
        <v>385.26999999999992</v>
      </c>
      <c r="AW118" s="96">
        <v>551.54999999999984</v>
      </c>
      <c r="AX118" s="96">
        <v>500.51999999999987</v>
      </c>
      <c r="AY118" s="96">
        <v>467.29999999999978</v>
      </c>
      <c r="AZ118" s="96">
        <v>424.49999999999983</v>
      </c>
      <c r="BA118" s="96">
        <v>401.01999999999981</v>
      </c>
      <c r="BB118" s="96">
        <v>380.18999999999977</v>
      </c>
      <c r="BC118" s="96">
        <v>360.01999999999981</v>
      </c>
      <c r="BD118" s="96">
        <v>353.61999999999983</v>
      </c>
      <c r="BE118" s="96">
        <v>349.61999999999978</v>
      </c>
      <c r="BF118" s="96">
        <v>336.17999999999984</v>
      </c>
      <c r="BG118" s="96">
        <v>324.99999999999972</v>
      </c>
      <c r="BH118" s="96">
        <v>301.99999999999977</v>
      </c>
      <c r="BI118" s="96">
        <v>275.48999999999978</v>
      </c>
      <c r="BJ118" s="96">
        <v>226.16999999999976</v>
      </c>
      <c r="BK118" s="96">
        <v>178.70999999999975</v>
      </c>
      <c r="BL118" s="96">
        <v>139.61999999999975</v>
      </c>
      <c r="BM118" s="96">
        <v>110.86999999999975</v>
      </c>
      <c r="BN118" s="96">
        <v>77.419999999999746</v>
      </c>
      <c r="BO118" s="96">
        <v>54.569999999999766</v>
      </c>
      <c r="BP118" s="96">
        <v>30.159999999999762</v>
      </c>
      <c r="BQ118" s="96">
        <v>6.3399999999997609</v>
      </c>
      <c r="BR118" s="96">
        <v>6.2199999999997608</v>
      </c>
      <c r="BS118" s="171">
        <v>6.1399999999997519</v>
      </c>
      <c r="BT118" s="171">
        <v>6.049999999999752</v>
      </c>
      <c r="BU118" s="171">
        <v>8.6599999999997568</v>
      </c>
      <c r="BV118" s="171">
        <v>5.739999999999756</v>
      </c>
      <c r="BW118" s="171">
        <v>8.33999999999976</v>
      </c>
      <c r="BX118" s="171">
        <v>5.5499999999997591</v>
      </c>
      <c r="BY118" s="171">
        <v>5.3699999999997576</v>
      </c>
      <c r="BZ118" s="171">
        <v>5.3499999999997581</v>
      </c>
      <c r="CA118" s="171">
        <v>7.859999999999757</v>
      </c>
      <c r="CB118" s="171">
        <v>5.1699999999997566</v>
      </c>
      <c r="CC118" s="171">
        <v>7.5199999999997571</v>
      </c>
      <c r="CD118" s="171">
        <v>7.4199999999997575</v>
      </c>
      <c r="CE118" s="171">
        <v>7.3300000000000285</v>
      </c>
      <c r="CF118" s="171">
        <v>7.2400000000000286</v>
      </c>
      <c r="CG118" s="171">
        <v>7.140000000000029</v>
      </c>
      <c r="CH118" s="171">
        <v>7.0400000000000293</v>
      </c>
      <c r="CI118" s="171">
        <v>6.9500000000000304</v>
      </c>
      <c r="CJ118" s="171">
        <v>6.9600000000000302</v>
      </c>
      <c r="CK118" s="171">
        <v>6.9600000000000302</v>
      </c>
      <c r="CL118" s="171">
        <v>6.9600000000000302</v>
      </c>
      <c r="CM118" s="171">
        <v>6.9700000000000299</v>
      </c>
      <c r="CN118" s="171">
        <v>6.9800000000000297</v>
      </c>
      <c r="CO118" s="171">
        <v>6.9800000000000297</v>
      </c>
      <c r="CP118" s="171">
        <v>206.98</v>
      </c>
      <c r="CQ118" s="171">
        <v>206.99000000000004</v>
      </c>
    </row>
    <row r="119" spans="1:95" ht="14.25" customHeight="1" x14ac:dyDescent="0.25">
      <c r="A119" s="91"/>
      <c r="B119" s="87" t="s">
        <v>173</v>
      </c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5"/>
      <c r="AN119" s="85"/>
      <c r="AO119" s="85"/>
      <c r="AP119" s="96">
        <v>541.19000000000005</v>
      </c>
      <c r="AQ119" s="85"/>
      <c r="AR119" s="85"/>
      <c r="AS119" s="85"/>
      <c r="AT119" s="96">
        <v>1681.3300000000002</v>
      </c>
      <c r="AU119" s="96">
        <v>1315.63</v>
      </c>
      <c r="AV119" s="96">
        <v>1257.8300000000002</v>
      </c>
      <c r="AW119" s="96">
        <v>1220.1300000000001</v>
      </c>
      <c r="AX119" s="96">
        <v>1498.43</v>
      </c>
      <c r="AY119" s="96">
        <v>1240.53</v>
      </c>
      <c r="AZ119" s="96">
        <v>1014.03</v>
      </c>
      <c r="BA119" s="96">
        <v>1286.48</v>
      </c>
      <c r="BB119" s="96">
        <v>1609.8899999999999</v>
      </c>
      <c r="BC119" s="96">
        <v>1473.4899999999998</v>
      </c>
      <c r="BD119" s="96">
        <v>1358.29</v>
      </c>
      <c r="BE119" s="96">
        <v>1536.79</v>
      </c>
      <c r="BF119" s="96">
        <v>1620.6</v>
      </c>
      <c r="BG119" s="96">
        <v>1772.39</v>
      </c>
      <c r="BH119" s="96">
        <v>1282.3900000000001</v>
      </c>
      <c r="BI119" s="96">
        <v>1115.69</v>
      </c>
      <c r="BJ119" s="96">
        <v>2274.69</v>
      </c>
      <c r="BK119" s="96">
        <v>1874.4899999999998</v>
      </c>
      <c r="BL119" s="96">
        <v>1625.3899999999996</v>
      </c>
      <c r="BM119" s="96">
        <v>1659.1899999999996</v>
      </c>
      <c r="BN119" s="96">
        <v>2414.9900000000002</v>
      </c>
      <c r="BO119" s="96">
        <v>2133.5899999999997</v>
      </c>
      <c r="BP119" s="96">
        <v>2147.29</v>
      </c>
      <c r="BQ119" s="96">
        <v>1832.5899999999997</v>
      </c>
      <c r="BR119" s="96">
        <v>2710.49</v>
      </c>
      <c r="BS119" s="171">
        <v>2299.8999999999996</v>
      </c>
      <c r="BT119" s="171">
        <v>1570.1999999999994</v>
      </c>
      <c r="BU119" s="171">
        <v>1918.2999999999993</v>
      </c>
      <c r="BV119" s="171">
        <v>2617.6999999999994</v>
      </c>
      <c r="BW119" s="171">
        <v>2070</v>
      </c>
      <c r="BX119" s="171">
        <v>1927.3999999999996</v>
      </c>
      <c r="BY119" s="171">
        <v>2100.6999999999998</v>
      </c>
      <c r="BZ119" s="171">
        <v>2358.8999999999996</v>
      </c>
      <c r="CA119" s="171">
        <v>2587.8999999999996</v>
      </c>
      <c r="CB119" s="171">
        <v>2176.4999999999995</v>
      </c>
      <c r="CC119" s="171">
        <v>1861.5999999999997</v>
      </c>
      <c r="CD119" s="171">
        <v>1684.8999999999996</v>
      </c>
      <c r="CE119" s="171">
        <v>2161.8000000000002</v>
      </c>
      <c r="CF119" s="171">
        <v>2038.5000000000002</v>
      </c>
      <c r="CG119" s="171">
        <v>2105.1000000000004</v>
      </c>
      <c r="CH119" s="171">
        <v>2003.0000000000002</v>
      </c>
      <c r="CI119" s="171">
        <v>1807</v>
      </c>
      <c r="CJ119" s="171">
        <v>1815.2</v>
      </c>
      <c r="CK119" s="171">
        <v>1743.3</v>
      </c>
      <c r="CL119" s="171">
        <v>2313.1</v>
      </c>
      <c r="CM119" s="171">
        <v>2422.9</v>
      </c>
      <c r="CN119" s="171">
        <v>2413.6999999999998</v>
      </c>
      <c r="CO119" s="171">
        <v>2774.9</v>
      </c>
      <c r="CP119" s="171">
        <v>3047.2</v>
      </c>
      <c r="CQ119" s="171">
        <v>3193.9</v>
      </c>
    </row>
    <row r="120" spans="1:95" ht="14.25" customHeight="1" x14ac:dyDescent="0.25">
      <c r="A120" s="91"/>
      <c r="B120" s="87" t="s">
        <v>150</v>
      </c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5"/>
      <c r="AN120" s="85"/>
      <c r="AO120" s="85"/>
      <c r="AP120" s="96">
        <v>7037.2</v>
      </c>
      <c r="AQ120" s="85"/>
      <c r="AR120" s="85"/>
      <c r="AS120" s="85"/>
      <c r="AT120" s="96">
        <v>8124.9000000000005</v>
      </c>
      <c r="AU120" s="96">
        <v>8379.9</v>
      </c>
      <c r="AV120" s="96">
        <v>8534.5</v>
      </c>
      <c r="AW120" s="96">
        <v>8740.5</v>
      </c>
      <c r="AX120" s="96">
        <v>9158.9</v>
      </c>
      <c r="AY120" s="96">
        <v>9683</v>
      </c>
      <c r="AZ120" s="96">
        <v>10027.000000000002</v>
      </c>
      <c r="BA120" s="96">
        <v>10286.900000000001</v>
      </c>
      <c r="BB120" s="96">
        <v>10405.000000000002</v>
      </c>
      <c r="BC120" s="96">
        <v>10511.400000000001</v>
      </c>
      <c r="BD120" s="96">
        <v>10545.1</v>
      </c>
      <c r="BE120" s="96">
        <v>10603.9</v>
      </c>
      <c r="BF120" s="96">
        <v>11270.5</v>
      </c>
      <c r="BG120" s="96">
        <v>11061.000000000002</v>
      </c>
      <c r="BH120" s="96">
        <v>11195.7</v>
      </c>
      <c r="BI120" s="96">
        <v>10858.2</v>
      </c>
      <c r="BJ120" s="96">
        <v>11174.960000000001</v>
      </c>
      <c r="BK120" s="96">
        <v>7363.7714520060017</v>
      </c>
      <c r="BL120" s="96">
        <v>7203.4564743600022</v>
      </c>
      <c r="BM120" s="96">
        <v>7394.5446580450016</v>
      </c>
      <c r="BN120" s="96">
        <v>7613.4446580450012</v>
      </c>
      <c r="BO120" s="96">
        <v>7459.260000000002</v>
      </c>
      <c r="BP120" s="96">
        <v>7391.6200000000017</v>
      </c>
      <c r="BQ120" s="96">
        <v>7342.3800000000019</v>
      </c>
      <c r="BR120" s="96">
        <v>7562.7100000000019</v>
      </c>
      <c r="BS120" s="171">
        <v>7498.3100000000013</v>
      </c>
      <c r="BT120" s="171">
        <v>7427.1100000000015</v>
      </c>
      <c r="BU120" s="171">
        <v>7297.9100000000008</v>
      </c>
      <c r="BV120" s="171">
        <v>7257.2100000000019</v>
      </c>
      <c r="BW120" s="171">
        <v>7102.4100000000017</v>
      </c>
      <c r="BX120" s="171">
        <v>6902.1400000000012</v>
      </c>
      <c r="BY120" s="171">
        <v>6755.0800000000008</v>
      </c>
      <c r="BZ120" s="171">
        <v>6967.7800000000007</v>
      </c>
      <c r="CA120" s="171">
        <v>6824.8800000000028</v>
      </c>
      <c r="CB120" s="171">
        <v>6683.0800000000027</v>
      </c>
      <c r="CC120" s="171">
        <v>6561.180000000003</v>
      </c>
      <c r="CD120" s="171">
        <v>6871.9800000000032</v>
      </c>
      <c r="CE120" s="171">
        <v>6911.3800000000028</v>
      </c>
      <c r="CF120" s="171">
        <v>7489.2800000000025</v>
      </c>
      <c r="CG120" s="171">
        <v>7459.7800000000025</v>
      </c>
      <c r="CH120" s="171">
        <v>8489.9800000000032</v>
      </c>
      <c r="CI120" s="171">
        <v>8384.98</v>
      </c>
      <c r="CJ120" s="171">
        <v>8267.08</v>
      </c>
      <c r="CK120" s="171">
        <v>8421.98</v>
      </c>
      <c r="CL120" s="171">
        <v>8375.8799999999992</v>
      </c>
      <c r="CM120" s="171">
        <v>8596.68</v>
      </c>
      <c r="CN120" s="171">
        <v>8642.8799999999992</v>
      </c>
      <c r="CO120" s="171">
        <v>8609.18</v>
      </c>
      <c r="CP120" s="171">
        <v>9153.48</v>
      </c>
      <c r="CQ120" s="171">
        <v>10113.780000000002</v>
      </c>
    </row>
    <row r="121" spans="1:95" ht="14.25" customHeight="1" x14ac:dyDescent="0.25">
      <c r="A121" s="91"/>
      <c r="B121" s="87" t="s">
        <v>54</v>
      </c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5"/>
      <c r="AN121" s="85"/>
      <c r="AO121" s="85"/>
      <c r="AP121" s="96">
        <v>2336.5500000000002</v>
      </c>
      <c r="AQ121" s="85"/>
      <c r="AR121" s="85"/>
      <c r="AS121" s="85"/>
      <c r="AT121" s="96">
        <v>2545.5500000000006</v>
      </c>
      <c r="AU121" s="96">
        <v>2747.7500000000009</v>
      </c>
      <c r="AV121" s="96">
        <v>2841.4500000000007</v>
      </c>
      <c r="AW121" s="96">
        <v>2926.1100000000006</v>
      </c>
      <c r="AX121" s="96">
        <v>2997.0200000000004</v>
      </c>
      <c r="AY121" s="96">
        <v>3203.2700000000009</v>
      </c>
      <c r="AZ121" s="96">
        <v>3363.3700000000008</v>
      </c>
      <c r="BA121" s="96">
        <v>3516.5600000000009</v>
      </c>
      <c r="BB121" s="96">
        <v>3748.9900000000007</v>
      </c>
      <c r="BC121" s="96">
        <v>3809.32</v>
      </c>
      <c r="BD121" s="96">
        <v>3878.9100000000003</v>
      </c>
      <c r="BE121" s="96">
        <v>3758.48</v>
      </c>
      <c r="BF121" s="96">
        <v>3729.69</v>
      </c>
      <c r="BG121" s="96">
        <v>3575.3900000000008</v>
      </c>
      <c r="BH121" s="96">
        <v>3225.3600000000006</v>
      </c>
      <c r="BI121" s="96">
        <v>3235.56</v>
      </c>
      <c r="BJ121" s="96">
        <v>2905.9900000000002</v>
      </c>
      <c r="BK121" s="96">
        <v>2843.4900000000007</v>
      </c>
      <c r="BL121" s="96">
        <v>2927.420000000001</v>
      </c>
      <c r="BM121" s="96">
        <v>2856.5600000000013</v>
      </c>
      <c r="BN121" s="96">
        <v>2697.9100000000012</v>
      </c>
      <c r="BO121" s="96">
        <v>2838.21</v>
      </c>
      <c r="BP121" s="96">
        <v>2826.0099999999998</v>
      </c>
      <c r="BQ121" s="96">
        <v>2796.8699999999994</v>
      </c>
      <c r="BR121" s="96">
        <v>2867.619999999999</v>
      </c>
      <c r="BS121" s="171">
        <v>3015.11</v>
      </c>
      <c r="BT121" s="171">
        <v>2954.19</v>
      </c>
      <c r="BU121" s="171">
        <v>2816.6200000000003</v>
      </c>
      <c r="BV121" s="171">
        <v>2706.3100000000004</v>
      </c>
      <c r="BW121" s="171">
        <v>2769.6400000000008</v>
      </c>
      <c r="BX121" s="171">
        <v>2636.1900000000005</v>
      </c>
      <c r="BY121" s="171">
        <v>2851.9900000000002</v>
      </c>
      <c r="BZ121" s="171">
        <v>2715.9300000000003</v>
      </c>
      <c r="CA121" s="171">
        <v>2776.3600000000006</v>
      </c>
      <c r="CB121" s="171">
        <v>2620.5100000000007</v>
      </c>
      <c r="CC121" s="171">
        <v>2610.0400000000004</v>
      </c>
      <c r="CD121" s="171">
        <v>2551.38</v>
      </c>
      <c r="CE121" s="171">
        <v>2775.64</v>
      </c>
      <c r="CF121" s="171">
        <v>2257.6899999999996</v>
      </c>
      <c r="CG121" s="171">
        <v>2040.4899999999996</v>
      </c>
      <c r="CH121" s="171">
        <v>2036.9199999999996</v>
      </c>
      <c r="CI121" s="171">
        <v>2012.9057713237</v>
      </c>
      <c r="CJ121" s="171">
        <v>1913.9057713237</v>
      </c>
      <c r="CK121" s="171">
        <v>1864.1057713237001</v>
      </c>
      <c r="CL121" s="171">
        <v>1853.4057713237</v>
      </c>
      <c r="CM121" s="171">
        <v>1863.2657713236999</v>
      </c>
      <c r="CN121" s="171">
        <v>1861.2657713236999</v>
      </c>
      <c r="CO121" s="171">
        <v>1844.2657713236999</v>
      </c>
      <c r="CP121" s="171">
        <v>2080.2657713236999</v>
      </c>
      <c r="CQ121" s="171">
        <v>2132.3257713236972</v>
      </c>
    </row>
    <row r="122" spans="1:95" ht="14.25" customHeight="1" x14ac:dyDescent="0.25">
      <c r="A122" s="91"/>
      <c r="B122" s="89" t="s">
        <v>188</v>
      </c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5"/>
      <c r="AN122" s="85"/>
      <c r="AO122" s="85"/>
      <c r="AP122" s="96">
        <v>0</v>
      </c>
      <c r="AQ122" s="85"/>
      <c r="AR122" s="85"/>
      <c r="AS122" s="85"/>
      <c r="AT122" s="96">
        <v>0</v>
      </c>
      <c r="AU122" s="96">
        <v>0</v>
      </c>
      <c r="AV122" s="96">
        <v>0</v>
      </c>
      <c r="AW122" s="96">
        <v>0</v>
      </c>
      <c r="AX122" s="96">
        <v>0</v>
      </c>
      <c r="AY122" s="96">
        <v>0</v>
      </c>
      <c r="AZ122" s="96">
        <v>0</v>
      </c>
      <c r="BA122" s="96">
        <v>0</v>
      </c>
      <c r="BB122" s="96">
        <v>0</v>
      </c>
      <c r="BC122" s="96">
        <v>0</v>
      </c>
      <c r="BD122" s="96">
        <v>0</v>
      </c>
      <c r="BE122" s="96">
        <v>0</v>
      </c>
      <c r="BF122" s="96">
        <v>0</v>
      </c>
      <c r="BG122" s="96">
        <v>0</v>
      </c>
      <c r="BH122" s="96">
        <v>0</v>
      </c>
      <c r="BI122" s="96">
        <v>0</v>
      </c>
      <c r="BJ122" s="96">
        <v>0</v>
      </c>
      <c r="BK122" s="96">
        <v>0</v>
      </c>
      <c r="BL122" s="96">
        <v>0</v>
      </c>
      <c r="BM122" s="96">
        <v>0</v>
      </c>
      <c r="BN122" s="96">
        <v>0</v>
      </c>
      <c r="BO122" s="96">
        <v>0</v>
      </c>
      <c r="BP122" s="96">
        <v>0</v>
      </c>
      <c r="BQ122" s="96">
        <v>0</v>
      </c>
      <c r="BR122" s="96">
        <v>0</v>
      </c>
      <c r="BS122" s="171">
        <v>0</v>
      </c>
      <c r="BT122" s="171">
        <v>0</v>
      </c>
      <c r="BU122" s="171">
        <v>0</v>
      </c>
      <c r="BV122" s="171">
        <v>0</v>
      </c>
      <c r="BW122" s="171">
        <v>0</v>
      </c>
      <c r="BX122" s="171">
        <v>0</v>
      </c>
      <c r="BY122" s="171">
        <v>0</v>
      </c>
      <c r="BZ122" s="171">
        <v>0</v>
      </c>
      <c r="CA122" s="171">
        <v>0</v>
      </c>
      <c r="CB122" s="171">
        <v>0</v>
      </c>
      <c r="CC122" s="171">
        <v>0</v>
      </c>
      <c r="CD122" s="171">
        <v>0</v>
      </c>
      <c r="CE122" s="171">
        <v>0</v>
      </c>
      <c r="CF122" s="171">
        <v>0</v>
      </c>
      <c r="CG122" s="171">
        <v>0</v>
      </c>
      <c r="CH122" s="171">
        <v>0</v>
      </c>
      <c r="CI122" s="171">
        <v>0</v>
      </c>
      <c r="CJ122" s="171">
        <v>0</v>
      </c>
      <c r="CK122" s="171">
        <v>0</v>
      </c>
      <c r="CL122" s="171">
        <v>0</v>
      </c>
      <c r="CM122" s="171">
        <v>0</v>
      </c>
      <c r="CN122" s="171">
        <v>0</v>
      </c>
      <c r="CO122" s="171">
        <v>0</v>
      </c>
      <c r="CP122" s="171">
        <v>0</v>
      </c>
      <c r="CQ122" s="171">
        <v>0</v>
      </c>
    </row>
    <row r="123" spans="1:95" ht="14.25" customHeight="1" x14ac:dyDescent="0.25">
      <c r="A123" s="91"/>
      <c r="B123" s="88" t="s">
        <v>190</v>
      </c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5"/>
      <c r="AN123" s="85"/>
      <c r="AO123" s="85"/>
      <c r="AP123" s="96">
        <v>0</v>
      </c>
      <c r="AQ123" s="85"/>
      <c r="AR123" s="85"/>
      <c r="AS123" s="85"/>
      <c r="AT123" s="96">
        <v>0</v>
      </c>
      <c r="AU123" s="96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6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6">
        <v>0</v>
      </c>
      <c r="BN123" s="96">
        <v>0</v>
      </c>
      <c r="BO123" s="96">
        <v>0</v>
      </c>
      <c r="BP123" s="96">
        <v>0</v>
      </c>
      <c r="BQ123" s="96">
        <v>0</v>
      </c>
      <c r="BR123" s="96">
        <v>0</v>
      </c>
      <c r="BS123" s="171">
        <v>0</v>
      </c>
      <c r="BT123" s="171">
        <v>0</v>
      </c>
      <c r="BU123" s="171">
        <v>0</v>
      </c>
      <c r="BV123" s="171">
        <v>0</v>
      </c>
      <c r="BW123" s="171">
        <v>0</v>
      </c>
      <c r="BX123" s="171">
        <v>0</v>
      </c>
      <c r="BY123" s="171">
        <v>0</v>
      </c>
      <c r="BZ123" s="171">
        <v>0</v>
      </c>
      <c r="CA123" s="171">
        <v>0</v>
      </c>
      <c r="CB123" s="171">
        <v>0</v>
      </c>
      <c r="CC123" s="171">
        <v>0</v>
      </c>
      <c r="CD123" s="171">
        <v>0</v>
      </c>
      <c r="CE123" s="171">
        <v>0</v>
      </c>
      <c r="CF123" s="171">
        <v>0</v>
      </c>
      <c r="CG123" s="171">
        <v>0</v>
      </c>
      <c r="CH123" s="171">
        <v>0</v>
      </c>
      <c r="CI123" s="171">
        <v>0</v>
      </c>
      <c r="CJ123" s="171">
        <v>0</v>
      </c>
      <c r="CK123" s="171">
        <v>0</v>
      </c>
      <c r="CL123" s="171">
        <v>0</v>
      </c>
      <c r="CM123" s="171">
        <v>0</v>
      </c>
      <c r="CN123" s="171">
        <v>0</v>
      </c>
      <c r="CO123" s="171">
        <v>0</v>
      </c>
      <c r="CP123" s="171">
        <v>0</v>
      </c>
      <c r="CQ123" s="171">
        <v>0</v>
      </c>
    </row>
    <row r="124" spans="1:95" ht="14.25" customHeight="1" x14ac:dyDescent="0.25">
      <c r="A124" s="91"/>
      <c r="B124" s="87" t="s">
        <v>172</v>
      </c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5"/>
      <c r="AN124" s="85"/>
      <c r="AO124" s="85"/>
      <c r="AP124" s="96">
        <v>0</v>
      </c>
      <c r="AQ124" s="85"/>
      <c r="AR124" s="85"/>
      <c r="AS124" s="85"/>
      <c r="AT124" s="96">
        <v>0</v>
      </c>
      <c r="AU124" s="96">
        <v>0</v>
      </c>
      <c r="AV124" s="96">
        <v>0</v>
      </c>
      <c r="AW124" s="96">
        <v>0</v>
      </c>
      <c r="AX124" s="96">
        <v>0</v>
      </c>
      <c r="AY124" s="96">
        <v>0</v>
      </c>
      <c r="AZ124" s="96">
        <v>0</v>
      </c>
      <c r="BA124" s="96">
        <v>0</v>
      </c>
      <c r="BB124" s="96">
        <v>0</v>
      </c>
      <c r="BC124" s="96">
        <v>0</v>
      </c>
      <c r="BD124" s="96">
        <v>0</v>
      </c>
      <c r="BE124" s="96">
        <v>0</v>
      </c>
      <c r="BF124" s="96">
        <v>0</v>
      </c>
      <c r="BG124" s="96">
        <v>0</v>
      </c>
      <c r="BH124" s="96">
        <v>0</v>
      </c>
      <c r="BI124" s="96">
        <v>0</v>
      </c>
      <c r="BJ124" s="96">
        <v>0</v>
      </c>
      <c r="BK124" s="96">
        <v>0</v>
      </c>
      <c r="BL124" s="96">
        <v>0</v>
      </c>
      <c r="BM124" s="96">
        <v>0</v>
      </c>
      <c r="BN124" s="96">
        <v>0</v>
      </c>
      <c r="BO124" s="96">
        <v>0</v>
      </c>
      <c r="BP124" s="96">
        <v>0</v>
      </c>
      <c r="BQ124" s="96">
        <v>0</v>
      </c>
      <c r="BR124" s="96">
        <v>0</v>
      </c>
      <c r="BS124" s="171">
        <v>0</v>
      </c>
      <c r="BT124" s="171">
        <v>0</v>
      </c>
      <c r="BU124" s="171">
        <v>0</v>
      </c>
      <c r="BV124" s="171">
        <v>0</v>
      </c>
      <c r="BW124" s="171">
        <v>0</v>
      </c>
      <c r="BX124" s="171">
        <v>0</v>
      </c>
      <c r="BY124" s="171">
        <v>0</v>
      </c>
      <c r="BZ124" s="171">
        <v>0</v>
      </c>
      <c r="CA124" s="171">
        <v>0</v>
      </c>
      <c r="CB124" s="171">
        <v>0</v>
      </c>
      <c r="CC124" s="171">
        <v>0</v>
      </c>
      <c r="CD124" s="171">
        <v>0</v>
      </c>
      <c r="CE124" s="171">
        <v>0</v>
      </c>
      <c r="CF124" s="171">
        <v>0</v>
      </c>
      <c r="CG124" s="171">
        <v>0</v>
      </c>
      <c r="CH124" s="171">
        <v>0</v>
      </c>
      <c r="CI124" s="171">
        <v>0</v>
      </c>
      <c r="CJ124" s="171">
        <v>0</v>
      </c>
      <c r="CK124" s="171">
        <v>0</v>
      </c>
      <c r="CL124" s="171">
        <v>0</v>
      </c>
      <c r="CM124" s="171">
        <v>0</v>
      </c>
      <c r="CN124" s="171">
        <v>0</v>
      </c>
      <c r="CO124" s="171">
        <v>0</v>
      </c>
      <c r="CP124" s="171">
        <v>0</v>
      </c>
      <c r="CQ124" s="171">
        <v>0</v>
      </c>
    </row>
    <row r="125" spans="1:95" ht="14.25" customHeight="1" x14ac:dyDescent="0.25">
      <c r="A125" s="91"/>
      <c r="B125" s="87" t="s">
        <v>173</v>
      </c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5"/>
      <c r="AN125" s="85"/>
      <c r="AO125" s="85"/>
      <c r="AP125" s="96">
        <v>0</v>
      </c>
      <c r="AQ125" s="85"/>
      <c r="AR125" s="85"/>
      <c r="AS125" s="85"/>
      <c r="AT125" s="96">
        <v>0</v>
      </c>
      <c r="AU125" s="96">
        <v>0</v>
      </c>
      <c r="AV125" s="96">
        <v>0</v>
      </c>
      <c r="AW125" s="96">
        <v>0</v>
      </c>
      <c r="AX125" s="96">
        <v>0</v>
      </c>
      <c r="AY125" s="96">
        <v>0</v>
      </c>
      <c r="AZ125" s="96">
        <v>0</v>
      </c>
      <c r="BA125" s="96">
        <v>0</v>
      </c>
      <c r="BB125" s="96">
        <v>0</v>
      </c>
      <c r="BC125" s="96">
        <v>0</v>
      </c>
      <c r="BD125" s="96">
        <v>0</v>
      </c>
      <c r="BE125" s="96">
        <v>0</v>
      </c>
      <c r="BF125" s="96">
        <v>0</v>
      </c>
      <c r="BG125" s="96">
        <v>0</v>
      </c>
      <c r="BH125" s="96">
        <v>0</v>
      </c>
      <c r="BI125" s="96">
        <v>0</v>
      </c>
      <c r="BJ125" s="96">
        <v>0</v>
      </c>
      <c r="BK125" s="96">
        <v>0</v>
      </c>
      <c r="BL125" s="96">
        <v>0</v>
      </c>
      <c r="BM125" s="96">
        <v>0</v>
      </c>
      <c r="BN125" s="96">
        <v>0</v>
      </c>
      <c r="BO125" s="96">
        <v>0</v>
      </c>
      <c r="BP125" s="96">
        <v>0</v>
      </c>
      <c r="BQ125" s="96">
        <v>0</v>
      </c>
      <c r="BR125" s="96">
        <v>0</v>
      </c>
      <c r="BS125" s="171">
        <v>0</v>
      </c>
      <c r="BT125" s="171">
        <v>0</v>
      </c>
      <c r="BU125" s="171">
        <v>0</v>
      </c>
      <c r="BV125" s="171">
        <v>0</v>
      </c>
      <c r="BW125" s="171">
        <v>0</v>
      </c>
      <c r="BX125" s="171">
        <v>0</v>
      </c>
      <c r="BY125" s="171">
        <v>0</v>
      </c>
      <c r="BZ125" s="171">
        <v>0</v>
      </c>
      <c r="CA125" s="171">
        <v>0</v>
      </c>
      <c r="CB125" s="171">
        <v>0</v>
      </c>
      <c r="CC125" s="171">
        <v>0</v>
      </c>
      <c r="CD125" s="171">
        <v>0</v>
      </c>
      <c r="CE125" s="171">
        <v>0</v>
      </c>
      <c r="CF125" s="171">
        <v>0</v>
      </c>
      <c r="CG125" s="171">
        <v>0</v>
      </c>
      <c r="CH125" s="171">
        <v>0</v>
      </c>
      <c r="CI125" s="171">
        <v>0</v>
      </c>
      <c r="CJ125" s="171">
        <v>0</v>
      </c>
      <c r="CK125" s="171">
        <v>0</v>
      </c>
      <c r="CL125" s="171">
        <v>0</v>
      </c>
      <c r="CM125" s="171">
        <v>0</v>
      </c>
      <c r="CN125" s="171">
        <v>0</v>
      </c>
      <c r="CO125" s="171">
        <v>0</v>
      </c>
      <c r="CP125" s="171">
        <v>0</v>
      </c>
      <c r="CQ125" s="171">
        <v>0</v>
      </c>
    </row>
    <row r="126" spans="1:95" ht="14.25" customHeight="1" x14ac:dyDescent="0.25">
      <c r="A126" s="91"/>
      <c r="B126" s="87" t="s">
        <v>150</v>
      </c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5"/>
      <c r="AN126" s="85"/>
      <c r="AO126" s="85"/>
      <c r="AP126" s="96">
        <v>0</v>
      </c>
      <c r="AQ126" s="85"/>
      <c r="AR126" s="85"/>
      <c r="AS126" s="85"/>
      <c r="AT126" s="96">
        <v>0</v>
      </c>
      <c r="AU126" s="96">
        <v>0</v>
      </c>
      <c r="AV126" s="96">
        <v>0</v>
      </c>
      <c r="AW126" s="96">
        <v>0</v>
      </c>
      <c r="AX126" s="96">
        <v>0</v>
      </c>
      <c r="AY126" s="96">
        <v>0</v>
      </c>
      <c r="AZ126" s="96">
        <v>0</v>
      </c>
      <c r="BA126" s="96">
        <v>0</v>
      </c>
      <c r="BB126" s="96">
        <v>0</v>
      </c>
      <c r="BC126" s="96">
        <v>0</v>
      </c>
      <c r="BD126" s="96">
        <v>0</v>
      </c>
      <c r="BE126" s="96">
        <v>0</v>
      </c>
      <c r="BF126" s="96">
        <v>0</v>
      </c>
      <c r="BG126" s="96">
        <v>0</v>
      </c>
      <c r="BH126" s="96">
        <v>0</v>
      </c>
      <c r="BI126" s="96">
        <v>0</v>
      </c>
      <c r="BJ126" s="96">
        <v>0</v>
      </c>
      <c r="BK126" s="96">
        <v>0</v>
      </c>
      <c r="BL126" s="96">
        <v>0</v>
      </c>
      <c r="BM126" s="96">
        <v>0</v>
      </c>
      <c r="BN126" s="96">
        <v>0</v>
      </c>
      <c r="BO126" s="96">
        <v>0</v>
      </c>
      <c r="BP126" s="96">
        <v>0</v>
      </c>
      <c r="BQ126" s="96">
        <v>0</v>
      </c>
      <c r="BR126" s="96">
        <v>0</v>
      </c>
      <c r="BS126" s="171">
        <v>0</v>
      </c>
      <c r="BT126" s="171">
        <v>0</v>
      </c>
      <c r="BU126" s="171">
        <v>0</v>
      </c>
      <c r="BV126" s="171">
        <v>0</v>
      </c>
      <c r="BW126" s="171">
        <v>0</v>
      </c>
      <c r="BX126" s="171">
        <v>0</v>
      </c>
      <c r="BY126" s="171">
        <v>0</v>
      </c>
      <c r="BZ126" s="171">
        <v>0</v>
      </c>
      <c r="CA126" s="171">
        <v>0</v>
      </c>
      <c r="CB126" s="171">
        <v>0</v>
      </c>
      <c r="CC126" s="171">
        <v>0</v>
      </c>
      <c r="CD126" s="171">
        <v>0</v>
      </c>
      <c r="CE126" s="171">
        <v>0</v>
      </c>
      <c r="CF126" s="171">
        <v>0</v>
      </c>
      <c r="CG126" s="171">
        <v>0</v>
      </c>
      <c r="CH126" s="171">
        <v>0</v>
      </c>
      <c r="CI126" s="171">
        <v>0</v>
      </c>
      <c r="CJ126" s="171">
        <v>0</v>
      </c>
      <c r="CK126" s="171">
        <v>0</v>
      </c>
      <c r="CL126" s="171">
        <v>0</v>
      </c>
      <c r="CM126" s="171">
        <v>0</v>
      </c>
      <c r="CN126" s="171">
        <v>0</v>
      </c>
      <c r="CO126" s="171">
        <v>0</v>
      </c>
      <c r="CP126" s="171">
        <v>0</v>
      </c>
      <c r="CQ126" s="171">
        <v>0</v>
      </c>
    </row>
    <row r="127" spans="1:95" ht="14.25" customHeight="1" x14ac:dyDescent="0.25">
      <c r="A127" s="91"/>
      <c r="B127" s="87" t="s">
        <v>54</v>
      </c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5"/>
      <c r="AN127" s="85"/>
      <c r="AO127" s="85"/>
      <c r="AP127" s="96">
        <v>0</v>
      </c>
      <c r="AQ127" s="85"/>
      <c r="AR127" s="85"/>
      <c r="AS127" s="85"/>
      <c r="AT127" s="96">
        <v>0</v>
      </c>
      <c r="AU127" s="96">
        <v>0</v>
      </c>
      <c r="AV127" s="96">
        <v>0</v>
      </c>
      <c r="AW127" s="96">
        <v>0</v>
      </c>
      <c r="AX127" s="96">
        <v>0</v>
      </c>
      <c r="AY127" s="96">
        <v>0</v>
      </c>
      <c r="AZ127" s="96">
        <v>0</v>
      </c>
      <c r="BA127" s="96">
        <v>0</v>
      </c>
      <c r="BB127" s="96">
        <v>0</v>
      </c>
      <c r="BC127" s="96">
        <v>0</v>
      </c>
      <c r="BD127" s="96">
        <v>0</v>
      </c>
      <c r="BE127" s="96">
        <v>0</v>
      </c>
      <c r="BF127" s="96">
        <v>0</v>
      </c>
      <c r="BG127" s="96">
        <v>0</v>
      </c>
      <c r="BH127" s="96">
        <v>0</v>
      </c>
      <c r="BI127" s="96">
        <v>0</v>
      </c>
      <c r="BJ127" s="96">
        <v>0</v>
      </c>
      <c r="BK127" s="96">
        <v>0</v>
      </c>
      <c r="BL127" s="96">
        <v>0</v>
      </c>
      <c r="BM127" s="96">
        <v>0</v>
      </c>
      <c r="BN127" s="96">
        <v>0</v>
      </c>
      <c r="BO127" s="96">
        <v>0</v>
      </c>
      <c r="BP127" s="96">
        <v>0</v>
      </c>
      <c r="BQ127" s="96">
        <v>0</v>
      </c>
      <c r="BR127" s="96">
        <v>0</v>
      </c>
      <c r="BS127" s="171">
        <v>0</v>
      </c>
      <c r="BT127" s="171">
        <v>0</v>
      </c>
      <c r="BU127" s="171">
        <v>0</v>
      </c>
      <c r="BV127" s="171">
        <v>0</v>
      </c>
      <c r="BW127" s="171">
        <v>0</v>
      </c>
      <c r="BX127" s="171">
        <v>0</v>
      </c>
      <c r="BY127" s="171">
        <v>0</v>
      </c>
      <c r="BZ127" s="171">
        <v>0</v>
      </c>
      <c r="CA127" s="171">
        <v>0</v>
      </c>
      <c r="CB127" s="171">
        <v>0</v>
      </c>
      <c r="CC127" s="171">
        <v>0</v>
      </c>
      <c r="CD127" s="171">
        <v>0</v>
      </c>
      <c r="CE127" s="171">
        <v>0</v>
      </c>
      <c r="CF127" s="171">
        <v>0</v>
      </c>
      <c r="CG127" s="171">
        <v>0</v>
      </c>
      <c r="CH127" s="171">
        <v>0</v>
      </c>
      <c r="CI127" s="171">
        <v>0</v>
      </c>
      <c r="CJ127" s="171">
        <v>0</v>
      </c>
      <c r="CK127" s="171">
        <v>0</v>
      </c>
      <c r="CL127" s="171">
        <v>0</v>
      </c>
      <c r="CM127" s="171">
        <v>0</v>
      </c>
      <c r="CN127" s="171">
        <v>0</v>
      </c>
      <c r="CO127" s="171">
        <v>0</v>
      </c>
      <c r="CP127" s="171">
        <v>0</v>
      </c>
      <c r="CQ127" s="171">
        <v>0</v>
      </c>
    </row>
    <row r="128" spans="1:95" ht="14.25" customHeight="1" x14ac:dyDescent="0.25">
      <c r="A128" s="91"/>
      <c r="B128" s="89" t="s">
        <v>188</v>
      </c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5"/>
      <c r="AN128" s="85"/>
      <c r="AO128" s="85"/>
      <c r="AP128" s="96">
        <v>0</v>
      </c>
      <c r="AQ128" s="85"/>
      <c r="AR128" s="85"/>
      <c r="AS128" s="85"/>
      <c r="AT128" s="96">
        <v>0</v>
      </c>
      <c r="AU128" s="96">
        <v>0</v>
      </c>
      <c r="AV128" s="96">
        <v>0</v>
      </c>
      <c r="AW128" s="96">
        <v>0</v>
      </c>
      <c r="AX128" s="96">
        <v>0</v>
      </c>
      <c r="AY128" s="96">
        <v>0</v>
      </c>
      <c r="AZ128" s="96">
        <v>0</v>
      </c>
      <c r="BA128" s="96">
        <v>0</v>
      </c>
      <c r="BB128" s="96">
        <v>0</v>
      </c>
      <c r="BC128" s="96">
        <v>0</v>
      </c>
      <c r="BD128" s="96">
        <v>0</v>
      </c>
      <c r="BE128" s="96">
        <v>0</v>
      </c>
      <c r="BF128" s="96">
        <v>0</v>
      </c>
      <c r="BG128" s="96">
        <v>0</v>
      </c>
      <c r="BH128" s="96">
        <v>0</v>
      </c>
      <c r="BI128" s="96">
        <v>0</v>
      </c>
      <c r="BJ128" s="96">
        <v>0</v>
      </c>
      <c r="BK128" s="96">
        <v>0</v>
      </c>
      <c r="BL128" s="96">
        <v>0</v>
      </c>
      <c r="BM128" s="96">
        <v>0</v>
      </c>
      <c r="BN128" s="96">
        <v>0</v>
      </c>
      <c r="BO128" s="96">
        <v>0</v>
      </c>
      <c r="BP128" s="96">
        <v>0</v>
      </c>
      <c r="BQ128" s="96">
        <v>0</v>
      </c>
      <c r="BR128" s="96">
        <v>0</v>
      </c>
      <c r="BS128" s="171">
        <v>0</v>
      </c>
      <c r="BT128" s="171">
        <v>0</v>
      </c>
      <c r="BU128" s="171">
        <v>0</v>
      </c>
      <c r="BV128" s="171">
        <v>0</v>
      </c>
      <c r="BW128" s="171">
        <v>0</v>
      </c>
      <c r="BX128" s="171">
        <v>0</v>
      </c>
      <c r="BY128" s="171">
        <v>0</v>
      </c>
      <c r="BZ128" s="171">
        <v>0</v>
      </c>
      <c r="CA128" s="171">
        <v>0</v>
      </c>
      <c r="CB128" s="171">
        <v>0</v>
      </c>
      <c r="CC128" s="171">
        <v>0</v>
      </c>
      <c r="CD128" s="171">
        <v>0</v>
      </c>
      <c r="CE128" s="171">
        <v>0</v>
      </c>
      <c r="CF128" s="171">
        <v>0</v>
      </c>
      <c r="CG128" s="171">
        <v>0</v>
      </c>
      <c r="CH128" s="171">
        <v>0</v>
      </c>
      <c r="CI128" s="171">
        <v>0</v>
      </c>
      <c r="CJ128" s="171">
        <v>0</v>
      </c>
      <c r="CK128" s="171">
        <v>0</v>
      </c>
      <c r="CL128" s="171">
        <v>0</v>
      </c>
      <c r="CM128" s="171">
        <v>0</v>
      </c>
      <c r="CN128" s="171">
        <v>0</v>
      </c>
      <c r="CO128" s="171">
        <v>0</v>
      </c>
      <c r="CP128" s="171">
        <v>0</v>
      </c>
      <c r="CQ128" s="171">
        <v>0</v>
      </c>
    </row>
    <row r="129" spans="1:95" ht="14.25" customHeight="1" x14ac:dyDescent="0.25">
      <c r="A129" s="91"/>
      <c r="B129" s="88" t="s">
        <v>191</v>
      </c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5"/>
      <c r="AN129" s="85"/>
      <c r="AO129" s="85"/>
      <c r="AP129" s="96">
        <v>1200.22</v>
      </c>
      <c r="AQ129" s="85"/>
      <c r="AR129" s="85"/>
      <c r="AS129" s="85"/>
      <c r="AT129" s="96">
        <v>1376.52</v>
      </c>
      <c r="AU129" s="96">
        <v>1397.5200000000002</v>
      </c>
      <c r="AV129" s="96">
        <v>1395.6200000000003</v>
      </c>
      <c r="AW129" s="96">
        <v>1413.3200000000002</v>
      </c>
      <c r="AX129" s="96">
        <v>1335.82</v>
      </c>
      <c r="AY129" s="96">
        <v>1278.42</v>
      </c>
      <c r="AZ129" s="96">
        <v>1278.42</v>
      </c>
      <c r="BA129" s="96">
        <v>1276.5200000000002</v>
      </c>
      <c r="BB129" s="96">
        <v>1336.3200000000002</v>
      </c>
      <c r="BC129" s="96">
        <v>1337.12</v>
      </c>
      <c r="BD129" s="96">
        <v>1363.2199999999998</v>
      </c>
      <c r="BE129" s="96">
        <v>1356.7199999999998</v>
      </c>
      <c r="BF129" s="96">
        <v>1368.22</v>
      </c>
      <c r="BG129" s="96">
        <v>1344.52</v>
      </c>
      <c r="BH129" s="96">
        <v>1356.7199999999998</v>
      </c>
      <c r="BI129" s="96">
        <v>1356.9199999999998</v>
      </c>
      <c r="BJ129" s="96">
        <v>1343.4199999999996</v>
      </c>
      <c r="BK129" s="96">
        <v>1329.9199999999998</v>
      </c>
      <c r="BL129" s="96">
        <v>1293.9199999999998</v>
      </c>
      <c r="BM129" s="96">
        <v>1283.82</v>
      </c>
      <c r="BN129" s="96">
        <v>914.06999999999982</v>
      </c>
      <c r="BO129" s="96">
        <v>880.57999999999993</v>
      </c>
      <c r="BP129" s="96">
        <v>854.17999999999984</v>
      </c>
      <c r="BQ129" s="96">
        <v>874.4799999999999</v>
      </c>
      <c r="BR129" s="96">
        <v>680.9799999999999</v>
      </c>
      <c r="BS129" s="171">
        <v>610.4799999999999</v>
      </c>
      <c r="BT129" s="171">
        <v>563.27999999999986</v>
      </c>
      <c r="BU129" s="171">
        <v>514.37999999999988</v>
      </c>
      <c r="BV129" s="171">
        <v>463.67999999999989</v>
      </c>
      <c r="BW129" s="171">
        <v>424.17999999999989</v>
      </c>
      <c r="BX129" s="171">
        <v>386.67999999999989</v>
      </c>
      <c r="BY129" s="171">
        <v>370.37999999999988</v>
      </c>
      <c r="BZ129" s="171">
        <v>321.67999999999989</v>
      </c>
      <c r="CA129" s="171">
        <v>344.7799999999998</v>
      </c>
      <c r="CB129" s="171">
        <v>373.87999999999977</v>
      </c>
      <c r="CC129" s="171">
        <v>400.97999999999979</v>
      </c>
      <c r="CD129" s="171">
        <v>265.37999999999982</v>
      </c>
      <c r="CE129" s="171">
        <v>247.77999999999972</v>
      </c>
      <c r="CF129" s="171">
        <v>239.57999999999973</v>
      </c>
      <c r="CG129" s="171">
        <v>223.27999999999972</v>
      </c>
      <c r="CH129" s="171">
        <v>255.47999999999971</v>
      </c>
      <c r="CI129" s="171">
        <v>227.98</v>
      </c>
      <c r="CJ129" s="171">
        <v>241.48</v>
      </c>
      <c r="CK129" s="171">
        <v>229.28</v>
      </c>
      <c r="CL129" s="171">
        <v>236.78</v>
      </c>
      <c r="CM129" s="171">
        <v>238.18</v>
      </c>
      <c r="CN129" s="171">
        <v>245.98</v>
      </c>
      <c r="CO129" s="171">
        <v>244.48</v>
      </c>
      <c r="CP129" s="171">
        <v>257.88</v>
      </c>
      <c r="CQ129" s="171">
        <v>201.37999999999968</v>
      </c>
    </row>
    <row r="130" spans="1:95" ht="14.25" customHeight="1" x14ac:dyDescent="0.25">
      <c r="A130" s="91"/>
      <c r="B130" s="87" t="s">
        <v>172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5"/>
      <c r="AN130" s="85"/>
      <c r="AO130" s="85"/>
      <c r="AP130" s="96">
        <v>0</v>
      </c>
      <c r="AQ130" s="85"/>
      <c r="AR130" s="85"/>
      <c r="AS130" s="85"/>
      <c r="AT130" s="96">
        <v>0</v>
      </c>
      <c r="AU130" s="96">
        <v>0</v>
      </c>
      <c r="AV130" s="96">
        <v>0</v>
      </c>
      <c r="AW130" s="96">
        <v>0</v>
      </c>
      <c r="AX130" s="96">
        <v>0</v>
      </c>
      <c r="AY130" s="96">
        <v>0</v>
      </c>
      <c r="AZ130" s="96">
        <v>0</v>
      </c>
      <c r="BA130" s="96">
        <v>0</v>
      </c>
      <c r="BB130" s="96">
        <v>0</v>
      </c>
      <c r="BC130" s="96">
        <v>0</v>
      </c>
      <c r="BD130" s="96">
        <v>0</v>
      </c>
      <c r="BE130" s="96">
        <v>0</v>
      </c>
      <c r="BF130" s="96">
        <v>0</v>
      </c>
      <c r="BG130" s="96">
        <v>0</v>
      </c>
      <c r="BH130" s="96">
        <v>0</v>
      </c>
      <c r="BI130" s="96">
        <v>0</v>
      </c>
      <c r="BJ130" s="96">
        <v>0</v>
      </c>
      <c r="BK130" s="96">
        <v>0</v>
      </c>
      <c r="BL130" s="96">
        <v>0</v>
      </c>
      <c r="BM130" s="96">
        <v>0</v>
      </c>
      <c r="BN130" s="96">
        <v>0</v>
      </c>
      <c r="BO130" s="96">
        <v>0</v>
      </c>
      <c r="BP130" s="96">
        <v>0</v>
      </c>
      <c r="BQ130" s="96">
        <v>0</v>
      </c>
      <c r="BR130" s="96">
        <v>0</v>
      </c>
      <c r="BS130" s="171">
        <v>0</v>
      </c>
      <c r="BT130" s="171">
        <v>0</v>
      </c>
      <c r="BU130" s="171">
        <v>0</v>
      </c>
      <c r="BV130" s="171">
        <v>0</v>
      </c>
      <c r="BW130" s="171">
        <v>0</v>
      </c>
      <c r="BX130" s="171">
        <v>0</v>
      </c>
      <c r="BY130" s="171">
        <v>0</v>
      </c>
      <c r="BZ130" s="171">
        <v>0</v>
      </c>
      <c r="CA130" s="171">
        <v>0</v>
      </c>
      <c r="CB130" s="171">
        <v>0</v>
      </c>
      <c r="CC130" s="171">
        <v>0</v>
      </c>
      <c r="CD130" s="171">
        <v>0</v>
      </c>
      <c r="CE130" s="171">
        <v>0</v>
      </c>
      <c r="CF130" s="171">
        <v>0</v>
      </c>
      <c r="CG130" s="171">
        <v>0</v>
      </c>
      <c r="CH130" s="171">
        <v>0</v>
      </c>
      <c r="CI130" s="171">
        <v>0</v>
      </c>
      <c r="CJ130" s="171">
        <v>0</v>
      </c>
      <c r="CK130" s="171">
        <v>0</v>
      </c>
      <c r="CL130" s="171">
        <v>0</v>
      </c>
      <c r="CM130" s="171">
        <v>0</v>
      </c>
      <c r="CN130" s="171">
        <v>0</v>
      </c>
      <c r="CO130" s="171">
        <v>0</v>
      </c>
      <c r="CP130" s="171">
        <v>0</v>
      </c>
      <c r="CQ130" s="171">
        <v>0</v>
      </c>
    </row>
    <row r="131" spans="1:95" ht="14.25" customHeight="1" x14ac:dyDescent="0.25">
      <c r="A131" s="91"/>
      <c r="B131" s="87" t="s">
        <v>173</v>
      </c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5"/>
      <c r="AN131" s="85"/>
      <c r="AO131" s="85"/>
      <c r="AP131" s="96">
        <v>0</v>
      </c>
      <c r="AQ131" s="85"/>
      <c r="AR131" s="85"/>
      <c r="AS131" s="85"/>
      <c r="AT131" s="96">
        <v>5.3</v>
      </c>
      <c r="AU131" s="96">
        <v>5</v>
      </c>
      <c r="AV131" s="96">
        <v>4.9000000000000004</v>
      </c>
      <c r="AW131" s="96">
        <v>6.7</v>
      </c>
      <c r="AX131" s="96">
        <v>5.3000000000000007</v>
      </c>
      <c r="AY131" s="96">
        <v>7.6999999999999993</v>
      </c>
      <c r="AZ131" s="96">
        <v>5.6</v>
      </c>
      <c r="BA131" s="96">
        <v>4.0999999999999996</v>
      </c>
      <c r="BB131" s="96">
        <v>4.8</v>
      </c>
      <c r="BC131" s="96">
        <v>6</v>
      </c>
      <c r="BD131" s="96">
        <v>16.7</v>
      </c>
      <c r="BE131" s="96">
        <v>11.1</v>
      </c>
      <c r="BF131" s="96">
        <v>16.200000000000003</v>
      </c>
      <c r="BG131" s="96">
        <v>8.1999999999999993</v>
      </c>
      <c r="BH131" s="96">
        <v>12</v>
      </c>
      <c r="BI131" s="96">
        <v>6.4</v>
      </c>
      <c r="BJ131" s="96">
        <v>14.1</v>
      </c>
      <c r="BK131" s="96">
        <v>9.7999999999999989</v>
      </c>
      <c r="BL131" s="96">
        <v>13.099999999999998</v>
      </c>
      <c r="BM131" s="96">
        <v>8.9999999999999982</v>
      </c>
      <c r="BN131" s="96">
        <v>13.899999999999999</v>
      </c>
      <c r="BO131" s="96">
        <v>10.699999999999996</v>
      </c>
      <c r="BP131" s="96">
        <v>14.999999999999996</v>
      </c>
      <c r="BQ131" s="96">
        <v>11.499999999999996</v>
      </c>
      <c r="BR131" s="96">
        <v>17.799999999999997</v>
      </c>
      <c r="BS131" s="171">
        <v>14.199999999999998</v>
      </c>
      <c r="BT131" s="171">
        <v>14.499999999999998</v>
      </c>
      <c r="BU131" s="171">
        <v>10.6</v>
      </c>
      <c r="BV131" s="171">
        <v>15.100000000000001</v>
      </c>
      <c r="BW131" s="171">
        <v>12.499999999999996</v>
      </c>
      <c r="BX131" s="171">
        <v>15.599999999999996</v>
      </c>
      <c r="BY131" s="171">
        <v>11.699999999999996</v>
      </c>
      <c r="BZ131" s="171">
        <v>17.799999999999994</v>
      </c>
      <c r="CA131" s="171">
        <v>14.499999999999998</v>
      </c>
      <c r="CB131" s="171">
        <v>20.9</v>
      </c>
      <c r="CC131" s="171">
        <v>8.7999999999999989</v>
      </c>
      <c r="CD131" s="171">
        <v>18.199999999999996</v>
      </c>
      <c r="CE131" s="171">
        <v>10.599999999999994</v>
      </c>
      <c r="CF131" s="171">
        <v>12.599999999999994</v>
      </c>
      <c r="CG131" s="171">
        <v>9.0999999999999943</v>
      </c>
      <c r="CH131" s="171">
        <v>13.199999999999994</v>
      </c>
      <c r="CI131" s="171">
        <v>5.9999999999999902</v>
      </c>
      <c r="CJ131" s="171">
        <v>9.9999999999999893</v>
      </c>
      <c r="CK131" s="171">
        <v>5.5999999999999899</v>
      </c>
      <c r="CL131" s="171">
        <v>10.199999999999999</v>
      </c>
      <c r="CM131" s="171">
        <v>14.2</v>
      </c>
      <c r="CN131" s="171">
        <v>20.5</v>
      </c>
      <c r="CO131" s="171">
        <v>16</v>
      </c>
      <c r="CP131" s="171">
        <v>29.3</v>
      </c>
      <c r="CQ131" s="171">
        <v>28.799999999999994</v>
      </c>
    </row>
    <row r="132" spans="1:95" ht="14.25" customHeight="1" x14ac:dyDescent="0.25">
      <c r="A132" s="91"/>
      <c r="B132" s="87" t="s">
        <v>150</v>
      </c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5"/>
      <c r="AN132" s="85"/>
      <c r="AO132" s="85"/>
      <c r="AP132" s="96">
        <v>0</v>
      </c>
      <c r="AQ132" s="85"/>
      <c r="AR132" s="85"/>
      <c r="AS132" s="85"/>
      <c r="AT132" s="96">
        <v>0</v>
      </c>
      <c r="AU132" s="96">
        <v>0</v>
      </c>
      <c r="AV132" s="96">
        <v>0</v>
      </c>
      <c r="AW132" s="96">
        <v>0</v>
      </c>
      <c r="AX132" s="96">
        <v>0</v>
      </c>
      <c r="AY132" s="96">
        <v>0</v>
      </c>
      <c r="AZ132" s="96">
        <v>0</v>
      </c>
      <c r="BA132" s="96">
        <v>0</v>
      </c>
      <c r="BB132" s="96">
        <v>0</v>
      </c>
      <c r="BC132" s="96">
        <v>0</v>
      </c>
      <c r="BD132" s="96">
        <v>0</v>
      </c>
      <c r="BE132" s="96">
        <v>0</v>
      </c>
      <c r="BF132" s="96">
        <v>0</v>
      </c>
      <c r="BG132" s="96">
        <v>0</v>
      </c>
      <c r="BH132" s="96">
        <v>0</v>
      </c>
      <c r="BI132" s="96">
        <v>0</v>
      </c>
      <c r="BJ132" s="96">
        <v>0</v>
      </c>
      <c r="BK132" s="96">
        <v>0</v>
      </c>
      <c r="BL132" s="96">
        <v>0</v>
      </c>
      <c r="BM132" s="96">
        <v>0</v>
      </c>
      <c r="BN132" s="96">
        <v>0</v>
      </c>
      <c r="BO132" s="96">
        <v>0</v>
      </c>
      <c r="BP132" s="96">
        <v>0</v>
      </c>
      <c r="BQ132" s="96">
        <v>0</v>
      </c>
      <c r="BR132" s="96">
        <v>0</v>
      </c>
      <c r="BS132" s="171">
        <v>0</v>
      </c>
      <c r="BT132" s="171">
        <v>0</v>
      </c>
      <c r="BU132" s="171">
        <v>0</v>
      </c>
      <c r="BV132" s="171">
        <v>0</v>
      </c>
      <c r="BW132" s="171">
        <v>0</v>
      </c>
      <c r="BX132" s="171">
        <v>0</v>
      </c>
      <c r="BY132" s="171">
        <v>0</v>
      </c>
      <c r="BZ132" s="171">
        <v>0</v>
      </c>
      <c r="CA132" s="171">
        <v>0</v>
      </c>
      <c r="CB132" s="171">
        <v>0</v>
      </c>
      <c r="CC132" s="171">
        <v>0</v>
      </c>
      <c r="CD132" s="171">
        <v>0</v>
      </c>
      <c r="CE132" s="171">
        <v>0</v>
      </c>
      <c r="CF132" s="171">
        <v>0</v>
      </c>
      <c r="CG132" s="171">
        <v>0</v>
      </c>
      <c r="CH132" s="171">
        <v>0</v>
      </c>
      <c r="CI132" s="171">
        <v>0</v>
      </c>
      <c r="CJ132" s="171">
        <v>0</v>
      </c>
      <c r="CK132" s="171">
        <v>0</v>
      </c>
      <c r="CL132" s="171">
        <v>0</v>
      </c>
      <c r="CM132" s="171">
        <v>0</v>
      </c>
      <c r="CN132" s="171">
        <v>0</v>
      </c>
      <c r="CO132" s="171">
        <v>0</v>
      </c>
      <c r="CP132" s="171">
        <v>0</v>
      </c>
      <c r="CQ132" s="171">
        <v>0</v>
      </c>
    </row>
    <row r="133" spans="1:95" ht="14.25" customHeight="1" x14ac:dyDescent="0.25">
      <c r="A133" s="91"/>
      <c r="B133" s="87" t="s">
        <v>54</v>
      </c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5"/>
      <c r="AN133" s="85"/>
      <c r="AO133" s="85"/>
      <c r="AP133" s="96">
        <v>1200.22</v>
      </c>
      <c r="AQ133" s="85"/>
      <c r="AR133" s="85"/>
      <c r="AS133" s="85"/>
      <c r="AT133" s="96">
        <v>1371.22</v>
      </c>
      <c r="AU133" s="96">
        <v>1392.5200000000002</v>
      </c>
      <c r="AV133" s="96">
        <v>1390.7200000000003</v>
      </c>
      <c r="AW133" s="96">
        <v>1406.6200000000001</v>
      </c>
      <c r="AX133" s="96">
        <v>1330.52</v>
      </c>
      <c r="AY133" s="96">
        <v>1270.72</v>
      </c>
      <c r="AZ133" s="96">
        <v>1272.8200000000002</v>
      </c>
      <c r="BA133" s="96">
        <v>1272.4200000000003</v>
      </c>
      <c r="BB133" s="96">
        <v>1331.5200000000002</v>
      </c>
      <c r="BC133" s="96">
        <v>1331.12</v>
      </c>
      <c r="BD133" s="96">
        <v>1346.5199999999998</v>
      </c>
      <c r="BE133" s="96">
        <v>1345.62</v>
      </c>
      <c r="BF133" s="96">
        <v>1352.02</v>
      </c>
      <c r="BG133" s="96">
        <v>1336.32</v>
      </c>
      <c r="BH133" s="96">
        <v>1344.7199999999998</v>
      </c>
      <c r="BI133" s="96">
        <v>1350.5199999999998</v>
      </c>
      <c r="BJ133" s="96">
        <v>1329.3199999999997</v>
      </c>
      <c r="BK133" s="96">
        <v>1320.12</v>
      </c>
      <c r="BL133" s="96">
        <v>1280.82</v>
      </c>
      <c r="BM133" s="96">
        <v>1274.82</v>
      </c>
      <c r="BN133" s="96">
        <v>900.16999999999985</v>
      </c>
      <c r="BO133" s="96">
        <v>869.87999999999988</v>
      </c>
      <c r="BP133" s="96">
        <v>839.17999999999984</v>
      </c>
      <c r="BQ133" s="96">
        <v>862.9799999999999</v>
      </c>
      <c r="BR133" s="96">
        <v>663.18</v>
      </c>
      <c r="BS133" s="171">
        <v>596.27999999999986</v>
      </c>
      <c r="BT133" s="171">
        <v>548.77999999999986</v>
      </c>
      <c r="BU133" s="171">
        <v>503.77999999999986</v>
      </c>
      <c r="BV133" s="171">
        <v>448.57999999999987</v>
      </c>
      <c r="BW133" s="171">
        <v>411.67999999999989</v>
      </c>
      <c r="BX133" s="171">
        <v>371.07999999999987</v>
      </c>
      <c r="BY133" s="171">
        <v>358.67999999999989</v>
      </c>
      <c r="BZ133" s="171">
        <v>303.87999999999988</v>
      </c>
      <c r="CA133" s="171">
        <v>330.2799999999998</v>
      </c>
      <c r="CB133" s="171">
        <v>352.97999999999979</v>
      </c>
      <c r="CC133" s="171">
        <v>392.17999999999978</v>
      </c>
      <c r="CD133" s="171">
        <v>247.17999999999981</v>
      </c>
      <c r="CE133" s="171">
        <v>237.17999999999972</v>
      </c>
      <c r="CF133" s="171">
        <v>226.97999999999973</v>
      </c>
      <c r="CG133" s="171">
        <v>214.17999999999972</v>
      </c>
      <c r="CH133" s="171">
        <v>242.27999999999972</v>
      </c>
      <c r="CI133" s="171">
        <v>221.98</v>
      </c>
      <c r="CJ133" s="171">
        <v>231.48</v>
      </c>
      <c r="CK133" s="171">
        <v>223.68</v>
      </c>
      <c r="CL133" s="171">
        <v>226.58</v>
      </c>
      <c r="CM133" s="171">
        <v>223.98</v>
      </c>
      <c r="CN133" s="171">
        <v>225.48</v>
      </c>
      <c r="CO133" s="171">
        <v>228.48</v>
      </c>
      <c r="CP133" s="171">
        <v>228.58</v>
      </c>
      <c r="CQ133" s="171">
        <v>172.5799999999997</v>
      </c>
    </row>
    <row r="134" spans="1:95" ht="14.25" customHeight="1" x14ac:dyDescent="0.25">
      <c r="A134" s="91"/>
      <c r="B134" s="89" t="s">
        <v>188</v>
      </c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5"/>
      <c r="AN134" s="85"/>
      <c r="AO134" s="85"/>
      <c r="AP134" s="96">
        <v>0</v>
      </c>
      <c r="AQ134" s="85"/>
      <c r="AR134" s="85"/>
      <c r="AS134" s="85"/>
      <c r="AT134" s="96">
        <v>0</v>
      </c>
      <c r="AU134" s="96">
        <v>0</v>
      </c>
      <c r="AV134" s="96">
        <v>0</v>
      </c>
      <c r="AW134" s="96">
        <v>0</v>
      </c>
      <c r="AX134" s="96">
        <v>0</v>
      </c>
      <c r="AY134" s="96">
        <v>0</v>
      </c>
      <c r="AZ134" s="96">
        <v>0</v>
      </c>
      <c r="BA134" s="96">
        <v>0</v>
      </c>
      <c r="BB134" s="96">
        <v>0</v>
      </c>
      <c r="BC134" s="96">
        <v>0</v>
      </c>
      <c r="BD134" s="96">
        <v>0</v>
      </c>
      <c r="BE134" s="96">
        <v>0</v>
      </c>
      <c r="BF134" s="96">
        <v>0</v>
      </c>
      <c r="BG134" s="96">
        <v>0</v>
      </c>
      <c r="BH134" s="96">
        <v>0</v>
      </c>
      <c r="BI134" s="96">
        <v>0</v>
      </c>
      <c r="BJ134" s="96">
        <v>0</v>
      </c>
      <c r="BK134" s="96">
        <v>0</v>
      </c>
      <c r="BL134" s="96">
        <v>0</v>
      </c>
      <c r="BM134" s="96">
        <v>0</v>
      </c>
      <c r="BN134" s="96">
        <v>0</v>
      </c>
      <c r="BO134" s="96">
        <v>0</v>
      </c>
      <c r="BP134" s="96">
        <v>0</v>
      </c>
      <c r="BQ134" s="96">
        <v>0</v>
      </c>
      <c r="BR134" s="96">
        <v>0</v>
      </c>
      <c r="BS134" s="171">
        <v>0</v>
      </c>
      <c r="BT134" s="171">
        <v>0</v>
      </c>
      <c r="BU134" s="171">
        <v>0</v>
      </c>
      <c r="BV134" s="171">
        <v>0</v>
      </c>
      <c r="BW134" s="171">
        <v>0</v>
      </c>
      <c r="BX134" s="171">
        <v>0</v>
      </c>
      <c r="BY134" s="171">
        <v>0</v>
      </c>
      <c r="BZ134" s="171">
        <v>0</v>
      </c>
      <c r="CA134" s="171">
        <v>0</v>
      </c>
      <c r="CB134" s="171">
        <v>0</v>
      </c>
      <c r="CC134" s="171">
        <v>0</v>
      </c>
      <c r="CD134" s="171">
        <v>0</v>
      </c>
      <c r="CE134" s="171">
        <v>0</v>
      </c>
      <c r="CF134" s="171">
        <v>0</v>
      </c>
      <c r="CG134" s="171">
        <v>0</v>
      </c>
      <c r="CH134" s="171">
        <v>0</v>
      </c>
      <c r="CI134" s="171">
        <v>0</v>
      </c>
      <c r="CJ134" s="171">
        <v>0</v>
      </c>
      <c r="CK134" s="171">
        <v>0</v>
      </c>
      <c r="CL134" s="171">
        <v>0</v>
      </c>
      <c r="CM134" s="171">
        <v>0</v>
      </c>
      <c r="CN134" s="171">
        <v>0</v>
      </c>
      <c r="CO134" s="171">
        <v>0</v>
      </c>
      <c r="CP134" s="171">
        <v>0</v>
      </c>
      <c r="CQ134" s="171">
        <v>0</v>
      </c>
    </row>
    <row r="135" spans="1:95" ht="14.25" customHeight="1" x14ac:dyDescent="0.25">
      <c r="A135" s="91"/>
      <c r="B135" s="88" t="s">
        <v>195</v>
      </c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5"/>
      <c r="AN135" s="85"/>
      <c r="AO135" s="85"/>
      <c r="AP135" s="96">
        <v>57.28</v>
      </c>
      <c r="AQ135" s="85"/>
      <c r="AR135" s="85"/>
      <c r="AS135" s="85"/>
      <c r="AT135" s="96">
        <v>54.579999999999991</v>
      </c>
      <c r="AU135" s="96">
        <v>56.079999999999984</v>
      </c>
      <c r="AV135" s="96">
        <v>65.97999999999999</v>
      </c>
      <c r="AW135" s="96">
        <v>71.279999999999987</v>
      </c>
      <c r="AX135" s="96">
        <v>72.279999999999987</v>
      </c>
      <c r="AY135" s="96">
        <v>68.579999999999984</v>
      </c>
      <c r="AZ135" s="96">
        <v>71.88</v>
      </c>
      <c r="BA135" s="96">
        <v>64.079999999999984</v>
      </c>
      <c r="BB135" s="96">
        <v>59.97999999999999</v>
      </c>
      <c r="BC135" s="96">
        <v>72.279999999999987</v>
      </c>
      <c r="BD135" s="96">
        <v>78.679999999999978</v>
      </c>
      <c r="BE135" s="96">
        <v>77.379999999999981</v>
      </c>
      <c r="BF135" s="96">
        <v>78.179999999999978</v>
      </c>
      <c r="BG135" s="96">
        <v>77.97999999999999</v>
      </c>
      <c r="BH135" s="96">
        <v>80.47999999999999</v>
      </c>
      <c r="BI135" s="96">
        <v>62.279999999999987</v>
      </c>
      <c r="BJ135" s="96">
        <v>68.579999999999984</v>
      </c>
      <c r="BK135" s="96">
        <v>77.079999999999984</v>
      </c>
      <c r="BL135" s="96">
        <v>97.179999999999993</v>
      </c>
      <c r="BM135" s="96">
        <v>90.779999999999987</v>
      </c>
      <c r="BN135" s="96">
        <v>71.579999999999984</v>
      </c>
      <c r="BO135" s="96">
        <v>75.579999999999984</v>
      </c>
      <c r="BP135" s="96">
        <v>89.179999999999993</v>
      </c>
      <c r="BQ135" s="96">
        <v>79.679999999999993</v>
      </c>
      <c r="BR135" s="96">
        <v>70.279999999999987</v>
      </c>
      <c r="BS135" s="171">
        <v>70.97999999999999</v>
      </c>
      <c r="BT135" s="171">
        <v>89.179999999999978</v>
      </c>
      <c r="BU135" s="171">
        <v>75.679999999999964</v>
      </c>
      <c r="BV135" s="171">
        <v>74.879999999999967</v>
      </c>
      <c r="BW135" s="171">
        <v>83.893999999999963</v>
      </c>
      <c r="BX135" s="171">
        <v>110.69399999999995</v>
      </c>
      <c r="BY135" s="171">
        <v>100.69399999999996</v>
      </c>
      <c r="BZ135" s="171">
        <v>115.79399999999995</v>
      </c>
      <c r="CA135" s="171">
        <v>99.793999999999954</v>
      </c>
      <c r="CB135" s="171">
        <v>106.29399999999994</v>
      </c>
      <c r="CC135" s="171">
        <v>106.29399999999994</v>
      </c>
      <c r="CD135" s="171">
        <v>106.29399999999994</v>
      </c>
      <c r="CE135" s="171">
        <v>106.29399999999995</v>
      </c>
      <c r="CF135" s="171">
        <v>106.39399999999995</v>
      </c>
      <c r="CG135" s="171">
        <v>106.39399999999995</v>
      </c>
      <c r="CH135" s="171">
        <v>106.39399999999995</v>
      </c>
      <c r="CI135" s="171">
        <v>106.39400000000001</v>
      </c>
      <c r="CJ135" s="171">
        <v>106.39400000000001</v>
      </c>
      <c r="CK135" s="171">
        <v>106.39400000000001</v>
      </c>
      <c r="CL135" s="171">
        <v>106.39400000000001</v>
      </c>
      <c r="CM135" s="171">
        <v>106.39400000000001</v>
      </c>
      <c r="CN135" s="171">
        <v>106.39400000000001</v>
      </c>
      <c r="CO135" s="171">
        <v>106.39400000000001</v>
      </c>
      <c r="CP135" s="171">
        <v>106.39400000000001</v>
      </c>
      <c r="CQ135" s="171">
        <v>106.39399999999991</v>
      </c>
    </row>
    <row r="136" spans="1:95" ht="14.25" customHeight="1" x14ac:dyDescent="0.25">
      <c r="A136" s="91"/>
      <c r="B136" s="87" t="s">
        <v>172</v>
      </c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5"/>
      <c r="AN136" s="85"/>
      <c r="AO136" s="85"/>
      <c r="AP136" s="96">
        <v>0</v>
      </c>
      <c r="AQ136" s="85"/>
      <c r="AR136" s="85"/>
      <c r="AS136" s="85"/>
      <c r="AT136" s="96">
        <v>0</v>
      </c>
      <c r="AU136" s="96">
        <v>0</v>
      </c>
      <c r="AV136" s="96">
        <v>0</v>
      </c>
      <c r="AW136" s="96">
        <v>0</v>
      </c>
      <c r="AX136" s="96">
        <v>0</v>
      </c>
      <c r="AY136" s="96">
        <v>0</v>
      </c>
      <c r="AZ136" s="96">
        <v>0</v>
      </c>
      <c r="BA136" s="96">
        <v>0</v>
      </c>
      <c r="BB136" s="96">
        <v>0</v>
      </c>
      <c r="BC136" s="96">
        <v>0</v>
      </c>
      <c r="BD136" s="96">
        <v>0</v>
      </c>
      <c r="BE136" s="96">
        <v>0</v>
      </c>
      <c r="BF136" s="96">
        <v>0</v>
      </c>
      <c r="BG136" s="96">
        <v>0</v>
      </c>
      <c r="BH136" s="96">
        <v>0</v>
      </c>
      <c r="BI136" s="96">
        <v>0</v>
      </c>
      <c r="BJ136" s="96">
        <v>0</v>
      </c>
      <c r="BK136" s="96">
        <v>0</v>
      </c>
      <c r="BL136" s="96">
        <v>0</v>
      </c>
      <c r="BM136" s="96">
        <v>0</v>
      </c>
      <c r="BN136" s="96">
        <v>0</v>
      </c>
      <c r="BO136" s="96">
        <v>0</v>
      </c>
      <c r="BP136" s="96">
        <v>0</v>
      </c>
      <c r="BQ136" s="96">
        <v>0</v>
      </c>
      <c r="BR136" s="96">
        <v>0</v>
      </c>
      <c r="BS136" s="171">
        <v>0</v>
      </c>
      <c r="BT136" s="171">
        <v>0</v>
      </c>
      <c r="BU136" s="171">
        <v>0</v>
      </c>
      <c r="BV136" s="171">
        <v>0</v>
      </c>
      <c r="BW136" s="171">
        <v>0</v>
      </c>
      <c r="BX136" s="171">
        <v>0</v>
      </c>
      <c r="BY136" s="171">
        <v>0</v>
      </c>
      <c r="BZ136" s="171">
        <v>0</v>
      </c>
      <c r="CA136" s="171">
        <v>0</v>
      </c>
      <c r="CB136" s="171">
        <v>0</v>
      </c>
      <c r="CC136" s="171">
        <v>0</v>
      </c>
      <c r="CD136" s="171">
        <v>0</v>
      </c>
      <c r="CE136" s="171">
        <v>0</v>
      </c>
      <c r="CF136" s="171">
        <v>0</v>
      </c>
      <c r="CG136" s="171">
        <v>0</v>
      </c>
      <c r="CH136" s="171">
        <v>0</v>
      </c>
      <c r="CI136" s="171">
        <v>0</v>
      </c>
      <c r="CJ136" s="171">
        <v>0</v>
      </c>
      <c r="CK136" s="171">
        <v>0</v>
      </c>
      <c r="CL136" s="171">
        <v>0</v>
      </c>
      <c r="CM136" s="171">
        <v>0</v>
      </c>
      <c r="CN136" s="171">
        <v>0</v>
      </c>
      <c r="CO136" s="171">
        <v>0</v>
      </c>
      <c r="CP136" s="171">
        <v>0</v>
      </c>
      <c r="CQ136" s="171">
        <v>0</v>
      </c>
    </row>
    <row r="137" spans="1:95" ht="14.25" customHeight="1" x14ac:dyDescent="0.25">
      <c r="A137" s="91"/>
      <c r="B137" s="87" t="s">
        <v>173</v>
      </c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5"/>
      <c r="AN137" s="85"/>
      <c r="AO137" s="85"/>
      <c r="AP137" s="96">
        <v>3.78</v>
      </c>
      <c r="AQ137" s="85"/>
      <c r="AR137" s="85"/>
      <c r="AS137" s="85"/>
      <c r="AT137" s="96">
        <v>4.08</v>
      </c>
      <c r="AU137" s="96">
        <v>3.78</v>
      </c>
      <c r="AV137" s="96">
        <v>3.58</v>
      </c>
      <c r="AW137" s="96">
        <v>5.38</v>
      </c>
      <c r="AX137" s="96">
        <v>3.98</v>
      </c>
      <c r="AY137" s="96">
        <v>6.48</v>
      </c>
      <c r="AZ137" s="96">
        <v>5.48</v>
      </c>
      <c r="BA137" s="96">
        <v>4.6800000000000006</v>
      </c>
      <c r="BB137" s="96">
        <v>4.8800000000000008</v>
      </c>
      <c r="BC137" s="96">
        <v>6.08</v>
      </c>
      <c r="BD137" s="96">
        <v>16.68</v>
      </c>
      <c r="BE137" s="96">
        <v>11.08</v>
      </c>
      <c r="BF137" s="96">
        <v>16.079999999999998</v>
      </c>
      <c r="BG137" s="96">
        <v>8.1800000000000015</v>
      </c>
      <c r="BH137" s="96">
        <v>11.980000000000002</v>
      </c>
      <c r="BI137" s="96">
        <v>6.3800000000000026</v>
      </c>
      <c r="BJ137" s="96">
        <v>14.080000000000005</v>
      </c>
      <c r="BK137" s="96">
        <v>9.8800000000000026</v>
      </c>
      <c r="BL137" s="96">
        <v>13.180000000000003</v>
      </c>
      <c r="BM137" s="96">
        <v>8.9800000000000022</v>
      </c>
      <c r="BN137" s="96">
        <v>14.080000000000002</v>
      </c>
      <c r="BO137" s="96">
        <v>10.780000000000003</v>
      </c>
      <c r="BP137" s="96">
        <v>15.180000000000003</v>
      </c>
      <c r="BQ137" s="96">
        <v>11.480000000000004</v>
      </c>
      <c r="BR137" s="96">
        <v>17.780000000000005</v>
      </c>
      <c r="BS137" s="171">
        <v>14.180000000000003</v>
      </c>
      <c r="BT137" s="171">
        <v>14.480000000000004</v>
      </c>
      <c r="BU137" s="171">
        <v>10.580000000000004</v>
      </c>
      <c r="BV137" s="171">
        <v>15.080000000000004</v>
      </c>
      <c r="BW137" s="171">
        <v>12.494000000000003</v>
      </c>
      <c r="BX137" s="171">
        <v>15.594000000000001</v>
      </c>
      <c r="BY137" s="171">
        <v>11.694000000000003</v>
      </c>
      <c r="BZ137" s="171">
        <v>17.794000000000004</v>
      </c>
      <c r="CA137" s="171">
        <v>14.494000000000002</v>
      </c>
      <c r="CB137" s="171">
        <v>20.893999999999998</v>
      </c>
      <c r="CC137" s="171">
        <v>20.893999999999998</v>
      </c>
      <c r="CD137" s="171">
        <v>20.893999999999998</v>
      </c>
      <c r="CE137" s="171">
        <v>20.893999999999998</v>
      </c>
      <c r="CF137" s="171">
        <v>20.893999999999998</v>
      </c>
      <c r="CG137" s="171">
        <v>20.893999999999998</v>
      </c>
      <c r="CH137" s="171" t="s">
        <v>603</v>
      </c>
      <c r="CI137" s="171">
        <v>20.893999999999998</v>
      </c>
      <c r="CJ137" s="171">
        <v>20.893999999999998</v>
      </c>
      <c r="CK137" s="171">
        <v>20.893999999999998</v>
      </c>
      <c r="CL137" s="171">
        <v>20.893999999999998</v>
      </c>
      <c r="CM137" s="171">
        <v>20.893999999999998</v>
      </c>
      <c r="CN137" s="171">
        <v>20.893999999999998</v>
      </c>
      <c r="CO137" s="171">
        <v>20.893999999999998</v>
      </c>
      <c r="CP137" s="171">
        <v>20.893999999999998</v>
      </c>
      <c r="CQ137" s="171">
        <v>20.893999999999998</v>
      </c>
    </row>
    <row r="138" spans="1:95" ht="14.25" customHeight="1" x14ac:dyDescent="0.25">
      <c r="A138" s="91"/>
      <c r="B138" s="87" t="s">
        <v>150</v>
      </c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5"/>
      <c r="AN138" s="85"/>
      <c r="AO138" s="85"/>
      <c r="AP138" s="96">
        <v>0.2</v>
      </c>
      <c r="AQ138" s="85"/>
      <c r="AR138" s="85"/>
      <c r="AS138" s="85"/>
      <c r="AT138" s="96">
        <v>0.59999999999999221</v>
      </c>
      <c r="AU138" s="96">
        <v>0.59999999999999221</v>
      </c>
      <c r="AV138" s="96">
        <v>0.59999999999999221</v>
      </c>
      <c r="AW138" s="96">
        <v>0.59999999999999221</v>
      </c>
      <c r="AX138" s="96">
        <v>0.59999999999999221</v>
      </c>
      <c r="AY138" s="96">
        <v>0.59999999999999221</v>
      </c>
      <c r="AZ138" s="96">
        <v>0.59999999999999221</v>
      </c>
      <c r="BA138" s="96">
        <v>0.59999999999999221</v>
      </c>
      <c r="BB138" s="96">
        <v>0.59999999999999221</v>
      </c>
      <c r="BC138" s="96">
        <v>0.59999999999999221</v>
      </c>
      <c r="BD138" s="96">
        <v>0.59999999999999221</v>
      </c>
      <c r="BE138" s="96">
        <v>0.59999999999999221</v>
      </c>
      <c r="BF138" s="96">
        <v>0.59999999999999221</v>
      </c>
      <c r="BG138" s="96">
        <v>0.59999999999999221</v>
      </c>
      <c r="BH138" s="96">
        <v>0.59999999999999221</v>
      </c>
      <c r="BI138" s="96">
        <v>0.59999999999999221</v>
      </c>
      <c r="BJ138" s="96">
        <v>0.59999999999999221</v>
      </c>
      <c r="BK138" s="96">
        <v>0.59999999999999221</v>
      </c>
      <c r="BL138" s="96">
        <v>0.59999999999999221</v>
      </c>
      <c r="BM138" s="96">
        <v>0.59999999999999221</v>
      </c>
      <c r="BN138" s="96">
        <v>0.59999999999999221</v>
      </c>
      <c r="BO138" s="96">
        <v>0.59999999999999221</v>
      </c>
      <c r="BP138" s="96">
        <v>0.59999999999999221</v>
      </c>
      <c r="BQ138" s="96">
        <v>0.59999999999999221</v>
      </c>
      <c r="BR138" s="96">
        <v>0.59999999999999221</v>
      </c>
      <c r="BS138" s="171">
        <v>0.59999999999999221</v>
      </c>
      <c r="BT138" s="171">
        <v>0.59999999999999221</v>
      </c>
      <c r="BU138" s="171">
        <v>0.59999999999999221</v>
      </c>
      <c r="BV138" s="171">
        <v>0.59999999999999221</v>
      </c>
      <c r="BW138" s="171">
        <v>0.59999999999999221</v>
      </c>
      <c r="BX138" s="171">
        <v>0.59999999999999221</v>
      </c>
      <c r="BY138" s="171">
        <v>0.59999999999999221</v>
      </c>
      <c r="BZ138" s="171">
        <v>0.59999999999999221</v>
      </c>
      <c r="CA138" s="171">
        <v>0.59999999999999221</v>
      </c>
      <c r="CB138" s="171">
        <v>0.59999999999999221</v>
      </c>
      <c r="CC138" s="171">
        <v>0.59999999999999221</v>
      </c>
      <c r="CD138" s="171">
        <v>0.59999999999999221</v>
      </c>
      <c r="CE138" s="171">
        <v>0.6</v>
      </c>
      <c r="CF138" s="171">
        <v>0.6</v>
      </c>
      <c r="CG138" s="171">
        <v>0.6</v>
      </c>
      <c r="CH138" s="171">
        <v>0.6</v>
      </c>
      <c r="CI138" s="171">
        <v>0.6</v>
      </c>
      <c r="CJ138" s="171">
        <v>0.6</v>
      </c>
      <c r="CK138" s="171">
        <v>0.6</v>
      </c>
      <c r="CL138" s="171">
        <v>0.6</v>
      </c>
      <c r="CM138" s="171">
        <v>0.6</v>
      </c>
      <c r="CN138" s="171">
        <v>0.6</v>
      </c>
      <c r="CO138" s="171">
        <v>0.6</v>
      </c>
      <c r="CP138" s="171">
        <v>0.6</v>
      </c>
      <c r="CQ138" s="171">
        <v>0.6</v>
      </c>
    </row>
    <row r="139" spans="1:95" ht="14.25" customHeight="1" x14ac:dyDescent="0.25">
      <c r="A139" s="91"/>
      <c r="B139" s="87" t="s">
        <v>54</v>
      </c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5"/>
      <c r="AN139" s="85"/>
      <c r="AO139" s="85"/>
      <c r="AP139" s="96">
        <v>53.3</v>
      </c>
      <c r="AQ139" s="85"/>
      <c r="AR139" s="85"/>
      <c r="AS139" s="85"/>
      <c r="AT139" s="96">
        <v>49.9</v>
      </c>
      <c r="AU139" s="96">
        <v>51.699999999999996</v>
      </c>
      <c r="AV139" s="96">
        <v>61.8</v>
      </c>
      <c r="AW139" s="96">
        <v>65.3</v>
      </c>
      <c r="AX139" s="96">
        <v>67.699999999999989</v>
      </c>
      <c r="AY139" s="96">
        <v>61.499999999999986</v>
      </c>
      <c r="AZ139" s="96">
        <v>65.8</v>
      </c>
      <c r="BA139" s="96">
        <v>58.8</v>
      </c>
      <c r="BB139" s="96">
        <v>54.5</v>
      </c>
      <c r="BC139" s="96">
        <v>65.599999999999994</v>
      </c>
      <c r="BD139" s="96">
        <v>61.399999999999991</v>
      </c>
      <c r="BE139" s="96">
        <v>65.699999999999989</v>
      </c>
      <c r="BF139" s="96">
        <v>61.499999999999993</v>
      </c>
      <c r="BG139" s="96">
        <v>69.199999999999989</v>
      </c>
      <c r="BH139" s="96">
        <v>67.899999999999991</v>
      </c>
      <c r="BI139" s="96">
        <v>55.29999999999999</v>
      </c>
      <c r="BJ139" s="96">
        <v>53.899999999999991</v>
      </c>
      <c r="BK139" s="96">
        <v>66.599999999999994</v>
      </c>
      <c r="BL139" s="96">
        <v>83.399999999999991</v>
      </c>
      <c r="BM139" s="96">
        <v>81.199999999999989</v>
      </c>
      <c r="BN139" s="96">
        <v>56.899999999999991</v>
      </c>
      <c r="BO139" s="96">
        <v>64.199999999999989</v>
      </c>
      <c r="BP139" s="96">
        <v>73.399999999999991</v>
      </c>
      <c r="BQ139" s="96">
        <v>67.599999999999994</v>
      </c>
      <c r="BR139" s="96">
        <v>51.899999999999991</v>
      </c>
      <c r="BS139" s="171">
        <v>56.199999999999989</v>
      </c>
      <c r="BT139" s="171">
        <v>74.09999999999998</v>
      </c>
      <c r="BU139" s="171">
        <v>64.499999999999972</v>
      </c>
      <c r="BV139" s="171">
        <v>59.199999999999967</v>
      </c>
      <c r="BW139" s="171">
        <v>70.799999999999969</v>
      </c>
      <c r="BX139" s="171">
        <v>94.499999999999957</v>
      </c>
      <c r="BY139" s="171">
        <v>88.399999999999963</v>
      </c>
      <c r="BZ139" s="171">
        <v>97.399999999999963</v>
      </c>
      <c r="CA139" s="171">
        <v>84.69999999999996</v>
      </c>
      <c r="CB139" s="171">
        <v>84.799999999999955</v>
      </c>
      <c r="CC139" s="171">
        <v>84.799999999999955</v>
      </c>
      <c r="CD139" s="171">
        <v>84.799999999999955</v>
      </c>
      <c r="CE139" s="171">
        <v>84.799999999999955</v>
      </c>
      <c r="CF139" s="171">
        <v>84.899999999999949</v>
      </c>
      <c r="CG139" s="171">
        <v>84.899999999999949</v>
      </c>
      <c r="CH139" s="171">
        <v>84.899999999999949</v>
      </c>
      <c r="CI139" s="171">
        <v>84.899999999999906</v>
      </c>
      <c r="CJ139" s="171">
        <v>84.899999999999906</v>
      </c>
      <c r="CK139" s="171">
        <v>84.899999999999906</v>
      </c>
      <c r="CL139" s="171">
        <v>84.899999999999906</v>
      </c>
      <c r="CM139" s="171">
        <v>84.899999999999906</v>
      </c>
      <c r="CN139" s="171">
        <v>84.899999999999906</v>
      </c>
      <c r="CO139" s="171">
        <v>84.899999999999906</v>
      </c>
      <c r="CP139" s="171">
        <v>84.899999999999906</v>
      </c>
      <c r="CQ139" s="171">
        <v>84.899999999999906</v>
      </c>
    </row>
    <row r="140" spans="1:95" ht="14.25" customHeight="1" thickBot="1" x14ac:dyDescent="0.3">
      <c r="A140" s="91"/>
      <c r="B140" s="89" t="s">
        <v>188</v>
      </c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5"/>
      <c r="AN140" s="85"/>
      <c r="AO140" s="85"/>
      <c r="AP140" s="96">
        <v>0</v>
      </c>
      <c r="AQ140" s="85"/>
      <c r="AR140" s="85"/>
      <c r="AS140" s="85"/>
      <c r="AT140" s="96">
        <v>49.9</v>
      </c>
      <c r="AU140" s="96">
        <v>51.699999999999996</v>
      </c>
      <c r="AV140" s="96">
        <v>61.8</v>
      </c>
      <c r="AW140" s="96">
        <v>65.3</v>
      </c>
      <c r="AX140" s="96">
        <v>67.699999999999989</v>
      </c>
      <c r="AY140" s="96">
        <v>61.499999999999986</v>
      </c>
      <c r="AZ140" s="96">
        <v>65.8</v>
      </c>
      <c r="BA140" s="96">
        <v>58.8</v>
      </c>
      <c r="BB140" s="96">
        <v>54.5</v>
      </c>
      <c r="BC140" s="96">
        <v>65.599999999999994</v>
      </c>
      <c r="BD140" s="96">
        <v>61.399999999999991</v>
      </c>
      <c r="BE140" s="96">
        <v>65.699999999999989</v>
      </c>
      <c r="BF140" s="96">
        <v>61.499999999999993</v>
      </c>
      <c r="BG140" s="96">
        <v>69.199999999999989</v>
      </c>
      <c r="BH140" s="96">
        <v>67.899999999999991</v>
      </c>
      <c r="BI140" s="96">
        <v>55.29999999999999</v>
      </c>
      <c r="BJ140" s="96">
        <v>53.899999999999991</v>
      </c>
      <c r="BK140" s="96">
        <v>66.599999999999994</v>
      </c>
      <c r="BL140" s="96">
        <v>83.399999999999991</v>
      </c>
      <c r="BM140" s="96">
        <v>81.199999999999989</v>
      </c>
      <c r="BN140" s="96">
        <v>56.899999999999991</v>
      </c>
      <c r="BO140" s="96">
        <v>64.199999999999989</v>
      </c>
      <c r="BP140" s="96">
        <v>73.399999999999991</v>
      </c>
      <c r="BQ140" s="96">
        <v>67.599999999999994</v>
      </c>
      <c r="BR140" s="96">
        <v>51.899999999999991</v>
      </c>
      <c r="BS140" s="171">
        <v>56.199999999999989</v>
      </c>
      <c r="BT140" s="171">
        <v>74.09999999999998</v>
      </c>
      <c r="BU140" s="171">
        <v>64.499999999999972</v>
      </c>
      <c r="BV140" s="171">
        <v>59.199999999999967</v>
      </c>
      <c r="BW140" s="171">
        <v>70.799999999999969</v>
      </c>
      <c r="BX140" s="171">
        <v>94.499999999999957</v>
      </c>
      <c r="BY140" s="171">
        <v>88.399999999999963</v>
      </c>
      <c r="BZ140" s="171">
        <v>97.399999999999963</v>
      </c>
      <c r="CA140" s="171">
        <v>84.69999999999996</v>
      </c>
      <c r="CB140" s="171">
        <v>84.799999999999955</v>
      </c>
      <c r="CC140" s="171">
        <v>84.799999999999955</v>
      </c>
      <c r="CD140" s="171">
        <v>84.799999999999955</v>
      </c>
      <c r="CE140" s="171">
        <v>84.799999999999955</v>
      </c>
      <c r="CF140" s="171">
        <v>84.899999999999949</v>
      </c>
      <c r="CG140" s="171">
        <v>84.899999999999949</v>
      </c>
      <c r="CH140" s="171">
        <v>84.899999999999949</v>
      </c>
      <c r="CI140" s="171">
        <v>84.899999999999906</v>
      </c>
      <c r="CJ140" s="171">
        <v>84.899999999999906</v>
      </c>
      <c r="CK140" s="171">
        <v>84.899999999999906</v>
      </c>
      <c r="CL140" s="171">
        <v>84.899999999999906</v>
      </c>
      <c r="CM140" s="171">
        <v>84.899999999999906</v>
      </c>
      <c r="CN140" s="171">
        <v>84.899999999999906</v>
      </c>
      <c r="CO140" s="171">
        <v>84.899999999999906</v>
      </c>
      <c r="CP140" s="171">
        <v>84.899999999999906</v>
      </c>
      <c r="CQ140" s="171">
        <v>84.899999999999906</v>
      </c>
    </row>
    <row r="141" spans="1:95" ht="15.75" thickBot="1" x14ac:dyDescent="0.3">
      <c r="B141" s="9" t="s">
        <v>196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9"/>
      <c r="AN141" s="99"/>
      <c r="AO141" s="99"/>
      <c r="AP141" s="100">
        <v>-21793.119999999999</v>
      </c>
      <c r="AQ141" s="99"/>
      <c r="AR141" s="99"/>
      <c r="AS141" s="99"/>
      <c r="AT141" s="100">
        <v>-27519.759999999998</v>
      </c>
      <c r="AU141" s="100">
        <v>-28401.83</v>
      </c>
      <c r="AV141" s="100">
        <v>-29151.45</v>
      </c>
      <c r="AW141" s="100">
        <v>-30409.17</v>
      </c>
      <c r="AX141" s="100">
        <v>-31357.56</v>
      </c>
      <c r="AY141" s="100">
        <v>-32253.640000000003</v>
      </c>
      <c r="AZ141" s="100">
        <v>-33140.390000000007</v>
      </c>
      <c r="BA141" s="100">
        <v>-34629.609999999993</v>
      </c>
      <c r="BB141" s="100">
        <v>-36399.440000000002</v>
      </c>
      <c r="BC141" s="100">
        <v>-37100.28</v>
      </c>
      <c r="BD141" s="100">
        <v>-37775.56</v>
      </c>
      <c r="BE141" s="100">
        <v>-38880.869999999995</v>
      </c>
      <c r="BF141" s="100">
        <v>-39331.609999999993</v>
      </c>
      <c r="BG141" s="100">
        <v>-40219.75</v>
      </c>
      <c r="BH141" s="100">
        <v>-40630.99</v>
      </c>
      <c r="BI141" s="100">
        <v>-41455.750000000007</v>
      </c>
      <c r="BJ141" s="100">
        <v>-42103.33</v>
      </c>
      <c r="BK141" s="100">
        <v>-40894.201452005989</v>
      </c>
      <c r="BL141" s="100">
        <v>-42138.846474359998</v>
      </c>
      <c r="BM141" s="100">
        <v>-42702.625279785003</v>
      </c>
      <c r="BN141" s="100">
        <v>-43479.805279785003</v>
      </c>
      <c r="BO141" s="100">
        <v>-43858.259999999995</v>
      </c>
      <c r="BP141" s="100">
        <v>-45175.169999999991</v>
      </c>
      <c r="BQ141" s="100">
        <v>-46564.599999999991</v>
      </c>
      <c r="BR141" s="100">
        <v>-46500.349999999991</v>
      </c>
      <c r="BS141" s="172">
        <v>-47384.599199999997</v>
      </c>
      <c r="BT141" s="172">
        <v>-47617.029200000004</v>
      </c>
      <c r="BU141" s="172">
        <v>-49048.939199999993</v>
      </c>
      <c r="BV141" s="172">
        <v>-51620.679199999991</v>
      </c>
      <c r="BW141" s="172">
        <v>-50584.739200000004</v>
      </c>
      <c r="BX141" s="172">
        <v>-50994.1342</v>
      </c>
      <c r="BY141" s="172">
        <v>-52078.724199999997</v>
      </c>
      <c r="BZ141" s="172">
        <v>-52420.00420000001</v>
      </c>
      <c r="CA141" s="172">
        <v>-54106.041199999992</v>
      </c>
      <c r="CB141" s="172">
        <v>-54582.201199999996</v>
      </c>
      <c r="CC141" s="172">
        <v>-55807.741200000004</v>
      </c>
      <c r="CD141" s="172">
        <v>-55913.607866666665</v>
      </c>
      <c r="CE141" s="172">
        <v>-53914.17786666668</v>
      </c>
      <c r="CF141" s="172">
        <v>-55039.537866666673</v>
      </c>
      <c r="CG141" s="172">
        <v>-56996.237866666677</v>
      </c>
      <c r="CH141" s="172">
        <v>-59496.704533333352</v>
      </c>
      <c r="CI141" s="172">
        <v>-58479.833304657062</v>
      </c>
      <c r="CJ141" s="172">
        <v>-59038.243304657044</v>
      </c>
      <c r="CK141" s="172">
        <v>-59733.703304657036</v>
      </c>
      <c r="CL141" s="172">
        <v>-61003.073304657031</v>
      </c>
      <c r="CM141" s="172">
        <v>-60417.294004657058</v>
      </c>
      <c r="CN141" s="172">
        <v>-58220.404004657059</v>
      </c>
      <c r="CO141" s="172">
        <v>-59958.664004657046</v>
      </c>
      <c r="CP141" s="172">
        <v>-62535.734004657046</v>
      </c>
      <c r="CQ141" s="172">
        <v>-64270.002304657028</v>
      </c>
    </row>
    <row r="142" spans="1:95" x14ac:dyDescent="0.25">
      <c r="B142" s="173" t="str">
        <f>BPAnalitica!$B$50</f>
        <v>Julio 2023.</v>
      </c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</row>
    <row r="143" spans="1:95" s="92" customFormat="1" x14ac:dyDescent="0.25"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  <c r="BQ143" s="102"/>
      <c r="BR143" s="102"/>
      <c r="BS143" s="102"/>
      <c r="BT143" s="102"/>
      <c r="BU143" s="102"/>
      <c r="BV143" s="102"/>
      <c r="BW143" s="102"/>
      <c r="BX143" s="102"/>
      <c r="BY143" s="102"/>
      <c r="BZ143" s="102"/>
      <c r="CA143" s="102"/>
      <c r="CB143" s="102"/>
      <c r="CC143" s="102"/>
      <c r="CD143" s="102"/>
      <c r="CE143" s="102"/>
      <c r="CF143" s="102"/>
      <c r="CG143" s="102"/>
      <c r="CH143" s="102"/>
      <c r="CI143" s="102"/>
      <c r="CJ143" s="102"/>
      <c r="CK143" s="102"/>
      <c r="CL143" s="102"/>
      <c r="CM143" s="102"/>
      <c r="CN143" s="102"/>
      <c r="CO143" s="102"/>
      <c r="CP143" s="102"/>
      <c r="CQ143" s="102"/>
    </row>
    <row r="144" spans="1:95" s="94" customFormat="1" x14ac:dyDescent="0.25">
      <c r="A144" s="92"/>
      <c r="B144" s="82" t="s">
        <v>98</v>
      </c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</row>
    <row r="145" spans="1:95" s="94" customFormat="1" x14ac:dyDescent="0.25">
      <c r="A145" s="92"/>
      <c r="B145" s="84" t="s">
        <v>99</v>
      </c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59"/>
      <c r="AN145" s="59"/>
      <c r="AO145" s="59"/>
      <c r="AP145" s="59">
        <v>0</v>
      </c>
      <c r="AQ145" s="59"/>
      <c r="AR145" s="59"/>
      <c r="AS145" s="59"/>
      <c r="AT145" s="59">
        <v>0</v>
      </c>
      <c r="AU145" s="59">
        <v>0</v>
      </c>
      <c r="AV145" s="59">
        <v>0</v>
      </c>
      <c r="AW145" s="59">
        <v>0</v>
      </c>
      <c r="AX145" s="59">
        <v>0</v>
      </c>
      <c r="AY145" s="59">
        <v>0</v>
      </c>
      <c r="AZ145" s="59">
        <v>0</v>
      </c>
      <c r="BA145" s="59">
        <v>0</v>
      </c>
      <c r="BB145" s="59">
        <v>0</v>
      </c>
      <c r="BC145" s="59">
        <v>0</v>
      </c>
      <c r="BD145" s="59">
        <v>0</v>
      </c>
      <c r="BE145" s="59">
        <v>0</v>
      </c>
      <c r="BF145" s="59">
        <v>0</v>
      </c>
      <c r="BG145" s="59">
        <v>0</v>
      </c>
      <c r="BH145" s="59">
        <v>0</v>
      </c>
      <c r="BI145" s="59">
        <v>0</v>
      </c>
      <c r="BJ145" s="59">
        <v>0</v>
      </c>
      <c r="BK145" s="59">
        <v>0</v>
      </c>
      <c r="BL145" s="59">
        <v>0</v>
      </c>
      <c r="BM145" s="59">
        <v>0</v>
      </c>
      <c r="BN145" s="59">
        <v>0</v>
      </c>
      <c r="BO145" s="59">
        <v>0</v>
      </c>
      <c r="BP145" s="59">
        <v>0</v>
      </c>
      <c r="BQ145" s="59">
        <v>0</v>
      </c>
      <c r="BR145" s="59">
        <v>0</v>
      </c>
      <c r="BS145" s="59">
        <v>0</v>
      </c>
      <c r="BT145" s="59">
        <v>0</v>
      </c>
      <c r="BU145" s="59">
        <v>0</v>
      </c>
      <c r="BV145" s="59">
        <v>0</v>
      </c>
      <c r="BW145" s="59">
        <v>0</v>
      </c>
      <c r="BX145" s="59">
        <v>0</v>
      </c>
      <c r="BY145" s="59">
        <v>0</v>
      </c>
      <c r="BZ145" s="59">
        <v>0</v>
      </c>
      <c r="CA145" s="59">
        <v>0</v>
      </c>
      <c r="CB145" s="59">
        <v>0</v>
      </c>
      <c r="CC145" s="59">
        <v>0</v>
      </c>
      <c r="CD145" s="59">
        <v>0</v>
      </c>
      <c r="CE145" s="59">
        <v>0</v>
      </c>
      <c r="CF145" s="59">
        <v>0</v>
      </c>
      <c r="CG145" s="59">
        <v>0</v>
      </c>
      <c r="CH145" s="59">
        <v>0</v>
      </c>
      <c r="CI145" s="59">
        <v>0</v>
      </c>
      <c r="CJ145" s="59">
        <v>0</v>
      </c>
      <c r="CK145" s="59">
        <v>0</v>
      </c>
      <c r="CL145" s="59">
        <v>0</v>
      </c>
      <c r="CM145" s="59">
        <v>0</v>
      </c>
      <c r="CN145" s="59">
        <v>0</v>
      </c>
      <c r="CO145" s="59">
        <v>0</v>
      </c>
      <c r="CP145" s="59">
        <v>0</v>
      </c>
      <c r="CQ145" s="59">
        <v>0</v>
      </c>
    </row>
    <row r="146" spans="1:95" s="94" customFormat="1" x14ac:dyDescent="0.25">
      <c r="A146" s="92"/>
      <c r="B146" s="84" t="s">
        <v>100</v>
      </c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59"/>
      <c r="AN146" s="59"/>
      <c r="AO146" s="59"/>
      <c r="AP146" s="59">
        <v>16745.96</v>
      </c>
      <c r="AQ146" s="59"/>
      <c r="AR146" s="59"/>
      <c r="AS146" s="59"/>
      <c r="AT146" s="59">
        <v>18793.060000000001</v>
      </c>
      <c r="AU146" s="59">
        <v>19322.559999999998</v>
      </c>
      <c r="AV146" s="59">
        <v>19862.86</v>
      </c>
      <c r="AW146" s="59">
        <v>20695.059999999998</v>
      </c>
      <c r="AX146" s="59">
        <v>21075.96</v>
      </c>
      <c r="AY146" s="59">
        <v>21747.260000000002</v>
      </c>
      <c r="AZ146" s="59">
        <v>23350.160000000003</v>
      </c>
      <c r="BA146" s="59">
        <v>24084.06</v>
      </c>
      <c r="BB146" s="59">
        <v>24200.260000000002</v>
      </c>
      <c r="BC146" s="59">
        <v>24722.959999999999</v>
      </c>
      <c r="BD146" s="59">
        <v>25148.560000000001</v>
      </c>
      <c r="BE146" s="59">
        <v>25626.959999999999</v>
      </c>
      <c r="BF146" s="59">
        <v>26107.86</v>
      </c>
      <c r="BG146" s="59">
        <v>26596.66</v>
      </c>
      <c r="BH146" s="59">
        <v>27286.860000000004</v>
      </c>
      <c r="BI146" s="59">
        <v>27736.06</v>
      </c>
      <c r="BJ146" s="59">
        <v>28305.86</v>
      </c>
      <c r="BK146" s="59">
        <v>28736.659999999996</v>
      </c>
      <c r="BL146" s="59">
        <v>29427.959999999995</v>
      </c>
      <c r="BM146" s="59">
        <v>30140.76</v>
      </c>
      <c r="BN146" s="59">
        <v>30557.96</v>
      </c>
      <c r="BO146" s="59">
        <v>30679.26</v>
      </c>
      <c r="BP146" s="59">
        <v>31542.16</v>
      </c>
      <c r="BQ146" s="59">
        <v>32325.46</v>
      </c>
      <c r="BR146" s="59">
        <v>32952.86</v>
      </c>
      <c r="BS146" s="59">
        <v>33652.36</v>
      </c>
      <c r="BT146" s="59">
        <v>34261.460000000006</v>
      </c>
      <c r="BU146" s="59">
        <v>34844.26</v>
      </c>
      <c r="BV146" s="59">
        <v>36502.160000000003</v>
      </c>
      <c r="BW146" s="59">
        <v>37199.160000000003</v>
      </c>
      <c r="BX146" s="59">
        <v>37815.560000000005</v>
      </c>
      <c r="BY146" s="59">
        <v>38276.460000000006</v>
      </c>
      <c r="BZ146" s="59">
        <v>39105.460000000006</v>
      </c>
      <c r="CA146" s="59">
        <v>40041.46</v>
      </c>
      <c r="CB146" s="59">
        <v>40638.86</v>
      </c>
      <c r="CC146" s="59">
        <v>41470.160000000003</v>
      </c>
      <c r="CD146" s="59">
        <v>42118.46</v>
      </c>
      <c r="CE146" s="59">
        <v>42974.560000000012</v>
      </c>
      <c r="CF146" s="59">
        <v>43240.060000000012</v>
      </c>
      <c r="CG146" s="59">
        <v>43956.360000000008</v>
      </c>
      <c r="CH146" s="59">
        <v>44686.260000000009</v>
      </c>
      <c r="CI146" s="59">
        <v>45578.659999999996</v>
      </c>
      <c r="CJ146" s="59">
        <v>46413.760000000002</v>
      </c>
      <c r="CK146" s="59">
        <v>47090.659999999996</v>
      </c>
      <c r="CL146" s="59">
        <v>47883.060000000005</v>
      </c>
      <c r="CM146" s="59">
        <v>48884.46</v>
      </c>
      <c r="CN146" s="59">
        <v>49926.86</v>
      </c>
      <c r="CO146" s="59">
        <v>51124.959999999999</v>
      </c>
      <c r="CP146" s="59">
        <v>51893.46</v>
      </c>
      <c r="CQ146" s="59">
        <v>52963.160000000011</v>
      </c>
    </row>
  </sheetData>
  <phoneticPr fontId="8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6E23-66A4-4465-B304-B200EA6B7DC0}">
  <dimension ref="B5:AQ52"/>
  <sheetViews>
    <sheetView showGridLines="0" workbookViewId="0">
      <pane xSplit="2" ySplit="9" topLeftCell="AG11" activePane="bottomRight" state="frozen"/>
      <selection pane="topRight" activeCell="C1" sqref="C1"/>
      <selection pane="bottomLeft" activeCell="A10" sqref="A10"/>
      <selection pane="bottomRight" activeCell="AQ13" sqref="AQ13:AQ52"/>
    </sheetView>
  </sheetViews>
  <sheetFormatPr baseColWidth="10" defaultRowHeight="15" x14ac:dyDescent="0.25"/>
  <cols>
    <col min="1" max="1" width="2.7109375" customWidth="1"/>
    <col min="2" max="2" width="76" customWidth="1"/>
    <col min="4" max="7" width="17.42578125" customWidth="1"/>
    <col min="9" max="9" width="4.7109375" customWidth="1"/>
    <col min="11" max="14" width="17.42578125" customWidth="1"/>
    <col min="16" max="16" width="4.7109375" customWidth="1"/>
    <col min="18" max="21" width="17.42578125" customWidth="1"/>
    <col min="23" max="23" width="4.7109375" customWidth="1"/>
    <col min="25" max="28" width="17.42578125" customWidth="1"/>
    <col min="30" max="30" width="4.7109375" customWidth="1"/>
    <col min="32" max="35" width="17.42578125" customWidth="1"/>
    <col min="37" max="37" width="4.7109375" customWidth="1"/>
    <col min="39" max="42" width="17.42578125" customWidth="1"/>
  </cols>
  <sheetData>
    <row r="5" spans="2:43" ht="18.75" x14ac:dyDescent="0.3">
      <c r="B5" s="78" t="s">
        <v>422</v>
      </c>
    </row>
    <row r="6" spans="2:43" ht="15.75" x14ac:dyDescent="0.25">
      <c r="B6" s="79" t="s">
        <v>400</v>
      </c>
    </row>
    <row r="7" spans="2:43" ht="15.75" thickBot="1" x14ac:dyDescent="0.3"/>
    <row r="8" spans="2:43" ht="15" customHeight="1" x14ac:dyDescent="0.25">
      <c r="B8" s="12"/>
      <c r="C8" s="225" t="s">
        <v>401</v>
      </c>
      <c r="D8" s="176" t="s">
        <v>402</v>
      </c>
      <c r="E8" s="227" t="s">
        <v>403</v>
      </c>
      <c r="F8" s="227"/>
      <c r="G8" s="227"/>
      <c r="H8" s="225" t="s">
        <v>404</v>
      </c>
      <c r="J8" s="225" t="s">
        <v>474</v>
      </c>
      <c r="K8" s="176" t="s">
        <v>402</v>
      </c>
      <c r="L8" s="227" t="s">
        <v>403</v>
      </c>
      <c r="M8" s="227"/>
      <c r="N8" s="227"/>
      <c r="O8" s="225" t="s">
        <v>475</v>
      </c>
      <c r="Q8" s="225" t="s">
        <v>477</v>
      </c>
      <c r="R8" s="176" t="s">
        <v>402</v>
      </c>
      <c r="S8" s="227" t="s">
        <v>403</v>
      </c>
      <c r="T8" s="227"/>
      <c r="U8" s="227"/>
      <c r="V8" s="225" t="s">
        <v>478</v>
      </c>
      <c r="X8" s="225" t="s">
        <v>546</v>
      </c>
      <c r="Y8" s="176" t="s">
        <v>402</v>
      </c>
      <c r="Z8" s="227" t="s">
        <v>403</v>
      </c>
      <c r="AA8" s="227"/>
      <c r="AB8" s="227"/>
      <c r="AC8" s="225" t="s">
        <v>547</v>
      </c>
      <c r="AE8" s="225" t="s">
        <v>552</v>
      </c>
      <c r="AF8" s="176" t="s">
        <v>402</v>
      </c>
      <c r="AG8" s="227" t="s">
        <v>403</v>
      </c>
      <c r="AH8" s="227"/>
      <c r="AI8" s="227"/>
      <c r="AJ8" s="225" t="s">
        <v>553</v>
      </c>
      <c r="AL8" s="225" t="s">
        <v>604</v>
      </c>
      <c r="AM8" s="176" t="s">
        <v>402</v>
      </c>
      <c r="AN8" s="227" t="s">
        <v>403</v>
      </c>
      <c r="AO8" s="227"/>
      <c r="AP8" s="227"/>
      <c r="AQ8" s="225" t="s">
        <v>605</v>
      </c>
    </row>
    <row r="9" spans="2:43" ht="31.5" customHeight="1" thickBot="1" x14ac:dyDescent="0.3">
      <c r="B9" s="177"/>
      <c r="C9" s="226"/>
      <c r="D9" s="178" t="s">
        <v>405</v>
      </c>
      <c r="E9" s="178" t="s">
        <v>406</v>
      </c>
      <c r="F9" s="178" t="s">
        <v>407</v>
      </c>
      <c r="G9" s="178" t="s">
        <v>408</v>
      </c>
      <c r="H9" s="226"/>
      <c r="J9" s="226"/>
      <c r="K9" s="178" t="s">
        <v>405</v>
      </c>
      <c r="L9" s="178" t="s">
        <v>406</v>
      </c>
      <c r="M9" s="178" t="s">
        <v>407</v>
      </c>
      <c r="N9" s="178" t="s">
        <v>408</v>
      </c>
      <c r="O9" s="226"/>
      <c r="Q9" s="226"/>
      <c r="R9" s="178" t="s">
        <v>405</v>
      </c>
      <c r="S9" s="178" t="s">
        <v>406</v>
      </c>
      <c r="T9" s="178" t="s">
        <v>407</v>
      </c>
      <c r="U9" s="178" t="s">
        <v>408</v>
      </c>
      <c r="V9" s="226"/>
      <c r="X9" s="226"/>
      <c r="Y9" s="178" t="s">
        <v>405</v>
      </c>
      <c r="Z9" s="178" t="s">
        <v>406</v>
      </c>
      <c r="AA9" s="178" t="s">
        <v>407</v>
      </c>
      <c r="AB9" s="178" t="s">
        <v>408</v>
      </c>
      <c r="AC9" s="226"/>
      <c r="AE9" s="226"/>
      <c r="AF9" s="178" t="s">
        <v>405</v>
      </c>
      <c r="AG9" s="178" t="s">
        <v>406</v>
      </c>
      <c r="AH9" s="178" t="s">
        <v>407</v>
      </c>
      <c r="AI9" s="178" t="s">
        <v>408</v>
      </c>
      <c r="AJ9" s="226"/>
      <c r="AL9" s="226"/>
      <c r="AM9" s="178" t="s">
        <v>405</v>
      </c>
      <c r="AN9" s="178" t="s">
        <v>406</v>
      </c>
      <c r="AO9" s="178" t="s">
        <v>407</v>
      </c>
      <c r="AP9" s="178" t="s">
        <v>408</v>
      </c>
      <c r="AQ9" s="226"/>
    </row>
    <row r="11" spans="2:43" x14ac:dyDescent="0.25">
      <c r="B11" s="82" t="s">
        <v>409</v>
      </c>
      <c r="C11" s="179"/>
      <c r="D11" s="179"/>
      <c r="E11" s="179"/>
      <c r="F11" s="179"/>
      <c r="G11" s="179"/>
      <c r="H11" s="179"/>
      <c r="J11" s="179"/>
      <c r="K11" s="179"/>
      <c r="L11" s="179"/>
      <c r="M11" s="179"/>
      <c r="N11" s="179"/>
      <c r="O11" s="179"/>
      <c r="Q11" s="179"/>
      <c r="R11" s="179"/>
      <c r="S11" s="179"/>
      <c r="T11" s="179"/>
      <c r="U11" s="179"/>
      <c r="V11" s="179"/>
      <c r="X11" s="179"/>
      <c r="Y11" s="179"/>
      <c r="Z11" s="179"/>
      <c r="AA11" s="179"/>
      <c r="AB11" s="179"/>
      <c r="AC11" s="179"/>
      <c r="AE11" s="179"/>
      <c r="AF11" s="179"/>
      <c r="AG11" s="179"/>
      <c r="AH11" s="179"/>
      <c r="AI11" s="179"/>
      <c r="AJ11" s="179"/>
      <c r="AL11" s="179"/>
      <c r="AM11" s="179"/>
      <c r="AN11" s="179"/>
      <c r="AO11" s="179"/>
      <c r="AP11" s="179"/>
      <c r="AQ11" s="179"/>
    </row>
    <row r="12" spans="2:43" x14ac:dyDescent="0.25">
      <c r="B12" s="84" t="s">
        <v>410</v>
      </c>
      <c r="C12" s="179"/>
      <c r="D12" s="179"/>
      <c r="E12" s="179"/>
      <c r="F12" s="179"/>
      <c r="G12" s="179"/>
      <c r="H12" s="179"/>
      <c r="I12" s="180"/>
      <c r="J12" s="179"/>
      <c r="K12" s="179"/>
      <c r="L12" s="179"/>
      <c r="M12" s="179"/>
      <c r="N12" s="179"/>
      <c r="O12" s="179"/>
      <c r="P12" s="180"/>
      <c r="Q12" s="179"/>
      <c r="R12" s="179"/>
      <c r="S12" s="179"/>
      <c r="T12" s="179"/>
      <c r="U12" s="179"/>
      <c r="V12" s="179"/>
      <c r="W12" s="180"/>
      <c r="X12" s="179"/>
      <c r="Y12" s="179"/>
      <c r="Z12" s="179"/>
      <c r="AA12" s="179"/>
      <c r="AB12" s="179"/>
      <c r="AC12" s="179"/>
      <c r="AD12" s="180"/>
      <c r="AE12" s="179"/>
      <c r="AF12" s="179"/>
      <c r="AG12" s="179"/>
      <c r="AH12" s="179"/>
      <c r="AI12" s="179"/>
      <c r="AJ12" s="179"/>
      <c r="AK12" s="180"/>
      <c r="AL12" s="179"/>
      <c r="AM12" s="179"/>
      <c r="AN12" s="179"/>
      <c r="AO12" s="179"/>
      <c r="AP12" s="179"/>
      <c r="AQ12" s="179"/>
    </row>
    <row r="13" spans="2:43" x14ac:dyDescent="0.25">
      <c r="B13" s="93" t="s">
        <v>136</v>
      </c>
      <c r="C13" s="181">
        <v>867.10000000000014</v>
      </c>
      <c r="D13" s="182">
        <v>27.200000000000003</v>
      </c>
      <c r="E13" s="182">
        <v>-7.1054273576010019E-14</v>
      </c>
      <c r="F13" s="37">
        <v>0</v>
      </c>
      <c r="G13" s="37">
        <v>0</v>
      </c>
      <c r="H13" s="181">
        <v>894.30000000000018</v>
      </c>
      <c r="I13" s="180"/>
      <c r="J13" s="181">
        <v>894.30000000000018</v>
      </c>
      <c r="K13" s="182">
        <v>209.2</v>
      </c>
      <c r="L13" s="182">
        <v>5.6843418860808015E-14</v>
      </c>
      <c r="M13" s="37">
        <v>0</v>
      </c>
      <c r="N13" s="37">
        <v>0</v>
      </c>
      <c r="O13" s="181">
        <v>1103.5000000000002</v>
      </c>
      <c r="P13" s="180"/>
      <c r="Q13" s="181">
        <v>1103.5000000000002</v>
      </c>
      <c r="R13" s="182">
        <v>-191.79999999999998</v>
      </c>
      <c r="S13" s="182">
        <v>3.4999999999999147</v>
      </c>
      <c r="T13" s="37">
        <v>0</v>
      </c>
      <c r="U13" s="37">
        <v>0</v>
      </c>
      <c r="V13" s="181">
        <v>915.20000000000016</v>
      </c>
      <c r="W13" s="180"/>
      <c r="X13" s="181">
        <v>915.20000000000016</v>
      </c>
      <c r="Y13" s="182">
        <v>-99.000000000000014</v>
      </c>
      <c r="Z13" s="182">
        <v>-3.4999999999999858</v>
      </c>
      <c r="AA13" s="37">
        <v>0</v>
      </c>
      <c r="AB13" s="37">
        <v>0</v>
      </c>
      <c r="AC13" s="181">
        <v>812.70000000000016</v>
      </c>
      <c r="AD13" s="180"/>
      <c r="AE13" s="181">
        <v>812.7</v>
      </c>
      <c r="AF13" s="182">
        <v>152.9</v>
      </c>
      <c r="AG13" s="182">
        <v>1.9895196601282805E-13</v>
      </c>
      <c r="AH13" s="37">
        <v>0</v>
      </c>
      <c r="AI13" s="37">
        <v>0</v>
      </c>
      <c r="AJ13" s="181">
        <v>965.60000000000025</v>
      </c>
      <c r="AK13" s="180"/>
      <c r="AL13" s="181">
        <v>965.60000000000025</v>
      </c>
      <c r="AM13" s="182">
        <v>-48.800000000000004</v>
      </c>
      <c r="AN13" s="182">
        <v>1.6342482922482304E-13</v>
      </c>
      <c r="AO13" s="37">
        <v>0</v>
      </c>
      <c r="AP13" s="37">
        <v>0</v>
      </c>
      <c r="AQ13" s="181">
        <v>916.80000000000041</v>
      </c>
    </row>
    <row r="14" spans="2:43" x14ac:dyDescent="0.25">
      <c r="B14" s="93" t="s">
        <v>53</v>
      </c>
      <c r="C14" s="181">
        <v>324.20000000000005</v>
      </c>
      <c r="D14" s="182">
        <v>-156.19999999999999</v>
      </c>
      <c r="E14" s="182">
        <v>-5.4000000000000057</v>
      </c>
      <c r="F14" s="37">
        <v>0</v>
      </c>
      <c r="G14" s="37">
        <v>0</v>
      </c>
      <c r="H14" s="181">
        <v>162.60000000000002</v>
      </c>
      <c r="I14" s="180"/>
      <c r="J14" s="181">
        <v>162.60000000000002</v>
      </c>
      <c r="K14" s="182">
        <v>-15.199999999999996</v>
      </c>
      <c r="L14" s="182">
        <v>-6.8560000000000159</v>
      </c>
      <c r="M14" s="37">
        <v>0</v>
      </c>
      <c r="N14" s="37">
        <v>0</v>
      </c>
      <c r="O14" s="181">
        <v>140.54400000000001</v>
      </c>
      <c r="P14" s="180"/>
      <c r="Q14" s="181">
        <v>140.54400000000001</v>
      </c>
      <c r="R14" s="182">
        <v>7.7999999999999989</v>
      </c>
      <c r="S14" s="182">
        <v>-7.1999999999999478</v>
      </c>
      <c r="T14" s="37">
        <v>0</v>
      </c>
      <c r="U14" s="37">
        <v>0</v>
      </c>
      <c r="V14" s="181">
        <v>141.14400000000006</v>
      </c>
      <c r="W14" s="180"/>
      <c r="X14" s="181">
        <v>141.14400000000006</v>
      </c>
      <c r="Y14" s="182">
        <v>-58.8</v>
      </c>
      <c r="Z14" s="182">
        <v>-11.199999999999989</v>
      </c>
      <c r="AA14" s="37">
        <v>0</v>
      </c>
      <c r="AB14" s="37">
        <v>0</v>
      </c>
      <c r="AC14" s="181">
        <v>71.144000000000077</v>
      </c>
      <c r="AD14" s="180"/>
      <c r="AE14" s="181">
        <v>71.144000000000105</v>
      </c>
      <c r="AF14" s="182">
        <v>77.600000000000009</v>
      </c>
      <c r="AG14" s="182">
        <v>0.899999999999892</v>
      </c>
      <c r="AH14" s="37">
        <v>0</v>
      </c>
      <c r="AI14" s="37">
        <v>0</v>
      </c>
      <c r="AJ14" s="181">
        <v>149.64400000000001</v>
      </c>
      <c r="AK14" s="180"/>
      <c r="AL14" s="181">
        <v>149.64400000000001</v>
      </c>
      <c r="AM14" s="182">
        <v>-51.7</v>
      </c>
      <c r="AN14" s="182">
        <v>7.5</v>
      </c>
      <c r="AO14" s="37">
        <v>0</v>
      </c>
      <c r="AP14" s="37">
        <v>0</v>
      </c>
      <c r="AQ14" s="181">
        <v>105.444</v>
      </c>
    </row>
    <row r="15" spans="2:43" x14ac:dyDescent="0.25">
      <c r="B15" s="93" t="s">
        <v>411</v>
      </c>
      <c r="C15" s="181">
        <v>0</v>
      </c>
      <c r="D15" s="182">
        <v>0</v>
      </c>
      <c r="E15" s="182">
        <v>0</v>
      </c>
      <c r="F15" s="37">
        <v>0</v>
      </c>
      <c r="G15" s="37">
        <v>0</v>
      </c>
      <c r="H15" s="181">
        <v>0</v>
      </c>
      <c r="I15" s="180"/>
      <c r="J15" s="181">
        <v>0</v>
      </c>
      <c r="K15" s="182">
        <v>0</v>
      </c>
      <c r="L15" s="182">
        <v>0</v>
      </c>
      <c r="M15" s="37">
        <v>0</v>
      </c>
      <c r="N15" s="37">
        <v>0</v>
      </c>
      <c r="O15" s="181">
        <v>0</v>
      </c>
      <c r="P15" s="180"/>
      <c r="Q15" s="181">
        <v>0</v>
      </c>
      <c r="R15" s="182">
        <v>0</v>
      </c>
      <c r="S15" s="182">
        <v>0</v>
      </c>
      <c r="T15" s="37">
        <v>0</v>
      </c>
      <c r="U15" s="37">
        <v>0</v>
      </c>
      <c r="V15" s="181">
        <v>0</v>
      </c>
      <c r="W15" s="180"/>
      <c r="X15" s="181">
        <v>0</v>
      </c>
      <c r="Y15" s="182">
        <v>0</v>
      </c>
      <c r="Z15" s="182">
        <v>0</v>
      </c>
      <c r="AA15" s="37">
        <v>0</v>
      </c>
      <c r="AB15" s="37">
        <v>0</v>
      </c>
      <c r="AC15" s="181">
        <v>0</v>
      </c>
      <c r="AD15" s="180"/>
      <c r="AE15" s="181">
        <v>0</v>
      </c>
      <c r="AF15" s="182">
        <v>0</v>
      </c>
      <c r="AG15" s="182">
        <v>0</v>
      </c>
      <c r="AH15" s="37">
        <v>0</v>
      </c>
      <c r="AI15" s="37">
        <v>0</v>
      </c>
      <c r="AJ15" s="181">
        <v>0</v>
      </c>
      <c r="AK15" s="180"/>
      <c r="AL15" s="181">
        <v>0</v>
      </c>
      <c r="AM15" s="182">
        <v>0</v>
      </c>
      <c r="AN15" s="182">
        <v>0</v>
      </c>
      <c r="AO15" s="37">
        <v>0</v>
      </c>
      <c r="AP15" s="37">
        <v>0</v>
      </c>
      <c r="AQ15" s="181">
        <v>0</v>
      </c>
    </row>
    <row r="16" spans="2:43" x14ac:dyDescent="0.25">
      <c r="B16" s="93" t="s">
        <v>143</v>
      </c>
      <c r="C16" s="181">
        <v>7685.2800000000016</v>
      </c>
      <c r="D16" s="182">
        <v>1553.3</v>
      </c>
      <c r="E16" s="182">
        <v>-1667.8799999999994</v>
      </c>
      <c r="F16" s="37">
        <v>0</v>
      </c>
      <c r="G16" s="37">
        <v>0.1</v>
      </c>
      <c r="H16" s="181">
        <v>7570.8000000000011</v>
      </c>
      <c r="I16" s="180"/>
      <c r="J16" s="181">
        <v>7570.8000000000011</v>
      </c>
      <c r="K16" s="182">
        <v>1846.6</v>
      </c>
      <c r="L16" s="182">
        <v>-36.980000000000928</v>
      </c>
      <c r="M16" s="37">
        <v>0</v>
      </c>
      <c r="N16" s="37">
        <v>0</v>
      </c>
      <c r="O16" s="181">
        <v>9380.42</v>
      </c>
      <c r="P16" s="180"/>
      <c r="Q16" s="181">
        <v>9380.42</v>
      </c>
      <c r="R16" s="182">
        <v>1766</v>
      </c>
      <c r="S16" s="182">
        <v>-488.73499999999876</v>
      </c>
      <c r="T16" s="37">
        <v>0</v>
      </c>
      <c r="U16" s="37">
        <v>0</v>
      </c>
      <c r="V16" s="181">
        <v>10657.685000000001</v>
      </c>
      <c r="W16" s="180"/>
      <c r="X16" s="181">
        <v>10657.685000000001</v>
      </c>
      <c r="Y16" s="182">
        <v>4356.3999999999996</v>
      </c>
      <c r="Z16" s="182">
        <v>210.09999999999854</v>
      </c>
      <c r="AA16" s="37">
        <v>0</v>
      </c>
      <c r="AB16" s="37">
        <v>0</v>
      </c>
      <c r="AC16" s="181">
        <v>15224.184999999999</v>
      </c>
      <c r="AD16" s="180"/>
      <c r="AE16" s="181">
        <v>15224.184999999999</v>
      </c>
      <c r="AF16" s="182">
        <v>609.70000000000005</v>
      </c>
      <c r="AG16" s="182">
        <v>72.100000000001046</v>
      </c>
      <c r="AH16" s="37">
        <v>0</v>
      </c>
      <c r="AI16" s="37">
        <v>0</v>
      </c>
      <c r="AJ16" s="181">
        <v>15905.985000000001</v>
      </c>
      <c r="AK16" s="180"/>
      <c r="AL16" s="181">
        <v>15905.985000000001</v>
      </c>
      <c r="AM16" s="182">
        <v>1111.5999999999999</v>
      </c>
      <c r="AN16" s="182">
        <v>-18.500000000001364</v>
      </c>
      <c r="AO16" s="37">
        <v>0</v>
      </c>
      <c r="AP16" s="37">
        <v>0</v>
      </c>
      <c r="AQ16" s="181">
        <v>16999.084999999999</v>
      </c>
    </row>
    <row r="17" spans="2:43" x14ac:dyDescent="0.25">
      <c r="B17" s="93" t="s">
        <v>95</v>
      </c>
      <c r="C17" s="181">
        <v>6047.3500000000022</v>
      </c>
      <c r="D17" s="182">
        <v>730.7</v>
      </c>
      <c r="E17" s="182">
        <v>0.15999999999999082</v>
      </c>
      <c r="F17" s="37">
        <v>2.6</v>
      </c>
      <c r="G17" s="37">
        <v>0</v>
      </c>
      <c r="H17" s="181">
        <v>6780.8100000000022</v>
      </c>
      <c r="I17" s="180"/>
      <c r="J17" s="181">
        <v>6780.8100000000022</v>
      </c>
      <c r="K17" s="182">
        <v>847.00000000000023</v>
      </c>
      <c r="L17" s="182">
        <v>0.11499999999882671</v>
      </c>
      <c r="M17" s="37">
        <v>-0.19999999999999996</v>
      </c>
      <c r="N17" s="37">
        <v>0</v>
      </c>
      <c r="O17" s="181">
        <v>7627.7250000000013</v>
      </c>
      <c r="P17" s="180"/>
      <c r="Q17" s="181">
        <v>7627.7250000000013</v>
      </c>
      <c r="R17" s="182">
        <v>1149.5</v>
      </c>
      <c r="S17" s="182">
        <v>0.20799999999744578</v>
      </c>
      <c r="T17" s="37">
        <v>4.4000000000000004</v>
      </c>
      <c r="U17" s="37">
        <v>0</v>
      </c>
      <c r="V17" s="181">
        <v>8781.8329999999987</v>
      </c>
      <c r="W17" s="180"/>
      <c r="X17" s="181">
        <v>8781.8329999999987</v>
      </c>
      <c r="Y17" s="182">
        <v>1962.8999999999999</v>
      </c>
      <c r="Z17" s="182">
        <v>0.30000000000341043</v>
      </c>
      <c r="AA17" s="37">
        <v>6.7</v>
      </c>
      <c r="AB17" s="37">
        <v>0</v>
      </c>
      <c r="AC17" s="181">
        <v>10751.733000000002</v>
      </c>
      <c r="AD17" s="180"/>
      <c r="AE17" s="181">
        <v>10751.733</v>
      </c>
      <c r="AF17" s="182">
        <v>2303.6</v>
      </c>
      <c r="AG17" s="182">
        <v>-20.433000000000085</v>
      </c>
      <c r="AH17" s="37">
        <v>-1.4000000000000001</v>
      </c>
      <c r="AI17" s="37">
        <v>0</v>
      </c>
      <c r="AJ17" s="181">
        <v>13033.5</v>
      </c>
      <c r="AK17" s="180"/>
      <c r="AL17" s="181">
        <v>13033.5</v>
      </c>
      <c r="AM17" s="182">
        <v>1443.8999999999999</v>
      </c>
      <c r="AN17" s="182">
        <v>-37.700000000000593</v>
      </c>
      <c r="AO17" s="37">
        <v>9.9999999999999645E-2</v>
      </c>
      <c r="AP17" s="37">
        <v>0</v>
      </c>
      <c r="AQ17" s="181">
        <v>14439.8</v>
      </c>
    </row>
    <row r="18" spans="2:43" x14ac:dyDescent="0.25">
      <c r="B18" s="84" t="s">
        <v>412</v>
      </c>
      <c r="C18" s="181"/>
      <c r="D18" s="182"/>
      <c r="E18" s="183"/>
      <c r="F18" s="59"/>
      <c r="G18" s="59"/>
      <c r="H18" s="181"/>
      <c r="I18" s="180"/>
      <c r="J18" s="181"/>
      <c r="K18" s="182"/>
      <c r="L18" s="183"/>
      <c r="M18" s="59"/>
      <c r="N18" s="59"/>
      <c r="O18" s="181"/>
      <c r="P18" s="180"/>
      <c r="Q18" s="181"/>
      <c r="R18" s="182"/>
      <c r="S18" s="183"/>
      <c r="T18" s="59"/>
      <c r="U18" s="59"/>
      <c r="V18" s="181"/>
      <c r="W18" s="180"/>
      <c r="X18" s="181"/>
      <c r="Y18" s="182"/>
      <c r="Z18" s="183"/>
      <c r="AA18" s="59"/>
      <c r="AB18" s="59"/>
      <c r="AC18" s="181"/>
      <c r="AD18" s="180"/>
      <c r="AE18" s="181"/>
      <c r="AF18" s="182"/>
      <c r="AG18" s="183"/>
      <c r="AH18" s="59"/>
      <c r="AI18" s="59"/>
      <c r="AJ18" s="181"/>
      <c r="AK18" s="180"/>
      <c r="AL18" s="181"/>
      <c r="AM18" s="182"/>
      <c r="AN18" s="183"/>
      <c r="AO18" s="59"/>
      <c r="AP18" s="59"/>
      <c r="AQ18" s="181"/>
    </row>
    <row r="19" spans="2:43" x14ac:dyDescent="0.25">
      <c r="B19" s="93" t="s">
        <v>413</v>
      </c>
      <c r="C19" s="181">
        <v>2.100000000000001</v>
      </c>
      <c r="D19" s="182">
        <v>0</v>
      </c>
      <c r="E19" s="182">
        <v>0</v>
      </c>
      <c r="F19" s="37">
        <v>0</v>
      </c>
      <c r="G19" s="37">
        <v>0</v>
      </c>
      <c r="H19" s="181">
        <v>2.100000000000001</v>
      </c>
      <c r="I19" s="180"/>
      <c r="J19" s="181">
        <v>2.100000000000001</v>
      </c>
      <c r="K19" s="182">
        <v>0.1</v>
      </c>
      <c r="L19" s="182">
        <v>4.4000000000000122E-2</v>
      </c>
      <c r="M19" s="37">
        <v>0</v>
      </c>
      <c r="N19" s="37">
        <v>0</v>
      </c>
      <c r="O19" s="181">
        <v>2.2440000000000011</v>
      </c>
      <c r="P19" s="180"/>
      <c r="Q19" s="181">
        <v>2.2440000000000011</v>
      </c>
      <c r="R19" s="182">
        <v>0.2</v>
      </c>
      <c r="S19" s="182">
        <v>-0.2</v>
      </c>
      <c r="T19" s="37">
        <v>0</v>
      </c>
      <c r="U19" s="37"/>
      <c r="V19" s="181">
        <v>2.2440000000000011</v>
      </c>
      <c r="W19" s="180"/>
      <c r="X19" s="181">
        <v>2.2440000000000011</v>
      </c>
      <c r="Y19" s="182">
        <v>0.2</v>
      </c>
      <c r="Z19" s="182">
        <v>1.6653345369377348E-16</v>
      </c>
      <c r="AA19" s="37">
        <v>0</v>
      </c>
      <c r="AB19" s="37">
        <v>0</v>
      </c>
      <c r="AC19" s="181">
        <v>2.4440000000000013</v>
      </c>
      <c r="AD19" s="180"/>
      <c r="AE19" s="181">
        <v>2.444</v>
      </c>
      <c r="AF19" s="182">
        <v>-0.19999999999999996</v>
      </c>
      <c r="AG19" s="182">
        <v>2.2204460492503131E-16</v>
      </c>
      <c r="AH19" s="37">
        <v>0</v>
      </c>
      <c r="AI19" s="37">
        <v>0</v>
      </c>
      <c r="AJ19" s="181">
        <v>2.2440000000000002</v>
      </c>
      <c r="AK19" s="180"/>
      <c r="AL19" s="181">
        <v>2.2440000000000002</v>
      </c>
      <c r="AM19" s="182">
        <v>-2.2999999999999998</v>
      </c>
      <c r="AN19" s="182">
        <v>0.10000000000000098</v>
      </c>
      <c r="AO19" s="37">
        <v>0</v>
      </c>
      <c r="AP19" s="37">
        <v>0</v>
      </c>
      <c r="AQ19" s="181">
        <v>4.4000000000001198E-2</v>
      </c>
    </row>
    <row r="20" spans="2:43" x14ac:dyDescent="0.25">
      <c r="B20" s="93" t="s">
        <v>178</v>
      </c>
      <c r="C20" s="181">
        <v>14900.830000000004</v>
      </c>
      <c r="D20" s="182">
        <v>2155</v>
      </c>
      <c r="E20" s="182">
        <v>-1667.7200000000039</v>
      </c>
      <c r="F20" s="37">
        <v>-5.4</v>
      </c>
      <c r="G20" s="37">
        <v>0.1</v>
      </c>
      <c r="H20" s="181">
        <v>15382.810000000001</v>
      </c>
      <c r="I20" s="180"/>
      <c r="J20" s="181">
        <v>15382.810000000001</v>
      </c>
      <c r="K20" s="182">
        <v>2887.5</v>
      </c>
      <c r="L20" s="182">
        <v>-43.765000000003056</v>
      </c>
      <c r="M20" s="37">
        <v>0</v>
      </c>
      <c r="N20" s="37">
        <v>0</v>
      </c>
      <c r="O20" s="181">
        <v>18226.544999999998</v>
      </c>
      <c r="P20" s="180"/>
      <c r="Q20" s="181">
        <v>18226.544999999998</v>
      </c>
      <c r="R20" s="182">
        <v>2731.2999999999997</v>
      </c>
      <c r="S20" s="182">
        <v>-492.02699999999504</v>
      </c>
      <c r="T20" s="37">
        <v>0</v>
      </c>
      <c r="U20" s="37">
        <v>0</v>
      </c>
      <c r="V20" s="181">
        <v>20465.818000000003</v>
      </c>
      <c r="W20" s="180"/>
      <c r="X20" s="181">
        <v>20465.818000000003</v>
      </c>
      <c r="Y20" s="182">
        <v>6161.3</v>
      </c>
      <c r="Z20" s="182">
        <v>195.69999999999618</v>
      </c>
      <c r="AA20" s="37">
        <v>0</v>
      </c>
      <c r="AB20" s="37">
        <v>0</v>
      </c>
      <c r="AC20" s="181">
        <v>26822.817999999999</v>
      </c>
      <c r="AD20" s="180"/>
      <c r="AE20" s="181">
        <v>26822.817999999996</v>
      </c>
      <c r="AF20" s="182">
        <v>3144</v>
      </c>
      <c r="AG20" s="182">
        <v>52.566999999999098</v>
      </c>
      <c r="AH20" s="37">
        <v>0</v>
      </c>
      <c r="AI20" s="37">
        <v>0</v>
      </c>
      <c r="AJ20" s="181">
        <v>30019.384999999995</v>
      </c>
      <c r="AK20" s="180"/>
      <c r="AL20" s="181">
        <v>30019.384999999995</v>
      </c>
      <c r="AM20" s="182">
        <v>2457.3000000000002</v>
      </c>
      <c r="AN20" s="182">
        <v>-48.799999999992906</v>
      </c>
      <c r="AO20" s="37">
        <v>0</v>
      </c>
      <c r="AP20" s="37">
        <v>0</v>
      </c>
      <c r="AQ20" s="181">
        <v>32427.885000000002</v>
      </c>
    </row>
    <row r="21" spans="2:43" x14ac:dyDescent="0.25">
      <c r="B21" s="88" t="s">
        <v>92</v>
      </c>
      <c r="C21" s="181">
        <v>93.650000000000034</v>
      </c>
      <c r="D21" s="182">
        <v>7.8000000000000007</v>
      </c>
      <c r="E21" s="182">
        <v>-3.5527136788005009E-15</v>
      </c>
      <c r="F21" s="37">
        <v>0</v>
      </c>
      <c r="G21" s="37">
        <v>0</v>
      </c>
      <c r="H21" s="181">
        <v>101.45000000000005</v>
      </c>
      <c r="I21" s="180"/>
      <c r="J21" s="181">
        <v>101.45000000000005</v>
      </c>
      <c r="K21" s="182">
        <v>-4.1999999999999993</v>
      </c>
      <c r="L21" s="182">
        <v>5.999999999998451E-2</v>
      </c>
      <c r="M21" s="37">
        <v>0</v>
      </c>
      <c r="N21" s="37">
        <v>0</v>
      </c>
      <c r="O21" s="181">
        <v>97.310000000000031</v>
      </c>
      <c r="P21" s="180"/>
      <c r="Q21" s="181">
        <v>97.310000000000031</v>
      </c>
      <c r="R21" s="182">
        <v>-2.9</v>
      </c>
      <c r="S21" s="182">
        <v>8.8999999999992863E-2</v>
      </c>
      <c r="T21" s="37">
        <v>0</v>
      </c>
      <c r="U21" s="37">
        <v>0</v>
      </c>
      <c r="V21" s="181">
        <v>94.499000000000024</v>
      </c>
      <c r="W21" s="180"/>
      <c r="X21" s="181">
        <v>94.499000000000024</v>
      </c>
      <c r="Y21" s="182">
        <v>-1.2999999999999998</v>
      </c>
      <c r="Z21" s="182">
        <v>0.20000000000000551</v>
      </c>
      <c r="AA21" s="37">
        <v>0</v>
      </c>
      <c r="AB21" s="37">
        <v>0</v>
      </c>
      <c r="AC21" s="181">
        <v>93.399000000000029</v>
      </c>
      <c r="AD21" s="180"/>
      <c r="AE21" s="181">
        <v>93.399000000000029</v>
      </c>
      <c r="AF21" s="182">
        <v>653.20000000000005</v>
      </c>
      <c r="AG21" s="182">
        <v>-12.999000000000024</v>
      </c>
      <c r="AH21" s="37">
        <v>0</v>
      </c>
      <c r="AI21" s="37">
        <v>0</v>
      </c>
      <c r="AJ21" s="181">
        <v>733.6</v>
      </c>
      <c r="AK21" s="180"/>
      <c r="AL21" s="181">
        <v>733.6</v>
      </c>
      <c r="AM21" s="182">
        <v>-12.600000000000001</v>
      </c>
      <c r="AN21" s="182">
        <v>-36.100000000000044</v>
      </c>
      <c r="AO21" s="37">
        <v>0</v>
      </c>
      <c r="AP21" s="37">
        <v>0</v>
      </c>
      <c r="AQ21" s="181">
        <v>684.9</v>
      </c>
    </row>
    <row r="22" spans="2:43" x14ac:dyDescent="0.25">
      <c r="B22" s="88" t="s">
        <v>60</v>
      </c>
      <c r="C22" s="181">
        <v>9341.0400000000027</v>
      </c>
      <c r="D22" s="182">
        <v>484.70000000000005</v>
      </c>
      <c r="E22" s="182">
        <v>-1669.9800000000012</v>
      </c>
      <c r="F22" s="37">
        <v>0</v>
      </c>
      <c r="G22" s="37">
        <v>0.1</v>
      </c>
      <c r="H22" s="181">
        <v>8155.8600000000024</v>
      </c>
      <c r="I22" s="180"/>
      <c r="J22" s="181">
        <v>8155.8600000000024</v>
      </c>
      <c r="K22" s="182">
        <v>1879.0000000000002</v>
      </c>
      <c r="L22" s="182">
        <v>-34.375000000002046</v>
      </c>
      <c r="M22" s="37">
        <v>0</v>
      </c>
      <c r="N22" s="37">
        <v>0</v>
      </c>
      <c r="O22" s="181">
        <v>10000.485000000001</v>
      </c>
      <c r="P22" s="180"/>
      <c r="Q22" s="181">
        <v>10000.485000000001</v>
      </c>
      <c r="R22" s="182">
        <v>5203.3999999999996</v>
      </c>
      <c r="S22" s="182">
        <v>-457.48099999999795</v>
      </c>
      <c r="T22" s="37">
        <v>0</v>
      </c>
      <c r="U22" s="37">
        <v>0</v>
      </c>
      <c r="V22" s="181">
        <v>14746.404000000002</v>
      </c>
      <c r="W22" s="180"/>
      <c r="X22" s="181">
        <v>14746.404000000002</v>
      </c>
      <c r="Y22" s="182">
        <v>2150.8000000000002</v>
      </c>
      <c r="Z22" s="182">
        <v>152.99999999999909</v>
      </c>
      <c r="AA22" s="37">
        <v>0</v>
      </c>
      <c r="AB22" s="37">
        <v>0</v>
      </c>
      <c r="AC22" s="181">
        <v>17050.204000000002</v>
      </c>
      <c r="AD22" s="180"/>
      <c r="AE22" s="181">
        <v>17050.203999999998</v>
      </c>
      <c r="AF22" s="182">
        <v>1894.8000000000002</v>
      </c>
      <c r="AG22" s="182">
        <v>68.166000000000167</v>
      </c>
      <c r="AH22" s="37">
        <v>0</v>
      </c>
      <c r="AI22" s="37">
        <v>0</v>
      </c>
      <c r="AJ22" s="181">
        <v>19013.169999999998</v>
      </c>
      <c r="AK22" s="180"/>
      <c r="AL22" s="181">
        <v>19013.169999999998</v>
      </c>
      <c r="AM22" s="182">
        <v>1899.6999999999998</v>
      </c>
      <c r="AN22" s="182">
        <v>-13.199999999999818</v>
      </c>
      <c r="AO22" s="37">
        <v>0</v>
      </c>
      <c r="AP22" s="37">
        <v>0</v>
      </c>
      <c r="AQ22" s="181">
        <v>20899.669999999998</v>
      </c>
    </row>
    <row r="23" spans="2:43" x14ac:dyDescent="0.25">
      <c r="B23" s="88" t="s">
        <v>83</v>
      </c>
      <c r="C23" s="181">
        <v>2527.5</v>
      </c>
      <c r="D23" s="182">
        <v>1250.3999999999999</v>
      </c>
      <c r="E23" s="182">
        <v>-0.11999999999975408</v>
      </c>
      <c r="F23" s="37">
        <v>-5.4</v>
      </c>
      <c r="G23" s="37">
        <v>0</v>
      </c>
      <c r="H23" s="181">
        <v>3772.38</v>
      </c>
      <c r="I23" s="180"/>
      <c r="J23" s="181">
        <v>3772.38</v>
      </c>
      <c r="K23" s="182">
        <v>228.30000000000004</v>
      </c>
      <c r="L23" s="182">
        <v>-6.780000000000058</v>
      </c>
      <c r="M23" s="37">
        <v>0</v>
      </c>
      <c r="N23" s="37">
        <v>0</v>
      </c>
      <c r="O23" s="181">
        <v>3993.9</v>
      </c>
      <c r="P23" s="180"/>
      <c r="Q23" s="181">
        <v>3993.9</v>
      </c>
      <c r="R23" s="182">
        <v>-2568.5</v>
      </c>
      <c r="S23" s="182">
        <v>-6.9000000000000909</v>
      </c>
      <c r="T23" s="37">
        <v>0</v>
      </c>
      <c r="U23" s="37">
        <v>0</v>
      </c>
      <c r="V23" s="181">
        <v>1418.5</v>
      </c>
      <c r="W23" s="180"/>
      <c r="X23" s="181">
        <v>1418.5</v>
      </c>
      <c r="Y23" s="182">
        <v>3813.8</v>
      </c>
      <c r="Z23" s="182">
        <v>-11.200000000000728</v>
      </c>
      <c r="AA23" s="37">
        <v>0</v>
      </c>
      <c r="AB23" s="37">
        <v>0</v>
      </c>
      <c r="AC23" s="181">
        <v>5221.0999999999995</v>
      </c>
      <c r="AD23" s="180"/>
      <c r="AE23" s="181">
        <v>5221.0999999999995</v>
      </c>
      <c r="AF23" s="182">
        <v>72.100000000000065</v>
      </c>
      <c r="AG23" s="182">
        <v>0.89999999999993463</v>
      </c>
      <c r="AH23" s="37">
        <v>0</v>
      </c>
      <c r="AI23" s="37">
        <v>0</v>
      </c>
      <c r="AJ23" s="181">
        <v>5294.0999999999995</v>
      </c>
      <c r="AK23" s="180"/>
      <c r="AL23" s="181">
        <v>5294.0999999999995</v>
      </c>
      <c r="AM23" s="182">
        <v>272.40000000000009</v>
      </c>
      <c r="AN23" s="182">
        <v>7.4000000000000909</v>
      </c>
      <c r="AO23" s="37">
        <v>0</v>
      </c>
      <c r="AP23" s="37">
        <v>0</v>
      </c>
      <c r="AQ23" s="181">
        <v>5573.9</v>
      </c>
    </row>
    <row r="24" spans="2:43" x14ac:dyDescent="0.25">
      <c r="B24" s="88" t="s">
        <v>58</v>
      </c>
      <c r="C24" s="181">
        <v>873.70000000000016</v>
      </c>
      <c r="D24" s="182">
        <v>30.1</v>
      </c>
      <c r="E24" s="182">
        <v>-0.40000000000006963</v>
      </c>
      <c r="F24" s="37">
        <v>0</v>
      </c>
      <c r="G24" s="37">
        <v>0</v>
      </c>
      <c r="H24" s="181">
        <v>903.4000000000002</v>
      </c>
      <c r="I24" s="180"/>
      <c r="J24" s="181">
        <v>903.4000000000002</v>
      </c>
      <c r="K24" s="182">
        <v>210.2</v>
      </c>
      <c r="L24" s="182">
        <v>-0.25000000000005684</v>
      </c>
      <c r="M24" s="37">
        <v>0</v>
      </c>
      <c r="N24" s="37">
        <v>0</v>
      </c>
      <c r="O24" s="181">
        <v>1113.3500000000001</v>
      </c>
      <c r="P24" s="180"/>
      <c r="Q24" s="181">
        <v>1113.3500000000001</v>
      </c>
      <c r="R24" s="182">
        <v>-190.29999999999998</v>
      </c>
      <c r="S24" s="182">
        <v>3.1000000000000512</v>
      </c>
      <c r="T24" s="37">
        <v>0</v>
      </c>
      <c r="U24" s="37">
        <v>0</v>
      </c>
      <c r="V24" s="181">
        <v>926.1500000000002</v>
      </c>
      <c r="W24" s="180"/>
      <c r="X24" s="181">
        <v>926.1500000000002</v>
      </c>
      <c r="Y24" s="182">
        <v>-103.20000000000002</v>
      </c>
      <c r="Z24" s="182">
        <v>-4.6000000000000512</v>
      </c>
      <c r="AA24" s="37">
        <v>0</v>
      </c>
      <c r="AB24" s="37">
        <v>0</v>
      </c>
      <c r="AC24" s="181">
        <v>818.35000000000014</v>
      </c>
      <c r="AD24" s="180"/>
      <c r="AE24" s="181">
        <v>818.35</v>
      </c>
      <c r="AF24" s="182">
        <v>152.6</v>
      </c>
      <c r="AG24" s="182">
        <v>-3.8999999999999488</v>
      </c>
      <c r="AH24" s="37">
        <v>0</v>
      </c>
      <c r="AI24" s="37">
        <v>0</v>
      </c>
      <c r="AJ24" s="181">
        <v>967.05000000000007</v>
      </c>
      <c r="AK24" s="180"/>
      <c r="AL24" s="181">
        <v>967.05000000000007</v>
      </c>
      <c r="AM24" s="182">
        <v>-49.900000000000006</v>
      </c>
      <c r="AN24" s="182">
        <v>-5.100000000000108</v>
      </c>
      <c r="AO24" s="37">
        <v>0</v>
      </c>
      <c r="AP24" s="37">
        <v>0</v>
      </c>
      <c r="AQ24" s="181">
        <v>912.05</v>
      </c>
    </row>
    <row r="25" spans="2:43" x14ac:dyDescent="0.25">
      <c r="B25" s="88" t="s">
        <v>190</v>
      </c>
      <c r="C25" s="181">
        <v>0</v>
      </c>
      <c r="D25" s="182">
        <v>0</v>
      </c>
      <c r="E25" s="182">
        <v>0</v>
      </c>
      <c r="F25" s="37">
        <v>0</v>
      </c>
      <c r="G25" s="37">
        <v>0</v>
      </c>
      <c r="H25" s="181">
        <v>0</v>
      </c>
      <c r="I25" s="180"/>
      <c r="J25" s="181">
        <v>0</v>
      </c>
      <c r="K25" s="182">
        <v>0</v>
      </c>
      <c r="L25" s="182">
        <v>0</v>
      </c>
      <c r="M25" s="37">
        <v>0</v>
      </c>
      <c r="N25" s="37">
        <v>0</v>
      </c>
      <c r="O25" s="181">
        <v>0</v>
      </c>
      <c r="P25" s="180"/>
      <c r="Q25" s="181">
        <v>0</v>
      </c>
      <c r="R25" s="182">
        <v>0</v>
      </c>
      <c r="S25" s="182">
        <v>0</v>
      </c>
      <c r="T25" s="37">
        <v>0</v>
      </c>
      <c r="U25" s="37">
        <v>0</v>
      </c>
      <c r="V25" s="181">
        <v>0</v>
      </c>
      <c r="W25" s="180"/>
      <c r="X25" s="181">
        <v>0</v>
      </c>
      <c r="Y25" s="182">
        <v>0</v>
      </c>
      <c r="Z25" s="182">
        <v>0</v>
      </c>
      <c r="AA25" s="37">
        <v>0</v>
      </c>
      <c r="AB25" s="37">
        <v>0</v>
      </c>
      <c r="AC25" s="181">
        <v>0</v>
      </c>
      <c r="AD25" s="180"/>
      <c r="AE25" s="181">
        <v>0</v>
      </c>
      <c r="AF25" s="182">
        <v>0</v>
      </c>
      <c r="AG25" s="182">
        <v>0</v>
      </c>
      <c r="AH25" s="37">
        <v>0</v>
      </c>
      <c r="AI25" s="37">
        <v>0</v>
      </c>
      <c r="AJ25" s="181">
        <v>0</v>
      </c>
      <c r="AK25" s="180"/>
      <c r="AL25" s="181">
        <v>0</v>
      </c>
      <c r="AM25" s="182">
        <v>0</v>
      </c>
      <c r="AN25" s="182">
        <v>0</v>
      </c>
      <c r="AO25" s="37">
        <v>0</v>
      </c>
      <c r="AP25" s="37">
        <v>0</v>
      </c>
      <c r="AQ25" s="181">
        <v>0</v>
      </c>
    </row>
    <row r="26" spans="2:43" x14ac:dyDescent="0.25">
      <c r="B26" s="88" t="s">
        <v>191</v>
      </c>
      <c r="C26" s="181">
        <v>0</v>
      </c>
      <c r="D26" s="182">
        <v>0</v>
      </c>
      <c r="E26" s="182">
        <v>0</v>
      </c>
      <c r="F26" s="37">
        <v>0</v>
      </c>
      <c r="G26" s="37">
        <v>0</v>
      </c>
      <c r="H26" s="181">
        <v>0</v>
      </c>
      <c r="I26" s="180"/>
      <c r="J26" s="181">
        <v>0</v>
      </c>
      <c r="K26" s="182">
        <v>0</v>
      </c>
      <c r="L26" s="182">
        <v>0</v>
      </c>
      <c r="M26" s="37">
        <v>0</v>
      </c>
      <c r="N26" s="37">
        <v>0</v>
      </c>
      <c r="O26" s="181">
        <v>0</v>
      </c>
      <c r="P26" s="180"/>
      <c r="Q26" s="181">
        <v>0</v>
      </c>
      <c r="R26" s="182">
        <v>0</v>
      </c>
      <c r="S26" s="182">
        <v>0</v>
      </c>
      <c r="T26" s="37">
        <v>0</v>
      </c>
      <c r="U26" s="37">
        <v>0</v>
      </c>
      <c r="V26" s="181">
        <v>0</v>
      </c>
      <c r="W26" s="180"/>
      <c r="X26" s="181">
        <v>0</v>
      </c>
      <c r="Y26" s="182">
        <v>0</v>
      </c>
      <c r="Z26" s="182">
        <v>0</v>
      </c>
      <c r="AA26" s="37">
        <v>0</v>
      </c>
      <c r="AB26" s="37">
        <v>0</v>
      </c>
      <c r="AC26" s="181">
        <v>0</v>
      </c>
      <c r="AD26" s="180"/>
      <c r="AE26" s="181">
        <v>0</v>
      </c>
      <c r="AF26" s="182">
        <v>0</v>
      </c>
      <c r="AG26" s="182">
        <v>0</v>
      </c>
      <c r="AH26" s="37">
        <v>0</v>
      </c>
      <c r="AI26" s="37">
        <v>0</v>
      </c>
      <c r="AJ26" s="181">
        <v>0</v>
      </c>
      <c r="AK26" s="180"/>
      <c r="AL26" s="181">
        <v>0</v>
      </c>
      <c r="AM26" s="182">
        <v>0</v>
      </c>
      <c r="AN26" s="182">
        <v>0</v>
      </c>
      <c r="AO26" s="37">
        <v>0</v>
      </c>
      <c r="AP26" s="37">
        <v>0</v>
      </c>
      <c r="AQ26" s="181">
        <v>0</v>
      </c>
    </row>
    <row r="27" spans="2:43" x14ac:dyDescent="0.25">
      <c r="B27" s="88" t="s">
        <v>414</v>
      </c>
      <c r="C27" s="181">
        <v>2064.94</v>
      </c>
      <c r="D27" s="182">
        <v>382</v>
      </c>
      <c r="E27" s="182">
        <v>2.7799999999997453</v>
      </c>
      <c r="F27" s="37">
        <v>0</v>
      </c>
      <c r="G27" s="37">
        <v>0</v>
      </c>
      <c r="H27" s="181">
        <v>2449.7200000000003</v>
      </c>
      <c r="I27" s="180"/>
      <c r="J27" s="181">
        <v>2449.7200000000003</v>
      </c>
      <c r="K27" s="182">
        <v>574.19999999999993</v>
      </c>
      <c r="L27" s="182">
        <v>-2.4200000000001864</v>
      </c>
      <c r="M27" s="37">
        <v>0</v>
      </c>
      <c r="N27" s="37">
        <v>0</v>
      </c>
      <c r="O27" s="181">
        <v>3021.5</v>
      </c>
      <c r="P27" s="180"/>
      <c r="Q27" s="181">
        <v>3021.5</v>
      </c>
      <c r="R27" s="182">
        <v>289.60000000000002</v>
      </c>
      <c r="S27" s="182">
        <v>-30.834999999999695</v>
      </c>
      <c r="T27" s="37">
        <v>0</v>
      </c>
      <c r="U27" s="37">
        <v>0</v>
      </c>
      <c r="V27" s="181">
        <v>3280.2650000000003</v>
      </c>
      <c r="W27" s="180"/>
      <c r="X27" s="181">
        <v>3280.2650000000003</v>
      </c>
      <c r="Y27" s="182">
        <v>301.20000000000005</v>
      </c>
      <c r="Z27" s="182">
        <v>58.300000000000409</v>
      </c>
      <c r="AA27" s="37">
        <v>0</v>
      </c>
      <c r="AB27" s="37">
        <v>0</v>
      </c>
      <c r="AC27" s="181">
        <v>3639.7650000000008</v>
      </c>
      <c r="AD27" s="180"/>
      <c r="AE27" s="181">
        <v>3639.7650000000003</v>
      </c>
      <c r="AF27" s="182">
        <v>371.3</v>
      </c>
      <c r="AG27" s="182">
        <v>0.39999999999935199</v>
      </c>
      <c r="AH27" s="37">
        <v>0</v>
      </c>
      <c r="AI27" s="37">
        <v>0</v>
      </c>
      <c r="AJ27" s="181">
        <v>4011.4649999999997</v>
      </c>
      <c r="AK27" s="180"/>
      <c r="AL27" s="181">
        <v>4011.4649999999997</v>
      </c>
      <c r="AM27" s="182">
        <v>347.70000000000005</v>
      </c>
      <c r="AN27" s="182">
        <v>-1.7999999999999545</v>
      </c>
      <c r="AO27" s="37">
        <v>0</v>
      </c>
      <c r="AP27" s="37">
        <v>0</v>
      </c>
      <c r="AQ27" s="181">
        <v>4357.3649999999998</v>
      </c>
    </row>
    <row r="28" spans="2:43" x14ac:dyDescent="0.25">
      <c r="B28" s="93" t="s">
        <v>415</v>
      </c>
      <c r="C28" s="181">
        <v>21</v>
      </c>
      <c r="D28" s="182">
        <v>0</v>
      </c>
      <c r="E28" s="182">
        <v>1.3322676295501878E-15</v>
      </c>
      <c r="F28" s="37">
        <v>2.6</v>
      </c>
      <c r="G28" s="37">
        <v>0</v>
      </c>
      <c r="H28" s="181">
        <v>23.6</v>
      </c>
      <c r="I28" s="180"/>
      <c r="J28" s="181">
        <v>23.6</v>
      </c>
      <c r="K28" s="182">
        <v>0</v>
      </c>
      <c r="L28" s="182">
        <v>6.6613381477509392E-16</v>
      </c>
      <c r="M28" s="37">
        <v>-0.19999999999999996</v>
      </c>
      <c r="N28" s="37">
        <v>0</v>
      </c>
      <c r="O28" s="181">
        <v>23.400000000000002</v>
      </c>
      <c r="P28" s="180"/>
      <c r="Q28" s="181">
        <v>23.400000000000002</v>
      </c>
      <c r="R28" s="182">
        <v>0</v>
      </c>
      <c r="S28" s="182">
        <v>5.3290705182007514E-15</v>
      </c>
      <c r="T28" s="37">
        <v>4.4000000000000004</v>
      </c>
      <c r="U28" s="37">
        <v>0</v>
      </c>
      <c r="V28" s="181">
        <v>27.800000000000008</v>
      </c>
      <c r="W28" s="180"/>
      <c r="X28" s="181">
        <v>27.800000000000008</v>
      </c>
      <c r="Y28" s="182">
        <v>0</v>
      </c>
      <c r="Z28" s="182">
        <v>-8.8817841970012523E-16</v>
      </c>
      <c r="AA28" s="37">
        <v>6.7</v>
      </c>
      <c r="AB28" s="37">
        <v>0</v>
      </c>
      <c r="AC28" s="181">
        <v>34.500000000000007</v>
      </c>
      <c r="AD28" s="180"/>
      <c r="AE28" s="181">
        <v>34.5</v>
      </c>
      <c r="AF28" s="182">
        <v>0</v>
      </c>
      <c r="AG28" s="182">
        <v>1.5543122344752192E-15</v>
      </c>
      <c r="AH28" s="37">
        <v>-1.4000000000000001</v>
      </c>
      <c r="AI28" s="37">
        <v>0</v>
      </c>
      <c r="AJ28" s="181">
        <v>33.1</v>
      </c>
      <c r="AK28" s="180"/>
      <c r="AL28" s="181">
        <v>33.1</v>
      </c>
      <c r="AM28" s="182">
        <v>0</v>
      </c>
      <c r="AN28" s="182">
        <v>1.7763568394002505E-15</v>
      </c>
      <c r="AO28" s="37">
        <v>9.9999999999999645E-2</v>
      </c>
      <c r="AP28" s="37">
        <v>0</v>
      </c>
      <c r="AQ28" s="181">
        <v>33.200000000000003</v>
      </c>
    </row>
    <row r="29" spans="2:43" x14ac:dyDescent="0.25">
      <c r="B29" s="88" t="s">
        <v>181</v>
      </c>
      <c r="C29" s="181">
        <v>21</v>
      </c>
      <c r="D29" s="182">
        <v>0</v>
      </c>
      <c r="E29" s="182">
        <v>1.3322676295501878E-15</v>
      </c>
      <c r="F29" s="37">
        <v>2.6</v>
      </c>
      <c r="G29" s="37">
        <v>0</v>
      </c>
      <c r="H29" s="181">
        <v>23.6</v>
      </c>
      <c r="I29" s="180"/>
      <c r="J29" s="181">
        <v>23.6</v>
      </c>
      <c r="K29" s="182">
        <v>0</v>
      </c>
      <c r="L29" s="182">
        <v>6.6613381477509392E-16</v>
      </c>
      <c r="M29" s="37">
        <v>-0.19999999999999996</v>
      </c>
      <c r="N29" s="37">
        <v>0</v>
      </c>
      <c r="O29" s="181">
        <v>23.400000000000002</v>
      </c>
      <c r="P29" s="180"/>
      <c r="Q29" s="181">
        <v>23.400000000000002</v>
      </c>
      <c r="R29" s="182">
        <v>0</v>
      </c>
      <c r="S29" s="182">
        <v>5.3290705182007514E-15</v>
      </c>
      <c r="T29" s="37">
        <v>4.4000000000000004</v>
      </c>
      <c r="U29" s="37">
        <v>0</v>
      </c>
      <c r="V29" s="181">
        <v>27.800000000000008</v>
      </c>
      <c r="W29" s="180"/>
      <c r="X29" s="181">
        <v>27.800000000000008</v>
      </c>
      <c r="Y29" s="182">
        <v>0</v>
      </c>
      <c r="Z29" s="182">
        <v>-8.8817841970012523E-16</v>
      </c>
      <c r="AA29" s="37">
        <v>6.7</v>
      </c>
      <c r="AB29" s="37">
        <v>0</v>
      </c>
      <c r="AC29" s="181">
        <v>34.500000000000007</v>
      </c>
      <c r="AD29" s="180"/>
      <c r="AE29" s="181">
        <v>34.5</v>
      </c>
      <c r="AF29" s="182">
        <v>0</v>
      </c>
      <c r="AG29" s="182">
        <v>1.5543122344752192E-15</v>
      </c>
      <c r="AH29" s="37">
        <v>-1.4000000000000001</v>
      </c>
      <c r="AI29" s="37">
        <v>0</v>
      </c>
      <c r="AJ29" s="181">
        <v>33.1</v>
      </c>
      <c r="AK29" s="180"/>
      <c r="AL29" s="181">
        <v>33.1</v>
      </c>
      <c r="AM29" s="182">
        <v>0</v>
      </c>
      <c r="AN29" s="182">
        <v>1.7763568394002505E-15</v>
      </c>
      <c r="AO29" s="37">
        <v>9.9999999999999645E-2</v>
      </c>
      <c r="AP29" s="37">
        <v>0</v>
      </c>
      <c r="AQ29" s="181">
        <v>33.200000000000003</v>
      </c>
    </row>
    <row r="30" spans="2:43" x14ac:dyDescent="0.25">
      <c r="B30" s="88" t="s">
        <v>416</v>
      </c>
      <c r="C30" s="181">
        <v>0</v>
      </c>
      <c r="D30" s="182">
        <v>0</v>
      </c>
      <c r="E30" s="182">
        <v>0</v>
      </c>
      <c r="F30" s="37">
        <v>0</v>
      </c>
      <c r="G30" s="37">
        <v>0</v>
      </c>
      <c r="H30" s="181">
        <v>0</v>
      </c>
      <c r="I30" s="180"/>
      <c r="J30" s="181">
        <v>0</v>
      </c>
      <c r="K30" s="182">
        <v>0</v>
      </c>
      <c r="L30" s="182">
        <v>0</v>
      </c>
      <c r="M30" s="37">
        <v>0</v>
      </c>
      <c r="N30" s="37">
        <v>0</v>
      </c>
      <c r="O30" s="181">
        <v>0</v>
      </c>
      <c r="P30" s="180"/>
      <c r="Q30" s="181">
        <v>0</v>
      </c>
      <c r="R30" s="182">
        <v>0</v>
      </c>
      <c r="S30" s="182">
        <v>0</v>
      </c>
      <c r="T30" s="37">
        <v>0</v>
      </c>
      <c r="U30" s="37">
        <v>0</v>
      </c>
      <c r="V30" s="181">
        <v>0</v>
      </c>
      <c r="W30" s="180"/>
      <c r="X30" s="181">
        <v>0</v>
      </c>
      <c r="Y30" s="182">
        <v>0</v>
      </c>
      <c r="Z30" s="182">
        <v>0</v>
      </c>
      <c r="AA30" s="37">
        <v>0</v>
      </c>
      <c r="AB30" s="37">
        <v>0</v>
      </c>
      <c r="AC30" s="181">
        <v>0</v>
      </c>
      <c r="AD30" s="180"/>
      <c r="AE30" s="181">
        <v>0</v>
      </c>
      <c r="AF30" s="182">
        <v>0</v>
      </c>
      <c r="AG30" s="182">
        <v>0</v>
      </c>
      <c r="AH30" s="37">
        <v>0</v>
      </c>
      <c r="AI30" s="37">
        <v>0</v>
      </c>
      <c r="AJ30" s="181">
        <v>0</v>
      </c>
      <c r="AK30" s="180"/>
      <c r="AL30" s="181">
        <v>0</v>
      </c>
      <c r="AM30" s="182">
        <v>0</v>
      </c>
      <c r="AN30" s="182">
        <v>0</v>
      </c>
      <c r="AO30" s="37">
        <v>0</v>
      </c>
      <c r="AP30" s="37">
        <v>0</v>
      </c>
      <c r="AQ30" s="181">
        <v>0</v>
      </c>
    </row>
    <row r="31" spans="2:43" x14ac:dyDescent="0.25">
      <c r="B31" s="82" t="s">
        <v>417</v>
      </c>
      <c r="C31" s="184">
        <v>14923.930000000004</v>
      </c>
      <c r="D31" s="185">
        <v>2155</v>
      </c>
      <c r="E31" s="185">
        <v>-1673.1199999999981</v>
      </c>
      <c r="F31" s="194">
        <v>2.6</v>
      </c>
      <c r="G31" s="194">
        <v>0.1</v>
      </c>
      <c r="H31" s="184">
        <v>15408.510000000002</v>
      </c>
      <c r="I31" s="180"/>
      <c r="J31" s="184">
        <v>15408.510000000002</v>
      </c>
      <c r="K31" s="185">
        <v>2887.6000000000004</v>
      </c>
      <c r="L31" s="185">
        <v>-43.721000000000274</v>
      </c>
      <c r="M31" s="194">
        <v>-0.19999999999999996</v>
      </c>
      <c r="N31" s="194">
        <v>0</v>
      </c>
      <c r="O31" s="184">
        <v>18252.189000000002</v>
      </c>
      <c r="P31" s="180"/>
      <c r="Q31" s="184">
        <v>18252.189000000002</v>
      </c>
      <c r="R31" s="185">
        <v>2731.5</v>
      </c>
      <c r="S31" s="185">
        <v>-492.22700000000111</v>
      </c>
      <c r="T31" s="194">
        <v>4.4000000000000004</v>
      </c>
      <c r="U31" s="194">
        <v>0</v>
      </c>
      <c r="V31" s="184">
        <v>20495.862000000001</v>
      </c>
      <c r="W31" s="180"/>
      <c r="X31" s="184">
        <v>20495.862000000001</v>
      </c>
      <c r="Y31" s="185">
        <v>6161.4999999999991</v>
      </c>
      <c r="Z31" s="185">
        <v>195.70000000000238</v>
      </c>
      <c r="AA31" s="194">
        <v>6.7</v>
      </c>
      <c r="AB31" s="194">
        <v>0</v>
      </c>
      <c r="AC31" s="184">
        <v>26859.762000000002</v>
      </c>
      <c r="AD31" s="180"/>
      <c r="AE31" s="184">
        <v>26859.762000000002</v>
      </c>
      <c r="AF31" s="185">
        <v>3143.8</v>
      </c>
      <c r="AG31" s="185">
        <v>52.566999999996732</v>
      </c>
      <c r="AH31" s="194">
        <v>-1.4000000000000001</v>
      </c>
      <c r="AI31" s="194">
        <v>0</v>
      </c>
      <c r="AJ31" s="184">
        <v>30054.728999999999</v>
      </c>
      <c r="AK31" s="180"/>
      <c r="AL31" s="184">
        <v>30054.728999999999</v>
      </c>
      <c r="AM31" s="185">
        <v>2455</v>
      </c>
      <c r="AN31" s="185">
        <v>-48.700000000002184</v>
      </c>
      <c r="AO31" s="194">
        <v>9.9999999999999645E-2</v>
      </c>
      <c r="AP31" s="194">
        <v>0</v>
      </c>
      <c r="AQ31" s="184">
        <v>32461.128999999997</v>
      </c>
    </row>
    <row r="32" spans="2:43" x14ac:dyDescent="0.25">
      <c r="B32" s="94"/>
      <c r="C32" s="186"/>
      <c r="D32" s="187"/>
      <c r="E32" s="187"/>
      <c r="F32" s="37"/>
      <c r="G32" s="37"/>
      <c r="H32" s="186"/>
      <c r="I32" s="180"/>
      <c r="J32" s="186"/>
      <c r="K32" s="187"/>
      <c r="L32" s="187"/>
      <c r="M32" s="37"/>
      <c r="N32" s="37"/>
      <c r="O32" s="186"/>
      <c r="P32" s="180"/>
      <c r="Q32" s="186"/>
      <c r="R32" s="187"/>
      <c r="S32" s="187"/>
      <c r="T32" s="37"/>
      <c r="U32" s="37"/>
      <c r="V32" s="186"/>
      <c r="W32" s="180"/>
      <c r="X32" s="186"/>
      <c r="Y32" s="187"/>
      <c r="Z32" s="187"/>
      <c r="AA32" s="37"/>
      <c r="AB32" s="37"/>
      <c r="AC32" s="186"/>
      <c r="AD32" s="180"/>
      <c r="AE32" s="186"/>
      <c r="AF32" s="187"/>
      <c r="AG32" s="187"/>
      <c r="AH32" s="37"/>
      <c r="AI32" s="37"/>
      <c r="AJ32" s="186"/>
      <c r="AK32" s="180"/>
      <c r="AL32" s="186"/>
      <c r="AM32" s="187"/>
      <c r="AN32" s="187"/>
      <c r="AO32" s="37"/>
      <c r="AP32" s="37"/>
      <c r="AQ32" s="186"/>
    </row>
    <row r="33" spans="2:43" x14ac:dyDescent="0.25">
      <c r="B33" s="82" t="s">
        <v>418</v>
      </c>
      <c r="C33" s="181"/>
      <c r="D33" s="188"/>
      <c r="E33" s="188"/>
      <c r="F33" s="59"/>
      <c r="G33" s="59"/>
      <c r="H33" s="181"/>
      <c r="I33" s="180"/>
      <c r="J33" s="181"/>
      <c r="K33" s="188"/>
      <c r="L33" s="188"/>
      <c r="M33" s="59"/>
      <c r="N33" s="59"/>
      <c r="O33" s="181"/>
      <c r="P33" s="180"/>
      <c r="Q33" s="181"/>
      <c r="R33" s="188"/>
      <c r="S33" s="188"/>
      <c r="T33" s="59"/>
      <c r="U33" s="59"/>
      <c r="V33" s="181"/>
      <c r="W33" s="180"/>
      <c r="X33" s="181"/>
      <c r="Y33" s="188"/>
      <c r="Z33" s="188"/>
      <c r="AA33" s="59"/>
      <c r="AB33" s="59"/>
      <c r="AC33" s="181"/>
      <c r="AD33" s="180"/>
      <c r="AE33" s="181"/>
      <c r="AF33" s="188"/>
      <c r="AG33" s="188"/>
      <c r="AH33" s="59"/>
      <c r="AI33" s="59"/>
      <c r="AJ33" s="181"/>
      <c r="AK33" s="180"/>
      <c r="AL33" s="181"/>
      <c r="AM33" s="188"/>
      <c r="AN33" s="188"/>
      <c r="AO33" s="59"/>
      <c r="AP33" s="59"/>
      <c r="AQ33" s="181"/>
    </row>
    <row r="34" spans="2:43" x14ac:dyDescent="0.25">
      <c r="B34" s="84" t="s">
        <v>419</v>
      </c>
      <c r="C34" s="181"/>
      <c r="D34" s="183"/>
      <c r="E34" s="183"/>
      <c r="F34" s="59"/>
      <c r="G34" s="59"/>
      <c r="H34" s="181"/>
      <c r="I34" s="180"/>
      <c r="J34" s="181"/>
      <c r="K34" s="183"/>
      <c r="L34" s="183"/>
      <c r="M34" s="59"/>
      <c r="N34" s="59"/>
      <c r="O34" s="181"/>
      <c r="P34" s="180"/>
      <c r="Q34" s="181"/>
      <c r="R34" s="183"/>
      <c r="S34" s="183"/>
      <c r="T34" s="59"/>
      <c r="U34" s="59"/>
      <c r="V34" s="181"/>
      <c r="W34" s="180"/>
      <c r="X34" s="181"/>
      <c r="Y34" s="183"/>
      <c r="Z34" s="183"/>
      <c r="AA34" s="59"/>
      <c r="AB34" s="59"/>
      <c r="AC34" s="181"/>
      <c r="AD34" s="180"/>
      <c r="AE34" s="181"/>
      <c r="AF34" s="183"/>
      <c r="AG34" s="183"/>
      <c r="AH34" s="59"/>
      <c r="AI34" s="59"/>
      <c r="AJ34" s="181"/>
      <c r="AK34" s="180"/>
      <c r="AL34" s="181"/>
      <c r="AM34" s="183"/>
      <c r="AN34" s="183"/>
      <c r="AO34" s="59"/>
      <c r="AP34" s="59"/>
      <c r="AQ34" s="181"/>
    </row>
    <row r="35" spans="2:43" x14ac:dyDescent="0.25">
      <c r="B35" s="93" t="s">
        <v>136</v>
      </c>
      <c r="C35" s="181">
        <v>33819.96</v>
      </c>
      <c r="D35" s="182">
        <v>3597.8999999999996</v>
      </c>
      <c r="E35" s="189">
        <v>3.6237679523765109E-13</v>
      </c>
      <c r="F35" s="37">
        <v>0</v>
      </c>
      <c r="G35" s="37">
        <v>-21.4</v>
      </c>
      <c r="H35" s="181">
        <v>37396.46</v>
      </c>
      <c r="I35" s="180"/>
      <c r="J35" s="181">
        <v>37396.46</v>
      </c>
      <c r="K35" s="182">
        <v>2744.5</v>
      </c>
      <c r="L35" s="189">
        <v>7.2759576141834259E-12</v>
      </c>
      <c r="M35" s="37">
        <v>0</v>
      </c>
      <c r="N35" s="37">
        <v>68</v>
      </c>
      <c r="O35" s="181">
        <v>40208.960000000006</v>
      </c>
      <c r="P35" s="180"/>
      <c r="Q35" s="181">
        <v>40208.960000000006</v>
      </c>
      <c r="R35" s="182">
        <v>2829.2</v>
      </c>
      <c r="S35" s="189">
        <v>-4.5000000000027285</v>
      </c>
      <c r="T35" s="37">
        <v>0</v>
      </c>
      <c r="U35" s="37">
        <v>0</v>
      </c>
      <c r="V35" s="181">
        <v>43033.66</v>
      </c>
      <c r="W35" s="180"/>
      <c r="X35" s="181">
        <v>43033.66</v>
      </c>
      <c r="Y35" s="182">
        <v>2460.6000000000004</v>
      </c>
      <c r="Z35" s="189">
        <v>4.7000000000098225</v>
      </c>
      <c r="AA35" s="37">
        <v>0</v>
      </c>
      <c r="AB35" s="37">
        <v>0</v>
      </c>
      <c r="AC35" s="181">
        <v>45498.960000000014</v>
      </c>
      <c r="AD35" s="180"/>
      <c r="AE35" s="181">
        <v>45498.96</v>
      </c>
      <c r="AF35" s="182">
        <v>3349.7</v>
      </c>
      <c r="AG35" s="189">
        <v>4.5474735088646412E-12</v>
      </c>
      <c r="AH35" s="37">
        <v>0</v>
      </c>
      <c r="AI35" s="37">
        <v>0</v>
      </c>
      <c r="AJ35" s="181">
        <v>48848.66</v>
      </c>
      <c r="AK35" s="180"/>
      <c r="AL35" s="181">
        <v>48848.66</v>
      </c>
      <c r="AM35" s="182">
        <v>3961.6</v>
      </c>
      <c r="AN35" s="189">
        <v>-1.3642420526593924E-12</v>
      </c>
      <c r="AO35" s="37">
        <v>0</v>
      </c>
      <c r="AP35" s="37">
        <v>0</v>
      </c>
      <c r="AQ35" s="181">
        <v>52810.26</v>
      </c>
    </row>
    <row r="36" spans="2:43" x14ac:dyDescent="0.25">
      <c r="B36" s="93" t="s">
        <v>53</v>
      </c>
      <c r="C36" s="181">
        <v>13196.929999999998</v>
      </c>
      <c r="D36" s="182">
        <v>1600.4999999999998</v>
      </c>
      <c r="E36" s="189">
        <v>7.6392000000006197</v>
      </c>
      <c r="F36" s="37">
        <v>1231.6400000000001</v>
      </c>
      <c r="G36" s="37">
        <v>-0.3500000000000002</v>
      </c>
      <c r="H36" s="181">
        <v>16036.359199999997</v>
      </c>
      <c r="I36" s="180"/>
      <c r="J36" s="181">
        <v>16036.359199999997</v>
      </c>
      <c r="K36" s="182">
        <v>2680.9</v>
      </c>
      <c r="L36" s="189">
        <v>-39.920000000002801</v>
      </c>
      <c r="M36" s="37">
        <v>-1214.1799999999998</v>
      </c>
      <c r="N36" s="37">
        <v>0</v>
      </c>
      <c r="O36" s="181">
        <v>17463.159199999995</v>
      </c>
      <c r="P36" s="180"/>
      <c r="Q36" s="181">
        <v>17463.159199999995</v>
      </c>
      <c r="R36" s="182">
        <v>2185.4</v>
      </c>
      <c r="S36" s="189">
        <v>-148.96999999999548</v>
      </c>
      <c r="T36" s="37">
        <v>1881.2</v>
      </c>
      <c r="U36" s="37">
        <v>0</v>
      </c>
      <c r="V36" s="181">
        <v>21380.789199999999</v>
      </c>
      <c r="W36" s="180"/>
      <c r="X36" s="181">
        <v>21380.789199999999</v>
      </c>
      <c r="Y36" s="182">
        <v>5561.3000000000011</v>
      </c>
      <c r="Z36" s="189">
        <v>-202.49999999999591</v>
      </c>
      <c r="AA36" s="37">
        <v>749.59999999999991</v>
      </c>
      <c r="AB36" s="37">
        <v>0</v>
      </c>
      <c r="AC36" s="181">
        <v>27489.189200000004</v>
      </c>
      <c r="AD36" s="180"/>
      <c r="AE36" s="181">
        <v>27489.189200000001</v>
      </c>
      <c r="AF36" s="182">
        <v>2138.6</v>
      </c>
      <c r="AG36" s="189">
        <v>-167.53999999999905</v>
      </c>
      <c r="AH36" s="37">
        <v>-1288.7000000000003</v>
      </c>
      <c r="AI36" s="37">
        <v>0</v>
      </c>
      <c r="AJ36" s="181">
        <v>28171.549200000001</v>
      </c>
      <c r="AK36" s="180"/>
      <c r="AL36" s="181">
        <v>28171.549200000001</v>
      </c>
      <c r="AM36" s="182">
        <v>3208.8999999999996</v>
      </c>
      <c r="AN36" s="189">
        <v>33.359999999999673</v>
      </c>
      <c r="AO36" s="37">
        <v>-5024.5999999999995</v>
      </c>
      <c r="AP36" s="37">
        <v>0</v>
      </c>
      <c r="AQ36" s="181">
        <v>26389.209200000001</v>
      </c>
    </row>
    <row r="37" spans="2:43" x14ac:dyDescent="0.25">
      <c r="B37" s="93" t="s">
        <v>411</v>
      </c>
      <c r="C37" s="181">
        <v>0</v>
      </c>
      <c r="D37" s="182">
        <v>0</v>
      </c>
      <c r="E37" s="189">
        <v>0</v>
      </c>
      <c r="F37" s="37">
        <v>0</v>
      </c>
      <c r="G37" s="37">
        <v>0</v>
      </c>
      <c r="H37" s="181">
        <v>0</v>
      </c>
      <c r="I37" s="180"/>
      <c r="J37" s="181">
        <v>0</v>
      </c>
      <c r="K37" s="182">
        <v>0</v>
      </c>
      <c r="L37" s="189">
        <v>0</v>
      </c>
      <c r="M37" s="37">
        <v>0</v>
      </c>
      <c r="N37" s="37">
        <v>0</v>
      </c>
      <c r="O37" s="181">
        <v>0</v>
      </c>
      <c r="P37" s="180"/>
      <c r="Q37" s="181">
        <v>0</v>
      </c>
      <c r="R37" s="182">
        <v>0</v>
      </c>
      <c r="S37" s="189">
        <v>0</v>
      </c>
      <c r="T37" s="37">
        <v>0</v>
      </c>
      <c r="U37" s="37">
        <v>0</v>
      </c>
      <c r="V37" s="181">
        <v>0</v>
      </c>
      <c r="W37" s="180"/>
      <c r="X37" s="181">
        <v>0</v>
      </c>
      <c r="Y37" s="182">
        <v>0</v>
      </c>
      <c r="Z37" s="189">
        <v>0</v>
      </c>
      <c r="AA37" s="37">
        <v>0</v>
      </c>
      <c r="AB37" s="37">
        <v>0</v>
      </c>
      <c r="AC37" s="181">
        <v>0</v>
      </c>
      <c r="AD37" s="180"/>
      <c r="AE37" s="181">
        <v>0</v>
      </c>
      <c r="AF37" s="182">
        <v>0</v>
      </c>
      <c r="AG37" s="189">
        <v>0</v>
      </c>
      <c r="AH37" s="37">
        <v>0</v>
      </c>
      <c r="AI37" s="37">
        <v>0</v>
      </c>
      <c r="AJ37" s="181">
        <v>0</v>
      </c>
      <c r="AK37" s="180"/>
      <c r="AL37" s="181">
        <v>0</v>
      </c>
      <c r="AM37" s="182">
        <v>0</v>
      </c>
      <c r="AN37" s="189">
        <v>0</v>
      </c>
      <c r="AO37" s="37">
        <v>0</v>
      </c>
      <c r="AP37" s="37">
        <v>0</v>
      </c>
      <c r="AQ37" s="181">
        <v>0</v>
      </c>
    </row>
    <row r="38" spans="2:43" x14ac:dyDescent="0.25">
      <c r="B38" s="93" t="s">
        <v>143</v>
      </c>
      <c r="C38" s="181">
        <v>14407.39</v>
      </c>
      <c r="D38" s="182">
        <v>-1653.3000000000002</v>
      </c>
      <c r="E38" s="189">
        <v>841.74999999999977</v>
      </c>
      <c r="F38" s="37">
        <v>0</v>
      </c>
      <c r="G38" s="37">
        <v>0.53</v>
      </c>
      <c r="H38" s="181">
        <v>13596.370000000003</v>
      </c>
      <c r="I38" s="180"/>
      <c r="J38" s="181">
        <v>13596.370000000003</v>
      </c>
      <c r="K38" s="182">
        <v>-299.99999999999983</v>
      </c>
      <c r="L38" s="189">
        <v>-295.99600000000044</v>
      </c>
      <c r="M38" s="37">
        <v>0</v>
      </c>
      <c r="N38" s="37">
        <v>-0.30000000000000004</v>
      </c>
      <c r="O38" s="181">
        <v>13000.074000000002</v>
      </c>
      <c r="P38" s="180"/>
      <c r="Q38" s="181">
        <v>13000.074000000002</v>
      </c>
      <c r="R38" s="182">
        <v>-271.09999999999991</v>
      </c>
      <c r="S38" s="189">
        <v>-733.95333333333338</v>
      </c>
      <c r="T38" s="37">
        <v>0</v>
      </c>
      <c r="U38" s="37">
        <v>0</v>
      </c>
      <c r="V38" s="181">
        <v>11995.020666666669</v>
      </c>
      <c r="W38" s="180"/>
      <c r="X38" s="181">
        <v>11995.020666666669</v>
      </c>
      <c r="Y38" s="182">
        <v>341.4</v>
      </c>
      <c r="Z38" s="189">
        <v>1031.896666666667</v>
      </c>
      <c r="AA38" s="37">
        <v>0</v>
      </c>
      <c r="AB38" s="37">
        <v>0</v>
      </c>
      <c r="AC38" s="181">
        <v>13368.317333333336</v>
      </c>
      <c r="AD38" s="180"/>
      <c r="AE38" s="181">
        <v>13368.3173333333</v>
      </c>
      <c r="AF38" s="182">
        <v>749.60000000000014</v>
      </c>
      <c r="AG38" s="189">
        <v>-76.104228676299158</v>
      </c>
      <c r="AH38" s="37">
        <v>0</v>
      </c>
      <c r="AI38" s="37">
        <v>-0.11999999999999998</v>
      </c>
      <c r="AJ38" s="181">
        <v>14041.693104657001</v>
      </c>
      <c r="AK38" s="180"/>
      <c r="AL38" s="181">
        <v>14041.693104657001</v>
      </c>
      <c r="AM38" s="182">
        <v>1313.4</v>
      </c>
      <c r="AN38" s="189">
        <v>462.80999999999921</v>
      </c>
      <c r="AO38" s="37">
        <v>0</v>
      </c>
      <c r="AP38" s="37">
        <v>-0.15999999999999998</v>
      </c>
      <c r="AQ38" s="181">
        <v>15817.743104657</v>
      </c>
    </row>
    <row r="39" spans="2:43" x14ac:dyDescent="0.25">
      <c r="B39" s="84" t="s">
        <v>412</v>
      </c>
      <c r="C39" s="181"/>
      <c r="D39" s="182"/>
      <c r="E39" s="190"/>
      <c r="F39" s="59"/>
      <c r="G39" s="59"/>
      <c r="H39" s="181"/>
      <c r="I39" s="180"/>
      <c r="J39" s="181"/>
      <c r="K39" s="182"/>
      <c r="L39" s="190"/>
      <c r="M39" s="59"/>
      <c r="N39" s="59"/>
      <c r="O39" s="181"/>
      <c r="P39" s="180"/>
      <c r="Q39" s="181"/>
      <c r="R39" s="182"/>
      <c r="S39" s="190"/>
      <c r="T39" s="59"/>
      <c r="U39" s="59"/>
      <c r="V39" s="181"/>
      <c r="W39" s="180"/>
      <c r="X39" s="181"/>
      <c r="Y39" s="182"/>
      <c r="Z39" s="190"/>
      <c r="AA39" s="59"/>
      <c r="AB39" s="59"/>
      <c r="AC39" s="181"/>
      <c r="AD39" s="180"/>
      <c r="AE39" s="181"/>
      <c r="AF39" s="182"/>
      <c r="AG39" s="190"/>
      <c r="AH39" s="59"/>
      <c r="AI39" s="59"/>
      <c r="AJ39" s="181"/>
      <c r="AK39" s="180"/>
      <c r="AL39" s="181"/>
      <c r="AM39" s="182"/>
      <c r="AN39" s="190"/>
      <c r="AO39" s="59"/>
      <c r="AP39" s="59"/>
      <c r="AQ39" s="181"/>
    </row>
    <row r="40" spans="2:43" x14ac:dyDescent="0.25">
      <c r="B40" s="93" t="s">
        <v>413</v>
      </c>
      <c r="C40" s="181">
        <v>29759.559999999998</v>
      </c>
      <c r="D40" s="182">
        <v>3733.1</v>
      </c>
      <c r="E40" s="189">
        <v>8.1712414612411521E-13</v>
      </c>
      <c r="F40" s="37">
        <v>0</v>
      </c>
      <c r="G40" s="37">
        <v>-21.4</v>
      </c>
      <c r="H40" s="181">
        <v>33471.26</v>
      </c>
      <c r="I40" s="180"/>
      <c r="J40" s="181">
        <v>33471.26</v>
      </c>
      <c r="K40" s="182">
        <v>2676.5999999999995</v>
      </c>
      <c r="L40" s="189">
        <v>6.3664629124104977E-12</v>
      </c>
      <c r="M40" s="37">
        <v>0</v>
      </c>
      <c r="N40" s="37">
        <v>68</v>
      </c>
      <c r="O40" s="181">
        <v>36215.860000000008</v>
      </c>
      <c r="P40" s="180"/>
      <c r="Q40" s="181">
        <v>36215.860000000008</v>
      </c>
      <c r="R40" s="182">
        <v>2795.7000000000003</v>
      </c>
      <c r="S40" s="189">
        <v>91.699999999993906</v>
      </c>
      <c r="T40" s="37">
        <v>0</v>
      </c>
      <c r="U40" s="37">
        <v>0</v>
      </c>
      <c r="V40" s="181">
        <v>39103.26</v>
      </c>
      <c r="W40" s="180"/>
      <c r="X40" s="181">
        <v>39103.26</v>
      </c>
      <c r="Y40" s="182">
        <v>2889.3</v>
      </c>
      <c r="Z40" s="189">
        <v>-91.499999999989996</v>
      </c>
      <c r="AA40" s="37">
        <v>0</v>
      </c>
      <c r="AB40" s="37">
        <v>0</v>
      </c>
      <c r="AC40" s="181">
        <v>41901.060000000012</v>
      </c>
      <c r="AD40" s="180"/>
      <c r="AE40" s="181">
        <v>41901.06</v>
      </c>
      <c r="AF40" s="182">
        <v>3279.1000000000004</v>
      </c>
      <c r="AG40" s="189">
        <v>5.4569682106375694E-12</v>
      </c>
      <c r="AH40" s="37">
        <v>0</v>
      </c>
      <c r="AI40" s="37">
        <v>0</v>
      </c>
      <c r="AJ40" s="181">
        <v>45180.160000000003</v>
      </c>
      <c r="AK40" s="180"/>
      <c r="AL40" s="181">
        <v>45180.160000000003</v>
      </c>
      <c r="AM40" s="182">
        <v>3682.6</v>
      </c>
      <c r="AN40" s="189">
        <v>-1.3642420526593924E-12</v>
      </c>
      <c r="AO40" s="37">
        <v>0</v>
      </c>
      <c r="AP40" s="37">
        <v>0</v>
      </c>
      <c r="AQ40" s="181">
        <v>48862.76</v>
      </c>
    </row>
    <row r="41" spans="2:43" x14ac:dyDescent="0.25">
      <c r="B41" s="93" t="s">
        <v>178</v>
      </c>
      <c r="C41" s="181">
        <v>31664.719999999998</v>
      </c>
      <c r="D41" s="182">
        <v>-188.00000000000074</v>
      </c>
      <c r="E41" s="189">
        <v>849.52920000000177</v>
      </c>
      <c r="F41" s="37">
        <v>1231.6400000000003</v>
      </c>
      <c r="G41" s="37">
        <v>3.9999999999999869E-2</v>
      </c>
      <c r="H41" s="181">
        <v>33557.929199999999</v>
      </c>
      <c r="I41" s="180"/>
      <c r="J41" s="181">
        <v>33557.929199999999</v>
      </c>
      <c r="K41" s="182">
        <v>2448.7999999999997</v>
      </c>
      <c r="L41" s="189">
        <v>-335.91600000000489</v>
      </c>
      <c r="M41" s="37">
        <v>-1214.1799999999998</v>
      </c>
      <c r="N41" s="37">
        <v>-0.30000000000000004</v>
      </c>
      <c r="O41" s="181">
        <v>34456.333199999994</v>
      </c>
      <c r="P41" s="180"/>
      <c r="Q41" s="181">
        <v>34456.333199999994</v>
      </c>
      <c r="R41" s="182">
        <v>1947.7999999999997</v>
      </c>
      <c r="S41" s="189">
        <v>-979.12333333332185</v>
      </c>
      <c r="T41" s="37">
        <v>1881.2</v>
      </c>
      <c r="U41" s="37">
        <v>0</v>
      </c>
      <c r="V41" s="181">
        <v>37306.209866666672</v>
      </c>
      <c r="W41" s="180"/>
      <c r="X41" s="181">
        <v>37306.209866666672</v>
      </c>
      <c r="Y41" s="182">
        <v>5474.0000000000009</v>
      </c>
      <c r="Z41" s="189">
        <v>925.59666666667681</v>
      </c>
      <c r="AA41" s="37">
        <v>749.59999999999991</v>
      </c>
      <c r="AB41" s="37">
        <v>0</v>
      </c>
      <c r="AC41" s="181">
        <v>44455.406533333349</v>
      </c>
      <c r="AD41" s="180"/>
      <c r="AE41" s="181">
        <v>44455.406533333335</v>
      </c>
      <c r="AF41" s="182">
        <v>2958.7999999999997</v>
      </c>
      <c r="AG41" s="189">
        <v>-243.64422867630117</v>
      </c>
      <c r="AH41" s="37">
        <v>-1288.7000000000003</v>
      </c>
      <c r="AI41" s="37">
        <v>-0.11999999999999998</v>
      </c>
      <c r="AJ41" s="181">
        <v>45881.742304657033</v>
      </c>
      <c r="AK41" s="180"/>
      <c r="AL41" s="181">
        <v>45881.742304657033</v>
      </c>
      <c r="AM41" s="182">
        <v>4801.3</v>
      </c>
      <c r="AN41" s="189">
        <v>496.16999999999842</v>
      </c>
      <c r="AO41" s="37">
        <v>-5024.5999999999995</v>
      </c>
      <c r="AP41" s="37">
        <v>-0.15999999999999998</v>
      </c>
      <c r="AQ41" s="181">
        <v>46154.452304657032</v>
      </c>
    </row>
    <row r="42" spans="2:43" x14ac:dyDescent="0.25">
      <c r="B42" s="87" t="s">
        <v>92</v>
      </c>
      <c r="C42" s="181">
        <v>272.78999999999996</v>
      </c>
      <c r="D42" s="182">
        <v>0</v>
      </c>
      <c r="E42" s="189">
        <v>16.859999999999957</v>
      </c>
      <c r="F42" s="37">
        <v>0</v>
      </c>
      <c r="G42" s="37">
        <v>0</v>
      </c>
      <c r="H42" s="181">
        <v>289.65000000000003</v>
      </c>
      <c r="I42" s="180"/>
      <c r="J42" s="181">
        <v>289.65000000000003</v>
      </c>
      <c r="K42" s="182">
        <v>0</v>
      </c>
      <c r="L42" s="189">
        <v>-12.8599999999999</v>
      </c>
      <c r="M42" s="37">
        <v>0</v>
      </c>
      <c r="N42" s="37">
        <v>0</v>
      </c>
      <c r="O42" s="181">
        <v>276.79000000000013</v>
      </c>
      <c r="P42" s="180"/>
      <c r="Q42" s="181">
        <v>276.79000000000013</v>
      </c>
      <c r="R42" s="182">
        <v>0</v>
      </c>
      <c r="S42" s="189">
        <v>-7.7733333333334258</v>
      </c>
      <c r="T42" s="37">
        <v>0</v>
      </c>
      <c r="U42" s="37">
        <v>0</v>
      </c>
      <c r="V42" s="181">
        <v>269.01666666666671</v>
      </c>
      <c r="W42" s="180"/>
      <c r="X42" s="181">
        <v>269.01666666666671</v>
      </c>
      <c r="Y42" s="182">
        <v>0</v>
      </c>
      <c r="Z42" s="189">
        <v>-0.66333333333335531</v>
      </c>
      <c r="AA42" s="37">
        <v>0</v>
      </c>
      <c r="AB42" s="37">
        <v>0</v>
      </c>
      <c r="AC42" s="181">
        <v>268.35333333333335</v>
      </c>
      <c r="AD42" s="180"/>
      <c r="AE42" s="181">
        <v>268.35333333333301</v>
      </c>
      <c r="AF42" s="182">
        <v>653.20000000000005</v>
      </c>
      <c r="AG42" s="189">
        <v>-17.030000000000086</v>
      </c>
      <c r="AH42" s="37">
        <v>0</v>
      </c>
      <c r="AI42" s="37">
        <v>0</v>
      </c>
      <c r="AJ42" s="181">
        <v>904.52333333333297</v>
      </c>
      <c r="AK42" s="180"/>
      <c r="AL42" s="181">
        <v>904.52333333333297</v>
      </c>
      <c r="AM42" s="182">
        <v>-12.600000000000001</v>
      </c>
      <c r="AN42" s="189">
        <v>-31.729999999999016</v>
      </c>
      <c r="AO42" s="37">
        <v>0</v>
      </c>
      <c r="AP42" s="37">
        <v>0</v>
      </c>
      <c r="AQ42" s="181">
        <v>860.19333333333395</v>
      </c>
    </row>
    <row r="43" spans="2:43" x14ac:dyDescent="0.25">
      <c r="B43" s="87" t="s">
        <v>60</v>
      </c>
      <c r="C43" s="181">
        <v>236.30000000000004</v>
      </c>
      <c r="D43" s="182">
        <v>-48.400000000000006</v>
      </c>
      <c r="E43" s="189">
        <v>-6.7000000000000171</v>
      </c>
      <c r="F43" s="37">
        <v>0</v>
      </c>
      <c r="G43" s="37">
        <v>0</v>
      </c>
      <c r="H43" s="181">
        <v>181.20000000000005</v>
      </c>
      <c r="I43" s="180"/>
      <c r="J43" s="181">
        <v>181.20000000000005</v>
      </c>
      <c r="K43" s="182">
        <v>67.2</v>
      </c>
      <c r="L43" s="189">
        <v>-10.549999999999997</v>
      </c>
      <c r="M43" s="37">
        <v>0</v>
      </c>
      <c r="N43" s="37">
        <v>0</v>
      </c>
      <c r="O43" s="181">
        <v>237.85000000000005</v>
      </c>
      <c r="P43" s="180"/>
      <c r="Q43" s="181">
        <v>237.85000000000005</v>
      </c>
      <c r="R43" s="182">
        <v>16.900000000000006</v>
      </c>
      <c r="S43" s="189">
        <v>-16.100000000000051</v>
      </c>
      <c r="T43" s="37">
        <v>0</v>
      </c>
      <c r="U43" s="37">
        <v>0</v>
      </c>
      <c r="V43" s="181">
        <v>238.65</v>
      </c>
      <c r="W43" s="180"/>
      <c r="X43" s="181">
        <v>238.65</v>
      </c>
      <c r="Y43" s="182">
        <v>-15.499999999999996</v>
      </c>
      <c r="Z43" s="189">
        <v>-21.999999999999975</v>
      </c>
      <c r="AA43" s="37">
        <v>0</v>
      </c>
      <c r="AB43" s="37">
        <v>0</v>
      </c>
      <c r="AC43" s="181">
        <v>201.15000000000003</v>
      </c>
      <c r="AD43" s="180"/>
      <c r="AE43" s="181">
        <v>201.15</v>
      </c>
      <c r="AF43" s="182">
        <v>27.700000000000003</v>
      </c>
      <c r="AG43" s="189">
        <v>15.799999999999997</v>
      </c>
      <c r="AH43" s="37">
        <v>0</v>
      </c>
      <c r="AI43" s="37">
        <v>0</v>
      </c>
      <c r="AJ43" s="181">
        <v>244.65</v>
      </c>
      <c r="AK43" s="180"/>
      <c r="AL43" s="181">
        <v>244.65</v>
      </c>
      <c r="AM43" s="182">
        <v>-155.89999999999998</v>
      </c>
      <c r="AN43" s="189">
        <v>16.599999999999966</v>
      </c>
      <c r="AO43" s="37">
        <v>0</v>
      </c>
      <c r="AP43" s="37">
        <v>0</v>
      </c>
      <c r="AQ43" s="181">
        <v>105.35</v>
      </c>
    </row>
    <row r="44" spans="2:43" x14ac:dyDescent="0.25">
      <c r="B44" s="87" t="s">
        <v>83</v>
      </c>
      <c r="C44" s="181">
        <v>13196.929999999998</v>
      </c>
      <c r="D44" s="182">
        <v>1600.4999999999998</v>
      </c>
      <c r="E44" s="189">
        <v>7.6392000000003923</v>
      </c>
      <c r="F44" s="37">
        <v>1231.6400000000003</v>
      </c>
      <c r="G44" s="37">
        <v>-0.3500000000000002</v>
      </c>
      <c r="H44" s="181">
        <v>16036.359199999997</v>
      </c>
      <c r="I44" s="180"/>
      <c r="J44" s="181">
        <v>16036.359199999997</v>
      </c>
      <c r="K44" s="182">
        <v>2680.9</v>
      </c>
      <c r="L44" s="189">
        <v>-39.920000000002801</v>
      </c>
      <c r="M44" s="37">
        <v>-1214.1799999999998</v>
      </c>
      <c r="N44" s="37">
        <v>0</v>
      </c>
      <c r="O44" s="181">
        <v>17463.159199999995</v>
      </c>
      <c r="P44" s="180"/>
      <c r="Q44" s="181">
        <v>17463.159199999995</v>
      </c>
      <c r="R44" s="182">
        <v>2185.4</v>
      </c>
      <c r="S44" s="189">
        <v>-148.96999999999548</v>
      </c>
      <c r="T44" s="37">
        <v>1881.2</v>
      </c>
      <c r="U44" s="37">
        <v>0</v>
      </c>
      <c r="V44" s="181">
        <v>21380.789199999999</v>
      </c>
      <c r="W44" s="180"/>
      <c r="X44" s="181">
        <v>21380.789199999999</v>
      </c>
      <c r="Y44" s="182">
        <v>5561.3000000000011</v>
      </c>
      <c r="Z44" s="189">
        <v>-202.49999999999591</v>
      </c>
      <c r="AA44" s="37">
        <v>749.59999999999991</v>
      </c>
      <c r="AB44" s="37">
        <v>0</v>
      </c>
      <c r="AC44" s="181">
        <v>27489.189200000004</v>
      </c>
      <c r="AD44" s="180"/>
      <c r="AE44" s="181">
        <v>27489.189200000001</v>
      </c>
      <c r="AF44" s="182">
        <v>2138.6</v>
      </c>
      <c r="AG44" s="189">
        <v>-167.53999999999905</v>
      </c>
      <c r="AH44" s="37">
        <v>-1288.7000000000003</v>
      </c>
      <c r="AI44" s="37">
        <v>0</v>
      </c>
      <c r="AJ44" s="181">
        <v>28171.549200000001</v>
      </c>
      <c r="AK44" s="180"/>
      <c r="AL44" s="181">
        <v>28171.549200000001</v>
      </c>
      <c r="AM44" s="182">
        <v>3208.8999999999996</v>
      </c>
      <c r="AN44" s="189">
        <v>33.359999999999673</v>
      </c>
      <c r="AO44" s="37">
        <v>-5024.5999999999995</v>
      </c>
      <c r="AP44" s="37">
        <v>0</v>
      </c>
      <c r="AQ44" s="181">
        <v>26389.209200000001</v>
      </c>
    </row>
    <row r="45" spans="2:43" x14ac:dyDescent="0.25">
      <c r="B45" s="87" t="s">
        <v>58</v>
      </c>
      <c r="C45" s="181">
        <v>17207.440000000002</v>
      </c>
      <c r="D45" s="182">
        <v>-1513.8000000000004</v>
      </c>
      <c r="E45" s="189">
        <v>818.13000000000159</v>
      </c>
      <c r="F45" s="37">
        <v>0</v>
      </c>
      <c r="G45" s="37">
        <v>0.39000000000000007</v>
      </c>
      <c r="H45" s="181">
        <v>16512.160000000003</v>
      </c>
      <c r="I45" s="180"/>
      <c r="J45" s="181">
        <v>16512.160000000003</v>
      </c>
      <c r="K45" s="182">
        <v>-320.49999999999994</v>
      </c>
      <c r="L45" s="189">
        <v>-150.30000000000223</v>
      </c>
      <c r="M45" s="37">
        <v>0</v>
      </c>
      <c r="N45" s="37">
        <v>-0.30000000000000004</v>
      </c>
      <c r="O45" s="181">
        <v>16041.060000000001</v>
      </c>
      <c r="P45" s="180"/>
      <c r="Q45" s="181">
        <v>16041.060000000001</v>
      </c>
      <c r="R45" s="182">
        <v>-115.70000000000006</v>
      </c>
      <c r="S45" s="189">
        <v>-879.2799999999977</v>
      </c>
      <c r="T45" s="37">
        <v>0</v>
      </c>
      <c r="U45" s="37">
        <v>0</v>
      </c>
      <c r="V45" s="181">
        <v>15046.080000000004</v>
      </c>
      <c r="W45" s="180"/>
      <c r="X45" s="181">
        <v>15046.080000000004</v>
      </c>
      <c r="Y45" s="182">
        <v>-41.700000000000102</v>
      </c>
      <c r="Z45" s="189">
        <v>1130.4600000000003</v>
      </c>
      <c r="AA45" s="37">
        <v>0</v>
      </c>
      <c r="AB45" s="37">
        <v>0</v>
      </c>
      <c r="AC45" s="181">
        <v>16134.840000000004</v>
      </c>
      <c r="AD45" s="180"/>
      <c r="AE45" s="181">
        <v>16134.84</v>
      </c>
      <c r="AF45" s="182">
        <v>158.20000000000005</v>
      </c>
      <c r="AG45" s="189">
        <v>-75.074228676299867</v>
      </c>
      <c r="AH45" s="37">
        <v>0</v>
      </c>
      <c r="AI45" s="37">
        <v>-0.11999999999999998</v>
      </c>
      <c r="AJ45" s="181">
        <v>16217.8457713237</v>
      </c>
      <c r="AK45" s="180"/>
      <c r="AL45" s="181">
        <v>16217.8457713237</v>
      </c>
      <c r="AM45" s="182">
        <v>1740.1</v>
      </c>
      <c r="AN45" s="189">
        <v>477.64000000000186</v>
      </c>
      <c r="AO45" s="37">
        <v>0</v>
      </c>
      <c r="AP45" s="37">
        <v>-0.15999999999999998</v>
      </c>
      <c r="AQ45" s="181">
        <v>18435.425771323702</v>
      </c>
    </row>
    <row r="46" spans="2:43" x14ac:dyDescent="0.25">
      <c r="B46" s="87" t="s">
        <v>190</v>
      </c>
      <c r="C46" s="181">
        <v>0</v>
      </c>
      <c r="D46" s="182">
        <v>0</v>
      </c>
      <c r="E46" s="189">
        <v>0</v>
      </c>
      <c r="F46" s="37">
        <v>0</v>
      </c>
      <c r="G46" s="37">
        <v>0</v>
      </c>
      <c r="H46" s="181">
        <v>0</v>
      </c>
      <c r="I46" s="180"/>
      <c r="J46" s="181">
        <v>0</v>
      </c>
      <c r="K46" s="182">
        <v>0</v>
      </c>
      <c r="L46" s="189">
        <v>0</v>
      </c>
      <c r="M46" s="37">
        <v>0</v>
      </c>
      <c r="N46" s="37">
        <v>0</v>
      </c>
      <c r="O46" s="181">
        <v>0</v>
      </c>
      <c r="P46" s="180"/>
      <c r="Q46" s="181">
        <v>0</v>
      </c>
      <c r="R46" s="182">
        <v>0</v>
      </c>
      <c r="S46" s="189">
        <v>0</v>
      </c>
      <c r="T46" s="37">
        <v>0</v>
      </c>
      <c r="U46" s="37">
        <v>0</v>
      </c>
      <c r="V46" s="181">
        <v>0</v>
      </c>
      <c r="W46" s="180"/>
      <c r="X46" s="181">
        <v>0</v>
      </c>
      <c r="Y46" s="182">
        <v>0</v>
      </c>
      <c r="Z46" s="189">
        <v>0</v>
      </c>
      <c r="AA46" s="37">
        <v>0</v>
      </c>
      <c r="AB46" s="37">
        <v>0</v>
      </c>
      <c r="AC46" s="181">
        <v>0</v>
      </c>
      <c r="AD46" s="180"/>
      <c r="AE46" s="181">
        <v>0</v>
      </c>
      <c r="AF46" s="182">
        <v>0</v>
      </c>
      <c r="AG46" s="189">
        <v>0</v>
      </c>
      <c r="AH46" s="37">
        <v>0</v>
      </c>
      <c r="AI46" s="37">
        <v>0</v>
      </c>
      <c r="AJ46" s="181">
        <v>0</v>
      </c>
      <c r="AK46" s="180"/>
      <c r="AL46" s="181">
        <v>0</v>
      </c>
      <c r="AM46" s="182">
        <v>0</v>
      </c>
      <c r="AN46" s="189">
        <v>0</v>
      </c>
      <c r="AO46" s="37">
        <v>0</v>
      </c>
      <c r="AP46" s="37">
        <v>0</v>
      </c>
      <c r="AQ46" s="181">
        <v>0</v>
      </c>
    </row>
    <row r="47" spans="2:43" x14ac:dyDescent="0.25">
      <c r="B47" s="87" t="s">
        <v>191</v>
      </c>
      <c r="C47" s="181">
        <v>680.9799999999999</v>
      </c>
      <c r="D47" s="182">
        <v>-226.3</v>
      </c>
      <c r="E47" s="189">
        <v>9</v>
      </c>
      <c r="F47" s="37">
        <v>0</v>
      </c>
      <c r="G47" s="37">
        <v>0</v>
      </c>
      <c r="H47" s="181">
        <v>463.67999999999989</v>
      </c>
      <c r="I47" s="180"/>
      <c r="J47" s="181">
        <v>463.67999999999989</v>
      </c>
      <c r="K47" s="182">
        <v>21.2</v>
      </c>
      <c r="L47" s="189">
        <v>-163.19999999999999</v>
      </c>
      <c r="M47" s="37">
        <v>0</v>
      </c>
      <c r="N47" s="37">
        <v>0</v>
      </c>
      <c r="O47" s="181">
        <v>321.67999999999989</v>
      </c>
      <c r="P47" s="180"/>
      <c r="Q47" s="181">
        <v>321.67999999999989</v>
      </c>
      <c r="R47" s="182">
        <v>-138.8000000000001</v>
      </c>
      <c r="S47" s="189">
        <v>82.500000000000028</v>
      </c>
      <c r="T47" s="37">
        <v>0</v>
      </c>
      <c r="U47" s="37">
        <v>0</v>
      </c>
      <c r="V47" s="181">
        <v>265.37999999999982</v>
      </c>
      <c r="W47" s="180"/>
      <c r="X47" s="181">
        <v>265.37999999999982</v>
      </c>
      <c r="Y47" s="182">
        <v>-30.099999999999994</v>
      </c>
      <c r="Z47" s="189">
        <v>20.199999999999875</v>
      </c>
      <c r="AA47" s="37">
        <v>0</v>
      </c>
      <c r="AB47" s="37">
        <v>0</v>
      </c>
      <c r="AC47" s="181">
        <v>255.47999999999971</v>
      </c>
      <c r="AD47" s="180"/>
      <c r="AE47" s="181">
        <v>255.48</v>
      </c>
      <c r="AF47" s="182">
        <v>-18.899999999999999</v>
      </c>
      <c r="AG47" s="189">
        <v>0.20000000000000995</v>
      </c>
      <c r="AH47" s="37">
        <v>0</v>
      </c>
      <c r="AI47" s="37">
        <v>0</v>
      </c>
      <c r="AJ47" s="181">
        <v>236.78</v>
      </c>
      <c r="AK47" s="180"/>
      <c r="AL47" s="181">
        <v>236.78</v>
      </c>
      <c r="AM47" s="182">
        <v>20.799999999999997</v>
      </c>
      <c r="AN47" s="189">
        <v>0.29999999999999716</v>
      </c>
      <c r="AO47" s="37">
        <v>0</v>
      </c>
      <c r="AP47" s="37">
        <v>0</v>
      </c>
      <c r="AQ47" s="181">
        <v>257.88</v>
      </c>
    </row>
    <row r="48" spans="2:43" x14ac:dyDescent="0.25">
      <c r="B48" s="87" t="s">
        <v>414</v>
      </c>
      <c r="C48" s="181">
        <v>70.279999999999987</v>
      </c>
      <c r="D48" s="182">
        <v>0</v>
      </c>
      <c r="E48" s="189">
        <v>4.5999999999999943</v>
      </c>
      <c r="F48" s="37">
        <v>0</v>
      </c>
      <c r="G48" s="37">
        <v>0</v>
      </c>
      <c r="H48" s="181">
        <v>74.879999999999967</v>
      </c>
      <c r="I48" s="180"/>
      <c r="J48" s="181">
        <v>74.879999999999967</v>
      </c>
      <c r="K48" s="182">
        <v>0</v>
      </c>
      <c r="L48" s="189">
        <v>40.913999999999987</v>
      </c>
      <c r="M48" s="37">
        <v>0</v>
      </c>
      <c r="N48" s="37">
        <v>0</v>
      </c>
      <c r="O48" s="181">
        <v>115.79399999999995</v>
      </c>
      <c r="P48" s="180"/>
      <c r="Q48" s="181">
        <v>115.79399999999995</v>
      </c>
      <c r="R48" s="182">
        <v>0</v>
      </c>
      <c r="S48" s="189">
        <v>-9.5000000000000142</v>
      </c>
      <c r="T48" s="37">
        <v>0</v>
      </c>
      <c r="U48" s="37">
        <v>0</v>
      </c>
      <c r="V48" s="181">
        <v>106.29399999999994</v>
      </c>
      <c r="W48" s="180"/>
      <c r="X48" s="181">
        <v>106.29399999999994</v>
      </c>
      <c r="Y48" s="182">
        <v>0</v>
      </c>
      <c r="Z48" s="189">
        <v>0.10000000000000853</v>
      </c>
      <c r="AA48" s="37">
        <v>0</v>
      </c>
      <c r="AB48" s="37">
        <v>0</v>
      </c>
      <c r="AC48" s="181">
        <v>106.39399999999995</v>
      </c>
      <c r="AD48" s="180"/>
      <c r="AE48" s="181">
        <v>106.39400000000001</v>
      </c>
      <c r="AF48" s="182">
        <v>0</v>
      </c>
      <c r="AG48" s="189">
        <v>0</v>
      </c>
      <c r="AH48" s="37">
        <v>0</v>
      </c>
      <c r="AI48" s="37">
        <v>0</v>
      </c>
      <c r="AJ48" s="181">
        <v>106.39400000000001</v>
      </c>
      <c r="AK48" s="180"/>
      <c r="AL48" s="181">
        <v>106.39400000000001</v>
      </c>
      <c r="AM48" s="182">
        <v>0</v>
      </c>
      <c r="AN48" s="189">
        <v>0</v>
      </c>
      <c r="AO48" s="37">
        <v>0</v>
      </c>
      <c r="AP48" s="37">
        <v>0</v>
      </c>
      <c r="AQ48" s="181">
        <v>106.39400000000001</v>
      </c>
    </row>
    <row r="49" spans="2:43" x14ac:dyDescent="0.25">
      <c r="B49" s="93" t="s">
        <v>420</v>
      </c>
      <c r="C49" s="181">
        <v>0</v>
      </c>
      <c r="D49" s="182">
        <v>0</v>
      </c>
      <c r="E49" s="189">
        <v>0</v>
      </c>
      <c r="F49" s="37">
        <v>0</v>
      </c>
      <c r="G49" s="37">
        <v>0</v>
      </c>
      <c r="H49" s="181">
        <v>0</v>
      </c>
      <c r="I49" s="180"/>
      <c r="J49" s="181">
        <v>0</v>
      </c>
      <c r="K49" s="182">
        <v>0</v>
      </c>
      <c r="L49" s="189">
        <v>0</v>
      </c>
      <c r="M49" s="37">
        <v>0</v>
      </c>
      <c r="N49" s="37">
        <v>0</v>
      </c>
      <c r="O49" s="181">
        <v>0</v>
      </c>
      <c r="P49" s="180"/>
      <c r="Q49" s="181">
        <v>0</v>
      </c>
      <c r="R49" s="182">
        <v>0</v>
      </c>
      <c r="S49" s="189">
        <v>0</v>
      </c>
      <c r="T49" s="37">
        <v>0</v>
      </c>
      <c r="U49" s="37">
        <v>0</v>
      </c>
      <c r="V49" s="181">
        <v>0</v>
      </c>
      <c r="W49" s="180"/>
      <c r="X49" s="181">
        <v>0</v>
      </c>
      <c r="Y49" s="182">
        <v>0</v>
      </c>
      <c r="Z49" s="189">
        <v>0</v>
      </c>
      <c r="AA49" s="37">
        <v>0</v>
      </c>
      <c r="AB49" s="37">
        <v>0</v>
      </c>
      <c r="AC49" s="181">
        <v>0</v>
      </c>
      <c r="AD49" s="180"/>
      <c r="AE49" s="181">
        <v>0</v>
      </c>
      <c r="AF49" s="182">
        <v>0</v>
      </c>
      <c r="AG49" s="189">
        <v>0</v>
      </c>
      <c r="AH49" s="37">
        <v>0</v>
      </c>
      <c r="AI49" s="37">
        <v>0</v>
      </c>
      <c r="AJ49" s="181">
        <v>0</v>
      </c>
      <c r="AK49" s="180"/>
      <c r="AL49" s="181">
        <v>0</v>
      </c>
      <c r="AM49" s="182">
        <v>0</v>
      </c>
      <c r="AN49" s="189">
        <v>0</v>
      </c>
      <c r="AO49" s="37">
        <v>0</v>
      </c>
      <c r="AP49" s="37">
        <v>0</v>
      </c>
      <c r="AQ49" s="181">
        <v>0</v>
      </c>
    </row>
    <row r="50" spans="2:43" x14ac:dyDescent="0.25">
      <c r="B50" s="88" t="s">
        <v>416</v>
      </c>
      <c r="C50" s="181">
        <v>0</v>
      </c>
      <c r="D50" s="182">
        <v>0</v>
      </c>
      <c r="E50" s="189">
        <v>0</v>
      </c>
      <c r="F50" s="37">
        <v>0</v>
      </c>
      <c r="G50" s="37">
        <v>0</v>
      </c>
      <c r="H50" s="181">
        <v>0</v>
      </c>
      <c r="I50" s="180"/>
      <c r="J50" s="181">
        <v>0</v>
      </c>
      <c r="K50" s="182">
        <v>0</v>
      </c>
      <c r="L50" s="189">
        <v>0</v>
      </c>
      <c r="M50" s="37">
        <v>0</v>
      </c>
      <c r="N50" s="37">
        <v>0</v>
      </c>
      <c r="O50" s="181">
        <v>0</v>
      </c>
      <c r="P50" s="180"/>
      <c r="Q50" s="181">
        <v>0</v>
      </c>
      <c r="R50" s="182">
        <v>0</v>
      </c>
      <c r="S50" s="189">
        <v>0</v>
      </c>
      <c r="T50" s="37">
        <v>0</v>
      </c>
      <c r="U50" s="37">
        <v>0</v>
      </c>
      <c r="V50" s="181">
        <v>0</v>
      </c>
      <c r="W50" s="180"/>
      <c r="X50" s="181">
        <v>0</v>
      </c>
      <c r="Y50" s="182">
        <v>0</v>
      </c>
      <c r="Z50" s="189">
        <v>0</v>
      </c>
      <c r="AA50" s="37">
        <v>0</v>
      </c>
      <c r="AB50" s="37">
        <v>0</v>
      </c>
      <c r="AC50" s="181">
        <v>0</v>
      </c>
      <c r="AD50" s="180"/>
      <c r="AE50" s="181">
        <v>0</v>
      </c>
      <c r="AF50" s="182">
        <v>0</v>
      </c>
      <c r="AG50" s="189">
        <v>0</v>
      </c>
      <c r="AH50" s="37">
        <v>0</v>
      </c>
      <c r="AI50" s="37">
        <v>0</v>
      </c>
      <c r="AJ50" s="181">
        <v>0</v>
      </c>
      <c r="AK50" s="180"/>
      <c r="AL50" s="181">
        <v>0</v>
      </c>
      <c r="AM50" s="182">
        <v>0</v>
      </c>
      <c r="AN50" s="189">
        <v>0</v>
      </c>
      <c r="AO50" s="37">
        <v>0</v>
      </c>
      <c r="AP50" s="37">
        <v>0</v>
      </c>
      <c r="AQ50" s="181">
        <v>0</v>
      </c>
    </row>
    <row r="51" spans="2:43" ht="15.75" thickBot="1" x14ac:dyDescent="0.3">
      <c r="B51" s="82" t="s">
        <v>421</v>
      </c>
      <c r="C51" s="184">
        <v>61424.28</v>
      </c>
      <c r="D51" s="184">
        <v>3545.0999999999995</v>
      </c>
      <c r="E51" s="190">
        <v>849.38919999999507</v>
      </c>
      <c r="F51" s="195">
        <v>1231.6400000000001</v>
      </c>
      <c r="G51" s="195">
        <v>-21.22</v>
      </c>
      <c r="H51" s="184">
        <v>67029.189199999993</v>
      </c>
      <c r="J51" s="184">
        <v>67029.189199999993</v>
      </c>
      <c r="K51" s="184">
        <v>5125.3999999999996</v>
      </c>
      <c r="L51" s="190">
        <v>-335.91599999998442</v>
      </c>
      <c r="M51" s="195">
        <v>-1214.1799999999998</v>
      </c>
      <c r="N51" s="195">
        <v>67.7</v>
      </c>
      <c r="O51" s="184">
        <v>70672.193200000009</v>
      </c>
      <c r="Q51" s="184">
        <v>70672.193200000009</v>
      </c>
      <c r="R51" s="184">
        <v>4743.5</v>
      </c>
      <c r="S51" s="190">
        <v>-887.4233333333425</v>
      </c>
      <c r="T51" s="195">
        <v>1881.2</v>
      </c>
      <c r="U51" s="195">
        <v>0</v>
      </c>
      <c r="V51" s="184">
        <v>76409.469866666666</v>
      </c>
      <c r="X51" s="184">
        <v>76409.469866666666</v>
      </c>
      <c r="Y51" s="184">
        <v>8363.3000000000011</v>
      </c>
      <c r="Z51" s="190">
        <v>834.09666666668682</v>
      </c>
      <c r="AA51" s="195">
        <v>749.59999999999991</v>
      </c>
      <c r="AB51" s="195">
        <v>0</v>
      </c>
      <c r="AC51" s="184">
        <v>86356.466533333354</v>
      </c>
      <c r="AE51" s="184">
        <v>86356.466533333296</v>
      </c>
      <c r="AF51" s="184">
        <v>6237.9</v>
      </c>
      <c r="AG51" s="190">
        <v>-243.64422867628798</v>
      </c>
      <c r="AH51" s="195">
        <v>-1288.7000000000003</v>
      </c>
      <c r="AI51" s="195">
        <v>-0.11999999999999998</v>
      </c>
      <c r="AJ51" s="184">
        <v>91061.902304657007</v>
      </c>
      <c r="AL51" s="184">
        <v>91061.902304657007</v>
      </c>
      <c r="AM51" s="184">
        <v>8483.9</v>
      </c>
      <c r="AN51" s="190">
        <v>496.16999999999751</v>
      </c>
      <c r="AO51" s="195">
        <v>-5024.5999999999995</v>
      </c>
      <c r="AP51" s="195">
        <v>-0.15999999999999998</v>
      </c>
      <c r="AQ51" s="184">
        <v>95017.212304657005</v>
      </c>
    </row>
    <row r="52" spans="2:43" ht="15.75" thickBot="1" x14ac:dyDescent="0.3">
      <c r="B52" s="9" t="s">
        <v>196</v>
      </c>
      <c r="C52" s="191">
        <v>-46500.349999999991</v>
      </c>
      <c r="D52" s="192">
        <v>-1390.0999999999995</v>
      </c>
      <c r="E52" s="193">
        <v>-2522.5091999999936</v>
      </c>
      <c r="F52" s="196">
        <v>-1229.0400000000002</v>
      </c>
      <c r="G52" s="196">
        <v>21.32</v>
      </c>
      <c r="H52" s="191">
        <v>-51620.679199999991</v>
      </c>
      <c r="J52" s="191">
        <v>-51620.679199999991</v>
      </c>
      <c r="K52" s="192">
        <v>-2237.7999999999993</v>
      </c>
      <c r="L52" s="193">
        <v>292.19499999998055</v>
      </c>
      <c r="M52" s="196">
        <v>1213.9799999999998</v>
      </c>
      <c r="N52" s="196">
        <v>-67.7</v>
      </c>
      <c r="O52" s="191">
        <v>-52420.00420000001</v>
      </c>
      <c r="Q52" s="191">
        <v>-52420.00420000001</v>
      </c>
      <c r="R52" s="192">
        <v>-2012</v>
      </c>
      <c r="S52" s="193">
        <v>395.19633333334491</v>
      </c>
      <c r="T52" s="196">
        <v>-1876.8</v>
      </c>
      <c r="U52" s="196">
        <v>0</v>
      </c>
      <c r="V52" s="191">
        <v>-55913.607866666665</v>
      </c>
      <c r="X52" s="191">
        <v>-55913.607866666665</v>
      </c>
      <c r="Y52" s="192">
        <v>-2201.800000000002</v>
      </c>
      <c r="Z52" s="193">
        <v>-638.3966666666845</v>
      </c>
      <c r="AA52" s="196">
        <v>-742.89999999999986</v>
      </c>
      <c r="AB52" s="196">
        <v>0</v>
      </c>
      <c r="AC52" s="191">
        <v>-59496.704533333352</v>
      </c>
      <c r="AE52" s="191">
        <v>-59496.704533333294</v>
      </c>
      <c r="AF52" s="192">
        <v>-3094.0999999999995</v>
      </c>
      <c r="AG52" s="193">
        <v>296.2112286762848</v>
      </c>
      <c r="AH52" s="196">
        <v>1287.3000000000002</v>
      </c>
      <c r="AI52" s="196">
        <v>0.11999999999999998</v>
      </c>
      <c r="AJ52" s="191">
        <v>-61007.173304657008</v>
      </c>
      <c r="AL52" s="191">
        <v>-61007.173304657008</v>
      </c>
      <c r="AM52" s="192">
        <v>-6028.9</v>
      </c>
      <c r="AN52" s="193">
        <v>-544.86999999999637</v>
      </c>
      <c r="AO52" s="196">
        <v>5024.7</v>
      </c>
      <c r="AP52" s="196">
        <v>0.15999999999999998</v>
      </c>
      <c r="AQ52" s="191">
        <v>-62556.083304657004</v>
      </c>
    </row>
  </sheetData>
  <mergeCells count="18">
    <mergeCell ref="O8:O9"/>
    <mergeCell ref="C8:C9"/>
    <mergeCell ref="E8:G8"/>
    <mergeCell ref="H8:H9"/>
    <mergeCell ref="J8:J9"/>
    <mergeCell ref="L8:N8"/>
    <mergeCell ref="AL8:AL9"/>
    <mergeCell ref="AN8:AP8"/>
    <mergeCell ref="AQ8:AQ9"/>
    <mergeCell ref="Q8:Q9"/>
    <mergeCell ref="S8:U8"/>
    <mergeCell ref="V8:V9"/>
    <mergeCell ref="AE8:AE9"/>
    <mergeCell ref="AG8:AI8"/>
    <mergeCell ref="AJ8:AJ9"/>
    <mergeCell ref="X8:X9"/>
    <mergeCell ref="Z8:AB8"/>
    <mergeCell ref="AC8:AC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5:AB175"/>
  <sheetViews>
    <sheetView showGridLines="0" tabSelected="1" zoomScaleNormal="100" workbookViewId="0">
      <pane xSplit="2" ySplit="13" topLeftCell="C155" activePane="bottomRight" state="frozen"/>
      <selection activeCell="A41" sqref="A41"/>
      <selection pane="topRight" activeCell="A41" sqref="A41"/>
      <selection pane="bottomLeft" activeCell="A41" sqref="A41"/>
      <selection pane="bottomRight" activeCell="C165" sqref="C165"/>
    </sheetView>
  </sheetViews>
  <sheetFormatPr baseColWidth="10" defaultColWidth="11.42578125" defaultRowHeight="15" x14ac:dyDescent="0.25"/>
  <cols>
    <col min="1" max="1" width="7" style="118" customWidth="1"/>
    <col min="2" max="3" width="10.5703125" style="15" customWidth="1"/>
    <col min="4" max="5" width="15.85546875" style="15" customWidth="1"/>
    <col min="6" max="10" width="10.5703125" style="15" customWidth="1"/>
    <col min="11" max="14" width="9.85546875" style="15" customWidth="1"/>
    <col min="15" max="16" width="10.85546875" style="15" customWidth="1"/>
    <col min="17" max="18" width="13" style="15" customWidth="1"/>
    <col min="19" max="19" width="12.5703125" style="15" customWidth="1"/>
    <col min="20" max="22" width="11.28515625" style="15" customWidth="1"/>
    <col min="23" max="23" width="13" style="15" customWidth="1"/>
    <col min="24" max="16384" width="11.42578125" style="15"/>
  </cols>
  <sheetData>
    <row r="5" spans="1:28" ht="27" x14ac:dyDescent="0.35">
      <c r="A5" s="113" t="str">
        <f>Indice!B13</f>
        <v>República Dominicana</v>
      </c>
    </row>
    <row r="6" spans="1:28" ht="7.5" customHeight="1" x14ac:dyDescent="0.25">
      <c r="A6" s="116"/>
    </row>
    <row r="7" spans="1:28" ht="20.25" x14ac:dyDescent="0.3">
      <c r="A7" s="114" t="s">
        <v>46</v>
      </c>
    </row>
    <row r="8" spans="1:28" ht="15.75" x14ac:dyDescent="0.25">
      <c r="A8" s="115" t="s">
        <v>4</v>
      </c>
      <c r="C8" s="117"/>
    </row>
    <row r="10" spans="1:28" ht="15" customHeight="1" x14ac:dyDescent="0.25">
      <c r="A10" s="231" t="s">
        <v>18</v>
      </c>
      <c r="B10" s="231" t="s">
        <v>19</v>
      </c>
      <c r="C10" s="139" t="s">
        <v>5</v>
      </c>
      <c r="D10" s="140"/>
      <c r="E10" s="140"/>
      <c r="F10" s="140"/>
      <c r="G10" s="140"/>
      <c r="H10" s="140"/>
      <c r="I10" s="140"/>
      <c r="J10" s="141"/>
      <c r="K10" s="139" t="s">
        <v>6</v>
      </c>
      <c r="L10" s="140"/>
      <c r="M10" s="140"/>
      <c r="N10" s="140"/>
      <c r="O10" s="140"/>
      <c r="P10" s="141"/>
      <c r="Q10" s="139" t="s">
        <v>7</v>
      </c>
      <c r="R10" s="140"/>
      <c r="S10" s="140"/>
      <c r="T10" s="140"/>
      <c r="U10" s="140"/>
      <c r="V10" s="141"/>
      <c r="W10" s="228" t="s">
        <v>37</v>
      </c>
      <c r="X10" s="229"/>
      <c r="Y10" s="229"/>
      <c r="Z10" s="229"/>
      <c r="AA10" s="229"/>
      <c r="AB10" s="230"/>
    </row>
    <row r="11" spans="1:28" ht="26.25" customHeight="1" x14ac:dyDescent="0.25">
      <c r="A11" s="232"/>
      <c r="B11" s="232"/>
      <c r="C11" s="139" t="s">
        <v>8</v>
      </c>
      <c r="D11" s="140"/>
      <c r="E11" s="140"/>
      <c r="F11" s="140"/>
      <c r="G11" s="140"/>
      <c r="H11" s="140"/>
      <c r="I11" s="141"/>
      <c r="J11" s="234" t="s">
        <v>32</v>
      </c>
      <c r="K11" s="139" t="s">
        <v>39</v>
      </c>
      <c r="L11" s="140"/>
      <c r="M11" s="140"/>
      <c r="N11" s="141"/>
      <c r="O11" s="236" t="s">
        <v>38</v>
      </c>
      <c r="P11" s="236" t="s">
        <v>9</v>
      </c>
      <c r="Q11" s="238" t="s">
        <v>10</v>
      </c>
      <c r="R11" s="239"/>
      <c r="S11" s="236" t="s">
        <v>42</v>
      </c>
      <c r="T11" s="236" t="s">
        <v>43</v>
      </c>
      <c r="U11" s="236" t="s">
        <v>44</v>
      </c>
      <c r="V11" s="236" t="s">
        <v>45</v>
      </c>
      <c r="W11" s="244" t="s">
        <v>467</v>
      </c>
      <c r="X11" s="244" t="s">
        <v>468</v>
      </c>
      <c r="Y11" s="247" t="s">
        <v>469</v>
      </c>
      <c r="Z11" s="244" t="s">
        <v>470</v>
      </c>
      <c r="AA11" s="244" t="s">
        <v>471</v>
      </c>
      <c r="AB11" s="244" t="s">
        <v>472</v>
      </c>
    </row>
    <row r="12" spans="1:28" ht="15" customHeight="1" x14ac:dyDescent="0.25">
      <c r="A12" s="232"/>
      <c r="B12" s="232"/>
      <c r="C12" s="236" t="s">
        <v>1</v>
      </c>
      <c r="D12" s="238" t="s">
        <v>11</v>
      </c>
      <c r="E12" s="239"/>
      <c r="F12" s="234" t="s">
        <v>34</v>
      </c>
      <c r="G12" s="234" t="s">
        <v>12</v>
      </c>
      <c r="H12" s="234" t="s">
        <v>35</v>
      </c>
      <c r="I12" s="234" t="s">
        <v>36</v>
      </c>
      <c r="J12" s="235"/>
      <c r="K12" s="240" t="s">
        <v>13</v>
      </c>
      <c r="L12" s="241"/>
      <c r="M12" s="240" t="s">
        <v>14</v>
      </c>
      <c r="N12" s="241"/>
      <c r="O12" s="237"/>
      <c r="P12" s="237"/>
      <c r="Q12" s="242" t="s">
        <v>40</v>
      </c>
      <c r="R12" s="242" t="s">
        <v>41</v>
      </c>
      <c r="S12" s="237"/>
      <c r="T12" s="237"/>
      <c r="U12" s="237"/>
      <c r="V12" s="237"/>
      <c r="W12" s="245"/>
      <c r="X12" s="245"/>
      <c r="Y12" s="248"/>
      <c r="Z12" s="245"/>
      <c r="AA12" s="245"/>
      <c r="AB12" s="245"/>
    </row>
    <row r="13" spans="1:28" ht="30" x14ac:dyDescent="0.25">
      <c r="A13" s="233"/>
      <c r="B13" s="233"/>
      <c r="C13" s="237"/>
      <c r="D13" s="198" t="s">
        <v>15</v>
      </c>
      <c r="E13" s="198" t="s">
        <v>33</v>
      </c>
      <c r="F13" s="235"/>
      <c r="G13" s="235"/>
      <c r="H13" s="235"/>
      <c r="I13" s="235"/>
      <c r="J13" s="235"/>
      <c r="K13" s="197" t="s">
        <v>16</v>
      </c>
      <c r="L13" s="197" t="s">
        <v>17</v>
      </c>
      <c r="M13" s="197" t="s">
        <v>16</v>
      </c>
      <c r="N13" s="197" t="s">
        <v>17</v>
      </c>
      <c r="O13" s="237"/>
      <c r="P13" s="237"/>
      <c r="Q13" s="243"/>
      <c r="R13" s="243"/>
      <c r="S13" s="237"/>
      <c r="T13" s="237"/>
      <c r="U13" s="237"/>
      <c r="V13" s="237"/>
      <c r="W13" s="246"/>
      <c r="X13" s="246"/>
      <c r="Y13" s="249"/>
      <c r="Z13" s="246"/>
      <c r="AA13" s="246"/>
      <c r="AB13" s="246"/>
    </row>
    <row r="14" spans="1:28" x14ac:dyDescent="0.25">
      <c r="A14" s="131">
        <v>2010</v>
      </c>
      <c r="B14" s="132" t="s">
        <v>20</v>
      </c>
      <c r="C14" s="120">
        <v>3765.4</v>
      </c>
      <c r="D14" s="120">
        <v>511.2</v>
      </c>
      <c r="E14" s="121">
        <v>3108.9</v>
      </c>
      <c r="F14" s="120">
        <v>0</v>
      </c>
      <c r="G14" s="121">
        <v>117.7</v>
      </c>
      <c r="H14" s="120">
        <v>25.7</v>
      </c>
      <c r="I14" s="120">
        <v>1.7</v>
      </c>
      <c r="J14" s="121">
        <v>0</v>
      </c>
      <c r="K14" s="120">
        <v>-1072.9000000000001</v>
      </c>
      <c r="L14" s="120">
        <v>-496.7</v>
      </c>
      <c r="M14" s="36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-1301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  <c r="AB14" s="120">
        <v>0</v>
      </c>
    </row>
    <row r="15" spans="1:28" x14ac:dyDescent="0.25">
      <c r="A15" s="133">
        <v>2011</v>
      </c>
      <c r="B15" s="134" t="s">
        <v>21</v>
      </c>
      <c r="C15" s="122">
        <v>3134.9</v>
      </c>
      <c r="D15" s="122">
        <v>562.20000000000005</v>
      </c>
      <c r="E15" s="123">
        <v>2427.6</v>
      </c>
      <c r="F15" s="122">
        <v>0</v>
      </c>
      <c r="G15" s="123">
        <v>119.4</v>
      </c>
      <c r="H15" s="122">
        <v>24.1</v>
      </c>
      <c r="I15" s="122">
        <v>1.6</v>
      </c>
      <c r="J15" s="123">
        <v>0</v>
      </c>
      <c r="K15" s="122">
        <v>-1030.0999999999999</v>
      </c>
      <c r="L15" s="122">
        <v>-512.1</v>
      </c>
      <c r="M15" s="124">
        <v>0</v>
      </c>
      <c r="N15" s="122">
        <v>0</v>
      </c>
      <c r="O15" s="122">
        <v>0</v>
      </c>
      <c r="P15" s="122">
        <v>0</v>
      </c>
      <c r="Q15" s="122">
        <v>0</v>
      </c>
      <c r="R15" s="122">
        <v>-1596.2</v>
      </c>
      <c r="S15" s="122">
        <v>0</v>
      </c>
      <c r="T15" s="122">
        <v>0</v>
      </c>
      <c r="U15" s="122">
        <v>0</v>
      </c>
      <c r="V15" s="122">
        <v>0</v>
      </c>
      <c r="W15" s="122">
        <v>0</v>
      </c>
      <c r="X15" s="122">
        <v>0</v>
      </c>
      <c r="Y15" s="122">
        <v>0</v>
      </c>
      <c r="Z15" s="122">
        <v>0</v>
      </c>
      <c r="AA15" s="122">
        <v>0</v>
      </c>
      <c r="AB15" s="122">
        <v>0</v>
      </c>
    </row>
    <row r="16" spans="1:28" x14ac:dyDescent="0.25">
      <c r="A16" s="131"/>
      <c r="B16" s="132" t="s">
        <v>22</v>
      </c>
      <c r="C16" s="120">
        <v>3040.5</v>
      </c>
      <c r="D16" s="120">
        <v>455.4</v>
      </c>
      <c r="E16" s="121">
        <v>2468.6</v>
      </c>
      <c r="F16" s="120">
        <v>0</v>
      </c>
      <c r="G16" s="121">
        <v>89.6</v>
      </c>
      <c r="H16" s="120">
        <v>25.7</v>
      </c>
      <c r="I16" s="120">
        <v>1.3</v>
      </c>
      <c r="J16" s="121">
        <v>0</v>
      </c>
      <c r="K16" s="120">
        <v>-1030.0999999999999</v>
      </c>
      <c r="L16" s="120">
        <v>-512.1</v>
      </c>
      <c r="M16" s="36">
        <v>0</v>
      </c>
      <c r="N16" s="120">
        <v>0</v>
      </c>
      <c r="O16" s="120">
        <v>0</v>
      </c>
      <c r="P16" s="120">
        <v>0</v>
      </c>
      <c r="Q16" s="120">
        <v>0</v>
      </c>
      <c r="R16" s="120">
        <v>-1596.2</v>
      </c>
      <c r="S16" s="120">
        <v>0</v>
      </c>
      <c r="T16" s="120">
        <v>0</v>
      </c>
      <c r="U16" s="120">
        <v>0</v>
      </c>
      <c r="V16" s="120">
        <v>0</v>
      </c>
      <c r="W16" s="120">
        <v>0</v>
      </c>
      <c r="X16" s="120">
        <v>0</v>
      </c>
      <c r="Y16" s="120">
        <v>0</v>
      </c>
      <c r="Z16" s="120">
        <v>0</v>
      </c>
      <c r="AA16" s="120">
        <v>0</v>
      </c>
      <c r="AB16" s="120">
        <v>0</v>
      </c>
    </row>
    <row r="17" spans="1:28" x14ac:dyDescent="0.25">
      <c r="A17" s="131"/>
      <c r="B17" s="132" t="s">
        <v>23</v>
      </c>
      <c r="C17" s="120">
        <v>2989.5</v>
      </c>
      <c r="D17" s="120">
        <v>395.3</v>
      </c>
      <c r="E17" s="121">
        <v>2491.6</v>
      </c>
      <c r="F17" s="120">
        <v>0</v>
      </c>
      <c r="G17" s="121">
        <v>75</v>
      </c>
      <c r="H17" s="120">
        <v>26.1</v>
      </c>
      <c r="I17" s="120">
        <v>1.5</v>
      </c>
      <c r="J17" s="121">
        <v>0</v>
      </c>
      <c r="K17" s="120">
        <v>-1030.0999999999999</v>
      </c>
      <c r="L17" s="120">
        <v>-512.1</v>
      </c>
      <c r="M17" s="36">
        <v>0</v>
      </c>
      <c r="N17" s="120">
        <v>0</v>
      </c>
      <c r="O17" s="120">
        <v>0</v>
      </c>
      <c r="P17" s="120">
        <v>0</v>
      </c>
      <c r="Q17" s="120">
        <v>0</v>
      </c>
      <c r="R17" s="120">
        <v>-1596.2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120">
        <v>0</v>
      </c>
      <c r="Y17" s="120">
        <v>0</v>
      </c>
      <c r="Z17" s="120">
        <v>0</v>
      </c>
      <c r="AA17" s="120">
        <v>0</v>
      </c>
      <c r="AB17" s="120">
        <v>0</v>
      </c>
    </row>
    <row r="18" spans="1:28" x14ac:dyDescent="0.25">
      <c r="A18" s="131"/>
      <c r="B18" s="132" t="s">
        <v>24</v>
      </c>
      <c r="C18" s="120">
        <v>2957.2</v>
      </c>
      <c r="D18" s="120">
        <v>396.7</v>
      </c>
      <c r="E18" s="121">
        <v>2469.3000000000002</v>
      </c>
      <c r="F18" s="120">
        <v>0</v>
      </c>
      <c r="G18" s="121">
        <v>61.1</v>
      </c>
      <c r="H18" s="120">
        <v>28.1</v>
      </c>
      <c r="I18" s="120">
        <v>2</v>
      </c>
      <c r="J18" s="121">
        <v>0</v>
      </c>
      <c r="K18" s="120">
        <v>-1030.0999999999999</v>
      </c>
      <c r="L18" s="120">
        <v>-512.1</v>
      </c>
      <c r="M18" s="36">
        <v>0</v>
      </c>
      <c r="N18" s="120">
        <v>0</v>
      </c>
      <c r="O18" s="120">
        <v>0</v>
      </c>
      <c r="P18" s="120">
        <v>0</v>
      </c>
      <c r="Q18" s="120">
        <v>0</v>
      </c>
      <c r="R18" s="120">
        <v>-1596.2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20">
        <v>0</v>
      </c>
      <c r="Y18" s="120">
        <v>0</v>
      </c>
      <c r="Z18" s="120">
        <v>0</v>
      </c>
      <c r="AA18" s="120">
        <v>0</v>
      </c>
      <c r="AB18" s="120">
        <v>0</v>
      </c>
    </row>
    <row r="19" spans="1:28" x14ac:dyDescent="0.25">
      <c r="A19" s="135"/>
      <c r="B19" s="132" t="s">
        <v>25</v>
      </c>
      <c r="C19" s="120">
        <v>2953</v>
      </c>
      <c r="D19" s="120">
        <v>476.5</v>
      </c>
      <c r="E19" s="120">
        <v>2415.6</v>
      </c>
      <c r="F19" s="120">
        <v>0</v>
      </c>
      <c r="G19" s="120">
        <v>31.6</v>
      </c>
      <c r="H19" s="120">
        <v>28</v>
      </c>
      <c r="I19" s="120">
        <v>1.3</v>
      </c>
      <c r="J19" s="120">
        <v>0</v>
      </c>
      <c r="K19" s="120">
        <v>-1030.0999999999999</v>
      </c>
      <c r="L19" s="120">
        <v>-512.1</v>
      </c>
      <c r="M19" s="36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-1596.2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0</v>
      </c>
      <c r="AB19" s="120">
        <v>0</v>
      </c>
    </row>
    <row r="20" spans="1:28" x14ac:dyDescent="0.25">
      <c r="A20" s="131"/>
      <c r="B20" s="132" t="s">
        <v>26</v>
      </c>
      <c r="C20" s="120">
        <v>2945.9</v>
      </c>
      <c r="D20" s="120">
        <v>477.2</v>
      </c>
      <c r="E20" s="120">
        <v>2423.8000000000002</v>
      </c>
      <c r="F20" s="120">
        <v>0</v>
      </c>
      <c r="G20" s="120">
        <v>16.2</v>
      </c>
      <c r="H20" s="120">
        <v>27.5</v>
      </c>
      <c r="I20" s="120">
        <v>1.3</v>
      </c>
      <c r="J20" s="120">
        <v>0</v>
      </c>
      <c r="K20" s="120">
        <v>-1030.0999999999999</v>
      </c>
      <c r="L20" s="120">
        <v>-512.1</v>
      </c>
      <c r="M20" s="36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-1596.2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</row>
    <row r="21" spans="1:28" x14ac:dyDescent="0.25">
      <c r="A21" s="125"/>
      <c r="B21" s="132" t="s">
        <v>27</v>
      </c>
      <c r="C21" s="120">
        <v>3780.4</v>
      </c>
      <c r="D21" s="120">
        <v>533.5</v>
      </c>
      <c r="E21" s="120">
        <v>3184.2</v>
      </c>
      <c r="F21" s="120">
        <v>0</v>
      </c>
      <c r="G21" s="120">
        <v>31.6</v>
      </c>
      <c r="H21" s="120">
        <v>29.5</v>
      </c>
      <c r="I21" s="120">
        <v>1.6</v>
      </c>
      <c r="J21" s="120">
        <v>0</v>
      </c>
      <c r="K21" s="120">
        <v>-1030.0999999999999</v>
      </c>
      <c r="L21" s="120">
        <v>-512.1</v>
      </c>
      <c r="M21" s="36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-1596.2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</row>
    <row r="22" spans="1:28" x14ac:dyDescent="0.25">
      <c r="A22" s="125"/>
      <c r="B22" s="132" t="s">
        <v>28</v>
      </c>
      <c r="C22" s="120">
        <v>3570.4</v>
      </c>
      <c r="D22" s="120">
        <v>536.79999999999995</v>
      </c>
      <c r="E22" s="120">
        <v>2980</v>
      </c>
      <c r="F22" s="120">
        <v>0</v>
      </c>
      <c r="G22" s="120">
        <v>18.600000000000001</v>
      </c>
      <c r="H22" s="120">
        <v>33.4</v>
      </c>
      <c r="I22" s="120">
        <v>1.6</v>
      </c>
      <c r="J22" s="120">
        <v>0</v>
      </c>
      <c r="K22" s="120">
        <v>-1030.0999999999999</v>
      </c>
      <c r="L22" s="120">
        <v>-512.1</v>
      </c>
      <c r="M22" s="36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-1596.2</v>
      </c>
      <c r="S22" s="120">
        <v>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</row>
    <row r="23" spans="1:28" x14ac:dyDescent="0.25">
      <c r="A23" s="125"/>
      <c r="B23" s="132" t="s">
        <v>29</v>
      </c>
      <c r="C23" s="120">
        <v>3419</v>
      </c>
      <c r="D23" s="120">
        <v>567.6</v>
      </c>
      <c r="E23" s="120">
        <v>2817.3</v>
      </c>
      <c r="F23" s="120">
        <v>0</v>
      </c>
      <c r="G23" s="120">
        <v>3</v>
      </c>
      <c r="H23" s="120">
        <v>29.5</v>
      </c>
      <c r="I23" s="120">
        <v>1.5</v>
      </c>
      <c r="J23" s="120">
        <v>0</v>
      </c>
      <c r="K23" s="120">
        <v>-1030.0999999999999</v>
      </c>
      <c r="L23" s="120">
        <v>-512.1</v>
      </c>
      <c r="M23" s="36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-1596.2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</row>
    <row r="24" spans="1:28" x14ac:dyDescent="0.25">
      <c r="A24" s="125"/>
      <c r="B24" s="132" t="s">
        <v>30</v>
      </c>
      <c r="C24" s="120">
        <v>3169.8</v>
      </c>
      <c r="D24" s="120">
        <v>509.7</v>
      </c>
      <c r="E24" s="120">
        <v>2577.1999999999998</v>
      </c>
      <c r="F24" s="120">
        <v>0</v>
      </c>
      <c r="G24" s="120">
        <v>49.2</v>
      </c>
      <c r="H24" s="120">
        <v>31.9</v>
      </c>
      <c r="I24" s="120">
        <v>1.9</v>
      </c>
      <c r="J24" s="120">
        <v>0</v>
      </c>
      <c r="K24" s="120">
        <v>-1030.0999999999999</v>
      </c>
      <c r="L24" s="120">
        <v>-512.1</v>
      </c>
      <c r="M24" s="36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-1596.2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  <c r="AB24" s="120">
        <v>0</v>
      </c>
    </row>
    <row r="25" spans="1:28" x14ac:dyDescent="0.25">
      <c r="A25" s="125"/>
      <c r="B25" s="132" t="s">
        <v>31</v>
      </c>
      <c r="C25" s="120">
        <v>3518</v>
      </c>
      <c r="D25" s="120">
        <v>480</v>
      </c>
      <c r="E25" s="120">
        <v>2970.7</v>
      </c>
      <c r="F25" s="120">
        <v>0</v>
      </c>
      <c r="G25" s="120">
        <v>33.700000000000003</v>
      </c>
      <c r="H25" s="120">
        <v>31.4</v>
      </c>
      <c r="I25" s="120">
        <v>2.1</v>
      </c>
      <c r="J25" s="120">
        <v>0</v>
      </c>
      <c r="K25" s="120">
        <v>-1030.0999999999999</v>
      </c>
      <c r="L25" s="120">
        <v>-512.1</v>
      </c>
      <c r="M25" s="36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-1596.2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</row>
    <row r="26" spans="1:28" x14ac:dyDescent="0.25">
      <c r="A26" s="125"/>
      <c r="B26" s="132" t="s">
        <v>20</v>
      </c>
      <c r="C26" s="120">
        <v>4098.3999999999996</v>
      </c>
      <c r="D26" s="120">
        <v>472</v>
      </c>
      <c r="E26" s="120">
        <v>3577</v>
      </c>
      <c r="F26" s="120">
        <v>0</v>
      </c>
      <c r="G26" s="120">
        <v>18.600000000000001</v>
      </c>
      <c r="H26" s="120">
        <v>28</v>
      </c>
      <c r="I26" s="120">
        <v>2.8</v>
      </c>
      <c r="J26" s="120">
        <v>0</v>
      </c>
      <c r="K26" s="120">
        <v>-1030.0999999999999</v>
      </c>
      <c r="L26" s="120">
        <v>-512.1</v>
      </c>
      <c r="M26" s="36">
        <v>0</v>
      </c>
      <c r="N26" s="120">
        <v>0</v>
      </c>
      <c r="O26" s="120">
        <v>0</v>
      </c>
      <c r="P26" s="120">
        <v>0</v>
      </c>
      <c r="Q26" s="120">
        <v>0</v>
      </c>
      <c r="R26" s="120">
        <v>-1596.2</v>
      </c>
      <c r="S26" s="120">
        <v>0</v>
      </c>
      <c r="T26" s="120">
        <v>0</v>
      </c>
      <c r="U26" s="120">
        <v>0</v>
      </c>
      <c r="V26" s="120">
        <v>0</v>
      </c>
      <c r="W26" s="120">
        <v>0</v>
      </c>
      <c r="X26" s="120">
        <v>0</v>
      </c>
      <c r="Y26" s="120">
        <v>0</v>
      </c>
      <c r="Z26" s="120">
        <v>0</v>
      </c>
      <c r="AA26" s="120">
        <v>0</v>
      </c>
      <c r="AB26" s="120">
        <v>0</v>
      </c>
    </row>
    <row r="27" spans="1:28" x14ac:dyDescent="0.25">
      <c r="A27" s="133">
        <v>2012</v>
      </c>
      <c r="B27" s="134" t="s">
        <v>21</v>
      </c>
      <c r="C27" s="122">
        <v>3497.5</v>
      </c>
      <c r="D27" s="122">
        <v>499.4</v>
      </c>
      <c r="E27" s="123">
        <v>2917.5</v>
      </c>
      <c r="F27" s="122">
        <v>0</v>
      </c>
      <c r="G27" s="123">
        <v>46.8</v>
      </c>
      <c r="H27" s="122">
        <v>31.6</v>
      </c>
      <c r="I27" s="122">
        <v>2.1</v>
      </c>
      <c r="J27" s="123">
        <v>0</v>
      </c>
      <c r="K27" s="122">
        <v>-1030.0999999999999</v>
      </c>
      <c r="L27" s="122">
        <v>-512.1</v>
      </c>
      <c r="M27" s="124">
        <v>0</v>
      </c>
      <c r="N27" s="122">
        <v>0</v>
      </c>
      <c r="O27" s="122">
        <v>0</v>
      </c>
      <c r="P27" s="122">
        <v>0</v>
      </c>
      <c r="Q27" s="122">
        <v>0</v>
      </c>
      <c r="R27" s="122">
        <v>-1232.9000000000001</v>
      </c>
      <c r="S27" s="122">
        <v>0</v>
      </c>
      <c r="T27" s="122">
        <v>0</v>
      </c>
      <c r="U27" s="122">
        <v>0</v>
      </c>
      <c r="V27" s="122">
        <v>0</v>
      </c>
      <c r="W27" s="122">
        <v>0</v>
      </c>
      <c r="X27" s="122">
        <v>0</v>
      </c>
      <c r="Y27" s="122">
        <v>0</v>
      </c>
      <c r="Z27" s="122">
        <v>0</v>
      </c>
      <c r="AA27" s="122">
        <v>0</v>
      </c>
      <c r="AB27" s="122">
        <v>0</v>
      </c>
    </row>
    <row r="28" spans="1:28" x14ac:dyDescent="0.25">
      <c r="A28" s="125"/>
      <c r="B28" s="132" t="s">
        <v>22</v>
      </c>
      <c r="C28" s="120">
        <v>3423.9</v>
      </c>
      <c r="D28" s="120">
        <v>520.6</v>
      </c>
      <c r="E28" s="121">
        <v>2809.8</v>
      </c>
      <c r="F28" s="120">
        <v>0</v>
      </c>
      <c r="G28" s="121">
        <v>33.9</v>
      </c>
      <c r="H28" s="120">
        <v>32.6</v>
      </c>
      <c r="I28" s="120">
        <v>27</v>
      </c>
      <c r="J28" s="121">
        <v>0</v>
      </c>
      <c r="K28" s="120">
        <v>-1030</v>
      </c>
      <c r="L28" s="120">
        <v>-512.1</v>
      </c>
      <c r="M28" s="36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-1251</v>
      </c>
      <c r="S28" s="120">
        <v>0</v>
      </c>
      <c r="T28" s="120">
        <v>0</v>
      </c>
      <c r="U28" s="120">
        <v>0</v>
      </c>
      <c r="V28" s="120">
        <v>0</v>
      </c>
      <c r="W28" s="120">
        <v>0</v>
      </c>
      <c r="X28" s="120">
        <v>0</v>
      </c>
      <c r="Y28" s="120">
        <v>0</v>
      </c>
      <c r="Z28" s="120">
        <v>0</v>
      </c>
      <c r="AA28" s="120">
        <v>0</v>
      </c>
      <c r="AB28" s="120">
        <v>0</v>
      </c>
    </row>
    <row r="29" spans="1:28" x14ac:dyDescent="0.25">
      <c r="A29" s="125"/>
      <c r="B29" s="132" t="s">
        <v>23</v>
      </c>
      <c r="C29" s="120">
        <v>3459.1</v>
      </c>
      <c r="D29" s="120">
        <v>486.2</v>
      </c>
      <c r="E29" s="121">
        <v>2910</v>
      </c>
      <c r="F29" s="120">
        <v>0</v>
      </c>
      <c r="G29" s="121">
        <v>18.899999999999999</v>
      </c>
      <c r="H29" s="120">
        <v>30.3</v>
      </c>
      <c r="I29" s="120">
        <v>13.7</v>
      </c>
      <c r="J29" s="121">
        <v>0</v>
      </c>
      <c r="K29" s="120">
        <v>-1030.0999999999999</v>
      </c>
      <c r="L29" s="120">
        <v>-512.1</v>
      </c>
      <c r="M29" s="36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-1261.5999999999999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0</v>
      </c>
      <c r="AB29" s="120">
        <v>0</v>
      </c>
    </row>
    <row r="30" spans="1:28" x14ac:dyDescent="0.25">
      <c r="A30" s="125"/>
      <c r="B30" s="132" t="s">
        <v>24</v>
      </c>
      <c r="C30" s="120">
        <v>3539.8</v>
      </c>
      <c r="D30" s="120">
        <v>481.8</v>
      </c>
      <c r="E30" s="121">
        <v>3002.1</v>
      </c>
      <c r="F30" s="120">
        <v>0</v>
      </c>
      <c r="G30" s="121">
        <v>23.9</v>
      </c>
      <c r="H30" s="120">
        <v>30.3</v>
      </c>
      <c r="I30" s="120">
        <v>1.7</v>
      </c>
      <c r="J30" s="121">
        <v>0</v>
      </c>
      <c r="K30" s="120">
        <v>-1030</v>
      </c>
      <c r="L30" s="120">
        <v>-512.1</v>
      </c>
      <c r="M30" s="36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-1238.5999999999999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</row>
    <row r="31" spans="1:28" x14ac:dyDescent="0.25">
      <c r="A31" s="125"/>
      <c r="B31" s="132" t="s">
        <v>25</v>
      </c>
      <c r="C31" s="120">
        <v>3412.4</v>
      </c>
      <c r="D31" s="120">
        <v>546.20000000000005</v>
      </c>
      <c r="E31" s="120">
        <v>2818.4</v>
      </c>
      <c r="F31" s="120">
        <v>0</v>
      </c>
      <c r="G31" s="120">
        <v>18.399999999999999</v>
      </c>
      <c r="H31" s="120">
        <v>28.2</v>
      </c>
      <c r="I31" s="120">
        <v>1.3</v>
      </c>
      <c r="J31" s="120">
        <v>0</v>
      </c>
      <c r="K31" s="120">
        <v>-1030</v>
      </c>
      <c r="L31" s="120">
        <v>-512.1</v>
      </c>
      <c r="M31" s="36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-1242.9000000000001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  <c r="AB31" s="120">
        <v>0</v>
      </c>
    </row>
    <row r="32" spans="1:28" x14ac:dyDescent="0.25">
      <c r="A32" s="125"/>
      <c r="B32" s="132" t="s">
        <v>26</v>
      </c>
      <c r="C32" s="120">
        <v>3607.7</v>
      </c>
      <c r="D32" s="120">
        <v>527.6</v>
      </c>
      <c r="E32" s="120">
        <v>3046.1</v>
      </c>
      <c r="F32" s="120">
        <v>0</v>
      </c>
      <c r="G32" s="120">
        <v>3.9</v>
      </c>
      <c r="H32" s="120">
        <v>28.5</v>
      </c>
      <c r="I32" s="120">
        <v>1.6</v>
      </c>
      <c r="J32" s="120">
        <v>0</v>
      </c>
      <c r="K32" s="120">
        <v>-1030</v>
      </c>
      <c r="L32" s="120">
        <v>-512.1</v>
      </c>
      <c r="M32" s="126">
        <v>0</v>
      </c>
      <c r="N32" s="120">
        <v>0</v>
      </c>
      <c r="O32" s="120">
        <v>0</v>
      </c>
      <c r="P32" s="120">
        <v>0</v>
      </c>
      <c r="Q32" s="120">
        <v>0</v>
      </c>
      <c r="R32" s="120">
        <v>-1380.8</v>
      </c>
      <c r="S32" s="120">
        <v>0</v>
      </c>
      <c r="T32" s="120">
        <v>0</v>
      </c>
      <c r="U32" s="120">
        <v>0</v>
      </c>
      <c r="V32" s="120">
        <v>0</v>
      </c>
      <c r="W32" s="120">
        <v>0</v>
      </c>
      <c r="X32" s="120">
        <v>0</v>
      </c>
      <c r="Y32" s="120">
        <v>0</v>
      </c>
      <c r="Z32" s="120">
        <v>0</v>
      </c>
      <c r="AA32" s="120">
        <v>0</v>
      </c>
      <c r="AB32" s="120">
        <v>0</v>
      </c>
    </row>
    <row r="33" spans="1:28" x14ac:dyDescent="0.25">
      <c r="A33" s="125"/>
      <c r="B33" s="132" t="s">
        <v>27</v>
      </c>
      <c r="C33" s="120">
        <v>3500.1</v>
      </c>
      <c r="D33" s="120">
        <v>592.79999999999995</v>
      </c>
      <c r="E33" s="120">
        <v>2853</v>
      </c>
      <c r="F33" s="120">
        <v>0</v>
      </c>
      <c r="G33" s="120">
        <v>23.3</v>
      </c>
      <c r="H33" s="120">
        <v>29.6</v>
      </c>
      <c r="I33" s="120">
        <v>1.4</v>
      </c>
      <c r="J33" s="120">
        <v>0</v>
      </c>
      <c r="K33" s="120">
        <v>-1447.6</v>
      </c>
      <c r="L33" s="120">
        <v>-748</v>
      </c>
      <c r="M33" s="126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-1278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  <c r="AB33" s="120">
        <v>0</v>
      </c>
    </row>
    <row r="34" spans="1:28" x14ac:dyDescent="0.25">
      <c r="A34" s="125"/>
      <c r="B34" s="132" t="s">
        <v>28</v>
      </c>
      <c r="C34" s="120">
        <v>3625.3</v>
      </c>
      <c r="D34" s="120">
        <v>595.5</v>
      </c>
      <c r="E34" s="120">
        <v>2979.3</v>
      </c>
      <c r="F34" s="120">
        <v>0</v>
      </c>
      <c r="G34" s="120">
        <v>18.8</v>
      </c>
      <c r="H34" s="120">
        <v>30.4</v>
      </c>
      <c r="I34" s="120">
        <v>1.4</v>
      </c>
      <c r="J34" s="120">
        <v>0</v>
      </c>
      <c r="K34" s="120">
        <v>-1694.2</v>
      </c>
      <c r="L34" s="120">
        <v>-734.9</v>
      </c>
      <c r="M34" s="126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-1423.2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</row>
    <row r="35" spans="1:28" x14ac:dyDescent="0.25">
      <c r="A35" s="125"/>
      <c r="B35" s="132" t="s">
        <v>29</v>
      </c>
      <c r="C35" s="120">
        <v>3368.7</v>
      </c>
      <c r="D35" s="120">
        <v>629.4</v>
      </c>
      <c r="E35" s="120">
        <v>2701.3</v>
      </c>
      <c r="F35" s="120">
        <v>0</v>
      </c>
      <c r="G35" s="120">
        <v>4.2</v>
      </c>
      <c r="H35" s="120">
        <v>32.299999999999997</v>
      </c>
      <c r="I35" s="120">
        <v>1.5</v>
      </c>
      <c r="J35" s="120">
        <v>0</v>
      </c>
      <c r="K35" s="120">
        <v>-1645.7</v>
      </c>
      <c r="L35" s="120">
        <v>-720.8</v>
      </c>
      <c r="M35" s="126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-1319.1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  <c r="AB35" s="120">
        <v>0</v>
      </c>
    </row>
    <row r="36" spans="1:28" x14ac:dyDescent="0.25">
      <c r="A36" s="125"/>
      <c r="B36" s="132" t="s">
        <v>30</v>
      </c>
      <c r="C36" s="120">
        <v>3346.7</v>
      </c>
      <c r="D36" s="120">
        <v>646.9</v>
      </c>
      <c r="E36" s="120">
        <v>2642.2</v>
      </c>
      <c r="F36" s="120">
        <v>0</v>
      </c>
      <c r="G36" s="120">
        <v>24.7</v>
      </c>
      <c r="H36" s="120">
        <v>31.3</v>
      </c>
      <c r="I36" s="120">
        <v>1.5</v>
      </c>
      <c r="J36" s="120">
        <v>0</v>
      </c>
      <c r="K36" s="120">
        <v>-1619.4</v>
      </c>
      <c r="L36" s="120">
        <v>-715</v>
      </c>
      <c r="M36" s="126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-1321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</row>
    <row r="37" spans="1:28" x14ac:dyDescent="0.25">
      <c r="A37" s="125"/>
      <c r="B37" s="132" t="s">
        <v>31</v>
      </c>
      <c r="C37" s="120">
        <v>3466.5</v>
      </c>
      <c r="D37" s="120">
        <v>652.29999999999995</v>
      </c>
      <c r="E37" s="120">
        <v>2760.7</v>
      </c>
      <c r="F37" s="120">
        <v>0</v>
      </c>
      <c r="G37" s="120">
        <v>20.3</v>
      </c>
      <c r="H37" s="120">
        <v>31.6</v>
      </c>
      <c r="I37" s="120">
        <v>1.7</v>
      </c>
      <c r="J37" s="120">
        <v>0</v>
      </c>
      <c r="K37" s="120">
        <v>-1645.2</v>
      </c>
      <c r="L37" s="120">
        <v>-737.7</v>
      </c>
      <c r="M37" s="126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-1357.1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</row>
    <row r="38" spans="1:28" x14ac:dyDescent="0.25">
      <c r="A38" s="125"/>
      <c r="B38" s="132" t="s">
        <v>20</v>
      </c>
      <c r="C38" s="120">
        <v>3558.5</v>
      </c>
      <c r="D38" s="120">
        <v>653.20000000000005</v>
      </c>
      <c r="E38" s="120">
        <v>2833.3</v>
      </c>
      <c r="F38" s="120">
        <v>0</v>
      </c>
      <c r="G38" s="120">
        <v>20.3</v>
      </c>
      <c r="H38" s="120">
        <v>30.3</v>
      </c>
      <c r="I38" s="120">
        <v>21.3</v>
      </c>
      <c r="J38" s="120">
        <v>0</v>
      </c>
      <c r="K38" s="120">
        <v>-1464</v>
      </c>
      <c r="L38" s="120">
        <v>-706.5</v>
      </c>
      <c r="M38" s="126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-1376.6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</row>
    <row r="39" spans="1:28" x14ac:dyDescent="0.25">
      <c r="A39" s="133">
        <v>2013</v>
      </c>
      <c r="B39" s="134" t="s">
        <v>21</v>
      </c>
      <c r="C39" s="122">
        <v>3353.3</v>
      </c>
      <c r="D39" s="122">
        <v>546.6</v>
      </c>
      <c r="E39" s="123">
        <v>2709.9</v>
      </c>
      <c r="F39" s="122">
        <v>0</v>
      </c>
      <c r="G39" s="123">
        <v>64.099999999999994</v>
      </c>
      <c r="H39" s="122">
        <v>30.7</v>
      </c>
      <c r="I39" s="122">
        <v>2</v>
      </c>
      <c r="J39" s="123">
        <v>0</v>
      </c>
      <c r="K39" s="122">
        <v>-1548.1</v>
      </c>
      <c r="L39" s="122">
        <v>-705</v>
      </c>
      <c r="M39" s="124">
        <v>0</v>
      </c>
      <c r="N39" s="122">
        <v>0</v>
      </c>
      <c r="O39" s="122">
        <v>0</v>
      </c>
      <c r="P39" s="122">
        <v>0</v>
      </c>
      <c r="Q39" s="122">
        <v>0</v>
      </c>
      <c r="R39" s="122">
        <v>-1361.1</v>
      </c>
      <c r="S39" s="122">
        <v>0</v>
      </c>
      <c r="T39" s="122">
        <v>0</v>
      </c>
      <c r="U39" s="122">
        <v>0</v>
      </c>
      <c r="V39" s="122">
        <v>0</v>
      </c>
      <c r="W39" s="122">
        <v>0</v>
      </c>
      <c r="X39" s="122">
        <v>0</v>
      </c>
      <c r="Y39" s="122">
        <v>0</v>
      </c>
      <c r="Z39" s="122">
        <v>0</v>
      </c>
      <c r="AA39" s="122">
        <v>0</v>
      </c>
      <c r="AB39" s="122">
        <v>0</v>
      </c>
    </row>
    <row r="40" spans="1:28" x14ac:dyDescent="0.25">
      <c r="A40" s="125"/>
      <c r="B40" s="132" t="s">
        <v>22</v>
      </c>
      <c r="C40" s="120">
        <v>3364.5</v>
      </c>
      <c r="D40" s="120">
        <v>629.9</v>
      </c>
      <c r="E40" s="120">
        <v>2683.1</v>
      </c>
      <c r="F40" s="120">
        <v>0</v>
      </c>
      <c r="G40" s="120">
        <v>21</v>
      </c>
      <c r="H40" s="120">
        <v>29.4</v>
      </c>
      <c r="I40" s="120">
        <v>1.2</v>
      </c>
      <c r="J40" s="120">
        <v>0</v>
      </c>
      <c r="K40" s="120">
        <v>-1654.8</v>
      </c>
      <c r="L40" s="120">
        <v>-690.1</v>
      </c>
      <c r="M40" s="126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-1368.2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</row>
    <row r="41" spans="1:28" x14ac:dyDescent="0.25">
      <c r="A41" s="125"/>
      <c r="B41" s="132" t="s">
        <v>23</v>
      </c>
      <c r="C41" s="120">
        <v>3826.4</v>
      </c>
      <c r="D41" s="120">
        <v>603.5</v>
      </c>
      <c r="E41" s="120">
        <v>3172.6</v>
      </c>
      <c r="F41" s="120">
        <v>0</v>
      </c>
      <c r="G41" s="120">
        <v>20.7</v>
      </c>
      <c r="H41" s="120">
        <v>29.3</v>
      </c>
      <c r="I41" s="120">
        <v>0.3</v>
      </c>
      <c r="J41" s="120">
        <v>0</v>
      </c>
      <c r="K41" s="120">
        <v>-1678.4</v>
      </c>
      <c r="L41" s="120">
        <v>-688.2</v>
      </c>
      <c r="M41" s="126">
        <v>0</v>
      </c>
      <c r="N41" s="120">
        <v>0</v>
      </c>
      <c r="O41" s="120">
        <v>0</v>
      </c>
      <c r="P41" s="120">
        <v>0</v>
      </c>
      <c r="Q41" s="120">
        <v>0</v>
      </c>
      <c r="R41" s="120">
        <v>-1401.7</v>
      </c>
      <c r="S41" s="120">
        <v>0</v>
      </c>
      <c r="T41" s="120">
        <v>0</v>
      </c>
      <c r="U41" s="120">
        <v>0</v>
      </c>
      <c r="V41" s="120">
        <v>0</v>
      </c>
      <c r="W41" s="120">
        <v>0</v>
      </c>
      <c r="X41" s="120">
        <v>0</v>
      </c>
      <c r="Y41" s="120">
        <v>0</v>
      </c>
      <c r="Z41" s="120">
        <v>0</v>
      </c>
      <c r="AA41" s="120">
        <v>0</v>
      </c>
      <c r="AB41" s="120">
        <v>0</v>
      </c>
    </row>
    <row r="42" spans="1:28" x14ac:dyDescent="0.25">
      <c r="A42" s="125"/>
      <c r="B42" s="132" t="s">
        <v>24</v>
      </c>
      <c r="C42" s="120">
        <v>4429.3999999999996</v>
      </c>
      <c r="D42" s="120">
        <v>623.6</v>
      </c>
      <c r="E42" s="120">
        <v>3757.7</v>
      </c>
      <c r="F42" s="120">
        <v>0</v>
      </c>
      <c r="G42" s="120">
        <v>20.9</v>
      </c>
      <c r="H42" s="120">
        <v>26.9</v>
      </c>
      <c r="I42" s="120">
        <v>0.3</v>
      </c>
      <c r="J42" s="120">
        <v>0</v>
      </c>
      <c r="K42" s="120">
        <v>-1733.9</v>
      </c>
      <c r="L42" s="120">
        <v>-685.2</v>
      </c>
      <c r="M42" s="126">
        <v>0</v>
      </c>
      <c r="N42" s="120">
        <v>0</v>
      </c>
      <c r="O42" s="120">
        <v>0</v>
      </c>
      <c r="P42" s="120">
        <v>0</v>
      </c>
      <c r="Q42" s="120">
        <v>0</v>
      </c>
      <c r="R42" s="120">
        <v>-1534.7</v>
      </c>
      <c r="S42" s="120">
        <v>0</v>
      </c>
      <c r="T42" s="120">
        <v>0</v>
      </c>
      <c r="U42" s="120">
        <v>0</v>
      </c>
      <c r="V42" s="120">
        <v>0</v>
      </c>
      <c r="W42" s="120">
        <v>0</v>
      </c>
      <c r="X42" s="120">
        <v>0</v>
      </c>
      <c r="Y42" s="120">
        <v>0</v>
      </c>
      <c r="Z42" s="120">
        <v>0</v>
      </c>
      <c r="AA42" s="120">
        <v>0</v>
      </c>
      <c r="AB42" s="120">
        <v>0</v>
      </c>
    </row>
    <row r="43" spans="1:28" x14ac:dyDescent="0.25">
      <c r="A43" s="125"/>
      <c r="B43" s="132" t="s">
        <v>25</v>
      </c>
      <c r="C43" s="120">
        <v>4391.8999999999996</v>
      </c>
      <c r="D43" s="120">
        <v>618.6</v>
      </c>
      <c r="E43" s="120">
        <v>3707.6</v>
      </c>
      <c r="F43" s="120">
        <v>0</v>
      </c>
      <c r="G43" s="120">
        <v>39.6</v>
      </c>
      <c r="H43" s="120">
        <v>25.9</v>
      </c>
      <c r="I43" s="120">
        <v>0.2</v>
      </c>
      <c r="J43" s="120">
        <v>0</v>
      </c>
      <c r="K43" s="120">
        <v>-1721.6</v>
      </c>
      <c r="L43" s="120">
        <v>-685</v>
      </c>
      <c r="M43" s="126">
        <v>0</v>
      </c>
      <c r="N43" s="120">
        <v>0</v>
      </c>
      <c r="O43" s="120">
        <v>0</v>
      </c>
      <c r="P43" s="120">
        <v>0</v>
      </c>
      <c r="Q43" s="120">
        <v>0</v>
      </c>
      <c r="R43" s="120">
        <v>-1481.5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</row>
    <row r="44" spans="1:28" x14ac:dyDescent="0.25">
      <c r="A44" s="125"/>
      <c r="B44" s="132" t="s">
        <v>26</v>
      </c>
      <c r="C44" s="120">
        <v>4167.8</v>
      </c>
      <c r="D44" s="120">
        <v>710.1</v>
      </c>
      <c r="E44" s="120">
        <v>3395.2</v>
      </c>
      <c r="F44" s="120">
        <v>0</v>
      </c>
      <c r="G44" s="120">
        <v>39.700000000000003</v>
      </c>
      <c r="H44" s="120">
        <v>22.6</v>
      </c>
      <c r="I44" s="120">
        <v>0.2</v>
      </c>
      <c r="J44" s="120">
        <v>0</v>
      </c>
      <c r="K44" s="120">
        <v>-1847.3</v>
      </c>
      <c r="L44" s="120">
        <v>-680</v>
      </c>
      <c r="M44" s="126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-1501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  <c r="AB44" s="120">
        <v>0</v>
      </c>
    </row>
    <row r="45" spans="1:28" x14ac:dyDescent="0.25">
      <c r="A45" s="125"/>
      <c r="B45" s="132" t="s">
        <v>27</v>
      </c>
      <c r="C45" s="120">
        <v>3772.7</v>
      </c>
      <c r="D45" s="120">
        <v>864.3</v>
      </c>
      <c r="E45" s="120">
        <v>2816.7</v>
      </c>
      <c r="F45" s="120">
        <v>0</v>
      </c>
      <c r="G45" s="120">
        <v>67.3</v>
      </c>
      <c r="H45" s="120">
        <v>24.2</v>
      </c>
      <c r="I45" s="120">
        <v>0.2</v>
      </c>
      <c r="J45" s="120">
        <v>0</v>
      </c>
      <c r="K45" s="120">
        <v>-1879.6</v>
      </c>
      <c r="L45" s="120">
        <v>-673.5</v>
      </c>
      <c r="M45" s="126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-1521.5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  <c r="AB45" s="120">
        <v>0</v>
      </c>
    </row>
    <row r="46" spans="1:28" x14ac:dyDescent="0.25">
      <c r="A46" s="125"/>
      <c r="B46" s="132" t="s">
        <v>28</v>
      </c>
      <c r="C46" s="120">
        <v>3716.7</v>
      </c>
      <c r="D46" s="120">
        <v>812.9</v>
      </c>
      <c r="E46" s="120">
        <v>2851.8</v>
      </c>
      <c r="F46" s="120">
        <v>0</v>
      </c>
      <c r="G46" s="120">
        <v>26.1</v>
      </c>
      <c r="H46" s="120">
        <v>25.8</v>
      </c>
      <c r="I46" s="120">
        <v>0</v>
      </c>
      <c r="J46" s="120">
        <v>0</v>
      </c>
      <c r="K46" s="120">
        <v>-1805</v>
      </c>
      <c r="L46" s="120">
        <v>-655.20000000000005</v>
      </c>
      <c r="M46" s="126">
        <v>0</v>
      </c>
      <c r="N46" s="120">
        <v>0</v>
      </c>
      <c r="O46" s="120">
        <v>0</v>
      </c>
      <c r="P46" s="120">
        <v>0</v>
      </c>
      <c r="Q46" s="120">
        <v>0</v>
      </c>
      <c r="R46" s="120">
        <v>-1522.2</v>
      </c>
      <c r="S46" s="120">
        <v>0</v>
      </c>
      <c r="T46" s="120">
        <v>0</v>
      </c>
      <c r="U46" s="120">
        <v>0</v>
      </c>
      <c r="V46" s="120">
        <v>0</v>
      </c>
      <c r="W46" s="120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</row>
    <row r="47" spans="1:28" x14ac:dyDescent="0.25">
      <c r="A47" s="125"/>
      <c r="B47" s="132" t="s">
        <v>29</v>
      </c>
      <c r="C47" s="120">
        <v>3667.4</v>
      </c>
      <c r="D47" s="120">
        <v>828.3</v>
      </c>
      <c r="E47" s="120">
        <v>2787.8</v>
      </c>
      <c r="F47" s="120">
        <v>0</v>
      </c>
      <c r="G47" s="120">
        <v>26.5</v>
      </c>
      <c r="H47" s="120">
        <v>24.5</v>
      </c>
      <c r="I47" s="120">
        <v>0.3</v>
      </c>
      <c r="J47" s="120">
        <v>0</v>
      </c>
      <c r="K47" s="120">
        <v>-1824.9</v>
      </c>
      <c r="L47" s="120">
        <v>-653.20000000000005</v>
      </c>
      <c r="M47" s="126">
        <v>0</v>
      </c>
      <c r="N47" s="120">
        <v>0</v>
      </c>
      <c r="O47" s="120">
        <v>0</v>
      </c>
      <c r="P47" s="120">
        <v>0</v>
      </c>
      <c r="Q47" s="120">
        <v>0</v>
      </c>
      <c r="R47" s="120">
        <v>-1527.9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0</v>
      </c>
      <c r="AB47" s="120">
        <v>0</v>
      </c>
    </row>
    <row r="48" spans="1:28" x14ac:dyDescent="0.25">
      <c r="A48" s="125"/>
      <c r="B48" s="132" t="s">
        <v>30</v>
      </c>
      <c r="C48" s="120">
        <v>3962.9</v>
      </c>
      <c r="D48" s="120">
        <v>792.6</v>
      </c>
      <c r="E48" s="120">
        <v>3101.7</v>
      </c>
      <c r="F48" s="120">
        <v>0</v>
      </c>
      <c r="G48" s="120">
        <v>43.6</v>
      </c>
      <c r="H48" s="120">
        <v>24.8</v>
      </c>
      <c r="I48" s="120">
        <v>0.3</v>
      </c>
      <c r="J48" s="120">
        <v>0</v>
      </c>
      <c r="K48" s="120">
        <v>-1893.9</v>
      </c>
      <c r="L48" s="120">
        <v>-649.5</v>
      </c>
      <c r="M48" s="126">
        <v>0</v>
      </c>
      <c r="N48" s="120">
        <v>0</v>
      </c>
      <c r="O48" s="120">
        <v>0</v>
      </c>
      <c r="P48" s="120">
        <v>0</v>
      </c>
      <c r="Q48" s="120">
        <v>0</v>
      </c>
      <c r="R48" s="120">
        <v>-1502.8</v>
      </c>
      <c r="S48" s="120">
        <v>0</v>
      </c>
      <c r="T48" s="120">
        <v>0</v>
      </c>
      <c r="U48" s="120">
        <v>0</v>
      </c>
      <c r="V48" s="120">
        <v>0</v>
      </c>
      <c r="W48" s="120">
        <v>0</v>
      </c>
      <c r="X48" s="120">
        <v>0</v>
      </c>
      <c r="Y48" s="120">
        <v>0</v>
      </c>
      <c r="Z48" s="120">
        <v>0</v>
      </c>
      <c r="AA48" s="120">
        <v>0</v>
      </c>
      <c r="AB48" s="120">
        <v>0</v>
      </c>
    </row>
    <row r="49" spans="1:28" x14ac:dyDescent="0.25">
      <c r="A49" s="125"/>
      <c r="B49" s="132" t="s">
        <v>31</v>
      </c>
      <c r="C49" s="120">
        <v>3852.7</v>
      </c>
      <c r="D49" s="120">
        <v>815.2</v>
      </c>
      <c r="E49" s="120">
        <v>3012.4</v>
      </c>
      <c r="F49" s="120">
        <v>0</v>
      </c>
      <c r="G49" s="120">
        <v>2</v>
      </c>
      <c r="H49" s="120">
        <v>22.8</v>
      </c>
      <c r="I49" s="120">
        <v>0.2</v>
      </c>
      <c r="J49" s="120">
        <v>0</v>
      </c>
      <c r="K49" s="120">
        <v>-1879.9</v>
      </c>
      <c r="L49" s="120">
        <v>-647</v>
      </c>
      <c r="M49" s="126">
        <v>0</v>
      </c>
      <c r="N49" s="120">
        <v>0</v>
      </c>
      <c r="O49" s="120">
        <v>0</v>
      </c>
      <c r="P49" s="120">
        <v>0</v>
      </c>
      <c r="Q49" s="120">
        <v>0</v>
      </c>
      <c r="R49" s="120">
        <v>-1507.8</v>
      </c>
      <c r="S49" s="120">
        <v>0</v>
      </c>
      <c r="T49" s="120">
        <v>0</v>
      </c>
      <c r="U49" s="120">
        <v>0</v>
      </c>
      <c r="V49" s="120">
        <v>0</v>
      </c>
      <c r="W49" s="120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</row>
    <row r="50" spans="1:28" x14ac:dyDescent="0.25">
      <c r="A50" s="125"/>
      <c r="B50" s="132" t="s">
        <v>20</v>
      </c>
      <c r="C50" s="120">
        <v>4700.6000000000004</v>
      </c>
      <c r="D50" s="120">
        <v>768.9</v>
      </c>
      <c r="E50" s="120">
        <v>3904.1</v>
      </c>
      <c r="F50" s="120">
        <v>0</v>
      </c>
      <c r="G50" s="120">
        <v>2.1</v>
      </c>
      <c r="H50" s="120">
        <v>22</v>
      </c>
      <c r="I50" s="120">
        <v>3.5</v>
      </c>
      <c r="J50" s="120">
        <v>0</v>
      </c>
      <c r="K50" s="120">
        <v>-1905.2</v>
      </c>
      <c r="L50" s="120">
        <v>-636.4</v>
      </c>
      <c r="M50" s="126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-1649.7</v>
      </c>
      <c r="S50" s="120">
        <v>0</v>
      </c>
      <c r="T50" s="120">
        <v>0</v>
      </c>
      <c r="U50" s="120">
        <v>0</v>
      </c>
      <c r="V50" s="120">
        <v>0</v>
      </c>
      <c r="W50" s="120">
        <v>0</v>
      </c>
      <c r="X50" s="120">
        <v>0</v>
      </c>
      <c r="Y50" s="120">
        <v>0</v>
      </c>
      <c r="Z50" s="120">
        <v>0</v>
      </c>
      <c r="AA50" s="120">
        <v>0</v>
      </c>
      <c r="AB50" s="120">
        <v>0</v>
      </c>
    </row>
    <row r="51" spans="1:28" x14ac:dyDescent="0.25">
      <c r="A51" s="133">
        <v>2014</v>
      </c>
      <c r="B51" s="134" t="s">
        <v>21</v>
      </c>
      <c r="C51" s="122">
        <v>4066.4</v>
      </c>
      <c r="D51" s="122">
        <v>884.8</v>
      </c>
      <c r="E51" s="123">
        <v>3148</v>
      </c>
      <c r="F51" s="122">
        <v>0</v>
      </c>
      <c r="G51" s="123">
        <v>10.7</v>
      </c>
      <c r="H51" s="122">
        <v>22.7</v>
      </c>
      <c r="I51" s="122">
        <v>0.2</v>
      </c>
      <c r="J51" s="123">
        <v>0</v>
      </c>
      <c r="K51" s="122">
        <v>-1905.2</v>
      </c>
      <c r="L51" s="122">
        <v>-636.4</v>
      </c>
      <c r="M51" s="124">
        <v>0</v>
      </c>
      <c r="N51" s="122">
        <v>0</v>
      </c>
      <c r="O51" s="122">
        <v>0</v>
      </c>
      <c r="P51" s="122">
        <v>0</v>
      </c>
      <c r="Q51" s="122">
        <v>0</v>
      </c>
      <c r="R51" s="122">
        <v>-1582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</row>
    <row r="52" spans="1:28" x14ac:dyDescent="0.25">
      <c r="A52" s="125"/>
      <c r="B52" s="132" t="s">
        <v>22</v>
      </c>
      <c r="C52" s="127">
        <v>3754.1</v>
      </c>
      <c r="D52" s="127">
        <v>1009.2</v>
      </c>
      <c r="E52" s="127">
        <v>2718.1</v>
      </c>
      <c r="F52" s="127">
        <v>0</v>
      </c>
      <c r="G52" s="127">
        <v>2.2000000000000002</v>
      </c>
      <c r="H52" s="127">
        <v>24.4</v>
      </c>
      <c r="I52" s="127">
        <v>0.2</v>
      </c>
      <c r="J52" s="127">
        <v>0</v>
      </c>
      <c r="K52" s="127">
        <v>-1905.2</v>
      </c>
      <c r="L52" s="127">
        <v>-636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-1602.9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</row>
    <row r="53" spans="1:28" x14ac:dyDescent="0.25">
      <c r="A53" s="125"/>
      <c r="B53" s="132" t="s">
        <v>23</v>
      </c>
      <c r="C53" s="127">
        <v>3887.8</v>
      </c>
      <c r="D53" s="127">
        <v>917.8</v>
      </c>
      <c r="E53" s="127">
        <v>2943.8</v>
      </c>
      <c r="F53" s="127">
        <v>0</v>
      </c>
      <c r="G53" s="127">
        <v>2.2000000000000002</v>
      </c>
      <c r="H53" s="127">
        <v>23.7</v>
      </c>
      <c r="I53" s="127">
        <v>0.2</v>
      </c>
      <c r="J53" s="127">
        <v>0</v>
      </c>
      <c r="K53" s="127">
        <v>-1905.2</v>
      </c>
      <c r="L53" s="127">
        <v>-636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-1602</v>
      </c>
      <c r="S53" s="127">
        <v>0</v>
      </c>
      <c r="T53" s="127">
        <v>0</v>
      </c>
      <c r="U53" s="127">
        <v>0</v>
      </c>
      <c r="V53" s="127">
        <v>0</v>
      </c>
      <c r="W53" s="127">
        <v>0</v>
      </c>
      <c r="X53" s="127">
        <v>0</v>
      </c>
      <c r="Y53" s="127">
        <v>0</v>
      </c>
      <c r="Z53" s="127">
        <v>0</v>
      </c>
      <c r="AA53" s="127">
        <v>0</v>
      </c>
      <c r="AB53" s="127">
        <v>0</v>
      </c>
    </row>
    <row r="54" spans="1:28" x14ac:dyDescent="0.25">
      <c r="A54" s="125"/>
      <c r="B54" s="132" t="s">
        <v>24</v>
      </c>
      <c r="C54" s="127">
        <v>5452.8</v>
      </c>
      <c r="D54" s="127">
        <v>725.1</v>
      </c>
      <c r="E54" s="127">
        <v>4697</v>
      </c>
      <c r="F54" s="127">
        <v>0</v>
      </c>
      <c r="G54" s="127">
        <v>5.7</v>
      </c>
      <c r="H54" s="127">
        <v>23.7</v>
      </c>
      <c r="I54" s="127">
        <v>1.2</v>
      </c>
      <c r="J54" s="127">
        <v>0</v>
      </c>
      <c r="K54" s="127">
        <v>-1933.5</v>
      </c>
      <c r="L54" s="127">
        <v>-636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-1591.6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</row>
    <row r="55" spans="1:28" x14ac:dyDescent="0.25">
      <c r="A55" s="125"/>
      <c r="B55" s="132" t="s">
        <v>25</v>
      </c>
      <c r="C55" s="127">
        <v>4884.5</v>
      </c>
      <c r="D55" s="127">
        <v>906.2</v>
      </c>
      <c r="E55" s="127">
        <v>3952</v>
      </c>
      <c r="F55" s="127">
        <v>0</v>
      </c>
      <c r="G55" s="127">
        <v>3.1</v>
      </c>
      <c r="H55" s="127">
        <v>23</v>
      </c>
      <c r="I55" s="127">
        <v>0.2</v>
      </c>
      <c r="J55" s="127">
        <v>0</v>
      </c>
      <c r="K55" s="127">
        <v>-1933.5</v>
      </c>
      <c r="L55" s="127">
        <v>-636</v>
      </c>
      <c r="M55" s="127">
        <v>0</v>
      </c>
      <c r="N55" s="127">
        <v>0</v>
      </c>
      <c r="O55" s="127">
        <v>0</v>
      </c>
      <c r="P55" s="127">
        <v>0</v>
      </c>
      <c r="Q55" s="127">
        <v>0</v>
      </c>
      <c r="R55" s="127">
        <v>-1640.9</v>
      </c>
      <c r="S55" s="127">
        <v>0</v>
      </c>
      <c r="T55" s="127">
        <v>0</v>
      </c>
      <c r="U55" s="127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</row>
    <row r="56" spans="1:28" x14ac:dyDescent="0.25">
      <c r="A56" s="125"/>
      <c r="B56" s="132" t="s">
        <v>26</v>
      </c>
      <c r="C56" s="127">
        <v>4949.8</v>
      </c>
      <c r="D56" s="127">
        <v>893.4</v>
      </c>
      <c r="E56" s="127">
        <v>4028.9</v>
      </c>
      <c r="F56" s="127">
        <v>0</v>
      </c>
      <c r="G56" s="127">
        <v>3.1</v>
      </c>
      <c r="H56" s="127">
        <v>24.1</v>
      </c>
      <c r="I56" s="127">
        <v>0.3</v>
      </c>
      <c r="J56" s="127">
        <v>0</v>
      </c>
      <c r="K56" s="127">
        <v>-1922.9</v>
      </c>
      <c r="L56" s="127">
        <v>-1456.6</v>
      </c>
      <c r="M56" s="127">
        <v>0</v>
      </c>
      <c r="N56" s="127">
        <v>0</v>
      </c>
      <c r="O56" s="127">
        <v>0</v>
      </c>
      <c r="P56" s="127">
        <v>0</v>
      </c>
      <c r="Q56" s="127">
        <v>0</v>
      </c>
      <c r="R56" s="127">
        <v>-1660.9</v>
      </c>
      <c r="S56" s="127">
        <v>0</v>
      </c>
      <c r="T56" s="127">
        <v>0</v>
      </c>
      <c r="U56" s="127">
        <v>0</v>
      </c>
      <c r="V56" s="127">
        <v>0</v>
      </c>
      <c r="W56" s="127">
        <v>0</v>
      </c>
      <c r="X56" s="127">
        <v>0</v>
      </c>
      <c r="Y56" s="127">
        <v>0</v>
      </c>
      <c r="Z56" s="127">
        <v>0</v>
      </c>
      <c r="AA56" s="127">
        <v>0</v>
      </c>
      <c r="AB56" s="127">
        <v>0</v>
      </c>
    </row>
    <row r="57" spans="1:28" x14ac:dyDescent="0.25">
      <c r="A57" s="125"/>
      <c r="B57" s="132" t="s">
        <v>27</v>
      </c>
      <c r="C57" s="127">
        <v>4809</v>
      </c>
      <c r="D57" s="127">
        <v>1079</v>
      </c>
      <c r="E57" s="127">
        <v>3697</v>
      </c>
      <c r="F57" s="127">
        <v>0</v>
      </c>
      <c r="G57" s="127">
        <v>9.1999999999999993</v>
      </c>
      <c r="H57" s="127">
        <v>23.7</v>
      </c>
      <c r="I57" s="127">
        <v>0.2</v>
      </c>
      <c r="J57" s="127">
        <v>0</v>
      </c>
      <c r="K57" s="127">
        <v>-1990.7</v>
      </c>
      <c r="L57" s="127">
        <v>-1561.1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-1687.1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</row>
    <row r="58" spans="1:28" x14ac:dyDescent="0.25">
      <c r="A58" s="125"/>
      <c r="B58" s="132" t="s">
        <v>28</v>
      </c>
      <c r="C58" s="127">
        <v>4526.6000000000004</v>
      </c>
      <c r="D58" s="127">
        <v>1043.9000000000001</v>
      </c>
      <c r="E58" s="127">
        <v>3451.9</v>
      </c>
      <c r="F58" s="127">
        <v>0</v>
      </c>
      <c r="G58" s="127">
        <v>6.9</v>
      </c>
      <c r="H58" s="127">
        <v>23.6</v>
      </c>
      <c r="I58" s="127">
        <v>0.3</v>
      </c>
      <c r="J58" s="127">
        <v>0</v>
      </c>
      <c r="K58" s="127">
        <v>-1867.2</v>
      </c>
      <c r="L58" s="127">
        <v>-1654.9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-1643.1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</row>
    <row r="59" spans="1:28" x14ac:dyDescent="0.25">
      <c r="A59" s="125"/>
      <c r="B59" s="132" t="s">
        <v>29</v>
      </c>
      <c r="C59" s="127">
        <v>4281.6000000000004</v>
      </c>
      <c r="D59" s="127">
        <v>1277.2</v>
      </c>
      <c r="E59" s="127">
        <v>2975.1</v>
      </c>
      <c r="F59" s="127">
        <v>0</v>
      </c>
      <c r="G59" s="127">
        <v>6.7</v>
      </c>
      <c r="H59" s="127">
        <v>22.3</v>
      </c>
      <c r="I59" s="127">
        <v>0.2</v>
      </c>
      <c r="J59" s="127">
        <v>0</v>
      </c>
      <c r="K59" s="127">
        <v>-1894.7</v>
      </c>
      <c r="L59" s="127">
        <v>-1868.1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-1621.2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</row>
    <row r="60" spans="1:28" x14ac:dyDescent="0.25">
      <c r="A60" s="125"/>
      <c r="B60" s="132" t="s">
        <v>30</v>
      </c>
      <c r="C60" s="127">
        <v>4437.7</v>
      </c>
      <c r="D60" s="127">
        <v>1223.9000000000001</v>
      </c>
      <c r="E60" s="127">
        <v>3182.6</v>
      </c>
      <c r="F60" s="127">
        <v>0</v>
      </c>
      <c r="G60" s="127">
        <v>8.9</v>
      </c>
      <c r="H60" s="127">
        <v>22</v>
      </c>
      <c r="I60" s="127">
        <v>0.2</v>
      </c>
      <c r="J60" s="127">
        <v>0</v>
      </c>
      <c r="K60" s="127">
        <v>-1906.2</v>
      </c>
      <c r="L60" s="127">
        <v>-1974.1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-1633.5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</row>
    <row r="61" spans="1:28" x14ac:dyDescent="0.25">
      <c r="A61" s="125"/>
      <c r="B61" s="132" t="s">
        <v>31</v>
      </c>
      <c r="C61" s="127">
        <v>4426</v>
      </c>
      <c r="D61" s="127">
        <v>1176</v>
      </c>
      <c r="E61" s="127">
        <v>3220</v>
      </c>
      <c r="F61" s="127">
        <v>0</v>
      </c>
      <c r="G61" s="127">
        <v>7.1</v>
      </c>
      <c r="H61" s="127">
        <v>21.9</v>
      </c>
      <c r="I61" s="127">
        <v>1.1000000000000001</v>
      </c>
      <c r="J61" s="127">
        <v>0</v>
      </c>
      <c r="K61" s="127">
        <v>-1880.5</v>
      </c>
      <c r="L61" s="127">
        <v>-2055.4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-1679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</row>
    <row r="62" spans="1:28" x14ac:dyDescent="0.25">
      <c r="A62" s="125"/>
      <c r="B62" s="132" t="s">
        <v>20</v>
      </c>
      <c r="C62" s="127">
        <v>4861.8</v>
      </c>
      <c r="D62" s="127">
        <v>1343.4</v>
      </c>
      <c r="E62" s="127">
        <v>3489.3</v>
      </c>
      <c r="F62" s="127">
        <v>0</v>
      </c>
      <c r="G62" s="127">
        <v>7</v>
      </c>
      <c r="H62" s="127">
        <v>22.1</v>
      </c>
      <c r="I62" s="127">
        <v>0</v>
      </c>
      <c r="J62" s="127">
        <v>0</v>
      </c>
      <c r="K62" s="127">
        <v>-1874.5</v>
      </c>
      <c r="L62" s="127">
        <v>-2278.9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-1665.5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</row>
    <row r="63" spans="1:28" x14ac:dyDescent="0.25">
      <c r="A63" s="133">
        <v>2015</v>
      </c>
      <c r="B63" s="134" t="s">
        <v>21</v>
      </c>
      <c r="C63" s="122">
        <v>4542.5</v>
      </c>
      <c r="D63" s="122">
        <v>1487.4</v>
      </c>
      <c r="E63" s="123">
        <v>3025.1</v>
      </c>
      <c r="F63" s="122">
        <v>0</v>
      </c>
      <c r="G63" s="123">
        <v>6.8</v>
      </c>
      <c r="H63" s="122">
        <v>23.2</v>
      </c>
      <c r="I63" s="122">
        <v>0</v>
      </c>
      <c r="J63" s="123">
        <v>0</v>
      </c>
      <c r="K63" s="122">
        <v>-1891.5</v>
      </c>
      <c r="L63" s="122">
        <v>-2278.9</v>
      </c>
      <c r="M63" s="124">
        <v>0</v>
      </c>
      <c r="N63" s="122">
        <v>0</v>
      </c>
      <c r="O63" s="122">
        <v>0</v>
      </c>
      <c r="P63" s="122">
        <v>0</v>
      </c>
      <c r="Q63" s="122">
        <v>0</v>
      </c>
      <c r="R63" s="122">
        <v>-1695.7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</row>
    <row r="64" spans="1:28" x14ac:dyDescent="0.25">
      <c r="A64" s="125"/>
      <c r="B64" s="132" t="s">
        <v>22</v>
      </c>
      <c r="C64" s="127">
        <v>4748.8999999999996</v>
      </c>
      <c r="D64" s="127">
        <v>1568.6</v>
      </c>
      <c r="E64" s="127">
        <v>3150.3</v>
      </c>
      <c r="F64" s="127">
        <v>0</v>
      </c>
      <c r="G64" s="127">
        <v>7.9</v>
      </c>
      <c r="H64" s="127">
        <v>22</v>
      </c>
      <c r="I64" s="127">
        <v>0</v>
      </c>
      <c r="J64" s="127">
        <v>0</v>
      </c>
      <c r="K64" s="127">
        <v>-1757.2</v>
      </c>
      <c r="L64" s="127">
        <v>-2180.6999999999998</v>
      </c>
      <c r="M64" s="127">
        <v>0</v>
      </c>
      <c r="N64" s="127">
        <v>0</v>
      </c>
      <c r="O64" s="127">
        <v>0</v>
      </c>
      <c r="P64" s="127">
        <v>0</v>
      </c>
      <c r="Q64" s="127">
        <v>0</v>
      </c>
      <c r="R64" s="127">
        <v>-1707.4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</row>
    <row r="65" spans="1:28" x14ac:dyDescent="0.25">
      <c r="A65" s="125"/>
      <c r="B65" s="132" t="s">
        <v>23</v>
      </c>
      <c r="C65" s="127">
        <v>4962.7</v>
      </c>
      <c r="D65" s="127">
        <v>1754.3</v>
      </c>
      <c r="E65" s="127">
        <v>3176.7</v>
      </c>
      <c r="F65" s="127">
        <v>0</v>
      </c>
      <c r="G65" s="127">
        <v>7.7</v>
      </c>
      <c r="H65" s="127">
        <v>21.7</v>
      </c>
      <c r="I65" s="127">
        <v>2.2999999999999998</v>
      </c>
      <c r="J65" s="127">
        <v>0</v>
      </c>
      <c r="K65" s="127">
        <v>-1740.5</v>
      </c>
      <c r="L65" s="127">
        <v>-2188.9</v>
      </c>
      <c r="M65" s="127">
        <v>0</v>
      </c>
      <c r="N65" s="127">
        <v>0</v>
      </c>
      <c r="O65" s="127">
        <v>0</v>
      </c>
      <c r="P65" s="127">
        <v>0</v>
      </c>
      <c r="Q65" s="127">
        <v>0</v>
      </c>
      <c r="R65" s="127">
        <v>-1684.9</v>
      </c>
      <c r="S65" s="127">
        <v>0</v>
      </c>
      <c r="T65" s="127">
        <v>0</v>
      </c>
      <c r="U65" s="127">
        <v>0</v>
      </c>
      <c r="V65" s="127">
        <v>0</v>
      </c>
      <c r="W65" s="127">
        <v>0</v>
      </c>
      <c r="X65" s="127">
        <v>0</v>
      </c>
      <c r="Y65" s="127">
        <v>0</v>
      </c>
      <c r="Z65" s="127">
        <v>0</v>
      </c>
      <c r="AA65" s="127">
        <v>0</v>
      </c>
      <c r="AB65" s="127">
        <v>0</v>
      </c>
    </row>
    <row r="66" spans="1:28" x14ac:dyDescent="0.25">
      <c r="A66" s="125"/>
      <c r="B66" s="132" t="s">
        <v>24</v>
      </c>
      <c r="C66" s="127">
        <v>4759.0119670000004</v>
      </c>
      <c r="D66" s="127">
        <v>1850.7443740000001</v>
      </c>
      <c r="E66" s="127">
        <v>2878.2976760000001</v>
      </c>
      <c r="F66" s="127">
        <v>0</v>
      </c>
      <c r="G66" s="127">
        <v>7.8433909999999996</v>
      </c>
      <c r="H66" s="127">
        <v>22.125523999999999</v>
      </c>
      <c r="I66" s="127">
        <v>1.0020000000000001E-3</v>
      </c>
      <c r="J66" s="127">
        <v>0</v>
      </c>
      <c r="K66" s="127">
        <v>-1676.37</v>
      </c>
      <c r="L66" s="127">
        <v>-2197.67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-1697.0454179999999</v>
      </c>
      <c r="S66" s="127">
        <v>0</v>
      </c>
      <c r="T66" s="127">
        <v>0</v>
      </c>
      <c r="U66" s="127">
        <v>0</v>
      </c>
      <c r="V66" s="127">
        <v>0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</row>
    <row r="67" spans="1:28" x14ac:dyDescent="0.25">
      <c r="A67" s="125"/>
      <c r="B67" s="132" t="s">
        <v>25</v>
      </c>
      <c r="C67" s="127">
        <v>5057.6441420000001</v>
      </c>
      <c r="D67" s="127">
        <v>1828.2588969999999</v>
      </c>
      <c r="E67" s="127">
        <v>3198.5929999999998</v>
      </c>
      <c r="F67" s="127">
        <v>0</v>
      </c>
      <c r="G67" s="127">
        <v>9.1054480000000009</v>
      </c>
      <c r="H67" s="127">
        <v>21.686429</v>
      </c>
      <c r="I67" s="127">
        <v>3.6699999999999998E-4</v>
      </c>
      <c r="J67" s="127">
        <v>0</v>
      </c>
      <c r="K67" s="127">
        <v>-1661.8</v>
      </c>
      <c r="L67" s="127">
        <v>-2185.89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-1829.3576680000001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</row>
    <row r="68" spans="1:28" x14ac:dyDescent="0.25">
      <c r="A68" s="125"/>
      <c r="B68" s="132" t="s">
        <v>26</v>
      </c>
      <c r="C68" s="127">
        <v>5053.0810179999999</v>
      </c>
      <c r="D68" s="127">
        <v>1861.9899989999999</v>
      </c>
      <c r="E68" s="127">
        <v>3160.3589999999999</v>
      </c>
      <c r="F68" s="127">
        <v>0</v>
      </c>
      <c r="G68" s="127">
        <v>9.2095000000000002</v>
      </c>
      <c r="H68" s="127">
        <v>21.521768999999999</v>
      </c>
      <c r="I68" s="127">
        <v>7.5100000000000004E-4</v>
      </c>
      <c r="J68" s="127">
        <v>0</v>
      </c>
      <c r="K68" s="127">
        <v>-1624</v>
      </c>
      <c r="L68" s="127">
        <v>-2173.4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-1869.349037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</row>
    <row r="69" spans="1:28" x14ac:dyDescent="0.25">
      <c r="A69" s="119"/>
      <c r="B69" s="132" t="s">
        <v>27</v>
      </c>
      <c r="C69" s="127">
        <v>4841.3521639999999</v>
      </c>
      <c r="D69" s="127">
        <v>1843.8478500000001</v>
      </c>
      <c r="E69" s="127">
        <v>2968.4648659999998</v>
      </c>
      <c r="F69" s="127">
        <v>0</v>
      </c>
      <c r="G69" s="127">
        <v>9.1329320000000003</v>
      </c>
      <c r="H69" s="127">
        <v>19.902607</v>
      </c>
      <c r="I69" s="127">
        <v>3.9090000000000001E-3</v>
      </c>
      <c r="J69" s="127">
        <v>0</v>
      </c>
      <c r="K69" s="127">
        <v>-1577.43</v>
      </c>
      <c r="L69" s="127">
        <v>-2129.56</v>
      </c>
      <c r="M69" s="127">
        <v>0</v>
      </c>
      <c r="N69" s="127">
        <v>0</v>
      </c>
      <c r="O69" s="127">
        <v>0</v>
      </c>
      <c r="P69" s="127">
        <v>0</v>
      </c>
      <c r="Q69" s="127">
        <v>0</v>
      </c>
      <c r="R69" s="127">
        <v>-1788.0404000000001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0</v>
      </c>
      <c r="Z69" s="127">
        <v>0</v>
      </c>
      <c r="AA69" s="127">
        <v>0</v>
      </c>
      <c r="AB69" s="127">
        <v>0</v>
      </c>
    </row>
    <row r="70" spans="1:28" x14ac:dyDescent="0.25">
      <c r="A70" s="119"/>
      <c r="B70" s="132" t="s">
        <v>28</v>
      </c>
      <c r="C70" s="127">
        <v>4989.7928899999997</v>
      </c>
      <c r="D70" s="127">
        <v>1971.7673299999999</v>
      </c>
      <c r="E70" s="127">
        <v>2988.835</v>
      </c>
      <c r="F70" s="127">
        <v>0</v>
      </c>
      <c r="G70" s="127">
        <v>8.3954009999999997</v>
      </c>
      <c r="H70" s="127">
        <v>20.771649</v>
      </c>
      <c r="I70" s="127">
        <v>3.9090000000000001E-3</v>
      </c>
      <c r="J70" s="127">
        <v>0</v>
      </c>
      <c r="K70" s="127">
        <v>-1539.45</v>
      </c>
      <c r="L70" s="127">
        <v>-2083.4299999999998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-1898.4444370000001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</row>
    <row r="71" spans="1:28" x14ac:dyDescent="0.25">
      <c r="A71" s="119"/>
      <c r="B71" s="132" t="s">
        <v>29</v>
      </c>
      <c r="C71" s="127">
        <v>4821.9299999999994</v>
      </c>
      <c r="D71" s="127">
        <v>1967.56</v>
      </c>
      <c r="E71" s="127">
        <v>2823.97</v>
      </c>
      <c r="F71" s="127">
        <v>0</v>
      </c>
      <c r="G71" s="127">
        <v>8.4</v>
      </c>
      <c r="H71" s="127">
        <v>20.72</v>
      </c>
      <c r="I71" s="127">
        <v>1.28</v>
      </c>
      <c r="J71" s="127">
        <v>0</v>
      </c>
      <c r="K71" s="127">
        <v>-1537.28</v>
      </c>
      <c r="L71" s="127">
        <v>-2090.46</v>
      </c>
      <c r="M71" s="127">
        <v>0</v>
      </c>
      <c r="N71" s="127">
        <v>0</v>
      </c>
      <c r="O71" s="127">
        <v>0</v>
      </c>
      <c r="P71" s="127">
        <v>0</v>
      </c>
      <c r="Q71" s="127">
        <v>0</v>
      </c>
      <c r="R71" s="127">
        <v>-1863.2</v>
      </c>
      <c r="S71" s="127">
        <v>0</v>
      </c>
      <c r="T71" s="127">
        <v>0</v>
      </c>
      <c r="U71" s="127">
        <v>0</v>
      </c>
      <c r="V71" s="127">
        <v>0</v>
      </c>
      <c r="W71" s="127">
        <v>0</v>
      </c>
      <c r="X71" s="127">
        <v>0</v>
      </c>
      <c r="Y71" s="127">
        <v>0</v>
      </c>
      <c r="Z71" s="127">
        <v>0</v>
      </c>
      <c r="AA71" s="127">
        <v>0</v>
      </c>
      <c r="AB71" s="127">
        <v>0</v>
      </c>
    </row>
    <row r="72" spans="1:28" x14ac:dyDescent="0.25">
      <c r="A72" s="119"/>
      <c r="B72" s="132" t="s">
        <v>30</v>
      </c>
      <c r="C72" s="127">
        <f>SUM(D72:I72)</f>
        <v>4699.3700290000006</v>
      </c>
      <c r="D72" s="127">
        <v>1987.2635519999999</v>
      </c>
      <c r="E72" s="127">
        <v>2682.7310000000002</v>
      </c>
      <c r="F72" s="127">
        <v>0</v>
      </c>
      <c r="G72" s="127">
        <v>8.3539680000000001</v>
      </c>
      <c r="H72" s="127">
        <v>21.020468999999999</v>
      </c>
      <c r="I72" s="127">
        <v>1.0399999999999999E-3</v>
      </c>
      <c r="J72" s="127">
        <v>0</v>
      </c>
      <c r="K72" s="127">
        <v>-1463.65</v>
      </c>
      <c r="L72" s="127">
        <v>-2102.15</v>
      </c>
      <c r="M72" s="127">
        <v>0</v>
      </c>
      <c r="N72" s="127">
        <v>0</v>
      </c>
      <c r="O72" s="127">
        <v>0</v>
      </c>
      <c r="P72" s="127">
        <v>0</v>
      </c>
      <c r="Q72" s="127">
        <v>0</v>
      </c>
      <c r="R72" s="127">
        <v>-1835.274977</v>
      </c>
      <c r="S72" s="127">
        <v>0</v>
      </c>
      <c r="T72" s="127">
        <v>0</v>
      </c>
      <c r="U72" s="127">
        <v>0</v>
      </c>
      <c r="V72" s="127">
        <v>0</v>
      </c>
      <c r="W72" s="127">
        <v>0</v>
      </c>
      <c r="X72" s="127">
        <v>0</v>
      </c>
      <c r="Y72" s="127">
        <v>0</v>
      </c>
      <c r="Z72" s="127">
        <v>0</v>
      </c>
      <c r="AA72" s="127">
        <v>0</v>
      </c>
      <c r="AB72" s="127">
        <v>0</v>
      </c>
    </row>
    <row r="73" spans="1:28" x14ac:dyDescent="0.25">
      <c r="A73" s="119"/>
      <c r="B73" s="132" t="s">
        <v>31</v>
      </c>
      <c r="C73" s="127">
        <f>SUM(D73:I73)</f>
        <v>4950.1874529999986</v>
      </c>
      <c r="D73" s="127">
        <v>1979.3547140000001</v>
      </c>
      <c r="E73" s="127">
        <v>2942.8319999999999</v>
      </c>
      <c r="F73" s="127">
        <v>0</v>
      </c>
      <c r="G73" s="127">
        <v>7.6432539999999998</v>
      </c>
      <c r="H73" s="127">
        <v>19.351908999999999</v>
      </c>
      <c r="I73" s="127">
        <v>1.005576</v>
      </c>
      <c r="J73" s="127">
        <v>0</v>
      </c>
      <c r="K73" s="127">
        <v>-1693.47</v>
      </c>
      <c r="L73" s="127">
        <v>-2090.21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-1747.6619390000001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</row>
    <row r="74" spans="1:28" x14ac:dyDescent="0.25">
      <c r="A74" s="128"/>
      <c r="B74" s="136" t="s">
        <v>20</v>
      </c>
      <c r="C74" s="129">
        <f>SUM(D74:I74)</f>
        <v>5266.0463816970077</v>
      </c>
      <c r="D74" s="129">
        <v>2070.5454477000862</v>
      </c>
      <c r="E74" s="129">
        <v>3168.3820000000001</v>
      </c>
      <c r="F74" s="129">
        <v>0</v>
      </c>
      <c r="G74" s="129">
        <v>7.7187798106714558</v>
      </c>
      <c r="H74" s="129">
        <v>19.399477949860458</v>
      </c>
      <c r="I74" s="129">
        <v>6.7623638910820766E-4</v>
      </c>
      <c r="J74" s="129">
        <v>0</v>
      </c>
      <c r="K74" s="129">
        <v>-1689</v>
      </c>
      <c r="L74" s="129">
        <v>-2077.63</v>
      </c>
      <c r="M74" s="129">
        <v>0</v>
      </c>
      <c r="N74" s="129">
        <v>0</v>
      </c>
      <c r="O74" s="129">
        <v>0</v>
      </c>
      <c r="P74" s="129">
        <v>0</v>
      </c>
      <c r="Q74" s="129">
        <v>0</v>
      </c>
      <c r="R74" s="129">
        <v>-1906.4398167898601</v>
      </c>
      <c r="S74" s="129">
        <v>0</v>
      </c>
      <c r="T74" s="129">
        <v>0</v>
      </c>
      <c r="U74" s="129">
        <v>0</v>
      </c>
      <c r="V74" s="129">
        <v>0</v>
      </c>
      <c r="W74" s="129">
        <v>0</v>
      </c>
      <c r="X74" s="129">
        <v>0</v>
      </c>
      <c r="Y74" s="129">
        <v>0</v>
      </c>
      <c r="Z74" s="129">
        <v>0</v>
      </c>
      <c r="AA74" s="129">
        <v>0</v>
      </c>
      <c r="AB74" s="129">
        <v>0</v>
      </c>
    </row>
    <row r="75" spans="1:28" x14ac:dyDescent="0.25">
      <c r="A75" s="143">
        <v>2016</v>
      </c>
      <c r="B75" s="144" t="s">
        <v>21</v>
      </c>
      <c r="C75" s="145">
        <f t="shared" ref="C75:C77" si="0">SUM(D75:I75)</f>
        <v>5685.7069516381698</v>
      </c>
      <c r="D75" s="145">
        <v>2086.326869659908</v>
      </c>
      <c r="E75" s="146">
        <v>3571.3019999999997</v>
      </c>
      <c r="F75" s="145">
        <v>0</v>
      </c>
      <c r="G75" s="146">
        <v>7.6896159228208205</v>
      </c>
      <c r="H75" s="145">
        <v>20.387440890128527</v>
      </c>
      <c r="I75" s="145">
        <v>1.025165313339439E-3</v>
      </c>
      <c r="J75" s="146">
        <v>0</v>
      </c>
      <c r="K75" s="145">
        <v>-1567.75</v>
      </c>
      <c r="L75" s="145">
        <v>-2135.3900000000003</v>
      </c>
      <c r="M75" s="147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-1954.28542924983</v>
      </c>
      <c r="S75" s="145">
        <v>0</v>
      </c>
      <c r="T75" s="145">
        <v>0</v>
      </c>
      <c r="U75" s="145">
        <v>0</v>
      </c>
      <c r="V75" s="145">
        <v>0</v>
      </c>
      <c r="W75" s="145">
        <v>0</v>
      </c>
      <c r="X75" s="145">
        <v>0</v>
      </c>
      <c r="Y75" s="145">
        <v>0</v>
      </c>
      <c r="Z75" s="145">
        <v>0</v>
      </c>
      <c r="AA75" s="145">
        <v>0</v>
      </c>
      <c r="AB75" s="145">
        <v>0</v>
      </c>
    </row>
    <row r="76" spans="1:28" x14ac:dyDescent="0.25">
      <c r="A76" s="125"/>
      <c r="B76" s="132" t="s">
        <v>22</v>
      </c>
      <c r="C76" s="127">
        <f t="shared" si="0"/>
        <v>5112.9885375912254</v>
      </c>
      <c r="D76" s="127">
        <v>2140.4649564202414</v>
      </c>
      <c r="E76" s="127">
        <v>2853.4650000000001</v>
      </c>
      <c r="F76" s="127">
        <v>89.267545760151279</v>
      </c>
      <c r="G76" s="127">
        <v>7.3453383907167691</v>
      </c>
      <c r="H76" s="127">
        <v>22.445697020116292</v>
      </c>
      <c r="I76" s="127">
        <v>0</v>
      </c>
      <c r="J76" s="127">
        <v>0</v>
      </c>
      <c r="K76" s="127">
        <v>-1813.58</v>
      </c>
      <c r="L76" s="127">
        <v>-1919.24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-1877.31880434039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</row>
    <row r="77" spans="1:28" x14ac:dyDescent="0.25">
      <c r="A77" s="125"/>
      <c r="B77" s="132" t="s">
        <v>23</v>
      </c>
      <c r="C77" s="127">
        <f t="shared" si="0"/>
        <v>5183.4241671940836</v>
      </c>
      <c r="D77" s="127">
        <v>2153.3983313096373</v>
      </c>
      <c r="E77" s="127">
        <v>2908.8541676806285</v>
      </c>
      <c r="F77" s="127">
        <v>91.045133849149224</v>
      </c>
      <c r="G77" s="127">
        <v>7.4916063980569563</v>
      </c>
      <c r="H77" s="127">
        <v>22.624079209923298</v>
      </c>
      <c r="I77" s="127">
        <v>1.0848746687424018E-2</v>
      </c>
      <c r="J77" s="127">
        <v>0</v>
      </c>
      <c r="K77" s="127">
        <v>-1569.25</v>
      </c>
      <c r="L77" s="127">
        <v>-2000.98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-1909.55296973945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</row>
    <row r="78" spans="1:28" x14ac:dyDescent="0.25">
      <c r="A78" s="125"/>
      <c r="B78" s="132" t="s">
        <v>24</v>
      </c>
      <c r="C78" s="127">
        <f t="shared" ref="C78" si="1">SUM(D78:I78)</f>
        <v>5041.492870173206</v>
      </c>
      <c r="D78" s="127">
        <v>2105.8496112805392</v>
      </c>
      <c r="E78" s="127">
        <v>2813.5149011222875</v>
      </c>
      <c r="F78" s="127">
        <v>91.595221416631958</v>
      </c>
      <c r="G78" s="127">
        <v>7.536870097149623</v>
      </c>
      <c r="H78" s="127">
        <v>22.985417509911208</v>
      </c>
      <c r="I78" s="127">
        <v>1.0848746687424018E-2</v>
      </c>
      <c r="J78" s="127">
        <v>0</v>
      </c>
      <c r="K78" s="127">
        <v>-1556.2600000000002</v>
      </c>
      <c r="L78" s="127">
        <v>-2140.7799999999997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-1959.8494728999699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</row>
    <row r="79" spans="1:28" ht="15" customHeight="1" x14ac:dyDescent="0.25">
      <c r="A79" s="148"/>
      <c r="B79" s="149" t="s">
        <v>25</v>
      </c>
      <c r="C79" s="120">
        <f>SUM(D79:I79)</f>
        <v>5034.8835864292159</v>
      </c>
      <c r="D79" s="150">
        <v>2081.0403094396561</v>
      </c>
      <c r="E79" s="120">
        <v>2833.6899999999996</v>
      </c>
      <c r="F79" s="120">
        <v>90.660956279767333</v>
      </c>
      <c r="G79" s="120">
        <v>7.2341536998210909</v>
      </c>
      <c r="H79" s="120">
        <v>22.258167009971853</v>
      </c>
      <c r="I79" s="120">
        <v>0</v>
      </c>
      <c r="J79" s="120">
        <v>0</v>
      </c>
      <c r="K79" s="120">
        <v>-1541.1999999999998</v>
      </c>
      <c r="L79" s="120">
        <v>-2177.4299999999998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-2086.79085820005</v>
      </c>
      <c r="S79" s="120">
        <v>0</v>
      </c>
      <c r="T79" s="120">
        <v>0</v>
      </c>
      <c r="U79" s="120">
        <v>0</v>
      </c>
      <c r="V79" s="120">
        <v>0</v>
      </c>
      <c r="W79" s="120">
        <v>0</v>
      </c>
      <c r="X79" s="120">
        <v>0</v>
      </c>
      <c r="Y79" s="120">
        <v>0</v>
      </c>
      <c r="Z79" s="120">
        <v>0</v>
      </c>
      <c r="AA79" s="120">
        <v>0</v>
      </c>
      <c r="AB79" s="120">
        <v>0</v>
      </c>
    </row>
    <row r="80" spans="1:28" ht="15" customHeight="1" x14ac:dyDescent="0.25">
      <c r="A80" s="148"/>
      <c r="B80" s="149" t="s">
        <v>26</v>
      </c>
      <c r="C80" s="120">
        <f t="shared" ref="C80:C113" si="2">SUM(D80:I80)</f>
        <v>5325.2556640828152</v>
      </c>
      <c r="D80" s="150">
        <v>2102.5197922899497</v>
      </c>
      <c r="E80" s="120">
        <v>3099.3780000000002</v>
      </c>
      <c r="F80" s="120">
        <v>90.400542133892799</v>
      </c>
      <c r="G80" s="120">
        <v>7.2131225546979003</v>
      </c>
      <c r="H80" s="120">
        <v>24.183779970005602</v>
      </c>
      <c r="I80" s="120">
        <v>1.56042713426862</v>
      </c>
      <c r="J80" s="120">
        <v>0</v>
      </c>
      <c r="K80" s="120">
        <v>-1532.3630000000001</v>
      </c>
      <c r="L80" s="120">
        <v>-2130.393</v>
      </c>
      <c r="M80" s="120">
        <v>0</v>
      </c>
      <c r="N80" s="120">
        <v>0</v>
      </c>
      <c r="O80" s="120">
        <v>0</v>
      </c>
      <c r="P80" s="120">
        <v>0</v>
      </c>
      <c r="Q80" s="120">
        <v>0</v>
      </c>
      <c r="R80" s="120">
        <v>-1959.1070032300702</v>
      </c>
      <c r="S80" s="120">
        <v>0</v>
      </c>
      <c r="T80" s="120">
        <v>0</v>
      </c>
      <c r="U80" s="120">
        <v>0</v>
      </c>
      <c r="V80" s="120">
        <v>0</v>
      </c>
      <c r="W80" s="120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</row>
    <row r="81" spans="1:28" ht="15" customHeight="1" x14ac:dyDescent="0.25">
      <c r="A81" s="148"/>
      <c r="B81" s="149" t="s">
        <v>27</v>
      </c>
      <c r="C81" s="120">
        <f t="shared" si="2"/>
        <v>5334.6140411006882</v>
      </c>
      <c r="D81" s="150">
        <v>2133.6213336302699</v>
      </c>
      <c r="E81" s="120">
        <v>3079.1990000000001</v>
      </c>
      <c r="F81" s="120">
        <v>90.047194640166396</v>
      </c>
      <c r="G81" s="120">
        <v>7.1849287108097997</v>
      </c>
      <c r="H81" s="120">
        <v>24.554266069826202</v>
      </c>
      <c r="I81" s="120">
        <v>7.3180496144966698E-3</v>
      </c>
      <c r="J81" s="120">
        <v>0</v>
      </c>
      <c r="K81" s="120">
        <v>-1467.663</v>
      </c>
      <c r="L81" s="120">
        <v>-2240.0129999999999</v>
      </c>
      <c r="M81" s="120">
        <v>0</v>
      </c>
      <c r="N81" s="120">
        <v>0</v>
      </c>
      <c r="O81" s="120">
        <v>0</v>
      </c>
      <c r="P81" s="120">
        <v>0</v>
      </c>
      <c r="Q81" s="120">
        <v>0</v>
      </c>
      <c r="R81" s="120">
        <v>-2328.56494337</v>
      </c>
      <c r="S81" s="120">
        <v>0</v>
      </c>
      <c r="T81" s="120">
        <v>0</v>
      </c>
      <c r="U81" s="120">
        <v>0</v>
      </c>
      <c r="V81" s="120">
        <v>0</v>
      </c>
      <c r="W81" s="120">
        <v>0</v>
      </c>
      <c r="X81" s="120">
        <v>0</v>
      </c>
      <c r="Y81" s="120">
        <v>0</v>
      </c>
      <c r="Z81" s="120">
        <v>0</v>
      </c>
      <c r="AA81" s="120">
        <v>0</v>
      </c>
      <c r="AB81" s="120">
        <v>0</v>
      </c>
    </row>
    <row r="82" spans="1:28" ht="15" customHeight="1" x14ac:dyDescent="0.25">
      <c r="A82" s="148"/>
      <c r="B82" s="149" t="s">
        <v>28</v>
      </c>
      <c r="C82" s="120">
        <f t="shared" si="2"/>
        <v>5134.3890021326351</v>
      </c>
      <c r="D82" s="150">
        <v>2192.9113252202201</v>
      </c>
      <c r="E82" s="120">
        <v>2818.299</v>
      </c>
      <c r="F82" s="120">
        <v>90.109150621555997</v>
      </c>
      <c r="G82" s="120">
        <v>7.0765807928916802</v>
      </c>
      <c r="H82" s="120">
        <v>24.1224896698495</v>
      </c>
      <c r="I82" s="120">
        <v>1.8704558281180601</v>
      </c>
      <c r="J82" s="120">
        <v>0</v>
      </c>
      <c r="K82" s="120">
        <v>-1498.163</v>
      </c>
      <c r="L82" s="120">
        <v>-2206.6729999999998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-2388.1443023797301</v>
      </c>
      <c r="S82" s="120">
        <v>0</v>
      </c>
      <c r="T82" s="120">
        <v>0</v>
      </c>
      <c r="U82" s="120">
        <v>0</v>
      </c>
      <c r="V82" s="120">
        <v>0</v>
      </c>
      <c r="W82" s="120">
        <v>0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</row>
    <row r="83" spans="1:28" ht="15" customHeight="1" x14ac:dyDescent="0.25">
      <c r="A83" s="148"/>
      <c r="B83" s="149" t="s">
        <v>29</v>
      </c>
      <c r="C83" s="120">
        <f t="shared" si="2"/>
        <v>4940.4720865450254</v>
      </c>
      <c r="D83" s="150">
        <v>2153.8963374098062</v>
      </c>
      <c r="E83" s="120">
        <v>2665.165</v>
      </c>
      <c r="F83" s="120">
        <v>90.204509063562568</v>
      </c>
      <c r="G83" s="120">
        <v>7.0840696187204282</v>
      </c>
      <c r="H83" s="120">
        <v>24.121574889823108</v>
      </c>
      <c r="I83" s="120">
        <v>5.9556311191379411E-4</v>
      </c>
      <c r="J83" s="120">
        <v>0</v>
      </c>
      <c r="K83" s="120">
        <v>-1479.2860000000001</v>
      </c>
      <c r="L83" s="120">
        <v>-2185.6759999999999</v>
      </c>
      <c r="M83" s="120">
        <v>0</v>
      </c>
      <c r="N83" s="120">
        <v>0</v>
      </c>
      <c r="O83" s="120">
        <v>0</v>
      </c>
      <c r="P83" s="120">
        <v>0</v>
      </c>
      <c r="Q83" s="120">
        <v>0</v>
      </c>
      <c r="R83" s="120">
        <v>-2167.29520466027</v>
      </c>
      <c r="S83" s="120">
        <v>0</v>
      </c>
      <c r="T83" s="120">
        <v>0</v>
      </c>
      <c r="U83" s="120">
        <v>0</v>
      </c>
      <c r="V83" s="120">
        <v>0</v>
      </c>
      <c r="W83" s="120">
        <v>0</v>
      </c>
      <c r="X83" s="120">
        <v>0</v>
      </c>
      <c r="Y83" s="120">
        <v>0</v>
      </c>
      <c r="Z83" s="120">
        <v>0</v>
      </c>
      <c r="AA83" s="120">
        <v>0</v>
      </c>
      <c r="AB83" s="120">
        <v>0</v>
      </c>
    </row>
    <row r="84" spans="1:28" ht="15" customHeight="1" x14ac:dyDescent="0.25">
      <c r="A84" s="148"/>
      <c r="B84" s="149" t="s">
        <v>30</v>
      </c>
      <c r="C84" s="120">
        <f t="shared" si="2"/>
        <v>5452.7091743508799</v>
      </c>
      <c r="D84" s="150">
        <v>2181.1641716396944</v>
      </c>
      <c r="E84" s="120">
        <v>3152.49</v>
      </c>
      <c r="F84" s="120">
        <v>88.784735537288341</v>
      </c>
      <c r="G84" s="120">
        <v>6.9725699317897751</v>
      </c>
      <c r="H84" s="120">
        <v>23.296442879862084</v>
      </c>
      <c r="I84" s="120">
        <v>1.2543622454476888E-3</v>
      </c>
      <c r="J84" s="120">
        <v>0</v>
      </c>
      <c r="K84" s="120">
        <v>-1437.6860000000001</v>
      </c>
      <c r="L84" s="120">
        <v>-2246.9359999999997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-2031.51926266997</v>
      </c>
      <c r="S84" s="120">
        <v>0</v>
      </c>
      <c r="T84" s="120">
        <v>0</v>
      </c>
      <c r="U84" s="120">
        <v>0</v>
      </c>
      <c r="V84" s="120">
        <v>0</v>
      </c>
      <c r="W84" s="120">
        <v>0</v>
      </c>
      <c r="X84" s="120">
        <v>0</v>
      </c>
      <c r="Y84" s="120">
        <v>0</v>
      </c>
      <c r="Z84" s="120">
        <v>0</v>
      </c>
      <c r="AA84" s="120">
        <v>0</v>
      </c>
      <c r="AB84" s="120">
        <v>0</v>
      </c>
    </row>
    <row r="85" spans="1:28" ht="15" customHeight="1" x14ac:dyDescent="0.25">
      <c r="A85" s="148"/>
      <c r="B85" s="149" t="s">
        <v>31</v>
      </c>
      <c r="C85" s="120">
        <f t="shared" si="2"/>
        <v>5709.3860059719145</v>
      </c>
      <c r="D85" s="150">
        <v>2191.958986789768</v>
      </c>
      <c r="E85" s="120">
        <v>3401.3909999999996</v>
      </c>
      <c r="F85" s="120">
        <v>87.486830495576925</v>
      </c>
      <c r="G85" s="120">
        <v>6.8334030806727375</v>
      </c>
      <c r="H85" s="120">
        <v>21.714787399973776</v>
      </c>
      <c r="I85" s="120">
        <v>9.9820592236911951E-4</v>
      </c>
      <c r="J85" s="120">
        <v>0</v>
      </c>
      <c r="K85" s="120">
        <v>-1193.9059999999999</v>
      </c>
      <c r="L85" s="120">
        <v>-2289.5259999999998</v>
      </c>
      <c r="M85" s="120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-2072.2161458896599</v>
      </c>
      <c r="S85" s="120">
        <v>0</v>
      </c>
      <c r="T85" s="120">
        <v>0</v>
      </c>
      <c r="U85" s="120">
        <v>0</v>
      </c>
      <c r="V85" s="120">
        <v>0</v>
      </c>
      <c r="W85" s="120">
        <v>0</v>
      </c>
      <c r="X85" s="120">
        <v>0</v>
      </c>
      <c r="Y85" s="120">
        <v>0</v>
      </c>
      <c r="Z85" s="120">
        <v>0</v>
      </c>
      <c r="AA85" s="120">
        <v>0</v>
      </c>
      <c r="AB85" s="120">
        <v>0</v>
      </c>
    </row>
    <row r="86" spans="1:28" ht="15" customHeight="1" x14ac:dyDescent="0.25">
      <c r="A86" s="148"/>
      <c r="B86" s="149" t="s">
        <v>20</v>
      </c>
      <c r="C86" s="120">
        <f t="shared" si="2"/>
        <v>6047.3545807753453</v>
      </c>
      <c r="D86" s="150">
        <v>2205.2706513004878</v>
      </c>
      <c r="E86" s="120">
        <v>3727.4196462008572</v>
      </c>
      <c r="F86" s="120">
        <v>86.877386885240455</v>
      </c>
      <c r="G86" s="120">
        <v>6.785800786287461</v>
      </c>
      <c r="H86" s="120">
        <v>20.97107084996707</v>
      </c>
      <c r="I86" s="120">
        <v>3.0024752504982079E-2</v>
      </c>
      <c r="J86" s="120">
        <v>0</v>
      </c>
      <c r="K86" s="120">
        <v>-1421.298691942935</v>
      </c>
      <c r="L86" s="120">
        <v>-2292.5371006413634</v>
      </c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0">
        <v>-2321.9648025994702</v>
      </c>
      <c r="S86" s="120">
        <v>0</v>
      </c>
      <c r="T86" s="120">
        <v>0</v>
      </c>
      <c r="U86" s="120">
        <v>0</v>
      </c>
      <c r="V86" s="120">
        <v>0</v>
      </c>
      <c r="W86" s="120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</row>
    <row r="87" spans="1:28" x14ac:dyDescent="0.25">
      <c r="A87" s="143">
        <v>2017</v>
      </c>
      <c r="B87" s="144" t="s">
        <v>21</v>
      </c>
      <c r="C87" s="145">
        <f t="shared" si="2"/>
        <v>6708.755658221271</v>
      </c>
      <c r="D87" s="145">
        <v>2225.0421052643401</v>
      </c>
      <c r="E87" s="146">
        <v>4367.1808510882202</v>
      </c>
      <c r="F87" s="145">
        <v>87.814542235340937</v>
      </c>
      <c r="G87" s="146">
        <v>6.8589999207493229</v>
      </c>
      <c r="H87" s="145">
        <v>21.829134960115731</v>
      </c>
      <c r="I87" s="145">
        <v>3.0024752504982079E-2</v>
      </c>
      <c r="J87" s="146">
        <v>0</v>
      </c>
      <c r="K87" s="145">
        <v>-1166.25</v>
      </c>
      <c r="L87" s="145">
        <v>-2432.56</v>
      </c>
      <c r="M87" s="147">
        <v>0</v>
      </c>
      <c r="N87" s="145">
        <v>0</v>
      </c>
      <c r="O87" s="145">
        <v>0</v>
      </c>
      <c r="P87" s="145">
        <v>0</v>
      </c>
      <c r="Q87" s="145">
        <v>0</v>
      </c>
      <c r="R87" s="145">
        <v>-2258.7467793095402</v>
      </c>
      <c r="S87" s="145">
        <v>0</v>
      </c>
      <c r="T87" s="145">
        <v>0</v>
      </c>
      <c r="U87" s="145">
        <v>0</v>
      </c>
      <c r="V87" s="145">
        <v>0</v>
      </c>
      <c r="W87" s="145">
        <v>0</v>
      </c>
      <c r="X87" s="145">
        <v>0</v>
      </c>
      <c r="Y87" s="145">
        <v>0</v>
      </c>
      <c r="Z87" s="145">
        <v>0</v>
      </c>
      <c r="AA87" s="145">
        <v>0</v>
      </c>
      <c r="AB87" s="145">
        <v>0</v>
      </c>
    </row>
    <row r="88" spans="1:28" ht="15" customHeight="1" x14ac:dyDescent="0.25">
      <c r="A88" s="148"/>
      <c r="B88" s="149" t="s">
        <v>22</v>
      </c>
      <c r="C88" s="120">
        <f t="shared" si="2"/>
        <v>6300.7364930485428</v>
      </c>
      <c r="D88" s="150">
        <v>2253.5816867899857</v>
      </c>
      <c r="E88" s="120">
        <v>3929.9298488271934</v>
      </c>
      <c r="F88" s="120">
        <v>87.495142857288869</v>
      </c>
      <c r="G88" s="120">
        <v>6.7076978463861101</v>
      </c>
      <c r="H88" s="120">
        <v>23.007372240016132</v>
      </c>
      <c r="I88" s="120">
        <v>1.4744487673384488E-2</v>
      </c>
      <c r="J88" s="120">
        <v>0</v>
      </c>
      <c r="K88" s="120">
        <v>-1197.2060000000001</v>
      </c>
      <c r="L88" s="120">
        <v>-2480.6259999999997</v>
      </c>
      <c r="M88" s="120">
        <v>0</v>
      </c>
      <c r="N88" s="120">
        <v>0</v>
      </c>
      <c r="O88" s="120">
        <v>0</v>
      </c>
      <c r="P88" s="120">
        <v>0</v>
      </c>
      <c r="Q88" s="120">
        <v>0</v>
      </c>
      <c r="R88" s="120">
        <v>-2329.4014269101199</v>
      </c>
      <c r="S88" s="120">
        <v>0</v>
      </c>
      <c r="T88" s="120">
        <v>0</v>
      </c>
      <c r="U88" s="120">
        <v>0</v>
      </c>
      <c r="V88" s="120">
        <v>0</v>
      </c>
      <c r="W88" s="120">
        <v>0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</row>
    <row r="89" spans="1:28" ht="15" customHeight="1" x14ac:dyDescent="0.25">
      <c r="A89" s="148"/>
      <c r="B89" s="149" t="s">
        <v>23</v>
      </c>
      <c r="C89" s="120">
        <f t="shared" si="2"/>
        <v>6458.6614453727489</v>
      </c>
      <c r="D89" s="150">
        <v>2267.3001198597876</v>
      </c>
      <c r="E89" s="120">
        <v>4074.082041036846</v>
      </c>
      <c r="F89" s="120">
        <v>87.686422049950338</v>
      </c>
      <c r="G89" s="120">
        <v>6.7223620092939989</v>
      </c>
      <c r="H89" s="120">
        <v>22.853689120084308</v>
      </c>
      <c r="I89" s="120">
        <v>1.6811296786917437E-2</v>
      </c>
      <c r="J89" s="120">
        <v>0</v>
      </c>
      <c r="K89" s="120">
        <v>-1219.002</v>
      </c>
      <c r="L89" s="120">
        <v>-2388.7490000000003</v>
      </c>
      <c r="M89" s="120">
        <v>0</v>
      </c>
      <c r="N89" s="120">
        <v>0</v>
      </c>
      <c r="O89" s="120">
        <v>0</v>
      </c>
      <c r="P89" s="120">
        <v>0</v>
      </c>
      <c r="Q89" s="120">
        <v>0</v>
      </c>
      <c r="R89" s="120">
        <v>-2601.5153042103998</v>
      </c>
      <c r="S89" s="120">
        <v>0</v>
      </c>
      <c r="T89" s="120">
        <v>0</v>
      </c>
      <c r="U89" s="120">
        <v>0</v>
      </c>
      <c r="V89" s="120">
        <v>0</v>
      </c>
      <c r="W89" s="120">
        <v>0</v>
      </c>
      <c r="X89" s="120">
        <v>0</v>
      </c>
      <c r="Y89" s="120">
        <v>0</v>
      </c>
      <c r="Z89" s="120">
        <v>0</v>
      </c>
      <c r="AA89" s="120">
        <v>0</v>
      </c>
      <c r="AB89" s="120">
        <v>0</v>
      </c>
    </row>
    <row r="90" spans="1:28" ht="15" customHeight="1" x14ac:dyDescent="0.25">
      <c r="A90" s="148"/>
      <c r="B90" s="149" t="s">
        <v>24</v>
      </c>
      <c r="C90" s="120">
        <f t="shared" si="2"/>
        <v>6319.4293156344047</v>
      </c>
      <c r="D90" s="150">
        <v>2267.7267923199861</v>
      </c>
      <c r="E90" s="120">
        <v>3933.0516037543921</v>
      </c>
      <c r="F90" s="120">
        <v>88.602230523777322</v>
      </c>
      <c r="G90" s="120">
        <v>6.7925712384028394</v>
      </c>
      <c r="H90" s="120">
        <v>23.109827660100709</v>
      </c>
      <c r="I90" s="120">
        <v>0.14629013774558924</v>
      </c>
      <c r="J90" s="120">
        <v>0</v>
      </c>
      <c r="K90" s="120">
        <v>-1214.6279999999999</v>
      </c>
      <c r="L90" s="120">
        <v>-2330.2290000000003</v>
      </c>
      <c r="M90" s="120">
        <v>0</v>
      </c>
      <c r="N90" s="120">
        <v>0</v>
      </c>
      <c r="O90" s="120">
        <v>0</v>
      </c>
      <c r="P90" s="120">
        <v>0</v>
      </c>
      <c r="Q90" s="120">
        <v>0</v>
      </c>
      <c r="R90" s="120">
        <v>-2668.72839808053</v>
      </c>
      <c r="S90" s="120">
        <v>0</v>
      </c>
      <c r="T90" s="120">
        <v>0</v>
      </c>
      <c r="U90" s="120">
        <v>0</v>
      </c>
      <c r="V90" s="120">
        <v>0</v>
      </c>
      <c r="W90" s="120">
        <v>0</v>
      </c>
      <c r="X90" s="120">
        <v>0</v>
      </c>
      <c r="Y90" s="120">
        <v>0</v>
      </c>
      <c r="Z90" s="120">
        <v>0</v>
      </c>
      <c r="AA90" s="120">
        <v>0</v>
      </c>
      <c r="AB90" s="120">
        <v>0</v>
      </c>
    </row>
    <row r="91" spans="1:28" ht="15" customHeight="1" x14ac:dyDescent="0.25">
      <c r="A91" s="148"/>
      <c r="B91" s="149" t="s">
        <v>25</v>
      </c>
      <c r="C91" s="120">
        <f t="shared" si="2"/>
        <v>6087.3679767901458</v>
      </c>
      <c r="D91" s="150">
        <v>2246.4667338697664</v>
      </c>
      <c r="E91" s="120">
        <v>3721.6585228020158</v>
      </c>
      <c r="F91" s="120">
        <v>89.46185494328958</v>
      </c>
      <c r="G91" s="120">
        <v>6.6567884483756252</v>
      </c>
      <c r="H91" s="120">
        <v>23.107998100078305</v>
      </c>
      <c r="I91" s="120">
        <v>1.607862661958722E-2</v>
      </c>
      <c r="J91" s="120">
        <v>0</v>
      </c>
      <c r="K91" s="120">
        <v>-1234.374</v>
      </c>
      <c r="L91" s="120">
        <v>-2277.5190000000002</v>
      </c>
      <c r="M91" s="120">
        <v>0</v>
      </c>
      <c r="N91" s="120">
        <v>0</v>
      </c>
      <c r="O91" s="120">
        <v>0</v>
      </c>
      <c r="P91" s="120">
        <v>0</v>
      </c>
      <c r="Q91" s="120">
        <v>0</v>
      </c>
      <c r="R91" s="120">
        <v>-2477.76010177033</v>
      </c>
      <c r="S91" s="120">
        <v>0</v>
      </c>
      <c r="T91" s="120">
        <v>0</v>
      </c>
      <c r="U91" s="120">
        <v>0</v>
      </c>
      <c r="V91" s="120">
        <v>0</v>
      </c>
      <c r="W91" s="120">
        <v>0</v>
      </c>
      <c r="X91" s="120">
        <v>0</v>
      </c>
      <c r="Y91" s="120">
        <v>0</v>
      </c>
      <c r="Z91" s="120">
        <v>0</v>
      </c>
      <c r="AA91" s="120">
        <v>0</v>
      </c>
      <c r="AB91" s="120">
        <v>0</v>
      </c>
    </row>
    <row r="92" spans="1:28" ht="15" customHeight="1" x14ac:dyDescent="0.25">
      <c r="A92" s="148"/>
      <c r="B92" s="149" t="s">
        <v>26</v>
      </c>
      <c r="C92" s="120">
        <f t="shared" si="2"/>
        <v>6513.6650923851839</v>
      </c>
      <c r="D92" s="150">
        <v>2270.7982937902893</v>
      </c>
      <c r="E92" s="120">
        <v>4121.0542092394962</v>
      </c>
      <c r="F92" s="120">
        <v>89.918229700169874</v>
      </c>
      <c r="G92" s="120">
        <v>6.6907469462812736</v>
      </c>
      <c r="H92" s="120">
        <v>22.756722390004743</v>
      </c>
      <c r="I92" s="120">
        <v>2.4468903189414308</v>
      </c>
      <c r="J92" s="120">
        <v>0</v>
      </c>
      <c r="K92" s="120">
        <v>-1405.5740000000001</v>
      </c>
      <c r="L92" s="120">
        <v>-2217.009</v>
      </c>
      <c r="M92" s="120">
        <v>0</v>
      </c>
      <c r="N92" s="120">
        <v>0</v>
      </c>
      <c r="O92" s="120">
        <v>0</v>
      </c>
      <c r="P92" s="120">
        <v>0</v>
      </c>
      <c r="Q92" s="120">
        <v>0</v>
      </c>
      <c r="R92" s="120">
        <v>-2360.8261378995198</v>
      </c>
      <c r="S92" s="120">
        <v>0</v>
      </c>
      <c r="T92" s="120">
        <v>0</v>
      </c>
      <c r="U92" s="120">
        <v>0</v>
      </c>
      <c r="V92" s="120">
        <v>0</v>
      </c>
      <c r="W92" s="120">
        <v>0</v>
      </c>
      <c r="X92" s="120">
        <v>0</v>
      </c>
      <c r="Y92" s="120">
        <v>0</v>
      </c>
      <c r="Z92" s="120">
        <v>0</v>
      </c>
      <c r="AA92" s="120">
        <v>0</v>
      </c>
      <c r="AB92" s="120">
        <v>0</v>
      </c>
    </row>
    <row r="93" spans="1:28" ht="15" customHeight="1" x14ac:dyDescent="0.25">
      <c r="A93" s="148"/>
      <c r="B93" s="149" t="s">
        <v>27</v>
      </c>
      <c r="C93" s="120">
        <f t="shared" si="2"/>
        <v>6250.393604475973</v>
      </c>
      <c r="D93" s="150">
        <v>2300.7860106810585</v>
      </c>
      <c r="E93" s="120">
        <v>3828.4767871890117</v>
      </c>
      <c r="F93" s="120">
        <v>90.97551508821482</v>
      </c>
      <c r="G93" s="120">
        <v>6.7694187463339501</v>
      </c>
      <c r="H93" s="120">
        <v>23.148248440026563</v>
      </c>
      <c r="I93" s="120">
        <v>0.23762433132701571</v>
      </c>
      <c r="J93" s="120">
        <v>0</v>
      </c>
      <c r="K93" s="120">
        <v>-1341.41</v>
      </c>
      <c r="L93" s="120">
        <v>-2263.1990000000001</v>
      </c>
      <c r="M93" s="120">
        <v>0</v>
      </c>
      <c r="N93" s="120">
        <v>0</v>
      </c>
      <c r="O93" s="120">
        <v>0</v>
      </c>
      <c r="P93" s="120">
        <v>0</v>
      </c>
      <c r="Q93" s="120">
        <v>0</v>
      </c>
      <c r="R93" s="120">
        <v>-2359.0119675103001</v>
      </c>
      <c r="S93" s="120">
        <v>0</v>
      </c>
      <c r="T93" s="120">
        <v>0</v>
      </c>
      <c r="U93" s="120">
        <v>0</v>
      </c>
      <c r="V93" s="120">
        <v>0</v>
      </c>
      <c r="W93" s="120">
        <v>0</v>
      </c>
      <c r="X93" s="120">
        <v>0</v>
      </c>
      <c r="Y93" s="120">
        <v>0</v>
      </c>
      <c r="Z93" s="120">
        <v>0</v>
      </c>
      <c r="AA93" s="120">
        <v>0</v>
      </c>
      <c r="AB93" s="120">
        <v>0</v>
      </c>
    </row>
    <row r="94" spans="1:28" ht="15" customHeight="1" x14ac:dyDescent="0.25">
      <c r="A94" s="148"/>
      <c r="B94" s="149" t="s">
        <v>28</v>
      </c>
      <c r="C94" s="120">
        <f t="shared" si="2"/>
        <v>6283.3754132108461</v>
      </c>
      <c r="D94" s="150">
        <v>2670.3044516622313</v>
      </c>
      <c r="E94" s="120">
        <v>3482.3232589130234</v>
      </c>
      <c r="F94" s="120">
        <v>91.340315007851373</v>
      </c>
      <c r="G94" s="120">
        <v>6.488851312986573</v>
      </c>
      <c r="H94" s="120">
        <v>23.945937039896496</v>
      </c>
      <c r="I94" s="120">
        <v>8.9725992748577372</v>
      </c>
      <c r="J94" s="120">
        <v>0</v>
      </c>
      <c r="K94" s="120">
        <v>-1285.6359999999997</v>
      </c>
      <c r="L94" s="120">
        <v>-2275.0889999999999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120">
        <v>-2294.99482491969</v>
      </c>
      <c r="S94" s="120">
        <v>0</v>
      </c>
      <c r="T94" s="120">
        <v>0</v>
      </c>
      <c r="U94" s="120">
        <v>0</v>
      </c>
      <c r="V94" s="120">
        <v>0</v>
      </c>
      <c r="W94" s="120">
        <v>0</v>
      </c>
      <c r="X94" s="120">
        <v>0</v>
      </c>
      <c r="Y94" s="120">
        <v>0</v>
      </c>
      <c r="Z94" s="120">
        <v>0</v>
      </c>
      <c r="AA94" s="120">
        <v>0</v>
      </c>
      <c r="AB94" s="120">
        <v>0</v>
      </c>
    </row>
    <row r="95" spans="1:28" ht="15" customHeight="1" x14ac:dyDescent="0.25">
      <c r="A95" s="148"/>
      <c r="B95" s="149" t="s">
        <v>29</v>
      </c>
      <c r="C95" s="120">
        <f t="shared" si="2"/>
        <v>6176.2788600505255</v>
      </c>
      <c r="D95" s="150">
        <v>2748.2709916248682</v>
      </c>
      <c r="E95" s="120">
        <v>3306.0188345103911</v>
      </c>
      <c r="F95" s="120">
        <v>91.347487532894462</v>
      </c>
      <c r="G95" s="120">
        <v>6.4893608519400878</v>
      </c>
      <c r="H95" s="120">
        <v>23.485802440124441</v>
      </c>
      <c r="I95" s="120">
        <v>0.66638309030684062</v>
      </c>
      <c r="J95" s="120">
        <v>0</v>
      </c>
      <c r="K95" s="120">
        <v>-1223.000420493576</v>
      </c>
      <c r="L95" s="120">
        <v>-2581.7826696584234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120">
        <v>-2323.1498752396201</v>
      </c>
      <c r="S95" s="120">
        <v>0</v>
      </c>
      <c r="T95" s="120">
        <v>0</v>
      </c>
      <c r="U95" s="120">
        <v>0</v>
      </c>
      <c r="V95" s="120">
        <v>0</v>
      </c>
      <c r="W95" s="120">
        <v>0</v>
      </c>
      <c r="X95" s="120">
        <v>0</v>
      </c>
      <c r="Y95" s="120">
        <v>0</v>
      </c>
      <c r="Z95" s="120">
        <v>0</v>
      </c>
      <c r="AA95" s="120">
        <v>0</v>
      </c>
      <c r="AB95" s="120">
        <v>0</v>
      </c>
    </row>
    <row r="96" spans="1:28" ht="15" customHeight="1" x14ac:dyDescent="0.25">
      <c r="A96" s="148"/>
      <c r="B96" s="149" t="s">
        <v>30</v>
      </c>
      <c r="C96" s="120">
        <f t="shared" si="2"/>
        <v>5826.3565804676318</v>
      </c>
      <c r="D96" s="150">
        <v>3122.4531051798976</v>
      </c>
      <c r="E96" s="120">
        <v>2580.3150379646499</v>
      </c>
      <c r="F96" s="120">
        <v>90.74132613712824</v>
      </c>
      <c r="G96" s="120">
        <v>6.4462989118091087</v>
      </c>
      <c r="H96" s="120">
        <v>23.278147270099016</v>
      </c>
      <c r="I96" s="120">
        <v>3.1226650040479389</v>
      </c>
      <c r="J96" s="120">
        <v>0</v>
      </c>
      <c r="K96" s="120">
        <v>-1218.231657848436</v>
      </c>
      <c r="L96" s="120">
        <v>-2605.3048824873208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-2212.3856742101302</v>
      </c>
      <c r="S96" s="120">
        <v>0</v>
      </c>
      <c r="T96" s="120">
        <v>0</v>
      </c>
      <c r="U96" s="120">
        <v>0</v>
      </c>
      <c r="V96" s="120">
        <v>0</v>
      </c>
      <c r="W96" s="120">
        <v>0</v>
      </c>
      <c r="X96" s="120">
        <v>0</v>
      </c>
      <c r="Y96" s="120">
        <v>0</v>
      </c>
      <c r="Z96" s="120">
        <v>0</v>
      </c>
      <c r="AA96" s="120">
        <v>0</v>
      </c>
      <c r="AB96" s="120">
        <v>0</v>
      </c>
    </row>
    <row r="97" spans="1:28" ht="15" customHeight="1" x14ac:dyDescent="0.25">
      <c r="A97" s="148"/>
      <c r="B97" s="149" t="s">
        <v>31</v>
      </c>
      <c r="C97" s="120">
        <f t="shared" si="2"/>
        <v>6344.6898454120801</v>
      </c>
      <c r="D97" s="150">
        <v>3534.5248330402451</v>
      </c>
      <c r="E97" s="120">
        <v>2656.00539441618</v>
      </c>
      <c r="F97" s="120">
        <v>91.481193280443861</v>
      </c>
      <c r="G97" s="120">
        <v>6.1948855801500615</v>
      </c>
      <c r="H97" s="120">
        <v>23.494950249982807</v>
      </c>
      <c r="I97" s="120">
        <v>32.988588845077352</v>
      </c>
      <c r="J97" s="120">
        <v>0</v>
      </c>
      <c r="K97" s="120">
        <v>-1222.4378848589372</v>
      </c>
      <c r="L97" s="120">
        <v>-2579.3186131855282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-2159.5498466702002</v>
      </c>
      <c r="S97" s="120">
        <v>0</v>
      </c>
      <c r="T97" s="120">
        <v>0</v>
      </c>
      <c r="U97" s="120">
        <v>0</v>
      </c>
      <c r="V97" s="120">
        <v>0</v>
      </c>
      <c r="W97" s="120">
        <v>0</v>
      </c>
      <c r="X97" s="120">
        <v>0</v>
      </c>
      <c r="Y97" s="120">
        <v>0</v>
      </c>
      <c r="Z97" s="120">
        <v>0</v>
      </c>
      <c r="AA97" s="120">
        <v>0</v>
      </c>
      <c r="AB97" s="120">
        <v>0</v>
      </c>
    </row>
    <row r="98" spans="1:28" ht="15" customHeight="1" x14ac:dyDescent="0.25">
      <c r="A98" s="148"/>
      <c r="B98" s="149" t="s">
        <v>20</v>
      </c>
      <c r="C98" s="120">
        <f t="shared" si="2"/>
        <v>6780.7715887286822</v>
      </c>
      <c r="D98" s="150">
        <v>3611.8995358300995</v>
      </c>
      <c r="E98" s="120">
        <v>3041.9500791249766</v>
      </c>
      <c r="F98" s="120">
        <v>92.027114863874118</v>
      </c>
      <c r="G98" s="120">
        <v>9.4604472167474132</v>
      </c>
      <c r="H98" s="120">
        <v>23.625763860104165</v>
      </c>
      <c r="I98" s="120">
        <v>1.808647832880294</v>
      </c>
      <c r="J98" s="120">
        <v>0</v>
      </c>
      <c r="K98" s="120">
        <v>-1264.7612332177491</v>
      </c>
      <c r="L98" s="120">
        <v>-2698.5435263522359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-2183.5929006503002</v>
      </c>
      <c r="S98" s="120">
        <v>0</v>
      </c>
      <c r="T98" s="120">
        <v>0</v>
      </c>
      <c r="U98" s="120">
        <v>0</v>
      </c>
      <c r="V98" s="120">
        <v>0</v>
      </c>
      <c r="W98" s="120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</row>
    <row r="99" spans="1:28" x14ac:dyDescent="0.25">
      <c r="A99" s="143" t="s">
        <v>210</v>
      </c>
      <c r="B99" s="144" t="s">
        <v>21</v>
      </c>
      <c r="C99" s="145">
        <f t="shared" si="2"/>
        <v>6806.4588704527241</v>
      </c>
      <c r="D99" s="145">
        <v>3494.0651008000996</v>
      </c>
      <c r="E99" s="146">
        <v>3180.8147756201847</v>
      </c>
      <c r="F99" s="145">
        <v>94.156930446476963</v>
      </c>
      <c r="G99" s="146">
        <v>9.6793936427882858</v>
      </c>
      <c r="H99" s="145">
        <v>24.611897239978138</v>
      </c>
      <c r="I99" s="145">
        <v>3.1307727031960644</v>
      </c>
      <c r="J99" s="146">
        <v>0</v>
      </c>
      <c r="K99" s="145">
        <v>-888.50943542883135</v>
      </c>
      <c r="L99" s="145">
        <v>-1251.0240054731134</v>
      </c>
      <c r="M99" s="147">
        <v>0</v>
      </c>
      <c r="N99" s="145">
        <v>0</v>
      </c>
      <c r="O99" s="145">
        <v>0</v>
      </c>
      <c r="P99" s="145">
        <v>0</v>
      </c>
      <c r="Q99" s="145">
        <v>0</v>
      </c>
      <c r="R99" s="145">
        <v>-2176.3782930802499</v>
      </c>
      <c r="S99" s="145">
        <v>0</v>
      </c>
      <c r="T99" s="145">
        <v>0</v>
      </c>
      <c r="U99" s="145">
        <v>0</v>
      </c>
      <c r="V99" s="145">
        <v>0</v>
      </c>
      <c r="W99" s="145">
        <v>0</v>
      </c>
      <c r="X99" s="145">
        <v>0</v>
      </c>
      <c r="Y99" s="145">
        <v>0</v>
      </c>
      <c r="Z99" s="145">
        <v>0</v>
      </c>
      <c r="AA99" s="145">
        <v>0</v>
      </c>
      <c r="AB99" s="145">
        <v>0</v>
      </c>
    </row>
    <row r="100" spans="1:28" ht="15" customHeight="1" x14ac:dyDescent="0.25">
      <c r="A100" s="148"/>
      <c r="B100" s="149" t="s">
        <v>22</v>
      </c>
      <c r="C100" s="120">
        <f t="shared" si="2"/>
        <v>8050.3441632012491</v>
      </c>
      <c r="D100" s="150">
        <v>3398.0547788096701</v>
      </c>
      <c r="E100" s="120">
        <v>4521.0643881522801</v>
      </c>
      <c r="F100" s="120">
        <v>93.422372025618941</v>
      </c>
      <c r="G100" s="120">
        <v>9.2035774411617925</v>
      </c>
      <c r="H100" s="120">
        <v>24.261536309874121</v>
      </c>
      <c r="I100" s="120">
        <v>4.3375104626450876</v>
      </c>
      <c r="J100" s="120">
        <v>0</v>
      </c>
      <c r="K100" s="120">
        <v>-888.38688243883144</v>
      </c>
      <c r="L100" s="120">
        <v>-1253.2046645451137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-2547.13223892002</v>
      </c>
      <c r="S100" s="120">
        <v>0</v>
      </c>
      <c r="T100" s="120">
        <v>0</v>
      </c>
      <c r="U100" s="120">
        <v>0</v>
      </c>
      <c r="V100" s="120">
        <v>0</v>
      </c>
      <c r="W100" s="120">
        <v>0</v>
      </c>
      <c r="X100" s="120">
        <v>0</v>
      </c>
      <c r="Y100" s="120">
        <v>0</v>
      </c>
      <c r="Z100" s="120">
        <v>0</v>
      </c>
      <c r="AA100" s="120">
        <v>0</v>
      </c>
      <c r="AB100" s="120">
        <v>0</v>
      </c>
    </row>
    <row r="101" spans="1:28" ht="15" customHeight="1" x14ac:dyDescent="0.25">
      <c r="A101" s="148"/>
      <c r="B101" s="149" t="s">
        <v>23</v>
      </c>
      <c r="C101" s="120">
        <f t="shared" si="2"/>
        <v>7577.2160442002832</v>
      </c>
      <c r="D101" s="150">
        <v>3517.9230122101662</v>
      </c>
      <c r="E101" s="120">
        <v>3926.4768898450839</v>
      </c>
      <c r="F101" s="120">
        <v>94.191982002046416</v>
      </c>
      <c r="G101" s="120">
        <v>9.2793961649617689</v>
      </c>
      <c r="H101" s="120">
        <v>24.54877737983935</v>
      </c>
      <c r="I101" s="120">
        <v>4.7959865981853946</v>
      </c>
      <c r="J101" s="120">
        <v>0</v>
      </c>
      <c r="K101" s="120">
        <v>-888.50943542883113</v>
      </c>
      <c r="L101" s="120">
        <v>-1251.0240054731139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-2430.8453123802901</v>
      </c>
      <c r="S101" s="120">
        <v>0</v>
      </c>
      <c r="T101" s="120">
        <v>0</v>
      </c>
      <c r="U101" s="120">
        <v>0</v>
      </c>
      <c r="V101" s="120">
        <v>0</v>
      </c>
      <c r="W101" s="120">
        <v>0</v>
      </c>
      <c r="X101" s="120">
        <v>0</v>
      </c>
      <c r="Y101" s="120">
        <v>0</v>
      </c>
      <c r="Z101" s="120">
        <v>0</v>
      </c>
      <c r="AA101" s="120">
        <v>0</v>
      </c>
      <c r="AB101" s="120">
        <v>0</v>
      </c>
    </row>
    <row r="102" spans="1:28" ht="15" customHeight="1" x14ac:dyDescent="0.25">
      <c r="A102" s="148"/>
      <c r="B102" s="149" t="s">
        <v>24</v>
      </c>
      <c r="C102" s="120">
        <f t="shared" si="2"/>
        <v>7202.8074147527232</v>
      </c>
      <c r="D102" s="150">
        <v>3356.8281252199417</v>
      </c>
      <c r="E102" s="120">
        <v>3673.8538209884282</v>
      </c>
      <c r="F102" s="120">
        <v>92.932974215977069</v>
      </c>
      <c r="G102" s="120">
        <v>9.1553640362972502</v>
      </c>
      <c r="H102" s="120">
        <v>24.16914348004202</v>
      </c>
      <c r="I102" s="120">
        <v>45.867986812036854</v>
      </c>
      <c r="J102" s="120">
        <v>0</v>
      </c>
      <c r="K102" s="120">
        <v>-888.50943542883169</v>
      </c>
      <c r="L102" s="120">
        <v>-1251.0240054731137</v>
      </c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-2310.49891805993</v>
      </c>
      <c r="S102" s="120">
        <v>0</v>
      </c>
      <c r="T102" s="120">
        <v>0</v>
      </c>
      <c r="U102" s="120">
        <v>0</v>
      </c>
      <c r="V102" s="120">
        <v>0</v>
      </c>
      <c r="W102" s="120">
        <v>0</v>
      </c>
      <c r="X102" s="120">
        <v>0</v>
      </c>
      <c r="Y102" s="120">
        <v>0</v>
      </c>
      <c r="Z102" s="120">
        <v>0</v>
      </c>
      <c r="AA102" s="120">
        <v>0</v>
      </c>
      <c r="AB102" s="120">
        <v>0</v>
      </c>
    </row>
    <row r="103" spans="1:28" ht="15" customHeight="1" x14ac:dyDescent="0.25">
      <c r="A103" s="148"/>
      <c r="B103" s="149" t="s">
        <v>25</v>
      </c>
      <c r="C103" s="120">
        <f t="shared" si="2"/>
        <v>6911.4268021939879</v>
      </c>
      <c r="D103" s="150">
        <v>3428.3634675193612</v>
      </c>
      <c r="E103" s="120">
        <v>3354.8636185733149</v>
      </c>
      <c r="F103" s="120">
        <v>91.400782439681734</v>
      </c>
      <c r="G103" s="120">
        <v>8.5715250689909279</v>
      </c>
      <c r="H103" s="120">
        <v>23.708094110024881</v>
      </c>
      <c r="I103" s="120">
        <v>4.5193144826145755</v>
      </c>
      <c r="J103" s="120">
        <v>0</v>
      </c>
      <c r="K103" s="120">
        <v>-888.50943542883158</v>
      </c>
      <c r="L103" s="120">
        <v>-1251.0445054731135</v>
      </c>
      <c r="M103" s="120">
        <v>0</v>
      </c>
      <c r="N103" s="120">
        <v>0</v>
      </c>
      <c r="O103" s="120">
        <v>0</v>
      </c>
      <c r="P103" s="120">
        <v>0</v>
      </c>
      <c r="Q103" s="120">
        <v>0</v>
      </c>
      <c r="R103" s="120">
        <v>-2334.3740381000998</v>
      </c>
      <c r="S103" s="120">
        <v>0</v>
      </c>
      <c r="T103" s="120">
        <v>0</v>
      </c>
      <c r="U103" s="120">
        <v>0</v>
      </c>
      <c r="V103" s="120">
        <v>0</v>
      </c>
      <c r="W103" s="120">
        <v>0</v>
      </c>
      <c r="X103" s="120">
        <v>0</v>
      </c>
      <c r="Y103" s="120">
        <v>0</v>
      </c>
      <c r="Z103" s="120">
        <v>0</v>
      </c>
      <c r="AA103" s="120">
        <v>0</v>
      </c>
      <c r="AB103" s="120">
        <v>0</v>
      </c>
    </row>
    <row r="104" spans="1:28" ht="15" customHeight="1" x14ac:dyDescent="0.25">
      <c r="A104" s="148"/>
      <c r="B104" s="149" t="s">
        <v>26</v>
      </c>
      <c r="C104" s="120">
        <f t="shared" si="2"/>
        <v>6598.4295607885242</v>
      </c>
      <c r="D104" s="150">
        <v>3468.7231781301621</v>
      </c>
      <c r="E104" s="120">
        <v>2999.7493876506128</v>
      </c>
      <c r="F104" s="120">
        <v>90.884972684308465</v>
      </c>
      <c r="G104" s="120">
        <v>8.5231526575908649</v>
      </c>
      <c r="H104" s="120">
        <v>22.904002050056647</v>
      </c>
      <c r="I104" s="120">
        <v>7.6448676157932391</v>
      </c>
      <c r="J104" s="120">
        <v>0</v>
      </c>
      <c r="K104" s="120">
        <v>-888.50943542883113</v>
      </c>
      <c r="L104" s="120">
        <v>-1251.0240054731141</v>
      </c>
      <c r="M104" s="120">
        <v>0</v>
      </c>
      <c r="N104" s="120">
        <v>0</v>
      </c>
      <c r="O104" s="120">
        <v>0</v>
      </c>
      <c r="P104" s="120">
        <v>0</v>
      </c>
      <c r="Q104" s="120">
        <v>0</v>
      </c>
      <c r="R104" s="120">
        <v>-2384.3343496397501</v>
      </c>
      <c r="S104" s="120">
        <v>0</v>
      </c>
      <c r="T104" s="120">
        <v>0</v>
      </c>
      <c r="U104" s="120">
        <v>0</v>
      </c>
      <c r="V104" s="120">
        <v>0</v>
      </c>
      <c r="W104" s="120">
        <v>0</v>
      </c>
      <c r="X104" s="120">
        <v>0</v>
      </c>
      <c r="Y104" s="120">
        <v>0</v>
      </c>
      <c r="Z104" s="120">
        <v>0</v>
      </c>
      <c r="AA104" s="120">
        <v>0</v>
      </c>
      <c r="AB104" s="120">
        <v>0</v>
      </c>
    </row>
    <row r="105" spans="1:28" ht="15" customHeight="1" x14ac:dyDescent="0.25">
      <c r="A105" s="148"/>
      <c r="B105" s="149" t="s">
        <v>27</v>
      </c>
      <c r="C105" s="120">
        <f t="shared" si="2"/>
        <v>7391.7459794930064</v>
      </c>
      <c r="D105" s="150">
        <v>3103.1750895401842</v>
      </c>
      <c r="E105" s="120">
        <v>4160.6462919361384</v>
      </c>
      <c r="F105" s="120">
        <v>90.779984996528228</v>
      </c>
      <c r="G105" s="120">
        <v>8.5133069584984575</v>
      </c>
      <c r="H105" s="120">
        <v>22.396298869966515</v>
      </c>
      <c r="I105" s="120">
        <v>6.2350071916903742</v>
      </c>
      <c r="J105" s="120">
        <v>0</v>
      </c>
      <c r="K105" s="120">
        <v>-888.50943542883135</v>
      </c>
      <c r="L105" s="120">
        <v>-1251.024005473113</v>
      </c>
      <c r="M105" s="120">
        <v>0</v>
      </c>
      <c r="N105" s="120">
        <v>0</v>
      </c>
      <c r="O105" s="120">
        <v>0</v>
      </c>
      <c r="P105" s="120">
        <v>0</v>
      </c>
      <c r="Q105" s="120">
        <v>0</v>
      </c>
      <c r="R105" s="120">
        <v>-2562.7811395102499</v>
      </c>
      <c r="S105" s="120">
        <v>0</v>
      </c>
      <c r="T105" s="120">
        <v>0</v>
      </c>
      <c r="U105" s="120">
        <v>0</v>
      </c>
      <c r="V105" s="120">
        <v>0</v>
      </c>
      <c r="W105" s="120">
        <v>0</v>
      </c>
      <c r="X105" s="120">
        <v>0</v>
      </c>
      <c r="Y105" s="120">
        <v>0</v>
      </c>
      <c r="Z105" s="120">
        <v>0</v>
      </c>
      <c r="AA105" s="120">
        <v>0</v>
      </c>
      <c r="AB105" s="120">
        <v>0</v>
      </c>
    </row>
    <row r="106" spans="1:28" ht="15" customHeight="1" x14ac:dyDescent="0.25">
      <c r="A106" s="148"/>
      <c r="B106" s="149" t="s">
        <v>28</v>
      </c>
      <c r="C106" s="120">
        <f t="shared" si="2"/>
        <v>7434.829972739607</v>
      </c>
      <c r="D106" s="150">
        <v>3241.3783801001155</v>
      </c>
      <c r="E106" s="120">
        <v>4064.4320084583615</v>
      </c>
      <c r="F106" s="120">
        <v>90.549864157982725</v>
      </c>
      <c r="G106" s="120">
        <v>7.9942674422815569</v>
      </c>
      <c r="H106" s="120">
        <v>21.911465199999999</v>
      </c>
      <c r="I106" s="120">
        <v>8.5639873808656741</v>
      </c>
      <c r="J106" s="120">
        <v>0</v>
      </c>
      <c r="K106" s="120">
        <v>-888.50943542883101</v>
      </c>
      <c r="L106" s="120">
        <v>-1252.3340054731138</v>
      </c>
      <c r="M106" s="120">
        <v>0</v>
      </c>
      <c r="N106" s="120">
        <v>0</v>
      </c>
      <c r="O106" s="120">
        <v>0</v>
      </c>
      <c r="P106" s="120">
        <v>0</v>
      </c>
      <c r="Q106" s="120">
        <v>0</v>
      </c>
      <c r="R106" s="120">
        <v>-2410.2278707601099</v>
      </c>
      <c r="S106" s="120">
        <v>0</v>
      </c>
      <c r="T106" s="120">
        <v>0</v>
      </c>
      <c r="U106" s="120">
        <v>0</v>
      </c>
      <c r="V106" s="120">
        <v>0</v>
      </c>
      <c r="W106" s="120">
        <v>0</v>
      </c>
      <c r="X106" s="120">
        <v>0</v>
      </c>
      <c r="Y106" s="120">
        <v>0</v>
      </c>
      <c r="Z106" s="120">
        <v>0</v>
      </c>
      <c r="AA106" s="120">
        <v>0</v>
      </c>
      <c r="AB106" s="120">
        <v>0</v>
      </c>
    </row>
    <row r="107" spans="1:28" ht="15" customHeight="1" x14ac:dyDescent="0.25">
      <c r="A107" s="148"/>
      <c r="B107" s="149" t="s">
        <v>29</v>
      </c>
      <c r="C107" s="120">
        <f t="shared" si="2"/>
        <v>7329.0964817879212</v>
      </c>
      <c r="D107" s="150">
        <v>3308.9200362702691</v>
      </c>
      <c r="E107" s="120">
        <v>3895.0730316116214</v>
      </c>
      <c r="F107" s="120">
        <v>90.172970215018594</v>
      </c>
      <c r="G107" s="120">
        <v>7.9609930580514856</v>
      </c>
      <c r="H107" s="120">
        <v>21.69374743993362</v>
      </c>
      <c r="I107" s="120">
        <v>5.2757031930260929</v>
      </c>
      <c r="J107" s="120">
        <v>0</v>
      </c>
      <c r="K107" s="120">
        <v>-888.50943542883215</v>
      </c>
      <c r="L107" s="120">
        <v>-1251.0240054731141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-2489.6175863997501</v>
      </c>
      <c r="S107" s="120">
        <v>0</v>
      </c>
      <c r="T107" s="120">
        <v>0</v>
      </c>
      <c r="U107" s="120">
        <v>0</v>
      </c>
      <c r="V107" s="120">
        <v>0</v>
      </c>
      <c r="W107" s="120">
        <v>0</v>
      </c>
      <c r="X107" s="120">
        <v>0</v>
      </c>
      <c r="Y107" s="120">
        <v>0</v>
      </c>
      <c r="Z107" s="120">
        <v>0</v>
      </c>
      <c r="AA107" s="120">
        <v>0</v>
      </c>
      <c r="AB107" s="120">
        <v>0</v>
      </c>
    </row>
    <row r="108" spans="1:28" ht="15" customHeight="1" x14ac:dyDescent="0.25">
      <c r="A108" s="148"/>
      <c r="B108" s="149" t="s">
        <v>30</v>
      </c>
      <c r="C108" s="120">
        <f t="shared" si="2"/>
        <v>6985.1900000000014</v>
      </c>
      <c r="D108" s="150">
        <v>3353.43</v>
      </c>
      <c r="E108" s="120">
        <v>3504.58</v>
      </c>
      <c r="F108" s="120">
        <v>89.31</v>
      </c>
      <c r="G108" s="120">
        <v>7.88</v>
      </c>
      <c r="H108" s="120">
        <v>22.43</v>
      </c>
      <c r="I108" s="120">
        <v>7.56</v>
      </c>
      <c r="J108" s="120">
        <v>0</v>
      </c>
      <c r="K108" s="120">
        <v>-1290.46</v>
      </c>
      <c r="L108" s="120">
        <v>-1442.54</v>
      </c>
      <c r="M108" s="120">
        <v>0</v>
      </c>
      <c r="N108" s="120">
        <v>0</v>
      </c>
      <c r="O108" s="120">
        <v>0</v>
      </c>
      <c r="P108" s="120">
        <v>0</v>
      </c>
      <c r="Q108" s="120">
        <v>0</v>
      </c>
      <c r="R108" s="120">
        <v>-2452.6999999999998</v>
      </c>
      <c r="S108" s="120">
        <v>0</v>
      </c>
      <c r="T108" s="120">
        <v>0</v>
      </c>
      <c r="U108" s="120">
        <v>0</v>
      </c>
      <c r="V108" s="120">
        <v>0</v>
      </c>
      <c r="W108" s="120">
        <v>0</v>
      </c>
      <c r="X108" s="120">
        <v>0</v>
      </c>
      <c r="Y108" s="120">
        <v>0</v>
      </c>
      <c r="Z108" s="120">
        <v>0</v>
      </c>
      <c r="AA108" s="120">
        <v>0</v>
      </c>
      <c r="AB108" s="120">
        <v>0</v>
      </c>
    </row>
    <row r="109" spans="1:28" ht="15" customHeight="1" x14ac:dyDescent="0.25">
      <c r="A109" s="148"/>
      <c r="B109" s="149" t="s">
        <v>31</v>
      </c>
      <c r="C109" s="120">
        <f t="shared" si="2"/>
        <v>6687.9953341003948</v>
      </c>
      <c r="D109" s="150">
        <v>3439.0704911901512</v>
      </c>
      <c r="E109" s="120">
        <v>3121.5033885594494</v>
      </c>
      <c r="F109" s="120">
        <v>89.384101171422415</v>
      </c>
      <c r="G109" s="120">
        <v>7.7981150346922208</v>
      </c>
      <c r="H109" s="120">
        <v>22.441123109987409</v>
      </c>
      <c r="I109" s="120">
        <v>7.7981150346922208</v>
      </c>
      <c r="J109" s="120">
        <v>0</v>
      </c>
      <c r="K109" s="120">
        <v>-1232.6899999999998</v>
      </c>
      <c r="L109" s="120">
        <v>-1360.4699999999998</v>
      </c>
      <c r="M109" s="120">
        <v>0</v>
      </c>
      <c r="N109" s="120">
        <v>0</v>
      </c>
      <c r="O109" s="120">
        <v>0</v>
      </c>
      <c r="P109" s="120">
        <v>0</v>
      </c>
      <c r="Q109" s="120">
        <v>0</v>
      </c>
      <c r="R109" s="120">
        <v>-2384.4</v>
      </c>
      <c r="S109" s="120">
        <v>0</v>
      </c>
      <c r="T109" s="120">
        <v>0</v>
      </c>
      <c r="U109" s="120">
        <v>0</v>
      </c>
      <c r="V109" s="120">
        <v>0</v>
      </c>
      <c r="W109" s="120">
        <v>0</v>
      </c>
      <c r="X109" s="120">
        <v>0</v>
      </c>
      <c r="Y109" s="120">
        <v>0</v>
      </c>
      <c r="Z109" s="120">
        <v>0</v>
      </c>
      <c r="AA109" s="120">
        <v>0</v>
      </c>
      <c r="AB109" s="120">
        <v>0</v>
      </c>
    </row>
    <row r="110" spans="1:28" ht="15" customHeight="1" x14ac:dyDescent="0.25">
      <c r="A110" s="148"/>
      <c r="B110" s="149" t="s">
        <v>20</v>
      </c>
      <c r="C110" s="120">
        <f t="shared" si="2"/>
        <v>7627.6351875345126</v>
      </c>
      <c r="D110" s="150">
        <v>3855.5508890000156</v>
      </c>
      <c r="E110" s="120">
        <v>3645.8123085080906</v>
      </c>
      <c r="F110" s="120">
        <v>89.879808034575092</v>
      </c>
      <c r="G110" s="120">
        <v>7.4232613131030236</v>
      </c>
      <c r="H110" s="120">
        <v>23.406216540113295</v>
      </c>
      <c r="I110" s="120">
        <v>5.5627041386137819</v>
      </c>
      <c r="J110" s="120">
        <v>0</v>
      </c>
      <c r="K110" s="120">
        <v>-1251.840407195587</v>
      </c>
      <c r="L110" s="120">
        <v>-1412.4914836719179</v>
      </c>
      <c r="M110" s="120">
        <v>0</v>
      </c>
      <c r="N110" s="120">
        <v>0</v>
      </c>
      <c r="O110" s="120">
        <v>0</v>
      </c>
      <c r="P110" s="120">
        <v>0</v>
      </c>
      <c r="Q110" s="120">
        <v>0</v>
      </c>
      <c r="R110" s="120">
        <v>-2880.49096717972</v>
      </c>
      <c r="S110" s="120">
        <v>0</v>
      </c>
      <c r="T110" s="120">
        <v>0</v>
      </c>
      <c r="U110" s="120">
        <v>0</v>
      </c>
      <c r="V110" s="120">
        <v>0</v>
      </c>
      <c r="W110" s="120">
        <v>0</v>
      </c>
      <c r="X110" s="120">
        <v>0</v>
      </c>
      <c r="Y110" s="120">
        <v>0</v>
      </c>
      <c r="Z110" s="120">
        <v>0</v>
      </c>
      <c r="AA110" s="120">
        <v>0</v>
      </c>
      <c r="AB110" s="120">
        <v>0</v>
      </c>
    </row>
    <row r="111" spans="1:28" x14ac:dyDescent="0.25">
      <c r="A111" s="143" t="s">
        <v>399</v>
      </c>
      <c r="B111" s="144" t="s">
        <v>21</v>
      </c>
      <c r="C111" s="145">
        <f t="shared" si="2"/>
        <v>7049.1665487051387</v>
      </c>
      <c r="D111" s="145">
        <v>3737.1512378598272</v>
      </c>
      <c r="E111" s="146">
        <v>3133.8238047408208</v>
      </c>
      <c r="F111" s="145">
        <v>90.50879353159975</v>
      </c>
      <c r="G111" s="146">
        <v>7.475209840865233</v>
      </c>
      <c r="H111" s="145">
        <v>23.986187380123788</v>
      </c>
      <c r="I111" s="145">
        <v>56.22131535190173</v>
      </c>
      <c r="J111" s="146">
        <v>0</v>
      </c>
      <c r="K111" s="145">
        <v>-1260.1522596419004</v>
      </c>
      <c r="L111" s="145">
        <v>-1423.4704855919078</v>
      </c>
      <c r="M111" s="147">
        <v>0</v>
      </c>
      <c r="N111" s="145">
        <v>0</v>
      </c>
      <c r="O111" s="145">
        <v>0</v>
      </c>
      <c r="P111" s="145">
        <v>0</v>
      </c>
      <c r="Q111" s="145">
        <v>0</v>
      </c>
      <c r="R111" s="145">
        <v>-2497.2251888901501</v>
      </c>
      <c r="S111" s="145">
        <v>0</v>
      </c>
      <c r="T111" s="145">
        <v>0</v>
      </c>
      <c r="U111" s="145">
        <v>0</v>
      </c>
      <c r="V111" s="145">
        <v>0</v>
      </c>
      <c r="W111" s="145">
        <v>0</v>
      </c>
      <c r="X111" s="145">
        <v>0</v>
      </c>
      <c r="Y111" s="145">
        <v>0</v>
      </c>
      <c r="Z111" s="145">
        <v>0</v>
      </c>
      <c r="AA111" s="145">
        <v>0</v>
      </c>
      <c r="AB111" s="145">
        <v>0</v>
      </c>
    </row>
    <row r="112" spans="1:28" ht="15" customHeight="1" x14ac:dyDescent="0.25">
      <c r="A112" s="148"/>
      <c r="B112" s="149" t="s">
        <v>22</v>
      </c>
      <c r="C112" s="120">
        <f t="shared" si="2"/>
        <v>7134.1317849466886</v>
      </c>
      <c r="D112" s="150">
        <v>3623.960030863409</v>
      </c>
      <c r="E112" s="120">
        <v>3341.382659956399</v>
      </c>
      <c r="F112" s="120">
        <v>90.406295729821977</v>
      </c>
      <c r="G112" s="120">
        <v>6.8906412566661928</v>
      </c>
      <c r="H112" s="120">
        <v>24.208479040026344</v>
      </c>
      <c r="I112" s="120">
        <v>47.283678100365393</v>
      </c>
      <c r="J112" s="120">
        <v>0</v>
      </c>
      <c r="K112" s="120">
        <v>-1260.1522596419027</v>
      </c>
      <c r="L112" s="120">
        <v>-1423.6926993059437</v>
      </c>
      <c r="M112" s="120">
        <v>0</v>
      </c>
      <c r="N112" s="120">
        <v>0</v>
      </c>
      <c r="O112" s="120">
        <v>0</v>
      </c>
      <c r="P112" s="120">
        <v>0</v>
      </c>
      <c r="Q112" s="120">
        <v>0</v>
      </c>
      <c r="R112" s="120">
        <v>-2529.1620930200902</v>
      </c>
      <c r="S112" s="120">
        <v>0</v>
      </c>
      <c r="T112" s="120">
        <v>0</v>
      </c>
      <c r="U112" s="120">
        <v>0</v>
      </c>
      <c r="V112" s="120">
        <v>0</v>
      </c>
      <c r="W112" s="120">
        <v>0</v>
      </c>
      <c r="X112" s="120">
        <v>0</v>
      </c>
      <c r="Y112" s="120">
        <v>0</v>
      </c>
      <c r="Z112" s="120">
        <v>0</v>
      </c>
      <c r="AA112" s="120">
        <v>0</v>
      </c>
      <c r="AB112" s="120">
        <v>0</v>
      </c>
    </row>
    <row r="113" spans="1:28" ht="15" customHeight="1" x14ac:dyDescent="0.25">
      <c r="A113" s="148"/>
      <c r="B113" s="149" t="s">
        <v>23</v>
      </c>
      <c r="C113" s="120">
        <f t="shared" si="2"/>
        <v>7354.0892836421299</v>
      </c>
      <c r="D113" s="150">
        <v>3842.9473853601016</v>
      </c>
      <c r="E113" s="120">
        <v>3377.454842689267</v>
      </c>
      <c r="F113" s="120">
        <v>89.707469185468199</v>
      </c>
      <c r="G113" s="120">
        <v>6.8373776761544613</v>
      </c>
      <c r="H113" s="120">
        <v>23.70169064016855</v>
      </c>
      <c r="I113" s="120">
        <v>13.440518090970173</v>
      </c>
      <c r="J113" s="120">
        <v>0</v>
      </c>
      <c r="K113" s="120">
        <v>-1260.1522596419027</v>
      </c>
      <c r="L113" s="120">
        <v>-1423.4703992119121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-2664.2983022194499</v>
      </c>
      <c r="S113" s="120">
        <v>0</v>
      </c>
      <c r="T113" s="120">
        <v>0</v>
      </c>
      <c r="U113" s="120">
        <v>0</v>
      </c>
      <c r="V113" s="120">
        <v>0</v>
      </c>
      <c r="W113" s="120">
        <v>0</v>
      </c>
      <c r="X113" s="120">
        <v>0</v>
      </c>
      <c r="Y113" s="120">
        <v>0</v>
      </c>
      <c r="Z113" s="120">
        <v>0</v>
      </c>
      <c r="AA113" s="120">
        <v>0</v>
      </c>
      <c r="AB113" s="120">
        <v>0</v>
      </c>
    </row>
    <row r="114" spans="1:28" ht="15" customHeight="1" x14ac:dyDescent="0.25">
      <c r="A114" s="148"/>
      <c r="B114" s="149" t="s">
        <v>24</v>
      </c>
      <c r="C114" s="120">
        <f t="shared" ref="C114:C128" si="3">SUM(D114:I114)</f>
        <v>7276.2165914456991</v>
      </c>
      <c r="D114" s="150">
        <v>3578.6009948298602</v>
      </c>
      <c r="E114" s="120">
        <v>3570.47660565964</v>
      </c>
      <c r="F114" s="120">
        <v>89.555337677321802</v>
      </c>
      <c r="G114" s="120">
        <v>6.82578242570992</v>
      </c>
      <c r="H114" s="120">
        <v>23.415364350066401</v>
      </c>
      <c r="I114" s="120">
        <v>7.3425065031015304</v>
      </c>
      <c r="J114" s="120">
        <v>0</v>
      </c>
      <c r="K114" s="120">
        <v>-1260.1522596418999</v>
      </c>
      <c r="L114" s="120">
        <v>-1423.47548559191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-2683.4704599502602</v>
      </c>
      <c r="S114" s="120">
        <v>0</v>
      </c>
      <c r="T114" s="120">
        <v>0</v>
      </c>
      <c r="U114" s="120">
        <v>0</v>
      </c>
      <c r="V114" s="120">
        <v>0</v>
      </c>
      <c r="W114" s="120">
        <v>0</v>
      </c>
      <c r="X114" s="120">
        <v>0</v>
      </c>
      <c r="Y114" s="120">
        <v>0</v>
      </c>
      <c r="Z114" s="120">
        <v>0</v>
      </c>
      <c r="AA114" s="120">
        <v>0</v>
      </c>
      <c r="AB114" s="120">
        <v>0</v>
      </c>
    </row>
    <row r="115" spans="1:28" ht="15" customHeight="1" x14ac:dyDescent="0.25">
      <c r="A115" s="148"/>
      <c r="B115" s="149" t="s">
        <v>25</v>
      </c>
      <c r="C115" s="120">
        <f t="shared" si="3"/>
        <v>6980.7998333664364</v>
      </c>
      <c r="D115" s="150">
        <v>3692.1161150100402</v>
      </c>
      <c r="E115" s="120">
        <v>3163.4616364631302</v>
      </c>
      <c r="F115" s="120">
        <v>89.026130465828103</v>
      </c>
      <c r="G115" s="120">
        <v>6.2076043820983999</v>
      </c>
      <c r="H115" s="120">
        <v>23.441892979859801</v>
      </c>
      <c r="I115" s="120">
        <v>6.5464540654803596</v>
      </c>
      <c r="J115" s="120">
        <v>0</v>
      </c>
      <c r="K115" s="120">
        <v>-1260.1522596418999</v>
      </c>
      <c r="L115" s="120">
        <v>-1423.4704855919099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-2477.22724651004</v>
      </c>
      <c r="S115" s="120">
        <v>0</v>
      </c>
      <c r="T115" s="120">
        <v>0</v>
      </c>
      <c r="U115" s="120">
        <v>0</v>
      </c>
      <c r="V115" s="120">
        <v>0</v>
      </c>
      <c r="W115" s="120">
        <v>0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</row>
    <row r="116" spans="1:28" ht="15" customHeight="1" x14ac:dyDescent="0.25">
      <c r="A116" s="148"/>
      <c r="B116" s="149" t="s">
        <v>26</v>
      </c>
      <c r="C116" s="120">
        <f t="shared" si="3"/>
        <v>8712.1198544234103</v>
      </c>
      <c r="D116" s="150">
        <v>4577.854349649805</v>
      </c>
      <c r="E116" s="120">
        <v>4004.5940827095701</v>
      </c>
      <c r="F116" s="120">
        <v>89.839124948701183</v>
      </c>
      <c r="G116" s="120">
        <v>6.2642927733485605</v>
      </c>
      <c r="H116" s="120">
        <v>25.665724380131874</v>
      </c>
      <c r="I116" s="120">
        <v>7.9022799618542701</v>
      </c>
      <c r="J116" s="120">
        <v>0</v>
      </c>
      <c r="K116" s="120">
        <v>-1260.1499999999999</v>
      </c>
      <c r="L116" s="120">
        <v>-1423.4649999999999</v>
      </c>
      <c r="M116" s="120">
        <v>0</v>
      </c>
      <c r="N116" s="120">
        <v>0</v>
      </c>
      <c r="O116" s="120">
        <v>0</v>
      </c>
      <c r="P116" s="120">
        <v>0</v>
      </c>
      <c r="Q116" s="120">
        <v>0</v>
      </c>
      <c r="R116" s="120">
        <v>-2596.85627701966</v>
      </c>
      <c r="S116" s="120">
        <v>0</v>
      </c>
      <c r="T116" s="120">
        <v>0</v>
      </c>
      <c r="U116" s="120">
        <v>0</v>
      </c>
      <c r="V116" s="120">
        <v>0</v>
      </c>
      <c r="W116" s="120">
        <v>0</v>
      </c>
      <c r="X116" s="120">
        <v>0</v>
      </c>
      <c r="Y116" s="120">
        <v>0</v>
      </c>
      <c r="Z116" s="120">
        <v>0</v>
      </c>
      <c r="AA116" s="120">
        <v>0</v>
      </c>
      <c r="AB116" s="120">
        <v>0</v>
      </c>
    </row>
    <row r="117" spans="1:28" ht="15" customHeight="1" x14ac:dyDescent="0.25">
      <c r="A117" s="148"/>
      <c r="B117" s="149" t="s">
        <v>27</v>
      </c>
      <c r="C117" s="120">
        <f t="shared" si="3"/>
        <v>8215.7447757807349</v>
      </c>
      <c r="D117" s="150">
        <v>4540.5361805898301</v>
      </c>
      <c r="E117" s="120">
        <v>3546.5047518235701</v>
      </c>
      <c r="F117" s="120">
        <v>88.879188295847499</v>
      </c>
      <c r="G117" s="120">
        <v>6.1973584144056497</v>
      </c>
      <c r="H117" s="120">
        <v>26.0938416500709</v>
      </c>
      <c r="I117" s="120">
        <v>7.5334550070114696</v>
      </c>
      <c r="J117" s="120">
        <v>0</v>
      </c>
      <c r="K117" s="120">
        <v>-1260.1522596418999</v>
      </c>
      <c r="L117" s="120">
        <v>-1423.4704855919199</v>
      </c>
      <c r="M117" s="120">
        <v>0</v>
      </c>
      <c r="N117" s="120">
        <v>0</v>
      </c>
      <c r="O117" s="120">
        <v>0</v>
      </c>
      <c r="P117" s="120">
        <v>0</v>
      </c>
      <c r="Q117" s="120">
        <v>0</v>
      </c>
      <c r="R117" s="120">
        <v>-2687.3113966700398</v>
      </c>
      <c r="S117" s="120">
        <v>0</v>
      </c>
      <c r="T117" s="120">
        <v>0</v>
      </c>
      <c r="U117" s="120">
        <v>0</v>
      </c>
      <c r="V117" s="120">
        <v>0</v>
      </c>
      <c r="W117" s="120">
        <v>0</v>
      </c>
      <c r="X117" s="120">
        <v>0</v>
      </c>
      <c r="Y117" s="120">
        <v>0</v>
      </c>
      <c r="Z117" s="120">
        <v>0</v>
      </c>
      <c r="AA117" s="120">
        <v>0</v>
      </c>
      <c r="AB117" s="120">
        <v>0</v>
      </c>
    </row>
    <row r="118" spans="1:28" ht="15" customHeight="1" x14ac:dyDescent="0.25">
      <c r="A118" s="148"/>
      <c r="B118" s="149" t="s">
        <v>28</v>
      </c>
      <c r="C118" s="120">
        <f t="shared" si="3"/>
        <v>7899.9610968507677</v>
      </c>
      <c r="D118" s="150">
        <v>4584.6485702697046</v>
      </c>
      <c r="E118" s="120">
        <v>3187.3871075896495</v>
      </c>
      <c r="F118" s="120">
        <v>88.417939861075951</v>
      </c>
      <c r="G118" s="120">
        <v>5.6115408382433065</v>
      </c>
      <c r="H118" s="120">
        <v>28.185029869982714</v>
      </c>
      <c r="I118" s="120">
        <v>5.7109084221117321</v>
      </c>
      <c r="J118" s="120">
        <v>0</v>
      </c>
      <c r="K118" s="120">
        <v>-1260.1522596419068</v>
      </c>
      <c r="L118" s="120">
        <v>-1423.4754855919091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-2674.2336253294402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  <c r="Y118" s="120">
        <v>0</v>
      </c>
      <c r="Z118" s="120">
        <v>0</v>
      </c>
      <c r="AA118" s="120">
        <v>0</v>
      </c>
      <c r="AB118" s="120">
        <v>0</v>
      </c>
    </row>
    <row r="119" spans="1:28" ht="15" customHeight="1" x14ac:dyDescent="0.25">
      <c r="A119" s="148"/>
      <c r="B119" s="149" t="s">
        <v>29</v>
      </c>
      <c r="C119" s="120">
        <f t="shared" si="3"/>
        <v>7590.7938196912874</v>
      </c>
      <c r="D119" s="150">
        <v>4323.6625866101804</v>
      </c>
      <c r="E119" s="120">
        <v>3140.3824455440999</v>
      </c>
      <c r="F119" s="120">
        <v>88.020288720946198</v>
      </c>
      <c r="G119" s="120">
        <v>5.5863034755024099</v>
      </c>
      <c r="H119" s="120">
        <v>27.264760689863699</v>
      </c>
      <c r="I119" s="120">
        <v>5.8774346506950099</v>
      </c>
      <c r="J119" s="120">
        <v>0</v>
      </c>
      <c r="K119" s="120">
        <v>-1260.1513109819032</v>
      </c>
      <c r="L119" s="120">
        <v>-1423.4756532019119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-2591.3380945599001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0</v>
      </c>
      <c r="Y119" s="120">
        <v>0</v>
      </c>
      <c r="Z119" s="120">
        <v>0</v>
      </c>
      <c r="AA119" s="120">
        <v>0</v>
      </c>
      <c r="AB119" s="120">
        <v>0</v>
      </c>
    </row>
    <row r="120" spans="1:28" ht="15" customHeight="1" x14ac:dyDescent="0.25">
      <c r="A120" s="148"/>
      <c r="B120" s="149" t="s">
        <v>30</v>
      </c>
      <c r="C120" s="120">
        <f t="shared" si="3"/>
        <v>7492.2291463665597</v>
      </c>
      <c r="D120" s="150">
        <v>3869.6395400500501</v>
      </c>
      <c r="E120" s="120">
        <v>3467.6007668157299</v>
      </c>
      <c r="F120" s="120">
        <v>89.1288494626085</v>
      </c>
      <c r="G120" s="120">
        <v>5.6566594903037801</v>
      </c>
      <c r="H120" s="120">
        <v>27.3050110301422</v>
      </c>
      <c r="I120" s="120">
        <v>32.898319517725099</v>
      </c>
      <c r="J120" s="120">
        <v>0</v>
      </c>
      <c r="K120" s="120">
        <v>-1526.5412776702301</v>
      </c>
      <c r="L120" s="120">
        <v>-2783.86394497638</v>
      </c>
      <c r="M120" s="120">
        <v>0</v>
      </c>
      <c r="N120" s="120">
        <v>0</v>
      </c>
      <c r="O120" s="120">
        <v>0</v>
      </c>
      <c r="P120" s="120">
        <v>0</v>
      </c>
      <c r="Q120" s="120">
        <v>0</v>
      </c>
      <c r="R120" s="120">
        <v>-2667.95863569024</v>
      </c>
      <c r="S120" s="120">
        <v>0</v>
      </c>
      <c r="T120" s="120">
        <v>0</v>
      </c>
      <c r="U120" s="120">
        <v>0</v>
      </c>
      <c r="V120" s="120">
        <v>0</v>
      </c>
      <c r="W120" s="120">
        <v>0</v>
      </c>
      <c r="X120" s="120">
        <v>0</v>
      </c>
      <c r="Y120" s="120">
        <v>0</v>
      </c>
      <c r="Z120" s="120">
        <v>0</v>
      </c>
      <c r="AA120" s="120">
        <v>0</v>
      </c>
      <c r="AB120" s="120">
        <v>0</v>
      </c>
    </row>
    <row r="121" spans="1:28" ht="15" customHeight="1" x14ac:dyDescent="0.25">
      <c r="A121" s="148"/>
      <c r="B121" s="149" t="s">
        <v>31</v>
      </c>
      <c r="C121" s="120">
        <f t="shared" si="3"/>
        <v>7145.8070626939261</v>
      </c>
      <c r="D121" s="150">
        <v>3426.9278422498601</v>
      </c>
      <c r="E121" s="120">
        <v>3538.8697156703502</v>
      </c>
      <c r="F121" s="120">
        <v>88.696166524846106</v>
      </c>
      <c r="G121" s="120">
        <v>5.1644857828517399</v>
      </c>
      <c r="H121" s="120">
        <v>26.619840440002498</v>
      </c>
      <c r="I121" s="120">
        <v>59.529012026015302</v>
      </c>
      <c r="J121" s="120">
        <v>0</v>
      </c>
      <c r="K121" s="120">
        <v>-1519.3511776502601</v>
      </c>
      <c r="L121" s="120">
        <v>-2784.54363887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-2726.57763377008</v>
      </c>
      <c r="S121" s="120">
        <v>0</v>
      </c>
      <c r="T121" s="120">
        <v>0</v>
      </c>
      <c r="U121" s="120">
        <v>0</v>
      </c>
      <c r="V121" s="120">
        <v>0</v>
      </c>
      <c r="W121" s="120">
        <v>0</v>
      </c>
      <c r="X121" s="120">
        <v>0</v>
      </c>
      <c r="Y121" s="120">
        <v>0</v>
      </c>
      <c r="Z121" s="120">
        <v>0</v>
      </c>
      <c r="AA121" s="120">
        <v>0</v>
      </c>
      <c r="AB121" s="120">
        <v>0</v>
      </c>
    </row>
    <row r="122" spans="1:28" x14ac:dyDescent="0.25">
      <c r="A122" s="148"/>
      <c r="B122" s="149" t="s">
        <v>20</v>
      </c>
      <c r="C122" s="120">
        <f t="shared" si="3"/>
        <v>8781.7846326608196</v>
      </c>
      <c r="D122" s="150">
        <v>1279.4460830698899</v>
      </c>
      <c r="E122" s="120">
        <v>7369.8972852911602</v>
      </c>
      <c r="F122" s="120">
        <v>89.365109425071196</v>
      </c>
      <c r="G122" s="120">
        <v>5.2034361255738899</v>
      </c>
      <c r="H122" s="120">
        <v>27.719406599914599</v>
      </c>
      <c r="I122" s="120">
        <v>10.1533121492112</v>
      </c>
      <c r="J122" s="120">
        <v>0</v>
      </c>
      <c r="K122" s="120">
        <v>-1637.2609915288899</v>
      </c>
      <c r="L122" s="120">
        <v>-3290.4603688658999</v>
      </c>
      <c r="M122" s="120">
        <v>0</v>
      </c>
      <c r="N122" s="120">
        <v>0</v>
      </c>
      <c r="O122" s="120">
        <v>0</v>
      </c>
      <c r="P122" s="120">
        <v>0</v>
      </c>
      <c r="Q122" s="120">
        <v>0</v>
      </c>
      <c r="R122" s="120">
        <v>-2991.36040485991</v>
      </c>
      <c r="S122" s="120">
        <v>0</v>
      </c>
      <c r="T122" s="120">
        <v>0</v>
      </c>
      <c r="U122" s="120">
        <v>0</v>
      </c>
      <c r="V122" s="120">
        <v>0</v>
      </c>
      <c r="W122" s="120">
        <v>0</v>
      </c>
      <c r="X122" s="120">
        <v>0</v>
      </c>
      <c r="Y122" s="120">
        <v>0</v>
      </c>
      <c r="Z122" s="120">
        <v>0</v>
      </c>
      <c r="AA122" s="120">
        <v>0</v>
      </c>
      <c r="AB122" s="120">
        <v>0</v>
      </c>
    </row>
    <row r="123" spans="1:28" x14ac:dyDescent="0.25">
      <c r="A123" s="143">
        <v>2020</v>
      </c>
      <c r="B123" s="144" t="s">
        <v>21</v>
      </c>
      <c r="C123" s="145">
        <f t="shared" si="3"/>
        <v>10408.896085016746</v>
      </c>
      <c r="D123" s="145">
        <v>4685.8243745002801</v>
      </c>
      <c r="E123" s="146">
        <v>5589.0694109463002</v>
      </c>
      <c r="F123" s="145">
        <v>88.982141362386798</v>
      </c>
      <c r="G123" s="146">
        <v>5.1811371561677699</v>
      </c>
      <c r="H123" s="145">
        <v>28.881177830009399</v>
      </c>
      <c r="I123" s="145">
        <v>10.957843221602101</v>
      </c>
      <c r="J123" s="146">
        <v>0</v>
      </c>
      <c r="K123" s="145">
        <v>-1601.19478737535</v>
      </c>
      <c r="L123" s="145">
        <v>-3016.0143838348999</v>
      </c>
      <c r="M123" s="147">
        <v>0</v>
      </c>
      <c r="N123" s="145">
        <v>0</v>
      </c>
      <c r="O123" s="145">
        <v>0</v>
      </c>
      <c r="P123" s="145">
        <v>0</v>
      </c>
      <c r="Q123" s="145">
        <v>0</v>
      </c>
      <c r="R123" s="145">
        <v>-3051.8834512696799</v>
      </c>
      <c r="S123" s="145">
        <v>0</v>
      </c>
      <c r="T123" s="145">
        <v>0</v>
      </c>
      <c r="U123" s="145">
        <v>0</v>
      </c>
      <c r="V123" s="145">
        <v>0</v>
      </c>
      <c r="W123" s="145">
        <v>0</v>
      </c>
      <c r="X123" s="145">
        <v>0</v>
      </c>
      <c r="Y123" s="145">
        <v>0</v>
      </c>
      <c r="Z123" s="145">
        <v>0</v>
      </c>
      <c r="AA123" s="145">
        <v>0</v>
      </c>
      <c r="AB123" s="145">
        <v>0</v>
      </c>
    </row>
    <row r="124" spans="1:28" ht="15" customHeight="1" x14ac:dyDescent="0.25">
      <c r="A124" s="148"/>
      <c r="B124" s="149" t="s">
        <v>22</v>
      </c>
      <c r="C124" s="120">
        <f t="shared" si="3"/>
        <v>9863.7272488206745</v>
      </c>
      <c r="D124" s="150">
        <v>4405.0914696900027</v>
      </c>
      <c r="E124" s="120">
        <v>5326.7831575104801</v>
      </c>
      <c r="F124" s="120">
        <v>88.721526077371692</v>
      </c>
      <c r="G124" s="120">
        <v>4.7657977571826313</v>
      </c>
      <c r="H124" s="120">
        <v>30.230479070000001</v>
      </c>
      <c r="I124" s="120">
        <v>8.1348187156371772</v>
      </c>
      <c r="J124" s="120">
        <v>0</v>
      </c>
      <c r="K124" s="120">
        <v>-1642.2353837828171</v>
      </c>
      <c r="L124" s="120">
        <v>-3136.2150660719135</v>
      </c>
      <c r="M124" s="120">
        <v>0</v>
      </c>
      <c r="N124" s="120">
        <v>0</v>
      </c>
      <c r="O124" s="120">
        <v>0</v>
      </c>
      <c r="P124" s="120">
        <v>0</v>
      </c>
      <c r="Q124" s="120">
        <v>0</v>
      </c>
      <c r="R124" s="120">
        <v>-3043.5435764700605</v>
      </c>
      <c r="S124" s="120">
        <v>0</v>
      </c>
      <c r="T124" s="120">
        <v>0</v>
      </c>
      <c r="U124" s="120">
        <v>0</v>
      </c>
      <c r="V124" s="120">
        <v>0</v>
      </c>
      <c r="W124" s="120">
        <v>0</v>
      </c>
      <c r="X124" s="120">
        <v>0</v>
      </c>
      <c r="Y124" s="120">
        <v>0</v>
      </c>
      <c r="Z124" s="120">
        <v>0</v>
      </c>
      <c r="AA124" s="120">
        <v>0</v>
      </c>
      <c r="AB124" s="120">
        <v>0</v>
      </c>
    </row>
    <row r="125" spans="1:28" ht="15" customHeight="1" x14ac:dyDescent="0.25">
      <c r="A125" s="148"/>
      <c r="B125" s="149" t="s">
        <v>23</v>
      </c>
      <c r="C125" s="120">
        <f t="shared" si="3"/>
        <v>9324.6307569405326</v>
      </c>
      <c r="D125" s="150">
        <v>4230.2631583199782</v>
      </c>
      <c r="E125" s="120">
        <v>4967.0156738878431</v>
      </c>
      <c r="F125" s="120">
        <v>88.167224297060628</v>
      </c>
      <c r="G125" s="120">
        <v>4.7360226810754602</v>
      </c>
      <c r="H125" s="120">
        <v>29.613917010000002</v>
      </c>
      <c r="I125" s="120">
        <v>4.834760744575946</v>
      </c>
      <c r="J125" s="120">
        <v>0</v>
      </c>
      <c r="K125" s="120">
        <v>-1580.1000000000001</v>
      </c>
      <c r="L125" s="120">
        <v>-2935.38</v>
      </c>
      <c r="M125" s="120">
        <v>0</v>
      </c>
      <c r="N125" s="120">
        <v>0</v>
      </c>
      <c r="O125" s="120">
        <v>0</v>
      </c>
      <c r="P125" s="120">
        <v>0</v>
      </c>
      <c r="Q125" s="120">
        <v>0</v>
      </c>
      <c r="R125" s="120">
        <v>-2953.7510087702258</v>
      </c>
      <c r="S125" s="120">
        <v>0</v>
      </c>
      <c r="T125" s="120">
        <v>0</v>
      </c>
      <c r="U125" s="120">
        <v>0</v>
      </c>
      <c r="V125" s="120">
        <v>0</v>
      </c>
      <c r="W125" s="120">
        <v>0</v>
      </c>
      <c r="X125" s="120">
        <v>0</v>
      </c>
      <c r="Y125" s="120">
        <v>0</v>
      </c>
      <c r="Z125" s="120">
        <v>0</v>
      </c>
      <c r="AA125" s="120">
        <v>0</v>
      </c>
      <c r="AB125" s="120">
        <v>0</v>
      </c>
    </row>
    <row r="126" spans="1:28" ht="15" customHeight="1" x14ac:dyDescent="0.25">
      <c r="A126" s="148"/>
      <c r="B126" s="149" t="s">
        <v>24</v>
      </c>
      <c r="C126" s="120">
        <f t="shared" si="3"/>
        <v>8642.4889639305293</v>
      </c>
      <c r="D126" s="150">
        <v>4314.2630044198404</v>
      </c>
      <c r="E126" s="120">
        <v>4199.4996361289404</v>
      </c>
      <c r="F126" s="120">
        <v>88.269404930602093</v>
      </c>
      <c r="G126" s="120">
        <v>4.7415114532176501</v>
      </c>
      <c r="H126" s="120">
        <v>31.169958640000001</v>
      </c>
      <c r="I126" s="120">
        <v>4.5454483579287599</v>
      </c>
      <c r="J126" s="120">
        <v>0</v>
      </c>
      <c r="K126" s="120">
        <v>-1663.9736710499999</v>
      </c>
      <c r="L126" s="120">
        <v>-3188.1589613299998</v>
      </c>
      <c r="M126" s="120">
        <v>0</v>
      </c>
      <c r="N126" s="120">
        <v>0</v>
      </c>
      <c r="O126" s="120">
        <v>0</v>
      </c>
      <c r="P126" s="120">
        <v>0</v>
      </c>
      <c r="Q126" s="120">
        <v>0</v>
      </c>
      <c r="R126" s="120">
        <v>-2958.90217696023</v>
      </c>
      <c r="S126" s="120">
        <v>0</v>
      </c>
      <c r="T126" s="120">
        <v>0</v>
      </c>
      <c r="U126" s="120">
        <v>0</v>
      </c>
      <c r="V126" s="120">
        <v>0</v>
      </c>
      <c r="W126" s="120">
        <v>0</v>
      </c>
      <c r="X126" s="120">
        <v>0</v>
      </c>
      <c r="Y126" s="120">
        <v>0</v>
      </c>
      <c r="Z126" s="120">
        <v>0</v>
      </c>
      <c r="AA126" s="120">
        <v>0</v>
      </c>
      <c r="AB126" s="120">
        <v>0</v>
      </c>
    </row>
    <row r="127" spans="1:28" ht="15" customHeight="1" x14ac:dyDescent="0.25">
      <c r="A127" s="148"/>
      <c r="B127" s="149" t="s">
        <v>25</v>
      </c>
      <c r="C127" s="120">
        <f t="shared" si="3"/>
        <v>8038.03325086324</v>
      </c>
      <c r="D127" s="150">
        <v>4339.1749594401199</v>
      </c>
      <c r="E127" s="120">
        <v>3571.7696590165901</v>
      </c>
      <c r="F127" s="120">
        <v>87.574424674491993</v>
      </c>
      <c r="G127" s="120">
        <v>2.2493692550709001</v>
      </c>
      <c r="H127" s="120">
        <v>31.43</v>
      </c>
      <c r="I127" s="120">
        <v>5.8348384769678896</v>
      </c>
      <c r="J127" s="120">
        <v>0</v>
      </c>
      <c r="K127" s="120">
        <v>-1579.69762242969</v>
      </c>
      <c r="L127" s="120">
        <v>-2801.1508492698599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-3064.3275868698101</v>
      </c>
      <c r="S127" s="120">
        <v>0</v>
      </c>
      <c r="T127" s="120">
        <v>0</v>
      </c>
      <c r="U127" s="120">
        <v>0</v>
      </c>
      <c r="V127" s="120">
        <v>0</v>
      </c>
      <c r="W127" s="120">
        <v>0</v>
      </c>
      <c r="X127" s="120">
        <v>0</v>
      </c>
      <c r="Y127" s="120">
        <v>0</v>
      </c>
      <c r="Z127" s="120">
        <v>0</v>
      </c>
      <c r="AA127" s="120">
        <v>0</v>
      </c>
      <c r="AB127" s="120">
        <v>0</v>
      </c>
    </row>
    <row r="128" spans="1:28" ht="15" customHeight="1" x14ac:dyDescent="0.25">
      <c r="A128" s="148"/>
      <c r="B128" s="149" t="s">
        <v>26</v>
      </c>
      <c r="C128" s="120">
        <f t="shared" si="3"/>
        <v>7172.2686315777446</v>
      </c>
      <c r="D128" s="150">
        <v>4386.4375936799797</v>
      </c>
      <c r="E128" s="120">
        <v>2662.2110283482202</v>
      </c>
      <c r="F128" s="120">
        <v>88.9044871360081</v>
      </c>
      <c r="G128" s="120">
        <v>2.2835322156313902</v>
      </c>
      <c r="H128" s="120">
        <v>32.41863403</v>
      </c>
      <c r="I128" s="120">
        <v>1.3356167903662199E-2</v>
      </c>
      <c r="J128" s="120">
        <v>0</v>
      </c>
      <c r="K128" s="120">
        <v>-1646.1270296871201</v>
      </c>
      <c r="L128" s="120">
        <v>-3271.5995454209001</v>
      </c>
      <c r="M128" s="120">
        <v>0</v>
      </c>
      <c r="N128" s="120">
        <v>0</v>
      </c>
      <c r="O128" s="120">
        <v>0</v>
      </c>
      <c r="P128" s="120">
        <v>0</v>
      </c>
      <c r="Q128" s="120">
        <v>0</v>
      </c>
      <c r="R128" s="120">
        <v>-3392.5604126201001</v>
      </c>
      <c r="S128" s="120">
        <v>0</v>
      </c>
      <c r="T128" s="120">
        <v>0</v>
      </c>
      <c r="U128" s="120">
        <v>0</v>
      </c>
      <c r="V128" s="120">
        <v>0</v>
      </c>
      <c r="W128" s="120">
        <v>0</v>
      </c>
      <c r="X128" s="120">
        <v>0</v>
      </c>
      <c r="Y128" s="120">
        <v>0</v>
      </c>
      <c r="Z128" s="120">
        <v>0</v>
      </c>
      <c r="AA128" s="120">
        <v>0</v>
      </c>
      <c r="AB128" s="120">
        <v>0</v>
      </c>
    </row>
    <row r="129" spans="1:28" ht="15" customHeight="1" x14ac:dyDescent="0.25">
      <c r="A129" s="148"/>
      <c r="B129" s="149" t="s">
        <v>27</v>
      </c>
      <c r="C129" s="120">
        <f t="shared" ref="C129:C165" si="4">SUM(D129:I129)</f>
        <v>6690.4657585874684</v>
      </c>
      <c r="D129" s="150">
        <v>3847.2555578492402</v>
      </c>
      <c r="E129" s="120">
        <v>2710.4072995655101</v>
      </c>
      <c r="F129" s="120">
        <v>91.323344264718202</v>
      </c>
      <c r="G129" s="120">
        <v>2.3455535398438299</v>
      </c>
      <c r="H129" s="120">
        <v>35.822532270000004</v>
      </c>
      <c r="I129" s="120">
        <v>3.31147109815601</v>
      </c>
      <c r="J129" s="120">
        <v>0</v>
      </c>
      <c r="K129" s="120">
        <v>-1580.01444800484</v>
      </c>
      <c r="L129" s="120">
        <v>-2938.29391238566</v>
      </c>
      <c r="M129" s="120">
        <v>0</v>
      </c>
      <c r="N129" s="120">
        <v>0</v>
      </c>
      <c r="O129" s="120">
        <v>0</v>
      </c>
      <c r="P129" s="120">
        <v>0</v>
      </c>
      <c r="Q129" s="120">
        <v>0</v>
      </c>
      <c r="R129" s="120">
        <v>-3303.8970468899502</v>
      </c>
      <c r="S129" s="120">
        <v>0</v>
      </c>
      <c r="T129" s="120">
        <v>0</v>
      </c>
      <c r="U129" s="120">
        <v>0</v>
      </c>
      <c r="V129" s="120">
        <v>0</v>
      </c>
      <c r="W129" s="120">
        <v>0</v>
      </c>
      <c r="X129" s="120">
        <v>0</v>
      </c>
      <c r="Y129" s="120">
        <v>0</v>
      </c>
      <c r="Z129" s="120">
        <v>0</v>
      </c>
      <c r="AA129" s="120">
        <v>0</v>
      </c>
      <c r="AB129" s="120">
        <v>0</v>
      </c>
    </row>
    <row r="130" spans="1:28" ht="15" customHeight="1" x14ac:dyDescent="0.25">
      <c r="A130" s="148"/>
      <c r="B130" s="149" t="s">
        <v>28</v>
      </c>
      <c r="C130" s="120">
        <f t="shared" si="4"/>
        <v>7018.5768090012589</v>
      </c>
      <c r="D130" s="150">
        <v>3902.1637468005802</v>
      </c>
      <c r="E130" s="120">
        <v>2985.6373989226699</v>
      </c>
      <c r="F130" s="120">
        <v>91.745303630684305</v>
      </c>
      <c r="G130" s="120">
        <v>0.49401497739973999</v>
      </c>
      <c r="H130" s="120">
        <v>35.817043580075399</v>
      </c>
      <c r="I130" s="120">
        <v>2.7193010898491101</v>
      </c>
      <c r="J130" s="120">
        <v>0</v>
      </c>
      <c r="K130" s="120">
        <v>-1643.2223215516999</v>
      </c>
      <c r="L130" s="120">
        <v>-3117.5186068685798</v>
      </c>
      <c r="M130" s="120">
        <v>0</v>
      </c>
      <c r="N130" s="120">
        <v>0</v>
      </c>
      <c r="O130" s="120">
        <v>0</v>
      </c>
      <c r="P130" s="120">
        <v>0</v>
      </c>
      <c r="Q130" s="120">
        <v>0</v>
      </c>
      <c r="R130" s="120">
        <v>-3291.0550258002399</v>
      </c>
      <c r="S130" s="120">
        <v>0</v>
      </c>
      <c r="T130" s="120">
        <v>0</v>
      </c>
      <c r="U130" s="120">
        <v>0</v>
      </c>
      <c r="V130" s="120">
        <v>0</v>
      </c>
      <c r="W130" s="120">
        <v>0</v>
      </c>
      <c r="X130" s="120">
        <v>0</v>
      </c>
      <c r="Y130" s="120">
        <v>0</v>
      </c>
      <c r="Z130" s="120">
        <v>0</v>
      </c>
      <c r="AA130" s="120">
        <v>0</v>
      </c>
      <c r="AB130" s="120">
        <v>0</v>
      </c>
    </row>
    <row r="131" spans="1:28" ht="15" customHeight="1" x14ac:dyDescent="0.25">
      <c r="A131" s="148"/>
      <c r="B131" s="149" t="s">
        <v>29</v>
      </c>
      <c r="C131" s="120">
        <f t="shared" si="4"/>
        <v>10551.989861999391</v>
      </c>
      <c r="D131" s="150">
        <v>3926.8684243285256</v>
      </c>
      <c r="E131" s="120">
        <v>6498.389942403448</v>
      </c>
      <c r="F131" s="120">
        <v>90.993347547683214</v>
      </c>
      <c r="G131" s="120">
        <v>0.48996596827308353</v>
      </c>
      <c r="H131" s="120">
        <v>34.47</v>
      </c>
      <c r="I131" s="120">
        <v>0.77818175146166724</v>
      </c>
      <c r="J131" s="120">
        <v>0</v>
      </c>
      <c r="K131" s="120">
        <v>-1492.4481101175502</v>
      </c>
      <c r="L131" s="120">
        <v>-2899.3594799377333</v>
      </c>
      <c r="M131" s="120">
        <v>0</v>
      </c>
      <c r="N131" s="120">
        <v>0</v>
      </c>
      <c r="O131" s="120">
        <v>0</v>
      </c>
      <c r="P131" s="120">
        <v>0</v>
      </c>
      <c r="Q131" s="120">
        <v>0</v>
      </c>
      <c r="R131" s="120">
        <v>-3415.8377795299698</v>
      </c>
      <c r="S131" s="120">
        <v>0</v>
      </c>
      <c r="T131" s="120">
        <v>0</v>
      </c>
      <c r="U131" s="120">
        <v>0</v>
      </c>
      <c r="V131" s="120">
        <v>0</v>
      </c>
      <c r="W131" s="120">
        <v>0</v>
      </c>
      <c r="X131" s="120">
        <v>0</v>
      </c>
      <c r="Y131" s="120">
        <v>0</v>
      </c>
      <c r="Z131" s="120">
        <v>0</v>
      </c>
      <c r="AA131" s="120">
        <v>0</v>
      </c>
      <c r="AB131" s="120">
        <v>0</v>
      </c>
    </row>
    <row r="132" spans="1:28" ht="15" customHeight="1" x14ac:dyDescent="0.25">
      <c r="A132" s="148"/>
      <c r="B132" s="149" t="s">
        <v>30</v>
      </c>
      <c r="C132" s="120">
        <f t="shared" si="4"/>
        <v>9873.7862360694035</v>
      </c>
      <c r="D132" s="150">
        <v>5027.4121478996303</v>
      </c>
      <c r="E132" s="120">
        <v>4639.6917892067204</v>
      </c>
      <c r="F132" s="120">
        <v>91.245186515231396</v>
      </c>
      <c r="G132" s="120">
        <v>2.1855456600654302</v>
      </c>
      <c r="H132" s="120">
        <v>34.218279389999999</v>
      </c>
      <c r="I132" s="120">
        <v>79.033287397757505</v>
      </c>
      <c r="J132" s="120">
        <v>0</v>
      </c>
      <c r="K132" s="120">
        <v>-1456.52887120214</v>
      </c>
      <c r="L132" s="120">
        <v>-2706.2623624456101</v>
      </c>
      <c r="M132" s="120">
        <v>0</v>
      </c>
      <c r="N132" s="120">
        <v>0</v>
      </c>
      <c r="O132" s="120">
        <v>0</v>
      </c>
      <c r="P132" s="120">
        <v>0</v>
      </c>
      <c r="Q132" s="120">
        <v>0</v>
      </c>
      <c r="R132" s="120">
        <v>-3316.4641626401999</v>
      </c>
      <c r="S132" s="120">
        <v>0</v>
      </c>
      <c r="T132" s="120">
        <v>0</v>
      </c>
      <c r="U132" s="120">
        <v>0</v>
      </c>
      <c r="V132" s="120">
        <v>0</v>
      </c>
      <c r="W132" s="120">
        <v>0</v>
      </c>
      <c r="X132" s="120">
        <v>0</v>
      </c>
      <c r="Y132" s="120">
        <v>0</v>
      </c>
      <c r="Z132" s="120">
        <v>0</v>
      </c>
      <c r="AA132" s="120">
        <v>0</v>
      </c>
      <c r="AB132" s="120">
        <v>0</v>
      </c>
    </row>
    <row r="133" spans="1:28" ht="15" customHeight="1" x14ac:dyDescent="0.25">
      <c r="A133" s="148"/>
      <c r="B133" s="149" t="s">
        <v>31</v>
      </c>
      <c r="C133" s="120">
        <f t="shared" si="4"/>
        <v>9903.8481283839774</v>
      </c>
      <c r="D133" s="150">
        <v>5077.8418505581703</v>
      </c>
      <c r="E133" s="120">
        <v>4697.7114123617903</v>
      </c>
      <c r="F133" s="120">
        <v>92.519980218301995</v>
      </c>
      <c r="G133" s="120">
        <v>2.1685345179689999</v>
      </c>
      <c r="H133" s="120">
        <v>32.559510219914998</v>
      </c>
      <c r="I133" s="120">
        <v>1.0468405078310001</v>
      </c>
      <c r="J133" s="120">
        <v>0</v>
      </c>
      <c r="K133" s="120">
        <v>-1289.769406008164</v>
      </c>
      <c r="L133" s="120">
        <v>-2232.2492401360996</v>
      </c>
      <c r="M133" s="120">
        <v>0</v>
      </c>
      <c r="N133" s="120">
        <v>0</v>
      </c>
      <c r="O133" s="120">
        <v>0</v>
      </c>
      <c r="P133" s="120">
        <v>0</v>
      </c>
      <c r="Q133" s="120">
        <v>0</v>
      </c>
      <c r="R133" s="120">
        <v>-3674.0328705100001</v>
      </c>
      <c r="S133" s="120">
        <v>0</v>
      </c>
      <c r="T133" s="120">
        <v>0</v>
      </c>
      <c r="U133" s="120">
        <v>0</v>
      </c>
      <c r="V133" s="120">
        <v>0</v>
      </c>
      <c r="W133" s="120">
        <v>0</v>
      </c>
      <c r="X133" s="120">
        <v>0</v>
      </c>
      <c r="Y133" s="120">
        <v>0</v>
      </c>
      <c r="Z133" s="120">
        <v>0</v>
      </c>
      <c r="AA133" s="120">
        <v>0</v>
      </c>
      <c r="AB133" s="120">
        <v>0</v>
      </c>
    </row>
    <row r="134" spans="1:28" x14ac:dyDescent="0.25">
      <c r="A134" s="148"/>
      <c r="B134" s="149" t="s">
        <v>20</v>
      </c>
      <c r="C134" s="120">
        <f t="shared" si="4"/>
        <v>10751.672492038297</v>
      </c>
      <c r="D134" s="150">
        <v>5152.2529763626499</v>
      </c>
      <c r="E134" s="120">
        <v>5470.5187560403801</v>
      </c>
      <c r="F134" s="120">
        <v>93.082043812353703</v>
      </c>
      <c r="G134" s="120">
        <v>0.30534695135041501</v>
      </c>
      <c r="H134" s="120">
        <v>34.540924789935502</v>
      </c>
      <c r="I134" s="120">
        <v>0.972444081627034</v>
      </c>
      <c r="J134" s="120">
        <v>0</v>
      </c>
      <c r="K134" s="120">
        <v>-1487.9130844025201</v>
      </c>
      <c r="L134" s="120">
        <v>-3004.1686688841901</v>
      </c>
      <c r="M134" s="120">
        <v>0</v>
      </c>
      <c r="N134" s="120">
        <v>0</v>
      </c>
      <c r="O134" s="120">
        <v>0</v>
      </c>
      <c r="P134" s="120">
        <v>0</v>
      </c>
      <c r="Q134" s="120">
        <v>0</v>
      </c>
      <c r="R134" s="120">
        <v>-3658.66781010977</v>
      </c>
      <c r="S134" s="120">
        <v>0</v>
      </c>
      <c r="T134" s="120">
        <v>0</v>
      </c>
      <c r="U134" s="120">
        <v>0</v>
      </c>
      <c r="V134" s="120">
        <v>0</v>
      </c>
      <c r="W134" s="120">
        <v>0</v>
      </c>
      <c r="X134" s="120">
        <v>0</v>
      </c>
      <c r="Y134" s="120">
        <v>0</v>
      </c>
      <c r="Z134" s="120">
        <v>0</v>
      </c>
      <c r="AA134" s="120">
        <v>0</v>
      </c>
      <c r="AB134" s="120">
        <v>0</v>
      </c>
    </row>
    <row r="135" spans="1:28" x14ac:dyDescent="0.25">
      <c r="A135" s="143">
        <v>2021</v>
      </c>
      <c r="B135" s="144" t="s">
        <v>21</v>
      </c>
      <c r="C135" s="145">
        <f t="shared" si="4"/>
        <v>12523.061716647944</v>
      </c>
      <c r="D135" s="145">
        <v>5109.19383053399</v>
      </c>
      <c r="E135" s="146">
        <v>7232.5381799310999</v>
      </c>
      <c r="F135" s="145">
        <v>93.159737544953401</v>
      </c>
      <c r="G135" s="146">
        <v>2.3236699190630299</v>
      </c>
      <c r="H135" s="145">
        <v>33.920703609920899</v>
      </c>
      <c r="I135" s="145">
        <v>51.925595108916902</v>
      </c>
      <c r="J135" s="146">
        <v>0</v>
      </c>
      <c r="K135" s="145">
        <v>-1438.7816884193001</v>
      </c>
      <c r="L135" s="145">
        <v>-2568.16152025371</v>
      </c>
      <c r="M135" s="147">
        <v>0</v>
      </c>
      <c r="N135" s="145">
        <v>0</v>
      </c>
      <c r="O135" s="145">
        <v>0</v>
      </c>
      <c r="P135" s="145">
        <v>0</v>
      </c>
      <c r="Q135" s="145">
        <v>0</v>
      </c>
      <c r="R135" s="145">
        <v>-3650.8386784099898</v>
      </c>
      <c r="S135" s="145">
        <v>0</v>
      </c>
      <c r="T135" s="145">
        <v>0</v>
      </c>
      <c r="U135" s="145">
        <v>0</v>
      </c>
      <c r="V135" s="145">
        <v>0</v>
      </c>
      <c r="W135" s="145">
        <v>0</v>
      </c>
      <c r="X135" s="145">
        <v>0</v>
      </c>
      <c r="Y135" s="145">
        <v>0</v>
      </c>
      <c r="Z135" s="145">
        <v>0</v>
      </c>
      <c r="AA135" s="145">
        <v>0</v>
      </c>
      <c r="AB135" s="145">
        <v>0</v>
      </c>
    </row>
    <row r="136" spans="1:28" x14ac:dyDescent="0.25">
      <c r="A136" s="148"/>
      <c r="B136" s="149" t="s">
        <v>22</v>
      </c>
      <c r="C136" s="120">
        <f t="shared" si="4"/>
        <v>11963.185506254196</v>
      </c>
      <c r="D136" s="150">
        <v>5949.9714085595297</v>
      </c>
      <c r="E136" s="120">
        <v>5885.33241407897</v>
      </c>
      <c r="F136" s="120">
        <v>93.091516877508695</v>
      </c>
      <c r="G136" s="120">
        <v>0.38306572679055401</v>
      </c>
      <c r="H136" s="120">
        <v>32.57</v>
      </c>
      <c r="I136" s="120">
        <v>1.8371010113994399</v>
      </c>
      <c r="J136" s="120">
        <v>0</v>
      </c>
      <c r="K136" s="120">
        <v>-1447.7048668109401</v>
      </c>
      <c r="L136" s="120">
        <v>-2710.4824885039502</v>
      </c>
      <c r="M136" s="120">
        <v>0</v>
      </c>
      <c r="N136" s="120">
        <v>0</v>
      </c>
      <c r="O136" s="120">
        <v>0</v>
      </c>
      <c r="P136" s="120">
        <v>0</v>
      </c>
      <c r="Q136" s="120">
        <v>0</v>
      </c>
      <c r="R136" s="120">
        <v>-3425.9200011100102</v>
      </c>
      <c r="S136" s="120">
        <v>0</v>
      </c>
      <c r="T136" s="120">
        <v>0</v>
      </c>
      <c r="U136" s="120">
        <v>0</v>
      </c>
      <c r="V136" s="120">
        <v>0</v>
      </c>
      <c r="W136" s="120">
        <v>0</v>
      </c>
      <c r="X136" s="120">
        <v>0</v>
      </c>
      <c r="Y136" s="120">
        <v>0</v>
      </c>
      <c r="Z136" s="120">
        <v>0</v>
      </c>
      <c r="AA136" s="120">
        <v>0</v>
      </c>
      <c r="AB136" s="120">
        <v>0</v>
      </c>
    </row>
    <row r="137" spans="1:28" x14ac:dyDescent="0.25">
      <c r="A137" s="148"/>
      <c r="B137" s="149" t="s">
        <v>23</v>
      </c>
      <c r="C137" s="120">
        <f t="shared" si="4"/>
        <v>12174.212292006447</v>
      </c>
      <c r="D137" s="150">
        <v>5566.7859102003904</v>
      </c>
      <c r="E137" s="120">
        <v>6439.8364284768904</v>
      </c>
      <c r="F137" s="120">
        <v>91.458695592622107</v>
      </c>
      <c r="G137" s="120">
        <v>0.37634677004401101</v>
      </c>
      <c r="H137" s="120">
        <v>30.815023810001499</v>
      </c>
      <c r="I137" s="120">
        <v>44.939887156499402</v>
      </c>
      <c r="J137" s="120">
        <v>0</v>
      </c>
      <c r="K137" s="120">
        <v>-1448.21305794608</v>
      </c>
      <c r="L137" s="120">
        <v>-2535.6823460341802</v>
      </c>
      <c r="M137" s="120">
        <v>0</v>
      </c>
      <c r="N137" s="120">
        <v>0</v>
      </c>
      <c r="O137" s="120">
        <v>0</v>
      </c>
      <c r="P137" s="120">
        <v>0</v>
      </c>
      <c r="Q137" s="120">
        <v>0</v>
      </c>
      <c r="R137" s="120">
        <v>-3189.2592102799399</v>
      </c>
      <c r="S137" s="120">
        <v>0</v>
      </c>
      <c r="T137" s="120">
        <v>0</v>
      </c>
      <c r="U137" s="120">
        <v>0</v>
      </c>
      <c r="V137" s="120">
        <v>0</v>
      </c>
      <c r="W137" s="120">
        <v>0</v>
      </c>
      <c r="X137" s="120">
        <v>0</v>
      </c>
      <c r="Y137" s="120">
        <v>0</v>
      </c>
      <c r="Z137" s="120">
        <v>0</v>
      </c>
      <c r="AA137" s="120">
        <v>0</v>
      </c>
      <c r="AB137" s="120">
        <v>0</v>
      </c>
    </row>
    <row r="138" spans="1:28" x14ac:dyDescent="0.25">
      <c r="A138" s="148"/>
      <c r="B138" s="149" t="s">
        <v>24</v>
      </c>
      <c r="C138" s="120">
        <f t="shared" si="4"/>
        <v>12245.967176641529</v>
      </c>
      <c r="D138" s="150">
        <v>5830.4936064398298</v>
      </c>
      <c r="E138" s="120">
        <v>6285.4105531826699</v>
      </c>
      <c r="F138" s="120">
        <v>92.708489382997598</v>
      </c>
      <c r="G138" s="120">
        <v>2.5332320501532202</v>
      </c>
      <c r="H138" s="120">
        <v>32.254888320098601</v>
      </c>
      <c r="I138" s="120">
        <v>2.5664072657804402</v>
      </c>
      <c r="J138" s="120">
        <v>0</v>
      </c>
      <c r="K138" s="120">
        <v>-1024.97005308692</v>
      </c>
      <c r="L138" s="120">
        <v>-2540.2624711458602</v>
      </c>
      <c r="M138" s="120">
        <v>0</v>
      </c>
      <c r="N138" s="120">
        <v>0</v>
      </c>
      <c r="O138" s="120">
        <v>0</v>
      </c>
      <c r="P138" s="120">
        <v>0</v>
      </c>
      <c r="Q138" s="120">
        <v>0</v>
      </c>
      <c r="R138" s="120">
        <v>-3224.8901462998501</v>
      </c>
      <c r="S138" s="120">
        <v>0</v>
      </c>
      <c r="T138" s="120">
        <v>0</v>
      </c>
      <c r="U138" s="120">
        <v>0</v>
      </c>
      <c r="V138" s="120">
        <v>0</v>
      </c>
      <c r="W138" s="120">
        <v>0</v>
      </c>
      <c r="X138" s="120">
        <v>0</v>
      </c>
      <c r="Y138" s="120">
        <v>0</v>
      </c>
      <c r="Z138" s="120">
        <v>0</v>
      </c>
      <c r="AA138" s="120">
        <v>0</v>
      </c>
      <c r="AB138" s="120">
        <v>0</v>
      </c>
    </row>
    <row r="139" spans="1:28" x14ac:dyDescent="0.25">
      <c r="A139" s="148"/>
      <c r="B139" s="149" t="s">
        <v>25</v>
      </c>
      <c r="C139" s="120">
        <f t="shared" si="4"/>
        <v>12417.554681760292</v>
      </c>
      <c r="D139" s="150">
        <v>5910.8361166944196</v>
      </c>
      <c r="E139" s="120">
        <v>6376.3245410460204</v>
      </c>
      <c r="F139" s="120">
        <v>93.565661207876204</v>
      </c>
      <c r="G139" s="120">
        <v>0.73354140982747795</v>
      </c>
      <c r="H139" s="120">
        <v>34.766875569983199</v>
      </c>
      <c r="I139" s="120">
        <v>1.32794583216579</v>
      </c>
      <c r="J139" s="120">
        <v>0</v>
      </c>
      <c r="K139" s="120">
        <v>-1420.47246002674</v>
      </c>
      <c r="L139" s="120">
        <v>-2595.87710296875</v>
      </c>
      <c r="M139" s="120">
        <v>0</v>
      </c>
      <c r="N139" s="120">
        <v>0</v>
      </c>
      <c r="O139" s="120">
        <v>0</v>
      </c>
      <c r="P139" s="120">
        <v>0</v>
      </c>
      <c r="Q139" s="120">
        <v>0</v>
      </c>
      <c r="R139" s="120">
        <v>-3352.5652173397898</v>
      </c>
      <c r="S139" s="120">
        <v>0</v>
      </c>
      <c r="T139" s="120">
        <v>0</v>
      </c>
      <c r="U139" s="120">
        <v>0</v>
      </c>
      <c r="V139" s="120">
        <v>0</v>
      </c>
      <c r="W139" s="120">
        <v>0</v>
      </c>
      <c r="X139" s="120">
        <v>0</v>
      </c>
      <c r="Y139" s="120">
        <v>0</v>
      </c>
      <c r="Z139" s="120">
        <v>0</v>
      </c>
      <c r="AA139" s="120">
        <v>0</v>
      </c>
      <c r="AB139" s="120">
        <v>0</v>
      </c>
    </row>
    <row r="140" spans="1:28" x14ac:dyDescent="0.25">
      <c r="A140" s="148"/>
      <c r="B140" s="149" t="s">
        <v>26</v>
      </c>
      <c r="C140" s="120">
        <f t="shared" si="4"/>
        <v>12611.5859318988</v>
      </c>
      <c r="D140" s="150">
        <v>5903.6504024698161</v>
      </c>
      <c r="E140" s="120">
        <v>6576.1111342219483</v>
      </c>
      <c r="F140" s="120">
        <v>92.203820411100736</v>
      </c>
      <c r="G140" s="120">
        <v>6.3636693207763209</v>
      </c>
      <c r="H140" s="120">
        <v>32.119999999999997</v>
      </c>
      <c r="I140" s="120">
        <v>1.1369054751602972</v>
      </c>
      <c r="J140" s="120">
        <v>0</v>
      </c>
      <c r="K140" s="120">
        <v>-1447.7951552674806</v>
      </c>
      <c r="L140" s="120">
        <v>-2859.6717551623224</v>
      </c>
      <c r="M140" s="120">
        <v>0</v>
      </c>
      <c r="N140" s="120">
        <v>0</v>
      </c>
      <c r="O140" s="120">
        <v>0</v>
      </c>
      <c r="P140" s="120">
        <v>0</v>
      </c>
      <c r="Q140" s="120">
        <v>0</v>
      </c>
      <c r="R140" s="120">
        <v>-3670.4835250002202</v>
      </c>
      <c r="S140" s="120">
        <v>0</v>
      </c>
      <c r="T140" s="120">
        <v>0</v>
      </c>
      <c r="U140" s="120">
        <v>0</v>
      </c>
      <c r="V140" s="120">
        <v>0</v>
      </c>
      <c r="W140" s="120">
        <v>0</v>
      </c>
      <c r="X140" s="120">
        <v>0</v>
      </c>
      <c r="Y140" s="120">
        <v>0</v>
      </c>
      <c r="Z140" s="120">
        <v>0</v>
      </c>
      <c r="AA140" s="120">
        <v>0</v>
      </c>
      <c r="AB140" s="120">
        <v>0</v>
      </c>
    </row>
    <row r="141" spans="1:28" x14ac:dyDescent="0.25">
      <c r="A141" s="148"/>
      <c r="B141" s="149" t="s">
        <v>27</v>
      </c>
      <c r="C141" s="120">
        <f t="shared" si="4"/>
        <v>12143.815061716694</v>
      </c>
      <c r="D141" s="150">
        <v>5430.3435797259999</v>
      </c>
      <c r="E141" s="120">
        <v>6578.0107478477066</v>
      </c>
      <c r="F141" s="120">
        <v>92.304745547698516</v>
      </c>
      <c r="G141" s="120">
        <v>6.3706349128604263</v>
      </c>
      <c r="H141" s="120">
        <v>33.468159380000003</v>
      </c>
      <c r="I141" s="120">
        <v>3.3171943024282058</v>
      </c>
      <c r="J141" s="120">
        <v>0</v>
      </c>
      <c r="K141" s="120">
        <v>-1448.2255137052771</v>
      </c>
      <c r="L141" s="120">
        <v>-2502.2898728979121</v>
      </c>
      <c r="M141" s="120">
        <v>0</v>
      </c>
      <c r="N141" s="120">
        <v>0</v>
      </c>
      <c r="O141" s="120">
        <v>0</v>
      </c>
      <c r="P141" s="120">
        <v>0</v>
      </c>
      <c r="Q141" s="120">
        <v>0</v>
      </c>
      <c r="R141" s="120">
        <v>-3495.7641303902101</v>
      </c>
      <c r="S141" s="120">
        <v>0</v>
      </c>
      <c r="T141" s="120">
        <v>0</v>
      </c>
      <c r="U141" s="120">
        <v>0</v>
      </c>
      <c r="V141" s="120">
        <v>0</v>
      </c>
      <c r="W141" s="120">
        <v>0</v>
      </c>
      <c r="X141" s="120">
        <v>0</v>
      </c>
      <c r="Y141" s="120">
        <v>0</v>
      </c>
      <c r="Z141" s="120">
        <v>0</v>
      </c>
      <c r="AA141" s="120">
        <v>0</v>
      </c>
      <c r="AB141" s="120">
        <v>0</v>
      </c>
    </row>
    <row r="142" spans="1:28" x14ac:dyDescent="0.25">
      <c r="A142" s="148"/>
      <c r="B142" s="149" t="s">
        <v>28</v>
      </c>
      <c r="C142" s="120">
        <f t="shared" si="4"/>
        <v>13060.313610385869</v>
      </c>
      <c r="D142" s="150">
        <v>5682.2298860197852</v>
      </c>
      <c r="E142" s="120">
        <v>6595.2340774214008</v>
      </c>
      <c r="F142" s="120">
        <v>92.097350674624977</v>
      </c>
      <c r="G142" s="120">
        <v>656.57824364254725</v>
      </c>
      <c r="H142" s="120">
        <v>32.910785940000004</v>
      </c>
      <c r="I142" s="120">
        <v>1.2632666875114502</v>
      </c>
      <c r="J142" s="120">
        <v>0</v>
      </c>
      <c r="K142" s="120">
        <v>-1449.2658571547122</v>
      </c>
      <c r="L142" s="120">
        <v>-2700.0075379794989</v>
      </c>
      <c r="M142" s="120">
        <v>0</v>
      </c>
      <c r="N142" s="120">
        <v>0</v>
      </c>
      <c r="O142" s="120">
        <v>0</v>
      </c>
      <c r="P142" s="120">
        <v>0</v>
      </c>
      <c r="Q142" s="120">
        <v>0</v>
      </c>
      <c r="R142" s="120">
        <v>-3511.6818082698601</v>
      </c>
      <c r="S142" s="120">
        <v>0</v>
      </c>
      <c r="T142" s="120">
        <v>0</v>
      </c>
      <c r="U142" s="120">
        <v>0</v>
      </c>
      <c r="V142" s="120">
        <v>0</v>
      </c>
      <c r="W142" s="120">
        <v>0</v>
      </c>
      <c r="X142" s="120">
        <v>0</v>
      </c>
      <c r="Y142" s="120">
        <v>0</v>
      </c>
      <c r="Z142" s="120">
        <v>0</v>
      </c>
      <c r="AA142" s="120">
        <v>0</v>
      </c>
      <c r="AB142" s="120">
        <v>0</v>
      </c>
    </row>
    <row r="143" spans="1:28" x14ac:dyDescent="0.25">
      <c r="A143" s="148"/>
      <c r="B143" s="149" t="s">
        <v>29</v>
      </c>
      <c r="C143" s="120">
        <f t="shared" si="4"/>
        <v>12932.363219214307</v>
      </c>
      <c r="D143" s="150">
        <v>6029.74565530986</v>
      </c>
      <c r="E143" s="120">
        <v>6086.3835161828902</v>
      </c>
      <c r="F143" s="120">
        <v>91.017617262176302</v>
      </c>
      <c r="G143" s="120">
        <v>648.88063385967598</v>
      </c>
      <c r="H143" s="120">
        <v>31.788350260000001</v>
      </c>
      <c r="I143" s="120">
        <v>44.547446339703797</v>
      </c>
      <c r="J143" s="120">
        <v>0</v>
      </c>
      <c r="K143" s="120">
        <v>-556.43109051916497</v>
      </c>
      <c r="L143" s="120">
        <v>-641.18056382151804</v>
      </c>
      <c r="M143" s="120">
        <v>0</v>
      </c>
      <c r="N143" s="120">
        <v>0</v>
      </c>
      <c r="O143" s="120">
        <v>0</v>
      </c>
      <c r="P143" s="120">
        <v>0</v>
      </c>
      <c r="Q143" s="120">
        <v>0</v>
      </c>
      <c r="R143" s="120">
        <v>-3430.3675261598701</v>
      </c>
      <c r="S143" s="120">
        <v>0</v>
      </c>
      <c r="T143" s="120">
        <v>0</v>
      </c>
      <c r="U143" s="120">
        <v>0</v>
      </c>
      <c r="V143" s="120">
        <v>0</v>
      </c>
      <c r="W143" s="120">
        <v>0</v>
      </c>
      <c r="X143" s="120">
        <v>0</v>
      </c>
      <c r="Y143" s="120">
        <v>0</v>
      </c>
      <c r="Z143" s="120">
        <v>0</v>
      </c>
      <c r="AA143" s="120">
        <v>0</v>
      </c>
      <c r="AB143" s="120">
        <v>0</v>
      </c>
    </row>
    <row r="144" spans="1:28" x14ac:dyDescent="0.25">
      <c r="A144" s="148"/>
      <c r="B144" s="149" t="s">
        <v>30</v>
      </c>
      <c r="C144" s="120">
        <f t="shared" si="4"/>
        <v>12504.932351538004</v>
      </c>
      <c r="D144" s="150">
        <v>5470.4043063336903</v>
      </c>
      <c r="E144" s="120">
        <v>6257.4158651954303</v>
      </c>
      <c r="F144" s="120">
        <v>91.399627891397301</v>
      </c>
      <c r="G144" s="120">
        <v>651.604054958353</v>
      </c>
      <c r="H144" s="120">
        <v>33.002263990000003</v>
      </c>
      <c r="I144" s="120">
        <v>1.1062331691332199</v>
      </c>
      <c r="J144" s="120">
        <v>0</v>
      </c>
      <c r="K144" s="120">
        <v>-552.08607554621199</v>
      </c>
      <c r="L144" s="120">
        <v>-510.13781531856199</v>
      </c>
      <c r="M144" s="120">
        <v>0</v>
      </c>
      <c r="N144" s="120">
        <v>0</v>
      </c>
      <c r="O144" s="120">
        <v>0</v>
      </c>
      <c r="P144" s="120">
        <v>0</v>
      </c>
      <c r="Q144" s="120">
        <v>0</v>
      </c>
      <c r="R144" s="120">
        <v>-3436.59877010014</v>
      </c>
      <c r="S144" s="120">
        <v>0</v>
      </c>
      <c r="T144" s="120">
        <v>0</v>
      </c>
      <c r="U144" s="120">
        <v>0</v>
      </c>
      <c r="V144" s="120">
        <v>0</v>
      </c>
      <c r="W144" s="120">
        <v>0</v>
      </c>
      <c r="X144" s="120">
        <v>0</v>
      </c>
      <c r="Y144" s="120">
        <v>0</v>
      </c>
      <c r="Z144" s="120">
        <v>0</v>
      </c>
      <c r="AA144" s="120">
        <v>0</v>
      </c>
      <c r="AB144" s="120">
        <v>0</v>
      </c>
    </row>
    <row r="145" spans="1:28" x14ac:dyDescent="0.25">
      <c r="A145" s="148"/>
      <c r="B145" s="149" t="s">
        <v>31</v>
      </c>
      <c r="C145" s="120">
        <f t="shared" si="4"/>
        <v>12199.623047812634</v>
      </c>
      <c r="D145" s="150">
        <v>5228.7679120598741</v>
      </c>
      <c r="E145" s="120">
        <v>6161.9935506382844</v>
      </c>
      <c r="F145" s="120">
        <v>90.21265372537637</v>
      </c>
      <c r="G145" s="120">
        <v>641.35156696067963</v>
      </c>
      <c r="H145" s="120">
        <v>32.681176030000003</v>
      </c>
      <c r="I145" s="120">
        <v>44.616188398417187</v>
      </c>
      <c r="J145" s="120">
        <v>0</v>
      </c>
      <c r="K145" s="120">
        <v>-422.29265327004941</v>
      </c>
      <c r="L145" s="120">
        <v>-360.02338976957623</v>
      </c>
      <c r="M145" s="120">
        <v>0</v>
      </c>
      <c r="N145" s="120">
        <v>0</v>
      </c>
      <c r="O145" s="120">
        <v>0</v>
      </c>
      <c r="P145" s="120">
        <v>0</v>
      </c>
      <c r="Q145" s="120">
        <v>0</v>
      </c>
      <c r="R145" s="120">
        <v>-4155.4589489094296</v>
      </c>
      <c r="S145" s="120">
        <v>0</v>
      </c>
      <c r="T145" s="120">
        <v>0</v>
      </c>
      <c r="U145" s="120">
        <v>0</v>
      </c>
      <c r="V145" s="120">
        <v>0</v>
      </c>
      <c r="W145" s="120">
        <v>0</v>
      </c>
      <c r="X145" s="120">
        <v>0</v>
      </c>
      <c r="Y145" s="120">
        <v>0</v>
      </c>
      <c r="Z145" s="120">
        <v>0</v>
      </c>
      <c r="AA145" s="120">
        <v>0</v>
      </c>
      <c r="AB145" s="120">
        <v>0</v>
      </c>
    </row>
    <row r="146" spans="1:28" x14ac:dyDescent="0.25">
      <c r="A146" s="148"/>
      <c r="B146" s="149" t="s">
        <v>20</v>
      </c>
      <c r="C146" s="120">
        <f t="shared" si="4"/>
        <v>13034.003253903144</v>
      </c>
      <c r="D146" s="150">
        <v>5146.6996665901897</v>
      </c>
      <c r="E146" s="120">
        <v>7119.5974474990899</v>
      </c>
      <c r="F146" s="120">
        <v>90.453117110529902</v>
      </c>
      <c r="G146" s="120">
        <v>643.06110063015501</v>
      </c>
      <c r="H146" s="120">
        <v>33.045258670000003</v>
      </c>
      <c r="I146" s="120">
        <v>1.1466634031777401</v>
      </c>
      <c r="J146" s="120">
        <v>0</v>
      </c>
      <c r="K146" s="120">
        <v>-494.61260437349199</v>
      </c>
      <c r="L146" s="120">
        <v>-1384.2005825808101</v>
      </c>
      <c r="M146" s="120">
        <v>0</v>
      </c>
      <c r="N146" s="120">
        <v>0</v>
      </c>
      <c r="O146" s="120">
        <v>0</v>
      </c>
      <c r="P146" s="120">
        <v>0</v>
      </c>
      <c r="Q146" s="120">
        <v>0</v>
      </c>
      <c r="R146" s="120">
        <v>-5007.9655890798804</v>
      </c>
      <c r="S146" s="120">
        <v>0</v>
      </c>
      <c r="T146" s="120">
        <v>0</v>
      </c>
      <c r="U146" s="120">
        <v>0</v>
      </c>
      <c r="V146" s="120">
        <v>0</v>
      </c>
      <c r="W146" s="120">
        <v>0</v>
      </c>
      <c r="X146" s="120">
        <v>0</v>
      </c>
      <c r="Y146" s="120">
        <v>0</v>
      </c>
      <c r="Z146" s="120">
        <v>0</v>
      </c>
      <c r="AA146" s="120">
        <v>0</v>
      </c>
      <c r="AB146" s="120">
        <v>0</v>
      </c>
    </row>
    <row r="147" spans="1:28" x14ac:dyDescent="0.25">
      <c r="A147" s="143">
        <v>2022</v>
      </c>
      <c r="B147" s="144" t="s">
        <v>21</v>
      </c>
      <c r="C147" s="145">
        <f t="shared" si="4"/>
        <v>12374.140225976866</v>
      </c>
      <c r="D147" s="145">
        <v>5522.8888323500296</v>
      </c>
      <c r="E147" s="146">
        <v>6086.7637035441003</v>
      </c>
      <c r="F147" s="145">
        <v>90.077581226250601</v>
      </c>
      <c r="G147" s="146">
        <v>640.39129192919995</v>
      </c>
      <c r="H147" s="145">
        <v>32.721426370000003</v>
      </c>
      <c r="I147" s="145">
        <v>1.29739055728522</v>
      </c>
      <c r="J147" s="146">
        <v>0</v>
      </c>
      <c r="K147" s="145">
        <v>-641.37418057491595</v>
      </c>
      <c r="L147" s="145">
        <v>-446.81131433711698</v>
      </c>
      <c r="M147" s="147">
        <v>0</v>
      </c>
      <c r="N147" s="145">
        <v>0</v>
      </c>
      <c r="O147" s="145">
        <v>0</v>
      </c>
      <c r="P147" s="145">
        <v>0</v>
      </c>
      <c r="Q147" s="145">
        <v>0</v>
      </c>
      <c r="R147" s="145">
        <v>-4226.2538546303203</v>
      </c>
      <c r="S147" s="145">
        <v>0</v>
      </c>
      <c r="T147" s="145">
        <v>0</v>
      </c>
      <c r="U147" s="145">
        <v>0</v>
      </c>
      <c r="V147" s="145">
        <v>0</v>
      </c>
      <c r="W147" s="145">
        <v>0</v>
      </c>
      <c r="X147" s="145">
        <v>0</v>
      </c>
      <c r="Y147" s="145">
        <v>0</v>
      </c>
      <c r="Z147" s="145">
        <v>0</v>
      </c>
      <c r="AA147" s="145">
        <v>0</v>
      </c>
      <c r="AB147" s="145">
        <v>0</v>
      </c>
    </row>
    <row r="148" spans="1:28" x14ac:dyDescent="0.25">
      <c r="A148" s="148"/>
      <c r="B148" s="149" t="s">
        <v>22</v>
      </c>
      <c r="C148" s="120">
        <f t="shared" si="4"/>
        <v>14849.878117208715</v>
      </c>
      <c r="D148" s="150">
        <v>5032.5642599202702</v>
      </c>
      <c r="E148" s="120">
        <v>9051.5184652786702</v>
      </c>
      <c r="F148" s="120">
        <v>90.228023503443097</v>
      </c>
      <c r="G148" s="120">
        <v>639.63333197106101</v>
      </c>
      <c r="H148" s="120">
        <v>34.483565740000003</v>
      </c>
      <c r="I148" s="120">
        <v>1.4504707952701701</v>
      </c>
      <c r="J148" s="120">
        <v>0</v>
      </c>
      <c r="K148" s="120">
        <v>-560.85609267513496</v>
      </c>
      <c r="L148" s="120">
        <v>-289.47490884404999</v>
      </c>
      <c r="M148" s="120">
        <v>0</v>
      </c>
      <c r="N148" s="120">
        <v>0</v>
      </c>
      <c r="O148" s="120">
        <v>0</v>
      </c>
      <c r="P148" s="120">
        <v>0</v>
      </c>
      <c r="Q148" s="120">
        <v>0</v>
      </c>
      <c r="R148" s="120">
        <v>-4245.48828404088</v>
      </c>
      <c r="S148" s="120">
        <v>0</v>
      </c>
      <c r="T148" s="120">
        <v>0</v>
      </c>
      <c r="U148" s="120">
        <v>0</v>
      </c>
      <c r="V148" s="120">
        <v>0</v>
      </c>
      <c r="W148" s="120">
        <v>0</v>
      </c>
      <c r="X148" s="120">
        <v>0</v>
      </c>
      <c r="Y148" s="120">
        <v>0</v>
      </c>
      <c r="Z148" s="120">
        <v>0</v>
      </c>
      <c r="AA148" s="120">
        <v>0</v>
      </c>
      <c r="AB148" s="120">
        <v>0</v>
      </c>
    </row>
    <row r="149" spans="1:28" x14ac:dyDescent="0.25">
      <c r="A149" s="148"/>
      <c r="B149" s="149" t="s">
        <v>23</v>
      </c>
      <c r="C149" s="120">
        <f t="shared" si="4"/>
        <v>14596.263358122704</v>
      </c>
      <c r="D149" s="150">
        <v>5139.4087537599698</v>
      </c>
      <c r="E149" s="120">
        <v>8694.6253951977305</v>
      </c>
      <c r="F149" s="120">
        <v>89.393306663396899</v>
      </c>
      <c r="G149" s="120">
        <v>633.71596070582302</v>
      </c>
      <c r="H149" s="120">
        <v>35.387096749999998</v>
      </c>
      <c r="I149" s="120">
        <v>3.7328450457831899</v>
      </c>
      <c r="J149" s="120">
        <v>0</v>
      </c>
      <c r="K149" s="120">
        <v>-467.91401451549598</v>
      </c>
      <c r="L149" s="120">
        <v>-209.894917746126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-4444.6678030202902</v>
      </c>
      <c r="S149" s="120">
        <v>0</v>
      </c>
      <c r="T149" s="120">
        <v>0</v>
      </c>
      <c r="U149" s="120">
        <v>0</v>
      </c>
      <c r="V149" s="120">
        <v>0</v>
      </c>
      <c r="W149" s="120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</row>
    <row r="150" spans="1:28" x14ac:dyDescent="0.25">
      <c r="A150" s="148"/>
      <c r="B150" s="149" t="s">
        <v>24</v>
      </c>
      <c r="C150" s="120">
        <f t="shared" si="4"/>
        <v>14410.934763250865</v>
      </c>
      <c r="D150" s="150">
        <v>4944.2348971202018</v>
      </c>
      <c r="E150" s="120">
        <v>8723.2700858269382</v>
      </c>
      <c r="F150" s="120">
        <v>86.802435807544342</v>
      </c>
      <c r="G150" s="120">
        <v>615.34907984213669</v>
      </c>
      <c r="H150" s="120">
        <v>34.557390840000004</v>
      </c>
      <c r="I150" s="120">
        <v>6.7208738140455431</v>
      </c>
      <c r="J150" s="120">
        <v>0</v>
      </c>
      <c r="K150" s="120">
        <v>-450.33120824980642</v>
      </c>
      <c r="L150" s="120">
        <v>-170.65012638165649</v>
      </c>
      <c r="M150" s="120">
        <v>0</v>
      </c>
      <c r="N150" s="120">
        <v>0</v>
      </c>
      <c r="O150" s="120">
        <v>0</v>
      </c>
      <c r="P150" s="120">
        <v>0</v>
      </c>
      <c r="Q150" s="120">
        <v>0</v>
      </c>
      <c r="R150" s="120">
        <v>-4577.12514171969</v>
      </c>
      <c r="S150" s="120">
        <v>0</v>
      </c>
      <c r="T150" s="120">
        <v>0</v>
      </c>
      <c r="U150" s="120">
        <v>0</v>
      </c>
      <c r="V150" s="120">
        <v>0</v>
      </c>
      <c r="W150" s="120">
        <v>0</v>
      </c>
      <c r="X150" s="120">
        <v>0</v>
      </c>
      <c r="Y150" s="120">
        <v>0</v>
      </c>
      <c r="Z150" s="120">
        <v>0</v>
      </c>
      <c r="AA150" s="120">
        <v>0</v>
      </c>
      <c r="AB150" s="120">
        <v>0</v>
      </c>
    </row>
    <row r="151" spans="1:28" x14ac:dyDescent="0.25">
      <c r="A151" s="148"/>
      <c r="B151" s="149" t="s">
        <v>25</v>
      </c>
      <c r="C151" s="120">
        <f t="shared" si="4"/>
        <v>14249.35470677032</v>
      </c>
      <c r="D151" s="150">
        <v>4622.7881663302969</v>
      </c>
      <c r="E151" s="120">
        <v>8878.7203294815445</v>
      </c>
      <c r="F151" s="120">
        <v>87.232548032710923</v>
      </c>
      <c r="G151" s="120">
        <v>616.25793313470922</v>
      </c>
      <c r="H151" s="120">
        <v>33.943573120000003</v>
      </c>
      <c r="I151" s="120">
        <v>10.412156671057531</v>
      </c>
      <c r="J151" s="120">
        <v>0</v>
      </c>
      <c r="K151" s="120">
        <v>-472.1305622235389</v>
      </c>
      <c r="L151" s="120">
        <v>-403.83959443621382</v>
      </c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-4682.0529049399966</v>
      </c>
      <c r="S151" s="120">
        <v>0</v>
      </c>
      <c r="T151" s="120">
        <v>0</v>
      </c>
      <c r="U151" s="120">
        <v>0</v>
      </c>
      <c r="V151" s="120">
        <v>0</v>
      </c>
      <c r="W151" s="120">
        <v>0</v>
      </c>
      <c r="X151" s="120">
        <v>0</v>
      </c>
      <c r="Y151" s="120">
        <v>0</v>
      </c>
      <c r="Z151" s="120">
        <v>0</v>
      </c>
      <c r="AA151" s="120">
        <v>0</v>
      </c>
      <c r="AB151" s="120">
        <v>0</v>
      </c>
    </row>
    <row r="152" spans="1:28" x14ac:dyDescent="0.25">
      <c r="A152" s="148"/>
      <c r="B152" s="149" t="s">
        <v>26</v>
      </c>
      <c r="C152" s="120">
        <f t="shared" si="4"/>
        <v>14456.358746948285</v>
      </c>
      <c r="D152" s="150">
        <v>4294.1413738502797</v>
      </c>
      <c r="E152" s="120">
        <v>9380.7978705349906</v>
      </c>
      <c r="F152" s="120">
        <v>85.876136916563198</v>
      </c>
      <c r="G152" s="120">
        <v>606.67551086501896</v>
      </c>
      <c r="H152" s="120">
        <v>33.262976419870498</v>
      </c>
      <c r="I152" s="120">
        <v>55.604878361561298</v>
      </c>
      <c r="J152" s="120">
        <v>0</v>
      </c>
      <c r="K152" s="120">
        <v>-451.39074301526699</v>
      </c>
      <c r="L152" s="120">
        <v>-734.77385615164599</v>
      </c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20">
        <v>-4444.9237142396796</v>
      </c>
      <c r="S152" s="120">
        <v>0</v>
      </c>
      <c r="T152" s="120">
        <v>0</v>
      </c>
      <c r="U152" s="120">
        <v>0</v>
      </c>
      <c r="V152" s="120">
        <v>0</v>
      </c>
      <c r="W152" s="120">
        <v>0</v>
      </c>
      <c r="X152" s="120">
        <v>0</v>
      </c>
      <c r="Y152" s="120">
        <v>0</v>
      </c>
      <c r="Z152" s="120">
        <v>0</v>
      </c>
      <c r="AA152" s="120">
        <v>0</v>
      </c>
      <c r="AB152" s="120">
        <v>0</v>
      </c>
    </row>
    <row r="153" spans="1:28" x14ac:dyDescent="0.25">
      <c r="A153" s="148"/>
      <c r="B153" s="149" t="s">
        <v>27</v>
      </c>
      <c r="C153" s="120">
        <f t="shared" si="4"/>
        <v>14172.833298572476</v>
      </c>
      <c r="D153" s="150">
        <v>4466.1832996387502</v>
      </c>
      <c r="E153" s="120">
        <v>8961.7776057703195</v>
      </c>
      <c r="F153" s="120">
        <v>85.608014711936903</v>
      </c>
      <c r="G153" s="120">
        <v>604.78135049342904</v>
      </c>
      <c r="H153" s="120">
        <v>32.087483480000003</v>
      </c>
      <c r="I153" s="120">
        <v>22.395544478040399</v>
      </c>
      <c r="J153" s="120">
        <v>0</v>
      </c>
      <c r="K153" s="120">
        <v>-1100.3023915856099</v>
      </c>
      <c r="L153" s="120">
        <v>-3465.8566352973999</v>
      </c>
      <c r="M153" s="120">
        <v>0</v>
      </c>
      <c r="N153" s="120">
        <v>0</v>
      </c>
      <c r="O153" s="120">
        <v>0</v>
      </c>
      <c r="P153" s="120">
        <v>0</v>
      </c>
      <c r="Q153" s="120">
        <v>0</v>
      </c>
      <c r="R153" s="120">
        <v>-4520.6234180299398</v>
      </c>
      <c r="S153" s="120">
        <v>0</v>
      </c>
      <c r="T153" s="120">
        <v>0</v>
      </c>
      <c r="U153" s="120">
        <v>0</v>
      </c>
      <c r="V153" s="120">
        <v>0</v>
      </c>
      <c r="W153" s="120">
        <v>0</v>
      </c>
      <c r="X153" s="120">
        <v>0</v>
      </c>
      <c r="Y153" s="120">
        <v>0</v>
      </c>
      <c r="Z153" s="120">
        <v>0</v>
      </c>
      <c r="AA153" s="120">
        <v>0</v>
      </c>
      <c r="AB153" s="120">
        <v>0</v>
      </c>
    </row>
    <row r="154" spans="1:28" x14ac:dyDescent="0.25">
      <c r="A154" s="148"/>
      <c r="B154" s="149" t="s">
        <v>28</v>
      </c>
      <c r="C154" s="120">
        <f t="shared" si="4"/>
        <v>14020.562722524583</v>
      </c>
      <c r="D154" s="150">
        <v>5025.9004754996704</v>
      </c>
      <c r="E154" s="120">
        <v>8222.7940587842095</v>
      </c>
      <c r="F154" s="120">
        <v>84.001101082550505</v>
      </c>
      <c r="G154" s="120">
        <v>590.13178190891801</v>
      </c>
      <c r="H154" s="120">
        <v>31.66</v>
      </c>
      <c r="I154" s="120">
        <v>66.075305249232102</v>
      </c>
      <c r="J154" s="120">
        <v>0</v>
      </c>
      <c r="K154" s="120">
        <v>-1099.0411782139799</v>
      </c>
      <c r="L154" s="120">
        <v>-3480.2806712207398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-4024.44023770993</v>
      </c>
      <c r="S154" s="120">
        <v>0</v>
      </c>
      <c r="T154" s="120">
        <v>0</v>
      </c>
      <c r="U154" s="120">
        <v>0</v>
      </c>
      <c r="V154" s="120">
        <v>0</v>
      </c>
      <c r="W154" s="120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</row>
    <row r="155" spans="1:28" x14ac:dyDescent="0.25">
      <c r="A155" s="148"/>
      <c r="B155" s="149" t="s">
        <v>29</v>
      </c>
      <c r="C155" s="120">
        <f t="shared" si="4"/>
        <v>13808.539876039657</v>
      </c>
      <c r="D155" s="150">
        <v>5223.1030055497004</v>
      </c>
      <c r="E155" s="120">
        <v>7856.25494542658</v>
      </c>
      <c r="F155" s="120">
        <v>82.772281882797301</v>
      </c>
      <c r="G155" s="120">
        <v>581.49897525975405</v>
      </c>
      <c r="H155" s="120">
        <v>30.2817067700562</v>
      </c>
      <c r="I155" s="120">
        <v>34.628961150769001</v>
      </c>
      <c r="J155" s="120">
        <v>0</v>
      </c>
      <c r="K155" s="120">
        <v>-1097.8143409469101</v>
      </c>
      <c r="L155" s="120">
        <v>-3339.2134165505399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>
        <v>-3891.7866687299002</v>
      </c>
      <c r="S155" s="120">
        <v>0</v>
      </c>
      <c r="T155" s="120">
        <v>0</v>
      </c>
      <c r="U155" s="120">
        <v>0</v>
      </c>
      <c r="V155" s="120">
        <v>0</v>
      </c>
      <c r="W155" s="120">
        <v>0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</row>
    <row r="156" spans="1:28" x14ac:dyDescent="0.25">
      <c r="A156" s="148"/>
      <c r="B156" s="149" t="s">
        <v>30</v>
      </c>
      <c r="C156" s="120">
        <f t="shared" si="4"/>
        <v>13549.27265405668</v>
      </c>
      <c r="D156" s="150">
        <v>5110.83950213551</v>
      </c>
      <c r="E156" s="120">
        <v>7707.0414761154598</v>
      </c>
      <c r="F156" s="120">
        <v>82.942447179432406</v>
      </c>
      <c r="G156" s="120">
        <v>582.69443518144203</v>
      </c>
      <c r="H156" s="120">
        <v>30.158211399999999</v>
      </c>
      <c r="I156" s="120">
        <v>35.596582044835898</v>
      </c>
      <c r="J156" s="120">
        <v>0</v>
      </c>
      <c r="K156" s="120">
        <v>-1103.1230379327801</v>
      </c>
      <c r="L156" s="120">
        <v>-3517.92615482779</v>
      </c>
      <c r="M156" s="120">
        <v>0</v>
      </c>
      <c r="N156" s="120">
        <v>0</v>
      </c>
      <c r="O156" s="120">
        <v>0</v>
      </c>
      <c r="P156" s="120">
        <v>0</v>
      </c>
      <c r="Q156" s="120">
        <v>0</v>
      </c>
      <c r="R156" s="120">
        <v>-3978.2009151401498</v>
      </c>
      <c r="S156" s="120">
        <v>0</v>
      </c>
      <c r="T156" s="120">
        <v>0</v>
      </c>
      <c r="U156" s="120">
        <v>0</v>
      </c>
      <c r="V156" s="120">
        <v>0</v>
      </c>
      <c r="W156" s="120">
        <v>0</v>
      </c>
      <c r="X156" s="120">
        <v>0</v>
      </c>
      <c r="Y156" s="120">
        <v>0</v>
      </c>
      <c r="Z156" s="120">
        <v>0</v>
      </c>
      <c r="AA156" s="120">
        <v>0</v>
      </c>
      <c r="AB156" s="120">
        <v>0</v>
      </c>
    </row>
    <row r="157" spans="1:28" x14ac:dyDescent="0.25">
      <c r="A157" s="148"/>
      <c r="B157" s="149" t="s">
        <v>31</v>
      </c>
      <c r="C157" s="120">
        <f t="shared" si="4"/>
        <v>13086.344368531547</v>
      </c>
      <c r="D157" s="150">
        <v>5234.2406196002103</v>
      </c>
      <c r="E157" s="120">
        <v>7068.2236185373204</v>
      </c>
      <c r="F157" s="120">
        <v>84.971757213667601</v>
      </c>
      <c r="G157" s="120">
        <v>591.47923213529998</v>
      </c>
      <c r="H157" s="120">
        <v>32.066715649999999</v>
      </c>
      <c r="I157" s="120">
        <v>75.362425395048604</v>
      </c>
      <c r="J157" s="120">
        <v>0</v>
      </c>
      <c r="K157" s="120">
        <v>-1964.0343884710901</v>
      </c>
      <c r="L157" s="120">
        <v>-4222.6790416542299</v>
      </c>
      <c r="M157" s="120">
        <v>0</v>
      </c>
      <c r="N157" s="120">
        <v>0</v>
      </c>
      <c r="O157" s="120">
        <v>0</v>
      </c>
      <c r="P157" s="120">
        <v>0</v>
      </c>
      <c r="Q157" s="120">
        <v>0</v>
      </c>
      <c r="R157" s="120">
        <v>-3818.2176561797501</v>
      </c>
      <c r="S157" s="120">
        <v>0</v>
      </c>
      <c r="T157" s="120">
        <v>0</v>
      </c>
      <c r="U157" s="120">
        <v>0</v>
      </c>
      <c r="V157" s="120">
        <v>0</v>
      </c>
      <c r="W157" s="120">
        <v>0</v>
      </c>
      <c r="X157" s="120">
        <v>0</v>
      </c>
      <c r="Y157" s="120">
        <v>0</v>
      </c>
      <c r="Z157" s="120">
        <v>0</v>
      </c>
      <c r="AA157" s="120">
        <v>0</v>
      </c>
      <c r="AB157" s="120">
        <v>0</v>
      </c>
    </row>
    <row r="158" spans="1:28" x14ac:dyDescent="0.25">
      <c r="A158" s="148"/>
      <c r="B158" s="149" t="s">
        <v>20</v>
      </c>
      <c r="C158" s="120">
        <f t="shared" si="4"/>
        <v>14440.6137289413</v>
      </c>
      <c r="D158" s="150">
        <v>5468.6225504200502</v>
      </c>
      <c r="E158" s="120">
        <v>8216.8060191427903</v>
      </c>
      <c r="F158" s="120">
        <v>86.086568875753301</v>
      </c>
      <c r="G158" s="120">
        <v>599.23931580911903</v>
      </c>
      <c r="H158" s="120">
        <v>33.189793979999997</v>
      </c>
      <c r="I158" s="120">
        <v>36.669480713587802</v>
      </c>
      <c r="J158" s="120">
        <v>0</v>
      </c>
      <c r="K158" s="120">
        <v>-2078.71198237919</v>
      </c>
      <c r="L158" s="120">
        <v>-3925.6170303369099</v>
      </c>
      <c r="M158" s="120">
        <v>0</v>
      </c>
      <c r="N158" s="120">
        <v>0</v>
      </c>
      <c r="O158" s="120">
        <v>0</v>
      </c>
      <c r="P158" s="120">
        <v>0</v>
      </c>
      <c r="Q158" s="120">
        <v>0</v>
      </c>
      <c r="R158" s="120">
        <v>-3189.4276759199001</v>
      </c>
      <c r="S158" s="120">
        <v>0</v>
      </c>
      <c r="T158" s="120">
        <v>0</v>
      </c>
      <c r="U158" s="120">
        <v>0</v>
      </c>
      <c r="V158" s="120">
        <v>0</v>
      </c>
      <c r="W158" s="120">
        <v>0</v>
      </c>
      <c r="X158" s="120">
        <v>0</v>
      </c>
      <c r="Y158" s="120">
        <v>0</v>
      </c>
      <c r="Z158" s="120">
        <v>0</v>
      </c>
      <c r="AA158" s="120">
        <v>0</v>
      </c>
      <c r="AB158" s="120">
        <v>0</v>
      </c>
    </row>
    <row r="159" spans="1:28" x14ac:dyDescent="0.25">
      <c r="A159" s="143">
        <v>2023</v>
      </c>
      <c r="B159" s="144" t="s">
        <v>21</v>
      </c>
      <c r="C159" s="145">
        <f t="shared" si="4"/>
        <v>14605.296267132657</v>
      </c>
      <c r="D159" s="145">
        <v>4943.9914308900698</v>
      </c>
      <c r="E159" s="146">
        <v>8041.9370178912304</v>
      </c>
      <c r="F159" s="145">
        <v>87.425606004452604</v>
      </c>
      <c r="G159" s="146">
        <v>608.56020875822901</v>
      </c>
      <c r="H159" s="145">
        <v>35.202583199999999</v>
      </c>
      <c r="I159" s="145">
        <v>888.17942038867704</v>
      </c>
      <c r="J159" s="146">
        <v>0</v>
      </c>
      <c r="K159" s="145">
        <v>-1353.1322106331099</v>
      </c>
      <c r="L159" s="145">
        <v>-4698.0763479806301</v>
      </c>
      <c r="M159" s="147">
        <v>0</v>
      </c>
      <c r="N159" s="145">
        <v>0</v>
      </c>
      <c r="O159" s="145">
        <v>0</v>
      </c>
      <c r="P159" s="145">
        <v>0</v>
      </c>
      <c r="Q159" s="145">
        <v>0</v>
      </c>
      <c r="R159" s="145">
        <v>-4130.94737590983</v>
      </c>
      <c r="S159" s="145">
        <v>0</v>
      </c>
      <c r="T159" s="145">
        <v>0</v>
      </c>
      <c r="U159" s="145">
        <v>0</v>
      </c>
      <c r="V159" s="145">
        <v>0</v>
      </c>
      <c r="W159" s="145">
        <v>0</v>
      </c>
      <c r="X159" s="145">
        <v>0</v>
      </c>
      <c r="Y159" s="145">
        <v>0</v>
      </c>
      <c r="Z159" s="145">
        <v>0</v>
      </c>
      <c r="AA159" s="145">
        <v>0</v>
      </c>
      <c r="AB159" s="145">
        <v>0</v>
      </c>
    </row>
    <row r="160" spans="1:28" x14ac:dyDescent="0.25">
      <c r="A160" s="148"/>
      <c r="B160" s="149" t="s">
        <v>22</v>
      </c>
      <c r="C160" s="120">
        <f t="shared" si="4"/>
        <v>15592.005113112416</v>
      </c>
      <c r="D160" s="150">
        <v>5586.3483839399323</v>
      </c>
      <c r="E160" s="120">
        <v>8099.3395368626116</v>
      </c>
      <c r="F160" s="120">
        <v>86.032601500089712</v>
      </c>
      <c r="G160" s="120">
        <v>591.09413093271974</v>
      </c>
      <c r="H160" s="120">
        <v>33.279442470016861</v>
      </c>
      <c r="I160" s="120">
        <v>1195.9110174070468</v>
      </c>
      <c r="J160" s="120">
        <v>0</v>
      </c>
      <c r="K160" s="120">
        <v>-2131.568790915011</v>
      </c>
      <c r="L160" s="120">
        <v>-4544.1165624586492</v>
      </c>
      <c r="M160" s="120">
        <v>0</v>
      </c>
      <c r="N160" s="120">
        <v>0</v>
      </c>
      <c r="O160" s="120">
        <v>0</v>
      </c>
      <c r="P160" s="120">
        <v>0</v>
      </c>
      <c r="Q160" s="120">
        <v>0</v>
      </c>
      <c r="R160" s="120">
        <v>-4033.097722650024</v>
      </c>
      <c r="S160" s="120">
        <v>0</v>
      </c>
      <c r="T160" s="120">
        <v>0</v>
      </c>
      <c r="U160" s="120">
        <v>0</v>
      </c>
      <c r="V160" s="120">
        <v>0</v>
      </c>
      <c r="W160" s="120">
        <v>0</v>
      </c>
      <c r="X160" s="120">
        <v>0</v>
      </c>
      <c r="Y160" s="120">
        <v>0</v>
      </c>
      <c r="Z160" s="120">
        <v>0</v>
      </c>
      <c r="AA160" s="120">
        <v>0</v>
      </c>
      <c r="AB160" s="120">
        <v>0</v>
      </c>
    </row>
    <row r="161" spans="1:28" x14ac:dyDescent="0.25">
      <c r="A161" s="148"/>
      <c r="B161" s="149" t="s">
        <v>23</v>
      </c>
      <c r="C161" s="120">
        <f t="shared" si="4"/>
        <v>16021.751091732614</v>
      </c>
      <c r="D161" s="150">
        <v>5823.342999894714</v>
      </c>
      <c r="E161" s="120">
        <v>8272.4016250958157</v>
      </c>
      <c r="F161" s="120">
        <v>86.954025502516473</v>
      </c>
      <c r="G161" s="120">
        <v>597.42485103612125</v>
      </c>
      <c r="H161" s="120">
        <v>35.971641479999995</v>
      </c>
      <c r="I161" s="120">
        <v>1205.6559487234463</v>
      </c>
      <c r="J161" s="120">
        <v>0</v>
      </c>
      <c r="K161" s="120">
        <v>-2147.8183388459152</v>
      </c>
      <c r="L161" s="120">
        <v>-4344.2538549271148</v>
      </c>
      <c r="M161" s="120">
        <v>0</v>
      </c>
      <c r="N161" s="120">
        <v>0</v>
      </c>
      <c r="O161" s="120">
        <v>0</v>
      </c>
      <c r="P161" s="120">
        <v>0</v>
      </c>
      <c r="Q161" s="120">
        <v>0</v>
      </c>
      <c r="R161" s="120">
        <v>-4370.2796750003663</v>
      </c>
      <c r="S161" s="120">
        <v>0</v>
      </c>
      <c r="T161" s="120">
        <v>0</v>
      </c>
      <c r="U161" s="120">
        <v>0</v>
      </c>
      <c r="V161" s="120">
        <v>0</v>
      </c>
      <c r="W161" s="120">
        <v>0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</row>
    <row r="162" spans="1:28" x14ac:dyDescent="0.25">
      <c r="A162" s="148"/>
      <c r="B162" s="149" t="s">
        <v>24</v>
      </c>
      <c r="C162" s="120">
        <f t="shared" si="4"/>
        <v>16163.490128441696</v>
      </c>
      <c r="D162" s="150">
        <v>5879.1004014296996</v>
      </c>
      <c r="E162" s="120">
        <v>8426.9230274865204</v>
      </c>
      <c r="F162" s="120">
        <v>87.107769730766805</v>
      </c>
      <c r="G162" s="120">
        <v>598.48116351997805</v>
      </c>
      <c r="H162" s="120">
        <v>36.328677999999996</v>
      </c>
      <c r="I162" s="120">
        <v>1135.5490882747299</v>
      </c>
      <c r="J162" s="120">
        <v>0</v>
      </c>
      <c r="K162" s="120">
        <v>-2126.2200114344801</v>
      </c>
      <c r="L162" s="120">
        <v>-4508.8354559448899</v>
      </c>
      <c r="M162" s="120">
        <v>0</v>
      </c>
      <c r="N162" s="120">
        <v>0</v>
      </c>
      <c r="O162" s="120">
        <v>0</v>
      </c>
      <c r="P162" s="120">
        <v>0</v>
      </c>
      <c r="Q162" s="120">
        <v>0</v>
      </c>
      <c r="R162" s="120">
        <v>-4311.6433185895503</v>
      </c>
      <c r="S162" s="120">
        <v>0</v>
      </c>
      <c r="T162" s="120">
        <v>0</v>
      </c>
      <c r="U162" s="120">
        <v>0</v>
      </c>
      <c r="V162" s="120">
        <v>0</v>
      </c>
      <c r="W162" s="120">
        <v>0</v>
      </c>
      <c r="X162" s="120">
        <v>0</v>
      </c>
      <c r="Y162" s="120">
        <v>0</v>
      </c>
      <c r="Z162" s="120">
        <v>0</v>
      </c>
      <c r="AA162" s="120">
        <v>0</v>
      </c>
      <c r="AB162" s="120">
        <v>0</v>
      </c>
    </row>
    <row r="163" spans="1:28" x14ac:dyDescent="0.25">
      <c r="A163" s="148"/>
      <c r="B163" s="149" t="s">
        <v>25</v>
      </c>
      <c r="C163" s="120">
        <f t="shared" si="4"/>
        <v>16189.451821899065</v>
      </c>
      <c r="D163" s="150">
        <v>5990.1071746295493</v>
      </c>
      <c r="E163" s="120">
        <v>8323.5796340053676</v>
      </c>
      <c r="F163" s="120">
        <v>85.766208082590566</v>
      </c>
      <c r="G163" s="120">
        <v>580.45100378004145</v>
      </c>
      <c r="H163" s="120">
        <v>35.727395079988312</v>
      </c>
      <c r="I163" s="120">
        <v>1173.8204063215296</v>
      </c>
      <c r="J163" s="120">
        <v>0</v>
      </c>
      <c r="K163" s="120">
        <v>-2131.9720749949288</v>
      </c>
      <c r="L163" s="120">
        <v>-4343.5871505832283</v>
      </c>
      <c r="M163" s="120">
        <v>0</v>
      </c>
      <c r="N163" s="120">
        <v>0</v>
      </c>
      <c r="O163" s="120">
        <v>0</v>
      </c>
      <c r="P163" s="120">
        <v>0</v>
      </c>
      <c r="Q163" s="120">
        <v>0</v>
      </c>
      <c r="R163" s="120">
        <v>-4569.2040043897568</v>
      </c>
      <c r="S163" s="120">
        <v>0</v>
      </c>
      <c r="T163" s="120">
        <v>0</v>
      </c>
      <c r="U163" s="120">
        <v>0</v>
      </c>
      <c r="V163" s="120">
        <v>0</v>
      </c>
      <c r="W163" s="120">
        <v>0</v>
      </c>
      <c r="X163" s="120">
        <v>0</v>
      </c>
      <c r="Y163" s="120">
        <v>0</v>
      </c>
      <c r="Z163" s="120">
        <v>0</v>
      </c>
      <c r="AA163" s="120">
        <v>0</v>
      </c>
      <c r="AB163" s="120">
        <v>0</v>
      </c>
    </row>
    <row r="164" spans="1:28" x14ac:dyDescent="0.25">
      <c r="A164" s="148"/>
      <c r="B164" s="149" t="s">
        <v>26</v>
      </c>
      <c r="C164" s="120">
        <f t="shared" si="4"/>
        <v>16202.878862809532</v>
      </c>
      <c r="D164" s="150">
        <v>5909.0035671699497</v>
      </c>
      <c r="E164" s="120">
        <v>8405.3752369077993</v>
      </c>
      <c r="F164" s="120">
        <v>85.858610339375005</v>
      </c>
      <c r="G164" s="120">
        <v>581.07636642388798</v>
      </c>
      <c r="H164" s="120">
        <v>34.754340759999998</v>
      </c>
      <c r="I164" s="120">
        <v>1186.8107412085201</v>
      </c>
      <c r="J164" s="120">
        <v>0</v>
      </c>
      <c r="K164" s="120">
        <v>-2152.7245493980399</v>
      </c>
      <c r="L164" s="120">
        <v>-4515.0277404115404</v>
      </c>
      <c r="M164" s="120">
        <v>0</v>
      </c>
      <c r="N164" s="120">
        <v>0</v>
      </c>
      <c r="O164" s="120">
        <v>0</v>
      </c>
      <c r="P164" s="120">
        <v>0</v>
      </c>
      <c r="Q164" s="120">
        <v>0</v>
      </c>
      <c r="R164" s="120">
        <v>-4930.8083937197698</v>
      </c>
      <c r="S164" s="120">
        <v>0</v>
      </c>
      <c r="T164" s="120">
        <v>0</v>
      </c>
      <c r="U164" s="120">
        <v>0</v>
      </c>
      <c r="V164" s="120">
        <v>0</v>
      </c>
      <c r="W164" s="120">
        <v>0</v>
      </c>
      <c r="X164" s="120">
        <v>0</v>
      </c>
      <c r="Y164" s="120">
        <v>0</v>
      </c>
      <c r="Z164" s="120">
        <v>0</v>
      </c>
      <c r="AA164" s="120">
        <v>0</v>
      </c>
      <c r="AB164" s="120">
        <v>0</v>
      </c>
    </row>
    <row r="165" spans="1:28" x14ac:dyDescent="0.25">
      <c r="A165" s="148"/>
      <c r="B165" s="149" t="s">
        <v>27</v>
      </c>
      <c r="C165" s="120">
        <f t="shared" si="4"/>
        <v>15434.390005951187</v>
      </c>
      <c r="D165" s="150">
        <v>6145.70524016948</v>
      </c>
      <c r="E165" s="120">
        <v>7291.4737334969604</v>
      </c>
      <c r="F165" s="120">
        <v>86.715650833931505</v>
      </c>
      <c r="G165" s="120">
        <v>586.87666967200505</v>
      </c>
      <c r="H165" s="120">
        <v>35.760327179999997</v>
      </c>
      <c r="I165" s="120">
        <v>1287.8583845988101</v>
      </c>
      <c r="J165" s="120">
        <v>0</v>
      </c>
      <c r="K165" s="120">
        <v>-2125.3859764100198</v>
      </c>
      <c r="L165" s="120">
        <v>-4551.1782206043999</v>
      </c>
      <c r="M165" s="120">
        <v>0</v>
      </c>
      <c r="N165" s="120">
        <v>0</v>
      </c>
      <c r="O165" s="120">
        <v>0</v>
      </c>
      <c r="P165" s="120">
        <v>0</v>
      </c>
      <c r="Q165" s="120">
        <v>0</v>
      </c>
      <c r="R165" s="120">
        <v>-4880.7007593897197</v>
      </c>
      <c r="S165" s="120">
        <v>0</v>
      </c>
      <c r="T165" s="120">
        <v>0</v>
      </c>
      <c r="U165" s="120">
        <v>0</v>
      </c>
      <c r="V165" s="120">
        <v>0</v>
      </c>
      <c r="W165" s="120">
        <v>0</v>
      </c>
      <c r="X165" s="120">
        <v>0</v>
      </c>
      <c r="Y165" s="120">
        <v>0</v>
      </c>
      <c r="Z165" s="120">
        <v>0</v>
      </c>
      <c r="AA165" s="120">
        <v>0</v>
      </c>
      <c r="AB165" s="120">
        <v>0</v>
      </c>
    </row>
    <row r="166" spans="1:28" hidden="1" x14ac:dyDescent="0.25">
      <c r="A166" s="148"/>
      <c r="B166" s="149" t="s">
        <v>28</v>
      </c>
      <c r="C166" s="120"/>
      <c r="D166" s="15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</row>
    <row r="167" spans="1:28" hidden="1" x14ac:dyDescent="0.25">
      <c r="A167" s="148"/>
      <c r="B167" s="149" t="s">
        <v>29</v>
      </c>
      <c r="C167" s="120"/>
      <c r="D167" s="15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</row>
    <row r="168" spans="1:28" hidden="1" x14ac:dyDescent="0.25">
      <c r="A168" s="148"/>
      <c r="B168" s="149" t="s">
        <v>30</v>
      </c>
      <c r="C168" s="120"/>
      <c r="D168" s="15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</row>
    <row r="169" spans="1:28" hidden="1" x14ac:dyDescent="0.25">
      <c r="A169" s="148"/>
      <c r="B169" s="149" t="s">
        <v>31</v>
      </c>
      <c r="C169" s="120"/>
      <c r="D169" s="15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</row>
    <row r="170" spans="1:28" hidden="1" x14ac:dyDescent="0.25">
      <c r="A170" s="148"/>
      <c r="B170" s="149" t="s">
        <v>20</v>
      </c>
      <c r="C170" s="120"/>
      <c r="D170" s="15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</row>
    <row r="171" spans="1:28" ht="6.75" customHeight="1" x14ac:dyDescent="0.25">
      <c r="A171" s="151"/>
      <c r="B171" s="152"/>
      <c r="C171" s="151"/>
      <c r="D171" s="153"/>
      <c r="E171" s="151"/>
      <c r="F171" s="154"/>
      <c r="G171" s="151"/>
      <c r="H171" s="151"/>
      <c r="I171" s="154"/>
      <c r="J171" s="154"/>
      <c r="K171" s="155"/>
      <c r="L171" s="156"/>
      <c r="M171" s="151"/>
      <c r="N171" s="151"/>
      <c r="O171" s="151"/>
      <c r="P171" s="151"/>
      <c r="Q171" s="151"/>
      <c r="R171" s="155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</row>
    <row r="172" spans="1:28" ht="15.75" x14ac:dyDescent="0.25">
      <c r="A172" s="157" t="s">
        <v>612</v>
      </c>
      <c r="C172" s="36"/>
      <c r="D172" s="130"/>
      <c r="G172" s="158"/>
      <c r="H172" s="158"/>
    </row>
    <row r="173" spans="1:28" x14ac:dyDescent="0.25">
      <c r="C173" s="36"/>
      <c r="R173" s="36"/>
    </row>
    <row r="174" spans="1:28" x14ac:dyDescent="0.25"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</row>
    <row r="175" spans="1:28" x14ac:dyDescent="0.25">
      <c r="C175" s="36"/>
    </row>
  </sheetData>
  <mergeCells count="27">
    <mergeCell ref="AB11:AB13"/>
    <mergeCell ref="W11:W13"/>
    <mergeCell ref="X11:X13"/>
    <mergeCell ref="Y11:Y13"/>
    <mergeCell ref="Z11:Z13"/>
    <mergeCell ref="AA11:AA13"/>
    <mergeCell ref="O11:O13"/>
    <mergeCell ref="P11:P13"/>
    <mergeCell ref="Q11:R11"/>
    <mergeCell ref="Q12:Q13"/>
    <mergeCell ref="R12:R13"/>
    <mergeCell ref="W10:AB10"/>
    <mergeCell ref="A10:A13"/>
    <mergeCell ref="B10:B13"/>
    <mergeCell ref="F12:F13"/>
    <mergeCell ref="G12:G13"/>
    <mergeCell ref="H12:H13"/>
    <mergeCell ref="C12:C13"/>
    <mergeCell ref="I12:I13"/>
    <mergeCell ref="D12:E12"/>
    <mergeCell ref="V11:V13"/>
    <mergeCell ref="K12:L12"/>
    <mergeCell ref="M12:N12"/>
    <mergeCell ref="J11:J13"/>
    <mergeCell ref="S11:S13"/>
    <mergeCell ref="U11:U13"/>
    <mergeCell ref="T11:T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B5:CS68"/>
  <sheetViews>
    <sheetView showGridLines="0" zoomScaleNormal="100" workbookViewId="0">
      <pane xSplit="5" ySplit="8" topLeftCell="BZ9" activePane="bottomRight" state="frozen"/>
      <selection pane="topRight" activeCell="F1" sqref="F1"/>
      <selection pane="bottomLeft" activeCell="A9" sqref="A9"/>
      <selection pane="bottomRight" activeCell="CS8" sqref="CS8"/>
    </sheetView>
  </sheetViews>
  <sheetFormatPr baseColWidth="10" defaultRowHeight="15" x14ac:dyDescent="0.25"/>
  <cols>
    <col min="1" max="1" width="1.85546875" style="160" customWidth="1"/>
    <col min="2" max="4" width="1.7109375" style="160" customWidth="1"/>
    <col min="5" max="5" width="33.5703125" style="160" customWidth="1"/>
    <col min="6" max="41" width="10.7109375" style="160" hidden="1" customWidth="1"/>
    <col min="42" max="79" width="9.7109375" style="160" customWidth="1"/>
    <col min="80" max="16384" width="11.42578125" style="160"/>
  </cols>
  <sheetData>
    <row r="5" spans="2:97" ht="20.25" x14ac:dyDescent="0.3">
      <c r="B5" s="159" t="s">
        <v>203</v>
      </c>
    </row>
    <row r="6" spans="2:97" ht="15.75" x14ac:dyDescent="0.25">
      <c r="B6" s="161" t="s">
        <v>204</v>
      </c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</row>
    <row r="7" spans="2:97" ht="15.75" thickBot="1" x14ac:dyDescent="0.3"/>
    <row r="8" spans="2:97" ht="15.75" thickBot="1" x14ac:dyDescent="0.3">
      <c r="B8" s="163"/>
      <c r="C8" s="163"/>
      <c r="D8" s="163"/>
      <c r="E8" s="163"/>
      <c r="F8" s="200" t="s">
        <v>482</v>
      </c>
      <c r="G8" s="200" t="s">
        <v>483</v>
      </c>
      <c r="H8" s="200" t="s">
        <v>484</v>
      </c>
      <c r="I8" s="200" t="s">
        <v>485</v>
      </c>
      <c r="J8" s="200" t="s">
        <v>486</v>
      </c>
      <c r="K8" s="200" t="s">
        <v>487</v>
      </c>
      <c r="L8" s="200" t="s">
        <v>488</v>
      </c>
      <c r="M8" s="200" t="s">
        <v>489</v>
      </c>
      <c r="N8" s="200" t="s">
        <v>490</v>
      </c>
      <c r="O8" s="200" t="s">
        <v>491</v>
      </c>
      <c r="P8" s="200" t="s">
        <v>492</v>
      </c>
      <c r="Q8" s="200" t="s">
        <v>493</v>
      </c>
      <c r="R8" s="200" t="s">
        <v>494</v>
      </c>
      <c r="S8" s="200" t="s">
        <v>495</v>
      </c>
      <c r="T8" s="200" t="s">
        <v>496</v>
      </c>
      <c r="U8" s="200" t="s">
        <v>497</v>
      </c>
      <c r="V8" s="200" t="s">
        <v>498</v>
      </c>
      <c r="W8" s="200" t="s">
        <v>499</v>
      </c>
      <c r="X8" s="200" t="s">
        <v>500</v>
      </c>
      <c r="Y8" s="200" t="s">
        <v>501</v>
      </c>
      <c r="Z8" s="200" t="s">
        <v>502</v>
      </c>
      <c r="AA8" s="200" t="s">
        <v>503</v>
      </c>
      <c r="AB8" s="200" t="s">
        <v>504</v>
      </c>
      <c r="AC8" s="200" t="s">
        <v>505</v>
      </c>
      <c r="AD8" s="200" t="s">
        <v>506</v>
      </c>
      <c r="AE8" s="200" t="s">
        <v>507</v>
      </c>
      <c r="AF8" s="200" t="s">
        <v>508</v>
      </c>
      <c r="AG8" s="200" t="s">
        <v>509</v>
      </c>
      <c r="AH8" s="200" t="s">
        <v>510</v>
      </c>
      <c r="AI8" s="200" t="s">
        <v>511</v>
      </c>
      <c r="AJ8" s="200" t="s">
        <v>512</v>
      </c>
      <c r="AK8" s="200" t="s">
        <v>513</v>
      </c>
      <c r="AL8" s="201" t="s">
        <v>514</v>
      </c>
      <c r="AM8" s="201" t="s">
        <v>515</v>
      </c>
      <c r="AN8" s="201" t="s">
        <v>516</v>
      </c>
      <c r="AO8" s="201" t="s">
        <v>517</v>
      </c>
      <c r="AP8" s="163" t="s">
        <v>425</v>
      </c>
      <c r="AQ8" s="163" t="s">
        <v>426</v>
      </c>
      <c r="AR8" s="163" t="s">
        <v>427</v>
      </c>
      <c r="AS8" s="163" t="s">
        <v>428</v>
      </c>
      <c r="AT8" s="163" t="s">
        <v>429</v>
      </c>
      <c r="AU8" s="163" t="s">
        <v>430</v>
      </c>
      <c r="AV8" s="163" t="s">
        <v>431</v>
      </c>
      <c r="AW8" s="163" t="s">
        <v>432</v>
      </c>
      <c r="AX8" s="163" t="s">
        <v>433</v>
      </c>
      <c r="AY8" s="163" t="s">
        <v>434</v>
      </c>
      <c r="AZ8" s="163" t="s">
        <v>435</v>
      </c>
      <c r="BA8" s="163" t="s">
        <v>436</v>
      </c>
      <c r="BB8" s="163" t="s">
        <v>437</v>
      </c>
      <c r="BC8" s="163" t="s">
        <v>438</v>
      </c>
      <c r="BD8" s="163" t="s">
        <v>439</v>
      </c>
      <c r="BE8" s="163" t="s">
        <v>440</v>
      </c>
      <c r="BF8" s="164" t="s">
        <v>441</v>
      </c>
      <c r="BG8" s="164" t="s">
        <v>442</v>
      </c>
      <c r="BH8" s="164" t="s">
        <v>443</v>
      </c>
      <c r="BI8" s="164" t="s">
        <v>444</v>
      </c>
      <c r="BJ8" s="164" t="s">
        <v>445</v>
      </c>
      <c r="BK8" s="164" t="s">
        <v>446</v>
      </c>
      <c r="BL8" s="164" t="s">
        <v>447</v>
      </c>
      <c r="BM8" s="164" t="s">
        <v>448</v>
      </c>
      <c r="BN8" s="164" t="s">
        <v>449</v>
      </c>
      <c r="BO8" s="164" t="s">
        <v>450</v>
      </c>
      <c r="BP8" s="164" t="s">
        <v>451</v>
      </c>
      <c r="BQ8" s="164" t="s">
        <v>452</v>
      </c>
      <c r="BR8" s="164" t="s">
        <v>453</v>
      </c>
      <c r="BS8" s="164" t="s">
        <v>454</v>
      </c>
      <c r="BT8" s="164" t="s">
        <v>455</v>
      </c>
      <c r="BU8" s="164" t="s">
        <v>456</v>
      </c>
      <c r="BV8" s="164" t="s">
        <v>457</v>
      </c>
      <c r="BW8" s="164" t="s">
        <v>458</v>
      </c>
      <c r="BX8" s="164" t="s">
        <v>459</v>
      </c>
      <c r="BY8" s="164" t="s">
        <v>460</v>
      </c>
      <c r="BZ8" s="164" t="s">
        <v>461</v>
      </c>
      <c r="CA8" s="164" t="s">
        <v>462</v>
      </c>
      <c r="CB8" s="164" t="s">
        <v>463</v>
      </c>
      <c r="CC8" s="164" t="s">
        <v>464</v>
      </c>
      <c r="CD8" s="164" t="s">
        <v>465</v>
      </c>
      <c r="CE8" s="164" t="s">
        <v>466</v>
      </c>
      <c r="CF8" s="164" t="s">
        <v>473</v>
      </c>
      <c r="CG8" s="164" t="s">
        <v>479</v>
      </c>
      <c r="CH8" s="164" t="s">
        <v>480</v>
      </c>
      <c r="CI8" s="164" t="s">
        <v>481</v>
      </c>
      <c r="CJ8" s="164" t="s">
        <v>545</v>
      </c>
      <c r="CK8" s="164" t="s">
        <v>548</v>
      </c>
      <c r="CL8" s="164" t="s">
        <v>549</v>
      </c>
      <c r="CM8" s="164" t="s">
        <v>550</v>
      </c>
      <c r="CN8" s="164" t="s">
        <v>551</v>
      </c>
      <c r="CO8" s="164" t="s">
        <v>554</v>
      </c>
      <c r="CP8" s="164" t="s">
        <v>599</v>
      </c>
      <c r="CQ8" s="164" t="s">
        <v>600</v>
      </c>
      <c r="CR8" s="164" t="s">
        <v>602</v>
      </c>
      <c r="CS8" s="160" t="s">
        <v>611</v>
      </c>
    </row>
    <row r="9" spans="2:97" x14ac:dyDescent="0.25">
      <c r="B9" s="165" t="s">
        <v>205</v>
      </c>
      <c r="AP9" s="167" t="s">
        <v>202</v>
      </c>
      <c r="AQ9" s="167" t="s">
        <v>202</v>
      </c>
      <c r="AR9" s="167" t="s">
        <v>202</v>
      </c>
      <c r="AS9" s="167" t="s">
        <v>202</v>
      </c>
      <c r="AT9" s="167" t="s">
        <v>202</v>
      </c>
      <c r="AU9" s="167" t="s">
        <v>202</v>
      </c>
      <c r="AV9" s="167" t="s">
        <v>202</v>
      </c>
      <c r="AW9" s="167" t="s">
        <v>202</v>
      </c>
      <c r="AX9" s="167" t="s">
        <v>202</v>
      </c>
      <c r="AY9" s="167" t="s">
        <v>202</v>
      </c>
      <c r="AZ9" s="167" t="s">
        <v>202</v>
      </c>
      <c r="BA9" s="167" t="s">
        <v>202</v>
      </c>
      <c r="BB9" s="167" t="s">
        <v>202</v>
      </c>
      <c r="BC9" s="167" t="s">
        <v>202</v>
      </c>
      <c r="BD9" s="167" t="s">
        <v>202</v>
      </c>
      <c r="BE9" s="167" t="s">
        <v>202</v>
      </c>
      <c r="BF9" s="167" t="s">
        <v>202</v>
      </c>
      <c r="BG9" s="167" t="s">
        <v>202</v>
      </c>
      <c r="BH9" s="167" t="s">
        <v>202</v>
      </c>
      <c r="BI9" s="167" t="s">
        <v>202</v>
      </c>
      <c r="BJ9" s="167" t="s">
        <v>202</v>
      </c>
      <c r="BK9" s="167" t="s">
        <v>202</v>
      </c>
      <c r="BL9" s="167" t="s">
        <v>202</v>
      </c>
      <c r="BM9" s="167" t="s">
        <v>202</v>
      </c>
      <c r="BN9" s="167" t="s">
        <v>202</v>
      </c>
      <c r="BO9" s="167" t="s">
        <v>202</v>
      </c>
      <c r="BP9" s="167" t="s">
        <v>202</v>
      </c>
      <c r="BQ9" s="167" t="s">
        <v>202</v>
      </c>
      <c r="BR9" s="167" t="s">
        <v>202</v>
      </c>
      <c r="BS9" s="167" t="s">
        <v>202</v>
      </c>
      <c r="BT9" s="167" t="s">
        <v>202</v>
      </c>
      <c r="BU9" s="167" t="s">
        <v>202</v>
      </c>
      <c r="BV9" s="167" t="s">
        <v>202</v>
      </c>
      <c r="BW9" s="167" t="s">
        <v>202</v>
      </c>
      <c r="BX9" s="167" t="s">
        <v>202</v>
      </c>
      <c r="BY9" s="167" t="s">
        <v>202</v>
      </c>
      <c r="BZ9" s="167" t="s">
        <v>202</v>
      </c>
      <c r="CA9" s="167" t="s">
        <v>202</v>
      </c>
      <c r="CB9" s="167" t="s">
        <v>202</v>
      </c>
      <c r="CC9" s="167" t="s">
        <v>202</v>
      </c>
      <c r="CD9" s="167" t="s">
        <v>202</v>
      </c>
      <c r="CE9" s="167" t="s">
        <v>202</v>
      </c>
      <c r="CF9" s="167" t="s">
        <v>202</v>
      </c>
      <c r="CG9" s="167" t="s">
        <v>202</v>
      </c>
      <c r="CH9" s="167" t="s">
        <v>202</v>
      </c>
      <c r="CI9" s="167" t="s">
        <v>202</v>
      </c>
      <c r="CJ9" s="167" t="s">
        <v>202</v>
      </c>
      <c r="CK9" s="167" t="s">
        <v>202</v>
      </c>
      <c r="CL9" s="167" t="s">
        <v>202</v>
      </c>
      <c r="CM9" s="167" t="s">
        <v>202</v>
      </c>
      <c r="CN9" s="167" t="s">
        <v>202</v>
      </c>
      <c r="CO9" s="167" t="s">
        <v>202</v>
      </c>
      <c r="CP9" s="167" t="s">
        <v>202</v>
      </c>
      <c r="CQ9" s="167" t="s">
        <v>202</v>
      </c>
      <c r="CR9" s="217" t="s">
        <v>202</v>
      </c>
    </row>
    <row r="10" spans="2:97" x14ac:dyDescent="0.25">
      <c r="C10" s="160" t="s">
        <v>150</v>
      </c>
      <c r="AP10" s="167" t="s">
        <v>202</v>
      </c>
      <c r="AQ10" s="167" t="s">
        <v>202</v>
      </c>
      <c r="AR10" s="167" t="s">
        <v>202</v>
      </c>
      <c r="AS10" s="167" t="s">
        <v>202</v>
      </c>
      <c r="AT10" s="167" t="s">
        <v>202</v>
      </c>
      <c r="AU10" s="167" t="s">
        <v>202</v>
      </c>
      <c r="AV10" s="167" t="s">
        <v>202</v>
      </c>
      <c r="AW10" s="167" t="s">
        <v>202</v>
      </c>
      <c r="AX10" s="167" t="s">
        <v>202</v>
      </c>
      <c r="AY10" s="167" t="s">
        <v>202</v>
      </c>
      <c r="AZ10" s="167" t="s">
        <v>202</v>
      </c>
      <c r="BA10" s="167" t="s">
        <v>202</v>
      </c>
      <c r="BB10" s="167" t="s">
        <v>202</v>
      </c>
      <c r="BC10" s="167" t="s">
        <v>202</v>
      </c>
      <c r="BD10" s="167" t="s">
        <v>202</v>
      </c>
      <c r="BE10" s="167" t="s">
        <v>202</v>
      </c>
      <c r="BF10" s="167" t="s">
        <v>202</v>
      </c>
      <c r="BG10" s="167" t="s">
        <v>202</v>
      </c>
      <c r="BH10" s="167" t="s">
        <v>202</v>
      </c>
      <c r="BI10" s="167" t="s">
        <v>202</v>
      </c>
      <c r="BJ10" s="167" t="s">
        <v>202</v>
      </c>
      <c r="BK10" s="167" t="s">
        <v>202</v>
      </c>
      <c r="BL10" s="167" t="s">
        <v>202</v>
      </c>
      <c r="BM10" s="167" t="s">
        <v>202</v>
      </c>
      <c r="BN10" s="167" t="s">
        <v>202</v>
      </c>
      <c r="BO10" s="167" t="s">
        <v>202</v>
      </c>
      <c r="BP10" s="167" t="s">
        <v>202</v>
      </c>
      <c r="BQ10" s="167" t="s">
        <v>202</v>
      </c>
      <c r="BR10" s="167" t="s">
        <v>202</v>
      </c>
      <c r="BS10" s="167" t="s">
        <v>202</v>
      </c>
      <c r="BT10" s="167" t="s">
        <v>202</v>
      </c>
      <c r="BU10" s="167" t="s">
        <v>202</v>
      </c>
      <c r="BV10" s="167" t="s">
        <v>202</v>
      </c>
      <c r="BW10" s="167" t="s">
        <v>202</v>
      </c>
      <c r="BX10" s="167" t="s">
        <v>202</v>
      </c>
      <c r="BY10" s="167" t="s">
        <v>202</v>
      </c>
      <c r="BZ10" s="167" t="s">
        <v>202</v>
      </c>
      <c r="CA10" s="167" t="s">
        <v>202</v>
      </c>
      <c r="CB10" s="167" t="s">
        <v>202</v>
      </c>
      <c r="CC10" s="167" t="s">
        <v>202</v>
      </c>
      <c r="CD10" s="167" t="s">
        <v>202</v>
      </c>
      <c r="CE10" s="167" t="s">
        <v>202</v>
      </c>
      <c r="CF10" s="167" t="s">
        <v>202</v>
      </c>
      <c r="CG10" s="167" t="s">
        <v>202</v>
      </c>
      <c r="CH10" s="167" t="s">
        <v>202</v>
      </c>
      <c r="CI10" s="167" t="s">
        <v>202</v>
      </c>
      <c r="CJ10" s="167" t="s">
        <v>202</v>
      </c>
      <c r="CK10" s="167" t="s">
        <v>202</v>
      </c>
      <c r="CL10" s="167" t="s">
        <v>202</v>
      </c>
      <c r="CM10" s="167" t="s">
        <v>202</v>
      </c>
      <c r="CN10" s="167" t="s">
        <v>202</v>
      </c>
      <c r="CO10" s="167" t="s">
        <v>202</v>
      </c>
      <c r="CP10" s="167" t="s">
        <v>202</v>
      </c>
      <c r="CQ10" s="167" t="s">
        <v>202</v>
      </c>
      <c r="CR10" s="167" t="s">
        <v>202</v>
      </c>
    </row>
    <row r="11" spans="2:97" x14ac:dyDescent="0.25">
      <c r="D11" s="160" t="s">
        <v>56</v>
      </c>
      <c r="AP11" s="167" t="s">
        <v>202</v>
      </c>
      <c r="AQ11" s="167" t="s">
        <v>202</v>
      </c>
      <c r="AR11" s="167" t="s">
        <v>202</v>
      </c>
      <c r="AS11" s="167" t="s">
        <v>202</v>
      </c>
      <c r="AT11" s="167" t="s">
        <v>202</v>
      </c>
      <c r="AU11" s="167" t="s">
        <v>202</v>
      </c>
      <c r="AV11" s="167" t="s">
        <v>202</v>
      </c>
      <c r="AW11" s="167" t="s">
        <v>202</v>
      </c>
      <c r="AX11" s="167" t="s">
        <v>202</v>
      </c>
      <c r="AY11" s="167" t="s">
        <v>202</v>
      </c>
      <c r="AZ11" s="167" t="s">
        <v>202</v>
      </c>
      <c r="BA11" s="167" t="s">
        <v>202</v>
      </c>
      <c r="BB11" s="167" t="s">
        <v>202</v>
      </c>
      <c r="BC11" s="167" t="s">
        <v>202</v>
      </c>
      <c r="BD11" s="167" t="s">
        <v>202</v>
      </c>
      <c r="BE11" s="167" t="s">
        <v>202</v>
      </c>
      <c r="BF11" s="167" t="s">
        <v>202</v>
      </c>
      <c r="BG11" s="167" t="s">
        <v>202</v>
      </c>
      <c r="BH11" s="167" t="s">
        <v>202</v>
      </c>
      <c r="BI11" s="167" t="s">
        <v>202</v>
      </c>
      <c r="BJ11" s="167" t="s">
        <v>202</v>
      </c>
      <c r="BK11" s="167" t="s">
        <v>202</v>
      </c>
      <c r="BL11" s="167" t="s">
        <v>202</v>
      </c>
      <c r="BM11" s="167" t="s">
        <v>202</v>
      </c>
      <c r="BN11" s="167" t="s">
        <v>202</v>
      </c>
      <c r="BO11" s="167" t="s">
        <v>202</v>
      </c>
      <c r="BP11" s="167" t="s">
        <v>202</v>
      </c>
      <c r="BQ11" s="167" t="s">
        <v>202</v>
      </c>
      <c r="BR11" s="167" t="s">
        <v>202</v>
      </c>
      <c r="BS11" s="167" t="s">
        <v>202</v>
      </c>
      <c r="BT11" s="167" t="s">
        <v>202</v>
      </c>
      <c r="BU11" s="167" t="s">
        <v>202</v>
      </c>
      <c r="BV11" s="167" t="s">
        <v>202</v>
      </c>
      <c r="BW11" s="167" t="s">
        <v>202</v>
      </c>
      <c r="BX11" s="167" t="s">
        <v>202</v>
      </c>
      <c r="BY11" s="167" t="s">
        <v>202</v>
      </c>
      <c r="BZ11" s="167" t="s">
        <v>202</v>
      </c>
      <c r="CA11" s="167" t="s">
        <v>202</v>
      </c>
      <c r="CB11" s="167" t="s">
        <v>202</v>
      </c>
      <c r="CC11" s="167" t="s">
        <v>202</v>
      </c>
      <c r="CD11" s="167" t="s">
        <v>202</v>
      </c>
      <c r="CE11" s="167" t="s">
        <v>202</v>
      </c>
      <c r="CF11" s="167" t="s">
        <v>202</v>
      </c>
      <c r="CG11" s="167" t="s">
        <v>202</v>
      </c>
      <c r="CH11" s="167" t="s">
        <v>202</v>
      </c>
      <c r="CI11" s="167" t="s">
        <v>202</v>
      </c>
      <c r="CJ11" s="167" t="s">
        <v>202</v>
      </c>
      <c r="CK11" s="167" t="s">
        <v>202</v>
      </c>
      <c r="CL11" s="167" t="s">
        <v>202</v>
      </c>
      <c r="CM11" s="167" t="s">
        <v>202</v>
      </c>
      <c r="CN11" s="167" t="s">
        <v>202</v>
      </c>
      <c r="CO11" s="167" t="s">
        <v>202</v>
      </c>
      <c r="CP11" s="167" t="s">
        <v>202</v>
      </c>
      <c r="CQ11" s="167" t="s">
        <v>202</v>
      </c>
      <c r="CR11" s="167" t="s">
        <v>202</v>
      </c>
    </row>
    <row r="12" spans="2:97" x14ac:dyDescent="0.25">
      <c r="E12" s="160" t="s">
        <v>60</v>
      </c>
      <c r="AP12" s="167" t="s">
        <v>202</v>
      </c>
      <c r="AQ12" s="167" t="s">
        <v>202</v>
      </c>
      <c r="AR12" s="167" t="s">
        <v>202</v>
      </c>
      <c r="AS12" s="167" t="s">
        <v>202</v>
      </c>
      <c r="AT12" s="167" t="s">
        <v>202</v>
      </c>
      <c r="AU12" s="167" t="s">
        <v>202</v>
      </c>
      <c r="AV12" s="167" t="s">
        <v>202</v>
      </c>
      <c r="AW12" s="167" t="s">
        <v>202</v>
      </c>
      <c r="AX12" s="167" t="s">
        <v>202</v>
      </c>
      <c r="AY12" s="167" t="s">
        <v>202</v>
      </c>
      <c r="AZ12" s="167" t="s">
        <v>202</v>
      </c>
      <c r="BA12" s="167" t="s">
        <v>202</v>
      </c>
      <c r="BB12" s="167" t="s">
        <v>202</v>
      </c>
      <c r="BC12" s="167" t="s">
        <v>202</v>
      </c>
      <c r="BD12" s="167" t="s">
        <v>202</v>
      </c>
      <c r="BE12" s="167" t="s">
        <v>202</v>
      </c>
      <c r="BF12" s="167" t="s">
        <v>202</v>
      </c>
      <c r="BG12" s="167" t="s">
        <v>202</v>
      </c>
      <c r="BH12" s="167" t="s">
        <v>202</v>
      </c>
      <c r="BI12" s="167" t="s">
        <v>202</v>
      </c>
      <c r="BJ12" s="167" t="s">
        <v>202</v>
      </c>
      <c r="BK12" s="167" t="s">
        <v>202</v>
      </c>
      <c r="BL12" s="167" t="s">
        <v>202</v>
      </c>
      <c r="BM12" s="167" t="s">
        <v>202</v>
      </c>
      <c r="BN12" s="167" t="s">
        <v>202</v>
      </c>
      <c r="BO12" s="167" t="s">
        <v>202</v>
      </c>
      <c r="BP12" s="167" t="s">
        <v>202</v>
      </c>
      <c r="BQ12" s="167" t="s">
        <v>202</v>
      </c>
      <c r="BR12" s="167" t="s">
        <v>202</v>
      </c>
      <c r="BS12" s="167" t="s">
        <v>202</v>
      </c>
      <c r="BT12" s="167" t="s">
        <v>202</v>
      </c>
      <c r="BU12" s="167" t="s">
        <v>202</v>
      </c>
      <c r="BV12" s="167" t="s">
        <v>202</v>
      </c>
      <c r="BW12" s="167" t="s">
        <v>202</v>
      </c>
      <c r="BX12" s="167" t="s">
        <v>202</v>
      </c>
      <c r="BY12" s="167" t="s">
        <v>202</v>
      </c>
      <c r="BZ12" s="167" t="s">
        <v>202</v>
      </c>
      <c r="CA12" s="167" t="s">
        <v>202</v>
      </c>
      <c r="CB12" s="167" t="s">
        <v>202</v>
      </c>
      <c r="CC12" s="167" t="s">
        <v>202</v>
      </c>
      <c r="CD12" s="167" t="s">
        <v>202</v>
      </c>
      <c r="CE12" s="167" t="s">
        <v>202</v>
      </c>
      <c r="CF12" s="167" t="s">
        <v>202</v>
      </c>
      <c r="CG12" s="167" t="s">
        <v>202</v>
      </c>
      <c r="CH12" s="167" t="s">
        <v>202</v>
      </c>
      <c r="CI12" s="167" t="s">
        <v>202</v>
      </c>
      <c r="CJ12" s="167" t="s">
        <v>202</v>
      </c>
      <c r="CK12" s="167" t="s">
        <v>202</v>
      </c>
      <c r="CL12" s="167" t="s">
        <v>202</v>
      </c>
      <c r="CM12" s="167" t="s">
        <v>202</v>
      </c>
      <c r="CN12" s="167" t="s">
        <v>202</v>
      </c>
      <c r="CO12" s="167" t="s">
        <v>202</v>
      </c>
      <c r="CP12" s="167" t="s">
        <v>202</v>
      </c>
      <c r="CQ12" s="167" t="s">
        <v>202</v>
      </c>
      <c r="CR12" s="167" t="s">
        <v>202</v>
      </c>
    </row>
    <row r="13" spans="2:97" x14ac:dyDescent="0.25">
      <c r="E13" s="160" t="s">
        <v>83</v>
      </c>
      <c r="AP13" s="167" t="s">
        <v>202</v>
      </c>
      <c r="AQ13" s="167" t="s">
        <v>202</v>
      </c>
      <c r="AR13" s="167" t="s">
        <v>202</v>
      </c>
      <c r="AS13" s="167" t="s">
        <v>202</v>
      </c>
      <c r="AT13" s="167" t="s">
        <v>202</v>
      </c>
      <c r="AU13" s="167" t="s">
        <v>202</v>
      </c>
      <c r="AV13" s="167" t="s">
        <v>202</v>
      </c>
      <c r="AW13" s="167" t="s">
        <v>202</v>
      </c>
      <c r="AX13" s="167" t="s">
        <v>202</v>
      </c>
      <c r="AY13" s="167" t="s">
        <v>202</v>
      </c>
      <c r="AZ13" s="167" t="s">
        <v>202</v>
      </c>
      <c r="BA13" s="167" t="s">
        <v>202</v>
      </c>
      <c r="BB13" s="167" t="s">
        <v>202</v>
      </c>
      <c r="BC13" s="167" t="s">
        <v>202</v>
      </c>
      <c r="BD13" s="167" t="s">
        <v>202</v>
      </c>
      <c r="BE13" s="167" t="s">
        <v>202</v>
      </c>
      <c r="BF13" s="167" t="s">
        <v>202</v>
      </c>
      <c r="BG13" s="167" t="s">
        <v>202</v>
      </c>
      <c r="BH13" s="167" t="s">
        <v>202</v>
      </c>
      <c r="BI13" s="167" t="s">
        <v>202</v>
      </c>
      <c r="BJ13" s="167" t="s">
        <v>202</v>
      </c>
      <c r="BK13" s="167" t="s">
        <v>202</v>
      </c>
      <c r="BL13" s="167" t="s">
        <v>202</v>
      </c>
      <c r="BM13" s="167" t="s">
        <v>202</v>
      </c>
      <c r="BN13" s="167" t="s">
        <v>202</v>
      </c>
      <c r="BO13" s="167" t="s">
        <v>202</v>
      </c>
      <c r="BP13" s="167" t="s">
        <v>202</v>
      </c>
      <c r="BQ13" s="167" t="s">
        <v>202</v>
      </c>
      <c r="BR13" s="167" t="s">
        <v>202</v>
      </c>
      <c r="BS13" s="167" t="s">
        <v>202</v>
      </c>
      <c r="BT13" s="167" t="s">
        <v>202</v>
      </c>
      <c r="BU13" s="167" t="s">
        <v>202</v>
      </c>
      <c r="BV13" s="167" t="s">
        <v>202</v>
      </c>
      <c r="BW13" s="167" t="s">
        <v>202</v>
      </c>
      <c r="BX13" s="167" t="s">
        <v>202</v>
      </c>
      <c r="BY13" s="167" t="s">
        <v>202</v>
      </c>
      <c r="BZ13" s="167" t="s">
        <v>202</v>
      </c>
      <c r="CA13" s="167" t="s">
        <v>202</v>
      </c>
      <c r="CB13" s="167" t="s">
        <v>202</v>
      </c>
      <c r="CC13" s="167" t="s">
        <v>202</v>
      </c>
      <c r="CD13" s="167" t="s">
        <v>202</v>
      </c>
      <c r="CE13" s="167" t="s">
        <v>202</v>
      </c>
      <c r="CF13" s="167" t="s">
        <v>202</v>
      </c>
      <c r="CG13" s="167" t="s">
        <v>202</v>
      </c>
      <c r="CH13" s="167" t="s">
        <v>202</v>
      </c>
      <c r="CI13" s="167" t="s">
        <v>202</v>
      </c>
      <c r="CJ13" s="167" t="s">
        <v>202</v>
      </c>
      <c r="CK13" s="167" t="s">
        <v>202</v>
      </c>
      <c r="CL13" s="167" t="s">
        <v>202</v>
      </c>
      <c r="CM13" s="167" t="s">
        <v>202</v>
      </c>
      <c r="CN13" s="167" t="s">
        <v>202</v>
      </c>
      <c r="CO13" s="167" t="s">
        <v>202</v>
      </c>
      <c r="CP13" s="167" t="s">
        <v>202</v>
      </c>
      <c r="CQ13" s="167" t="s">
        <v>202</v>
      </c>
      <c r="CR13" s="167" t="s">
        <v>202</v>
      </c>
    </row>
    <row r="14" spans="2:97" x14ac:dyDescent="0.25">
      <c r="E14" s="160" t="s">
        <v>58</v>
      </c>
      <c r="AP14" s="167" t="s">
        <v>202</v>
      </c>
      <c r="AQ14" s="167" t="s">
        <v>202</v>
      </c>
      <c r="AR14" s="167" t="s">
        <v>202</v>
      </c>
      <c r="AS14" s="167" t="s">
        <v>202</v>
      </c>
      <c r="AT14" s="167" t="s">
        <v>202</v>
      </c>
      <c r="AU14" s="167" t="s">
        <v>202</v>
      </c>
      <c r="AV14" s="167" t="s">
        <v>202</v>
      </c>
      <c r="AW14" s="167" t="s">
        <v>202</v>
      </c>
      <c r="AX14" s="167" t="s">
        <v>202</v>
      </c>
      <c r="AY14" s="167" t="s">
        <v>202</v>
      </c>
      <c r="AZ14" s="167" t="s">
        <v>202</v>
      </c>
      <c r="BA14" s="167" t="s">
        <v>202</v>
      </c>
      <c r="BB14" s="167" t="s">
        <v>202</v>
      </c>
      <c r="BC14" s="167" t="s">
        <v>202</v>
      </c>
      <c r="BD14" s="167" t="s">
        <v>202</v>
      </c>
      <c r="BE14" s="167" t="s">
        <v>202</v>
      </c>
      <c r="BF14" s="167" t="s">
        <v>202</v>
      </c>
      <c r="BG14" s="167" t="s">
        <v>202</v>
      </c>
      <c r="BH14" s="167" t="s">
        <v>202</v>
      </c>
      <c r="BI14" s="167" t="s">
        <v>202</v>
      </c>
      <c r="BJ14" s="167" t="s">
        <v>202</v>
      </c>
      <c r="BK14" s="167" t="s">
        <v>202</v>
      </c>
      <c r="BL14" s="167" t="s">
        <v>202</v>
      </c>
      <c r="BM14" s="167" t="s">
        <v>202</v>
      </c>
      <c r="BN14" s="167" t="s">
        <v>202</v>
      </c>
      <c r="BO14" s="167" t="s">
        <v>202</v>
      </c>
      <c r="BP14" s="167" t="s">
        <v>202</v>
      </c>
      <c r="BQ14" s="167" t="s">
        <v>202</v>
      </c>
      <c r="BR14" s="167" t="s">
        <v>202</v>
      </c>
      <c r="BS14" s="167" t="s">
        <v>202</v>
      </c>
      <c r="BT14" s="167" t="s">
        <v>202</v>
      </c>
      <c r="BU14" s="167" t="s">
        <v>202</v>
      </c>
      <c r="BV14" s="167" t="s">
        <v>202</v>
      </c>
      <c r="BW14" s="167" t="s">
        <v>202</v>
      </c>
      <c r="BX14" s="167" t="s">
        <v>202</v>
      </c>
      <c r="BY14" s="167" t="s">
        <v>202</v>
      </c>
      <c r="BZ14" s="167" t="s">
        <v>202</v>
      </c>
      <c r="CA14" s="167" t="s">
        <v>202</v>
      </c>
      <c r="CB14" s="167" t="s">
        <v>202</v>
      </c>
      <c r="CC14" s="167" t="s">
        <v>202</v>
      </c>
      <c r="CD14" s="167" t="s">
        <v>202</v>
      </c>
      <c r="CE14" s="167" t="s">
        <v>202</v>
      </c>
      <c r="CF14" s="167" t="s">
        <v>202</v>
      </c>
      <c r="CG14" s="167" t="s">
        <v>202</v>
      </c>
      <c r="CH14" s="167" t="s">
        <v>202</v>
      </c>
      <c r="CI14" s="167" t="s">
        <v>202</v>
      </c>
      <c r="CJ14" s="167" t="s">
        <v>202</v>
      </c>
      <c r="CK14" s="167" t="s">
        <v>202</v>
      </c>
      <c r="CL14" s="167" t="s">
        <v>202</v>
      </c>
      <c r="CM14" s="167" t="s">
        <v>202</v>
      </c>
      <c r="CN14" s="167" t="s">
        <v>202</v>
      </c>
      <c r="CO14" s="167" t="s">
        <v>202</v>
      </c>
      <c r="CP14" s="167" t="s">
        <v>202</v>
      </c>
      <c r="CQ14" s="167" t="s">
        <v>202</v>
      </c>
      <c r="CR14" s="167" t="s">
        <v>202</v>
      </c>
    </row>
    <row r="15" spans="2:97" x14ac:dyDescent="0.25">
      <c r="E15" s="160" t="s">
        <v>191</v>
      </c>
      <c r="AP15" s="167" t="s">
        <v>202</v>
      </c>
      <c r="AQ15" s="167" t="s">
        <v>202</v>
      </c>
      <c r="AR15" s="167" t="s">
        <v>202</v>
      </c>
      <c r="AS15" s="167" t="s">
        <v>202</v>
      </c>
      <c r="AT15" s="167" t="s">
        <v>202</v>
      </c>
      <c r="AU15" s="167" t="s">
        <v>202</v>
      </c>
      <c r="AV15" s="167" t="s">
        <v>202</v>
      </c>
      <c r="AW15" s="167" t="s">
        <v>202</v>
      </c>
      <c r="AX15" s="167" t="s">
        <v>202</v>
      </c>
      <c r="AY15" s="167" t="s">
        <v>202</v>
      </c>
      <c r="AZ15" s="167" t="s">
        <v>202</v>
      </c>
      <c r="BA15" s="167" t="s">
        <v>202</v>
      </c>
      <c r="BB15" s="167" t="s">
        <v>202</v>
      </c>
      <c r="BC15" s="167" t="s">
        <v>202</v>
      </c>
      <c r="BD15" s="167" t="s">
        <v>202</v>
      </c>
      <c r="BE15" s="167" t="s">
        <v>202</v>
      </c>
      <c r="BF15" s="167" t="s">
        <v>202</v>
      </c>
      <c r="BG15" s="167" t="s">
        <v>202</v>
      </c>
      <c r="BH15" s="167" t="s">
        <v>202</v>
      </c>
      <c r="BI15" s="167" t="s">
        <v>202</v>
      </c>
      <c r="BJ15" s="167" t="s">
        <v>202</v>
      </c>
      <c r="BK15" s="167" t="s">
        <v>202</v>
      </c>
      <c r="BL15" s="167" t="s">
        <v>202</v>
      </c>
      <c r="BM15" s="167" t="s">
        <v>202</v>
      </c>
      <c r="BN15" s="167" t="s">
        <v>202</v>
      </c>
      <c r="BO15" s="167" t="s">
        <v>202</v>
      </c>
      <c r="BP15" s="167" t="s">
        <v>202</v>
      </c>
      <c r="BQ15" s="167" t="s">
        <v>202</v>
      </c>
      <c r="BR15" s="167" t="s">
        <v>202</v>
      </c>
      <c r="BS15" s="167" t="s">
        <v>202</v>
      </c>
      <c r="BT15" s="167" t="s">
        <v>202</v>
      </c>
      <c r="BU15" s="167" t="s">
        <v>202</v>
      </c>
      <c r="BV15" s="167" t="s">
        <v>202</v>
      </c>
      <c r="BW15" s="167" t="s">
        <v>202</v>
      </c>
      <c r="BX15" s="167" t="s">
        <v>202</v>
      </c>
      <c r="BY15" s="167" t="s">
        <v>202</v>
      </c>
      <c r="BZ15" s="167" t="s">
        <v>202</v>
      </c>
      <c r="CA15" s="167" t="s">
        <v>202</v>
      </c>
      <c r="CB15" s="167" t="s">
        <v>202</v>
      </c>
      <c r="CC15" s="167" t="s">
        <v>202</v>
      </c>
      <c r="CD15" s="167" t="s">
        <v>202</v>
      </c>
      <c r="CE15" s="167" t="s">
        <v>202</v>
      </c>
      <c r="CF15" s="167" t="s">
        <v>202</v>
      </c>
      <c r="CG15" s="167" t="s">
        <v>202</v>
      </c>
      <c r="CH15" s="167" t="s">
        <v>202</v>
      </c>
      <c r="CI15" s="167" t="s">
        <v>202</v>
      </c>
      <c r="CJ15" s="167" t="s">
        <v>202</v>
      </c>
      <c r="CK15" s="167" t="s">
        <v>202</v>
      </c>
      <c r="CL15" s="167" t="s">
        <v>202</v>
      </c>
      <c r="CM15" s="167" t="s">
        <v>202</v>
      </c>
      <c r="CN15" s="167" t="s">
        <v>202</v>
      </c>
      <c r="CO15" s="167" t="s">
        <v>202</v>
      </c>
      <c r="CP15" s="167" t="s">
        <v>202</v>
      </c>
      <c r="CQ15" s="167" t="s">
        <v>202</v>
      </c>
      <c r="CR15" s="167" t="s">
        <v>202</v>
      </c>
    </row>
    <row r="16" spans="2:97" x14ac:dyDescent="0.25">
      <c r="E16" s="160" t="s">
        <v>59</v>
      </c>
      <c r="AP16" s="167" t="s">
        <v>202</v>
      </c>
      <c r="AQ16" s="167" t="s">
        <v>202</v>
      </c>
      <c r="AR16" s="167" t="s">
        <v>202</v>
      </c>
      <c r="AS16" s="167" t="s">
        <v>202</v>
      </c>
      <c r="AT16" s="167" t="s">
        <v>202</v>
      </c>
      <c r="AU16" s="167" t="s">
        <v>202</v>
      </c>
      <c r="AV16" s="167" t="s">
        <v>202</v>
      </c>
      <c r="AW16" s="167" t="s">
        <v>202</v>
      </c>
      <c r="AX16" s="167" t="s">
        <v>202</v>
      </c>
      <c r="AY16" s="167" t="s">
        <v>202</v>
      </c>
      <c r="AZ16" s="167" t="s">
        <v>202</v>
      </c>
      <c r="BA16" s="167" t="s">
        <v>202</v>
      </c>
      <c r="BB16" s="167" t="s">
        <v>202</v>
      </c>
      <c r="BC16" s="167" t="s">
        <v>202</v>
      </c>
      <c r="BD16" s="167" t="s">
        <v>202</v>
      </c>
      <c r="BE16" s="167" t="s">
        <v>202</v>
      </c>
      <c r="BF16" s="167" t="s">
        <v>202</v>
      </c>
      <c r="BG16" s="167" t="s">
        <v>202</v>
      </c>
      <c r="BH16" s="167" t="s">
        <v>202</v>
      </c>
      <c r="BI16" s="167" t="s">
        <v>202</v>
      </c>
      <c r="BJ16" s="167" t="s">
        <v>202</v>
      </c>
      <c r="BK16" s="167" t="s">
        <v>202</v>
      </c>
      <c r="BL16" s="167" t="s">
        <v>202</v>
      </c>
      <c r="BM16" s="167" t="s">
        <v>202</v>
      </c>
      <c r="BN16" s="167" t="s">
        <v>202</v>
      </c>
      <c r="BO16" s="167" t="s">
        <v>202</v>
      </c>
      <c r="BP16" s="167" t="s">
        <v>202</v>
      </c>
      <c r="BQ16" s="167" t="s">
        <v>202</v>
      </c>
      <c r="BR16" s="167" t="s">
        <v>202</v>
      </c>
      <c r="BS16" s="167" t="s">
        <v>202</v>
      </c>
      <c r="BT16" s="167" t="s">
        <v>202</v>
      </c>
      <c r="BU16" s="167" t="s">
        <v>202</v>
      </c>
      <c r="BV16" s="167" t="s">
        <v>202</v>
      </c>
      <c r="BW16" s="167" t="s">
        <v>202</v>
      </c>
      <c r="BX16" s="167" t="s">
        <v>202</v>
      </c>
      <c r="BY16" s="167" t="s">
        <v>202</v>
      </c>
      <c r="BZ16" s="167" t="s">
        <v>202</v>
      </c>
      <c r="CA16" s="167" t="s">
        <v>202</v>
      </c>
      <c r="CB16" s="167" t="s">
        <v>202</v>
      </c>
      <c r="CC16" s="167" t="s">
        <v>202</v>
      </c>
      <c r="CD16" s="167" t="s">
        <v>202</v>
      </c>
      <c r="CE16" s="167" t="s">
        <v>202</v>
      </c>
      <c r="CF16" s="167" t="s">
        <v>202</v>
      </c>
      <c r="CG16" s="167" t="s">
        <v>202</v>
      </c>
      <c r="CH16" s="167" t="s">
        <v>202</v>
      </c>
      <c r="CI16" s="167" t="s">
        <v>202</v>
      </c>
      <c r="CJ16" s="167" t="s">
        <v>202</v>
      </c>
      <c r="CK16" s="167" t="s">
        <v>202</v>
      </c>
      <c r="CL16" s="167" t="s">
        <v>202</v>
      </c>
      <c r="CM16" s="167" t="s">
        <v>202</v>
      </c>
      <c r="CN16" s="167" t="s">
        <v>202</v>
      </c>
      <c r="CO16" s="167" t="s">
        <v>202</v>
      </c>
      <c r="CP16" s="167" t="s">
        <v>202</v>
      </c>
      <c r="CQ16" s="167" t="s">
        <v>202</v>
      </c>
      <c r="CR16" s="167" t="s">
        <v>202</v>
      </c>
    </row>
    <row r="17" spans="3:96" x14ac:dyDescent="0.25">
      <c r="D17" s="160" t="s">
        <v>57</v>
      </c>
      <c r="AP17" s="167" t="s">
        <v>202</v>
      </c>
      <c r="AQ17" s="167" t="s">
        <v>202</v>
      </c>
      <c r="AR17" s="167" t="s">
        <v>202</v>
      </c>
      <c r="AS17" s="167" t="s">
        <v>202</v>
      </c>
      <c r="AT17" s="167" t="s">
        <v>202</v>
      </c>
      <c r="AU17" s="167" t="s">
        <v>202</v>
      </c>
      <c r="AV17" s="167" t="s">
        <v>202</v>
      </c>
      <c r="AW17" s="167" t="s">
        <v>202</v>
      </c>
      <c r="AX17" s="167" t="s">
        <v>202</v>
      </c>
      <c r="AY17" s="167" t="s">
        <v>202</v>
      </c>
      <c r="AZ17" s="167" t="s">
        <v>202</v>
      </c>
      <c r="BA17" s="167" t="s">
        <v>202</v>
      </c>
      <c r="BB17" s="167" t="s">
        <v>202</v>
      </c>
      <c r="BC17" s="167" t="s">
        <v>202</v>
      </c>
      <c r="BD17" s="167" t="s">
        <v>202</v>
      </c>
      <c r="BE17" s="167" t="s">
        <v>202</v>
      </c>
      <c r="BF17" s="167" t="s">
        <v>202</v>
      </c>
      <c r="BG17" s="167" t="s">
        <v>202</v>
      </c>
      <c r="BH17" s="167" t="s">
        <v>202</v>
      </c>
      <c r="BI17" s="167" t="s">
        <v>202</v>
      </c>
      <c r="BJ17" s="167" t="s">
        <v>202</v>
      </c>
      <c r="BK17" s="167" t="s">
        <v>202</v>
      </c>
      <c r="BL17" s="167" t="s">
        <v>202</v>
      </c>
      <c r="BM17" s="167" t="s">
        <v>202</v>
      </c>
      <c r="BN17" s="167" t="s">
        <v>202</v>
      </c>
      <c r="BO17" s="167" t="s">
        <v>202</v>
      </c>
      <c r="BP17" s="167" t="s">
        <v>202</v>
      </c>
      <c r="BQ17" s="167" t="s">
        <v>202</v>
      </c>
      <c r="BR17" s="167" t="s">
        <v>202</v>
      </c>
      <c r="BS17" s="167" t="s">
        <v>202</v>
      </c>
      <c r="BT17" s="167" t="s">
        <v>202</v>
      </c>
      <c r="BU17" s="167" t="s">
        <v>202</v>
      </c>
      <c r="BV17" s="167" t="s">
        <v>202</v>
      </c>
      <c r="BW17" s="167" t="s">
        <v>202</v>
      </c>
      <c r="BX17" s="167" t="s">
        <v>202</v>
      </c>
      <c r="BY17" s="167" t="s">
        <v>202</v>
      </c>
      <c r="BZ17" s="167" t="s">
        <v>202</v>
      </c>
      <c r="CA17" s="167" t="s">
        <v>202</v>
      </c>
      <c r="CB17" s="167" t="s">
        <v>202</v>
      </c>
      <c r="CC17" s="167" t="s">
        <v>202</v>
      </c>
      <c r="CD17" s="167" t="s">
        <v>202</v>
      </c>
      <c r="CE17" s="167" t="s">
        <v>202</v>
      </c>
      <c r="CF17" s="167" t="s">
        <v>202</v>
      </c>
      <c r="CG17" s="167" t="s">
        <v>202</v>
      </c>
      <c r="CH17" s="167" t="s">
        <v>202</v>
      </c>
      <c r="CI17" s="167" t="s">
        <v>202</v>
      </c>
      <c r="CJ17" s="167" t="s">
        <v>202</v>
      </c>
      <c r="CK17" s="167" t="s">
        <v>202</v>
      </c>
      <c r="CL17" s="167" t="s">
        <v>202</v>
      </c>
      <c r="CM17" s="167" t="s">
        <v>202</v>
      </c>
      <c r="CN17" s="167" t="s">
        <v>202</v>
      </c>
      <c r="CO17" s="167" t="s">
        <v>202</v>
      </c>
      <c r="CP17" s="167" t="s">
        <v>202</v>
      </c>
      <c r="CQ17" s="167" t="s">
        <v>202</v>
      </c>
      <c r="CR17" s="167" t="s">
        <v>202</v>
      </c>
    </row>
    <row r="18" spans="3:96" x14ac:dyDescent="0.25">
      <c r="E18" s="160" t="s">
        <v>194</v>
      </c>
      <c r="AP18" s="167" t="s">
        <v>202</v>
      </c>
      <c r="AQ18" s="167" t="s">
        <v>202</v>
      </c>
      <c r="AR18" s="167" t="s">
        <v>202</v>
      </c>
      <c r="AS18" s="167" t="s">
        <v>202</v>
      </c>
      <c r="AT18" s="167" t="s">
        <v>202</v>
      </c>
      <c r="AU18" s="167" t="s">
        <v>202</v>
      </c>
      <c r="AV18" s="167" t="s">
        <v>202</v>
      </c>
      <c r="AW18" s="167" t="s">
        <v>202</v>
      </c>
      <c r="AX18" s="167" t="s">
        <v>202</v>
      </c>
      <c r="AY18" s="167" t="s">
        <v>202</v>
      </c>
      <c r="AZ18" s="167" t="s">
        <v>202</v>
      </c>
      <c r="BA18" s="167" t="s">
        <v>202</v>
      </c>
      <c r="BB18" s="167" t="s">
        <v>202</v>
      </c>
      <c r="BC18" s="167" t="s">
        <v>202</v>
      </c>
      <c r="BD18" s="167" t="s">
        <v>202</v>
      </c>
      <c r="BE18" s="167" t="s">
        <v>202</v>
      </c>
      <c r="BF18" s="167" t="s">
        <v>202</v>
      </c>
      <c r="BG18" s="167" t="s">
        <v>202</v>
      </c>
      <c r="BH18" s="167" t="s">
        <v>202</v>
      </c>
      <c r="BI18" s="167" t="s">
        <v>202</v>
      </c>
      <c r="BJ18" s="167" t="s">
        <v>202</v>
      </c>
      <c r="BK18" s="167" t="s">
        <v>202</v>
      </c>
      <c r="BL18" s="167" t="s">
        <v>202</v>
      </c>
      <c r="BM18" s="167" t="s">
        <v>202</v>
      </c>
      <c r="BN18" s="167" t="s">
        <v>202</v>
      </c>
      <c r="BO18" s="167" t="s">
        <v>202</v>
      </c>
      <c r="BP18" s="167" t="s">
        <v>202</v>
      </c>
      <c r="BQ18" s="167" t="s">
        <v>202</v>
      </c>
      <c r="BR18" s="167" t="s">
        <v>202</v>
      </c>
      <c r="BS18" s="167" t="s">
        <v>202</v>
      </c>
      <c r="BT18" s="167" t="s">
        <v>202</v>
      </c>
      <c r="BU18" s="167" t="s">
        <v>202</v>
      </c>
      <c r="BV18" s="167" t="s">
        <v>202</v>
      </c>
      <c r="BW18" s="167" t="s">
        <v>202</v>
      </c>
      <c r="BX18" s="167" t="s">
        <v>202</v>
      </c>
      <c r="BY18" s="167" t="s">
        <v>202</v>
      </c>
      <c r="BZ18" s="167" t="s">
        <v>202</v>
      </c>
      <c r="CA18" s="167" t="s">
        <v>202</v>
      </c>
      <c r="CB18" s="167" t="s">
        <v>202</v>
      </c>
      <c r="CC18" s="167" t="s">
        <v>202</v>
      </c>
      <c r="CD18" s="167" t="s">
        <v>202</v>
      </c>
      <c r="CE18" s="167" t="s">
        <v>202</v>
      </c>
      <c r="CF18" s="167" t="s">
        <v>202</v>
      </c>
      <c r="CG18" s="167" t="s">
        <v>202</v>
      </c>
      <c r="CH18" s="167" t="s">
        <v>202</v>
      </c>
      <c r="CI18" s="167" t="s">
        <v>202</v>
      </c>
      <c r="CJ18" s="167" t="s">
        <v>202</v>
      </c>
      <c r="CK18" s="167" t="s">
        <v>202</v>
      </c>
      <c r="CL18" s="167" t="s">
        <v>202</v>
      </c>
      <c r="CM18" s="167" t="s">
        <v>202</v>
      </c>
      <c r="CN18" s="167" t="s">
        <v>202</v>
      </c>
      <c r="CO18" s="167" t="s">
        <v>202</v>
      </c>
      <c r="CP18" s="167" t="s">
        <v>202</v>
      </c>
      <c r="CQ18" s="167" t="s">
        <v>202</v>
      </c>
      <c r="CR18" s="167" t="s">
        <v>202</v>
      </c>
    </row>
    <row r="19" spans="3:96" x14ac:dyDescent="0.25">
      <c r="E19" s="160" t="s">
        <v>60</v>
      </c>
      <c r="AP19" s="167" t="s">
        <v>202</v>
      </c>
      <c r="AQ19" s="167" t="s">
        <v>202</v>
      </c>
      <c r="AR19" s="167" t="s">
        <v>202</v>
      </c>
      <c r="AS19" s="167" t="s">
        <v>202</v>
      </c>
      <c r="AT19" s="167" t="s">
        <v>202</v>
      </c>
      <c r="AU19" s="167" t="s">
        <v>202</v>
      </c>
      <c r="AV19" s="167" t="s">
        <v>202</v>
      </c>
      <c r="AW19" s="167" t="s">
        <v>202</v>
      </c>
      <c r="AX19" s="167" t="s">
        <v>202</v>
      </c>
      <c r="AY19" s="167" t="s">
        <v>202</v>
      </c>
      <c r="AZ19" s="167" t="s">
        <v>202</v>
      </c>
      <c r="BA19" s="167" t="s">
        <v>202</v>
      </c>
      <c r="BB19" s="167" t="s">
        <v>202</v>
      </c>
      <c r="BC19" s="167" t="s">
        <v>202</v>
      </c>
      <c r="BD19" s="167" t="s">
        <v>202</v>
      </c>
      <c r="BE19" s="167" t="s">
        <v>202</v>
      </c>
      <c r="BF19" s="167" t="s">
        <v>202</v>
      </c>
      <c r="BG19" s="167" t="s">
        <v>202</v>
      </c>
      <c r="BH19" s="167" t="s">
        <v>202</v>
      </c>
      <c r="BI19" s="167" t="s">
        <v>202</v>
      </c>
      <c r="BJ19" s="167" t="s">
        <v>202</v>
      </c>
      <c r="BK19" s="167" t="s">
        <v>202</v>
      </c>
      <c r="BL19" s="167" t="s">
        <v>202</v>
      </c>
      <c r="BM19" s="167" t="s">
        <v>202</v>
      </c>
      <c r="BN19" s="167" t="s">
        <v>202</v>
      </c>
      <c r="BO19" s="167" t="s">
        <v>202</v>
      </c>
      <c r="BP19" s="167" t="s">
        <v>202</v>
      </c>
      <c r="BQ19" s="167" t="s">
        <v>202</v>
      </c>
      <c r="BR19" s="167" t="s">
        <v>202</v>
      </c>
      <c r="BS19" s="167" t="s">
        <v>202</v>
      </c>
      <c r="BT19" s="167" t="s">
        <v>202</v>
      </c>
      <c r="BU19" s="167" t="s">
        <v>202</v>
      </c>
      <c r="BV19" s="167" t="s">
        <v>202</v>
      </c>
      <c r="BW19" s="167" t="s">
        <v>202</v>
      </c>
      <c r="BX19" s="167" t="s">
        <v>202</v>
      </c>
      <c r="BY19" s="167" t="s">
        <v>202</v>
      </c>
      <c r="BZ19" s="167" t="s">
        <v>202</v>
      </c>
      <c r="CA19" s="167" t="s">
        <v>202</v>
      </c>
      <c r="CB19" s="167" t="s">
        <v>202</v>
      </c>
      <c r="CC19" s="167" t="s">
        <v>202</v>
      </c>
      <c r="CD19" s="167" t="s">
        <v>202</v>
      </c>
      <c r="CE19" s="167" t="s">
        <v>202</v>
      </c>
      <c r="CF19" s="167" t="s">
        <v>202</v>
      </c>
      <c r="CG19" s="167" t="s">
        <v>202</v>
      </c>
      <c r="CH19" s="167" t="s">
        <v>202</v>
      </c>
      <c r="CI19" s="167" t="s">
        <v>202</v>
      </c>
      <c r="CJ19" s="167" t="s">
        <v>202</v>
      </c>
      <c r="CK19" s="167" t="s">
        <v>202</v>
      </c>
      <c r="CL19" s="167" t="s">
        <v>202</v>
      </c>
      <c r="CM19" s="167" t="s">
        <v>202</v>
      </c>
      <c r="CN19" s="167" t="s">
        <v>202</v>
      </c>
      <c r="CO19" s="167" t="s">
        <v>202</v>
      </c>
      <c r="CP19" s="167" t="s">
        <v>202</v>
      </c>
      <c r="CQ19" s="167" t="s">
        <v>202</v>
      </c>
      <c r="CR19" s="167" t="s">
        <v>202</v>
      </c>
    </row>
    <row r="20" spans="3:96" x14ac:dyDescent="0.25">
      <c r="E20" s="160" t="s">
        <v>83</v>
      </c>
      <c r="AP20" s="167" t="s">
        <v>202</v>
      </c>
      <c r="AQ20" s="167" t="s">
        <v>202</v>
      </c>
      <c r="AR20" s="167" t="s">
        <v>202</v>
      </c>
      <c r="AS20" s="167" t="s">
        <v>202</v>
      </c>
      <c r="AT20" s="167" t="s">
        <v>202</v>
      </c>
      <c r="AU20" s="167" t="s">
        <v>202</v>
      </c>
      <c r="AV20" s="167" t="s">
        <v>202</v>
      </c>
      <c r="AW20" s="167" t="s">
        <v>202</v>
      </c>
      <c r="AX20" s="167" t="s">
        <v>202</v>
      </c>
      <c r="AY20" s="167" t="s">
        <v>202</v>
      </c>
      <c r="AZ20" s="167" t="s">
        <v>202</v>
      </c>
      <c r="BA20" s="167" t="s">
        <v>202</v>
      </c>
      <c r="BB20" s="167" t="s">
        <v>202</v>
      </c>
      <c r="BC20" s="167" t="s">
        <v>202</v>
      </c>
      <c r="BD20" s="167" t="s">
        <v>202</v>
      </c>
      <c r="BE20" s="167" t="s">
        <v>202</v>
      </c>
      <c r="BF20" s="167" t="s">
        <v>202</v>
      </c>
      <c r="BG20" s="167" t="s">
        <v>202</v>
      </c>
      <c r="BH20" s="167" t="s">
        <v>202</v>
      </c>
      <c r="BI20" s="167" t="s">
        <v>202</v>
      </c>
      <c r="BJ20" s="167" t="s">
        <v>202</v>
      </c>
      <c r="BK20" s="167" t="s">
        <v>202</v>
      </c>
      <c r="BL20" s="167" t="s">
        <v>202</v>
      </c>
      <c r="BM20" s="167" t="s">
        <v>202</v>
      </c>
      <c r="BN20" s="167" t="s">
        <v>202</v>
      </c>
      <c r="BO20" s="167" t="s">
        <v>202</v>
      </c>
      <c r="BP20" s="167" t="s">
        <v>202</v>
      </c>
      <c r="BQ20" s="167" t="s">
        <v>202</v>
      </c>
      <c r="BR20" s="167" t="s">
        <v>202</v>
      </c>
      <c r="BS20" s="167" t="s">
        <v>202</v>
      </c>
      <c r="BT20" s="167" t="s">
        <v>202</v>
      </c>
      <c r="BU20" s="167" t="s">
        <v>202</v>
      </c>
      <c r="BV20" s="167" t="s">
        <v>202</v>
      </c>
      <c r="BW20" s="167" t="s">
        <v>202</v>
      </c>
      <c r="BX20" s="167" t="s">
        <v>202</v>
      </c>
      <c r="BY20" s="167" t="s">
        <v>202</v>
      </c>
      <c r="BZ20" s="167" t="s">
        <v>202</v>
      </c>
      <c r="CA20" s="167" t="s">
        <v>202</v>
      </c>
      <c r="CB20" s="167" t="s">
        <v>202</v>
      </c>
      <c r="CC20" s="167" t="s">
        <v>202</v>
      </c>
      <c r="CD20" s="167" t="s">
        <v>202</v>
      </c>
      <c r="CE20" s="167" t="s">
        <v>202</v>
      </c>
      <c r="CF20" s="167" t="s">
        <v>202</v>
      </c>
      <c r="CG20" s="167" t="s">
        <v>202</v>
      </c>
      <c r="CH20" s="167" t="s">
        <v>202</v>
      </c>
      <c r="CI20" s="167" t="s">
        <v>202</v>
      </c>
      <c r="CJ20" s="167" t="s">
        <v>202</v>
      </c>
      <c r="CK20" s="167" t="s">
        <v>202</v>
      </c>
      <c r="CL20" s="167" t="s">
        <v>202</v>
      </c>
      <c r="CM20" s="167" t="s">
        <v>202</v>
      </c>
      <c r="CN20" s="167" t="s">
        <v>202</v>
      </c>
      <c r="CO20" s="167" t="s">
        <v>202</v>
      </c>
      <c r="CP20" s="167" t="s">
        <v>202</v>
      </c>
      <c r="CQ20" s="167" t="s">
        <v>202</v>
      </c>
      <c r="CR20" s="167" t="s">
        <v>202</v>
      </c>
    </row>
    <row r="21" spans="3:96" x14ac:dyDescent="0.25">
      <c r="E21" s="160" t="s">
        <v>58</v>
      </c>
      <c r="AP21" s="167" t="s">
        <v>202</v>
      </c>
      <c r="AQ21" s="167" t="s">
        <v>202</v>
      </c>
      <c r="AR21" s="167" t="s">
        <v>202</v>
      </c>
      <c r="AS21" s="167" t="s">
        <v>202</v>
      </c>
      <c r="AT21" s="167" t="s">
        <v>202</v>
      </c>
      <c r="AU21" s="167" t="s">
        <v>202</v>
      </c>
      <c r="AV21" s="167" t="s">
        <v>202</v>
      </c>
      <c r="AW21" s="167" t="s">
        <v>202</v>
      </c>
      <c r="AX21" s="167" t="s">
        <v>202</v>
      </c>
      <c r="AY21" s="167" t="s">
        <v>202</v>
      </c>
      <c r="AZ21" s="167" t="s">
        <v>202</v>
      </c>
      <c r="BA21" s="167" t="s">
        <v>202</v>
      </c>
      <c r="BB21" s="167" t="s">
        <v>202</v>
      </c>
      <c r="BC21" s="167" t="s">
        <v>202</v>
      </c>
      <c r="BD21" s="167" t="s">
        <v>202</v>
      </c>
      <c r="BE21" s="167" t="s">
        <v>202</v>
      </c>
      <c r="BF21" s="167" t="s">
        <v>202</v>
      </c>
      <c r="BG21" s="167" t="s">
        <v>202</v>
      </c>
      <c r="BH21" s="167" t="s">
        <v>202</v>
      </c>
      <c r="BI21" s="167" t="s">
        <v>202</v>
      </c>
      <c r="BJ21" s="167" t="s">
        <v>202</v>
      </c>
      <c r="BK21" s="167" t="s">
        <v>202</v>
      </c>
      <c r="BL21" s="167" t="s">
        <v>202</v>
      </c>
      <c r="BM21" s="167" t="s">
        <v>202</v>
      </c>
      <c r="BN21" s="167" t="s">
        <v>202</v>
      </c>
      <c r="BO21" s="167" t="s">
        <v>202</v>
      </c>
      <c r="BP21" s="167" t="s">
        <v>202</v>
      </c>
      <c r="BQ21" s="167" t="s">
        <v>202</v>
      </c>
      <c r="BR21" s="167" t="s">
        <v>202</v>
      </c>
      <c r="BS21" s="167" t="s">
        <v>202</v>
      </c>
      <c r="BT21" s="167" t="s">
        <v>202</v>
      </c>
      <c r="BU21" s="167" t="s">
        <v>202</v>
      </c>
      <c r="BV21" s="167" t="s">
        <v>202</v>
      </c>
      <c r="BW21" s="167" t="s">
        <v>202</v>
      </c>
      <c r="BX21" s="167" t="s">
        <v>202</v>
      </c>
      <c r="BY21" s="167" t="s">
        <v>202</v>
      </c>
      <c r="BZ21" s="167" t="s">
        <v>202</v>
      </c>
      <c r="CA21" s="167" t="s">
        <v>202</v>
      </c>
      <c r="CB21" s="167" t="s">
        <v>202</v>
      </c>
      <c r="CC21" s="167" t="s">
        <v>202</v>
      </c>
      <c r="CD21" s="167" t="s">
        <v>202</v>
      </c>
      <c r="CE21" s="167" t="s">
        <v>202</v>
      </c>
      <c r="CF21" s="167" t="s">
        <v>202</v>
      </c>
      <c r="CG21" s="167" t="s">
        <v>202</v>
      </c>
      <c r="CH21" s="167" t="s">
        <v>202</v>
      </c>
      <c r="CI21" s="167" t="s">
        <v>202</v>
      </c>
      <c r="CJ21" s="167" t="s">
        <v>202</v>
      </c>
      <c r="CK21" s="167" t="s">
        <v>202</v>
      </c>
      <c r="CL21" s="167" t="s">
        <v>202</v>
      </c>
      <c r="CM21" s="167" t="s">
        <v>202</v>
      </c>
      <c r="CN21" s="167" t="s">
        <v>202</v>
      </c>
      <c r="CO21" s="167" t="s">
        <v>202</v>
      </c>
      <c r="CP21" s="167" t="s">
        <v>202</v>
      </c>
      <c r="CQ21" s="167" t="s">
        <v>202</v>
      </c>
      <c r="CR21" s="167" t="s">
        <v>202</v>
      </c>
    </row>
    <row r="22" spans="3:96" x14ac:dyDescent="0.25">
      <c r="E22" s="160" t="s">
        <v>191</v>
      </c>
      <c r="AP22" s="167" t="s">
        <v>202</v>
      </c>
      <c r="AQ22" s="167" t="s">
        <v>202</v>
      </c>
      <c r="AR22" s="167" t="s">
        <v>202</v>
      </c>
      <c r="AS22" s="167" t="s">
        <v>202</v>
      </c>
      <c r="AT22" s="167" t="s">
        <v>202</v>
      </c>
      <c r="AU22" s="167" t="s">
        <v>202</v>
      </c>
      <c r="AV22" s="167" t="s">
        <v>202</v>
      </c>
      <c r="AW22" s="167" t="s">
        <v>202</v>
      </c>
      <c r="AX22" s="167" t="s">
        <v>202</v>
      </c>
      <c r="AY22" s="167" t="s">
        <v>202</v>
      </c>
      <c r="AZ22" s="167" t="s">
        <v>202</v>
      </c>
      <c r="BA22" s="167" t="s">
        <v>202</v>
      </c>
      <c r="BB22" s="167" t="s">
        <v>202</v>
      </c>
      <c r="BC22" s="167" t="s">
        <v>202</v>
      </c>
      <c r="BD22" s="167" t="s">
        <v>202</v>
      </c>
      <c r="BE22" s="167" t="s">
        <v>202</v>
      </c>
      <c r="BF22" s="167" t="s">
        <v>202</v>
      </c>
      <c r="BG22" s="167" t="s">
        <v>202</v>
      </c>
      <c r="BH22" s="167" t="s">
        <v>202</v>
      </c>
      <c r="BI22" s="167" t="s">
        <v>202</v>
      </c>
      <c r="BJ22" s="167" t="s">
        <v>202</v>
      </c>
      <c r="BK22" s="167" t="s">
        <v>202</v>
      </c>
      <c r="BL22" s="167" t="s">
        <v>202</v>
      </c>
      <c r="BM22" s="167" t="s">
        <v>202</v>
      </c>
      <c r="BN22" s="167" t="s">
        <v>202</v>
      </c>
      <c r="BO22" s="167" t="s">
        <v>202</v>
      </c>
      <c r="BP22" s="167" t="s">
        <v>202</v>
      </c>
      <c r="BQ22" s="167" t="s">
        <v>202</v>
      </c>
      <c r="BR22" s="167" t="s">
        <v>202</v>
      </c>
      <c r="BS22" s="167" t="s">
        <v>202</v>
      </c>
      <c r="BT22" s="167" t="s">
        <v>202</v>
      </c>
      <c r="BU22" s="167" t="s">
        <v>202</v>
      </c>
      <c r="BV22" s="167" t="s">
        <v>202</v>
      </c>
      <c r="BW22" s="167" t="s">
        <v>202</v>
      </c>
      <c r="BX22" s="167" t="s">
        <v>202</v>
      </c>
      <c r="BY22" s="167" t="s">
        <v>202</v>
      </c>
      <c r="BZ22" s="167" t="s">
        <v>202</v>
      </c>
      <c r="CA22" s="167" t="s">
        <v>202</v>
      </c>
      <c r="CB22" s="167" t="s">
        <v>202</v>
      </c>
      <c r="CC22" s="167" t="s">
        <v>202</v>
      </c>
      <c r="CD22" s="167" t="s">
        <v>202</v>
      </c>
      <c r="CE22" s="167" t="s">
        <v>202</v>
      </c>
      <c r="CF22" s="167" t="s">
        <v>202</v>
      </c>
      <c r="CG22" s="167" t="s">
        <v>202</v>
      </c>
      <c r="CH22" s="167" t="s">
        <v>202</v>
      </c>
      <c r="CI22" s="167" t="s">
        <v>202</v>
      </c>
      <c r="CJ22" s="167" t="s">
        <v>202</v>
      </c>
      <c r="CK22" s="167" t="s">
        <v>202</v>
      </c>
      <c r="CL22" s="167" t="s">
        <v>202</v>
      </c>
      <c r="CM22" s="167" t="s">
        <v>202</v>
      </c>
      <c r="CN22" s="167" t="s">
        <v>202</v>
      </c>
      <c r="CO22" s="167" t="s">
        <v>202</v>
      </c>
      <c r="CP22" s="167" t="s">
        <v>202</v>
      </c>
      <c r="CQ22" s="167" t="s">
        <v>202</v>
      </c>
      <c r="CR22" s="167" t="s">
        <v>202</v>
      </c>
    </row>
    <row r="23" spans="3:96" x14ac:dyDescent="0.25">
      <c r="E23" s="160" t="s">
        <v>59</v>
      </c>
      <c r="AP23" s="167" t="s">
        <v>202</v>
      </c>
      <c r="AQ23" s="167" t="s">
        <v>202</v>
      </c>
      <c r="AR23" s="167" t="s">
        <v>202</v>
      </c>
      <c r="AS23" s="167" t="s">
        <v>202</v>
      </c>
      <c r="AT23" s="167" t="s">
        <v>202</v>
      </c>
      <c r="AU23" s="167" t="s">
        <v>202</v>
      </c>
      <c r="AV23" s="167" t="s">
        <v>202</v>
      </c>
      <c r="AW23" s="167" t="s">
        <v>202</v>
      </c>
      <c r="AX23" s="167" t="s">
        <v>202</v>
      </c>
      <c r="AY23" s="167" t="s">
        <v>202</v>
      </c>
      <c r="AZ23" s="167" t="s">
        <v>202</v>
      </c>
      <c r="BA23" s="167" t="s">
        <v>202</v>
      </c>
      <c r="BB23" s="167" t="s">
        <v>202</v>
      </c>
      <c r="BC23" s="167" t="s">
        <v>202</v>
      </c>
      <c r="BD23" s="167" t="s">
        <v>202</v>
      </c>
      <c r="BE23" s="167" t="s">
        <v>202</v>
      </c>
      <c r="BF23" s="167" t="s">
        <v>202</v>
      </c>
      <c r="BG23" s="167" t="s">
        <v>202</v>
      </c>
      <c r="BH23" s="167" t="s">
        <v>202</v>
      </c>
      <c r="BI23" s="167" t="s">
        <v>202</v>
      </c>
      <c r="BJ23" s="167" t="s">
        <v>202</v>
      </c>
      <c r="BK23" s="167" t="s">
        <v>202</v>
      </c>
      <c r="BL23" s="167" t="s">
        <v>202</v>
      </c>
      <c r="BM23" s="167" t="s">
        <v>202</v>
      </c>
      <c r="BN23" s="167" t="s">
        <v>202</v>
      </c>
      <c r="BO23" s="167" t="s">
        <v>202</v>
      </c>
      <c r="BP23" s="167" t="s">
        <v>202</v>
      </c>
      <c r="BQ23" s="167" t="s">
        <v>202</v>
      </c>
      <c r="BR23" s="167" t="s">
        <v>202</v>
      </c>
      <c r="BS23" s="167" t="s">
        <v>202</v>
      </c>
      <c r="BT23" s="167" t="s">
        <v>202</v>
      </c>
      <c r="BU23" s="167" t="s">
        <v>202</v>
      </c>
      <c r="BV23" s="167" t="s">
        <v>202</v>
      </c>
      <c r="BW23" s="167" t="s">
        <v>202</v>
      </c>
      <c r="BX23" s="167" t="s">
        <v>202</v>
      </c>
      <c r="BY23" s="167" t="s">
        <v>202</v>
      </c>
      <c r="BZ23" s="167" t="s">
        <v>202</v>
      </c>
      <c r="CA23" s="167" t="s">
        <v>202</v>
      </c>
      <c r="CB23" s="167" t="s">
        <v>202</v>
      </c>
      <c r="CC23" s="167" t="s">
        <v>202</v>
      </c>
      <c r="CD23" s="167" t="s">
        <v>202</v>
      </c>
      <c r="CE23" s="167" t="s">
        <v>202</v>
      </c>
      <c r="CF23" s="167" t="s">
        <v>202</v>
      </c>
      <c r="CG23" s="167" t="s">
        <v>202</v>
      </c>
      <c r="CH23" s="167" t="s">
        <v>202</v>
      </c>
      <c r="CI23" s="167" t="s">
        <v>202</v>
      </c>
      <c r="CJ23" s="167" t="s">
        <v>202</v>
      </c>
      <c r="CK23" s="167" t="s">
        <v>202</v>
      </c>
      <c r="CL23" s="167" t="s">
        <v>202</v>
      </c>
      <c r="CM23" s="167" t="s">
        <v>202</v>
      </c>
      <c r="CN23" s="167" t="s">
        <v>202</v>
      </c>
      <c r="CO23" s="167" t="s">
        <v>202</v>
      </c>
      <c r="CP23" s="167" t="s">
        <v>202</v>
      </c>
      <c r="CQ23" s="167" t="s">
        <v>202</v>
      </c>
      <c r="CR23" s="167" t="s">
        <v>202</v>
      </c>
    </row>
    <row r="24" spans="3:96" x14ac:dyDescent="0.25">
      <c r="C24" s="160" t="s">
        <v>172</v>
      </c>
      <c r="AP24" s="167" t="s">
        <v>202</v>
      </c>
      <c r="AQ24" s="167" t="s">
        <v>202</v>
      </c>
      <c r="AR24" s="167" t="s">
        <v>202</v>
      </c>
      <c r="AS24" s="167" t="s">
        <v>202</v>
      </c>
      <c r="AT24" s="167" t="s">
        <v>202</v>
      </c>
      <c r="AU24" s="167" t="s">
        <v>202</v>
      </c>
      <c r="AV24" s="167" t="s">
        <v>202</v>
      </c>
      <c r="AW24" s="167" t="s">
        <v>202</v>
      </c>
      <c r="AX24" s="167" t="s">
        <v>202</v>
      </c>
      <c r="AY24" s="167" t="s">
        <v>202</v>
      </c>
      <c r="AZ24" s="167" t="s">
        <v>202</v>
      </c>
      <c r="BA24" s="167" t="s">
        <v>202</v>
      </c>
      <c r="BB24" s="167" t="s">
        <v>202</v>
      </c>
      <c r="BC24" s="167" t="s">
        <v>202</v>
      </c>
      <c r="BD24" s="167" t="s">
        <v>202</v>
      </c>
      <c r="BE24" s="167" t="s">
        <v>202</v>
      </c>
      <c r="BF24" s="167" t="s">
        <v>202</v>
      </c>
      <c r="BG24" s="167" t="s">
        <v>202</v>
      </c>
      <c r="BH24" s="167" t="s">
        <v>202</v>
      </c>
      <c r="BI24" s="167" t="s">
        <v>202</v>
      </c>
      <c r="BJ24" s="167" t="s">
        <v>202</v>
      </c>
      <c r="BK24" s="167" t="s">
        <v>202</v>
      </c>
      <c r="BL24" s="167" t="s">
        <v>202</v>
      </c>
      <c r="BM24" s="167" t="s">
        <v>202</v>
      </c>
      <c r="BN24" s="167" t="s">
        <v>202</v>
      </c>
      <c r="BO24" s="167" t="s">
        <v>202</v>
      </c>
      <c r="BP24" s="167" t="s">
        <v>202</v>
      </c>
      <c r="BQ24" s="167" t="s">
        <v>202</v>
      </c>
      <c r="BR24" s="167" t="s">
        <v>202</v>
      </c>
      <c r="BS24" s="167" t="s">
        <v>202</v>
      </c>
      <c r="BT24" s="167" t="s">
        <v>202</v>
      </c>
      <c r="BU24" s="167" t="s">
        <v>202</v>
      </c>
      <c r="BV24" s="167" t="s">
        <v>202</v>
      </c>
      <c r="BW24" s="167" t="s">
        <v>202</v>
      </c>
      <c r="BX24" s="167" t="s">
        <v>202</v>
      </c>
      <c r="BY24" s="167" t="s">
        <v>202</v>
      </c>
      <c r="BZ24" s="167" t="s">
        <v>202</v>
      </c>
      <c r="CA24" s="167" t="s">
        <v>202</v>
      </c>
      <c r="CB24" s="167" t="s">
        <v>202</v>
      </c>
      <c r="CC24" s="167" t="s">
        <v>202</v>
      </c>
      <c r="CD24" s="167" t="s">
        <v>202</v>
      </c>
      <c r="CE24" s="167" t="s">
        <v>202</v>
      </c>
      <c r="CF24" s="167" t="s">
        <v>202</v>
      </c>
      <c r="CG24" s="167" t="s">
        <v>202</v>
      </c>
      <c r="CH24" s="167" t="s">
        <v>202</v>
      </c>
      <c r="CI24" s="167" t="s">
        <v>202</v>
      </c>
      <c r="CJ24" s="167" t="s">
        <v>202</v>
      </c>
      <c r="CK24" s="167" t="s">
        <v>202</v>
      </c>
      <c r="CL24" s="167" t="s">
        <v>202</v>
      </c>
      <c r="CM24" s="167" t="s">
        <v>202</v>
      </c>
      <c r="CN24" s="167" t="s">
        <v>202</v>
      </c>
      <c r="CO24" s="167" t="s">
        <v>202</v>
      </c>
      <c r="CP24" s="167" t="s">
        <v>202</v>
      </c>
      <c r="CQ24" s="167" t="s">
        <v>202</v>
      </c>
      <c r="CR24" s="167" t="s">
        <v>202</v>
      </c>
    </row>
    <row r="25" spans="3:96" x14ac:dyDescent="0.25">
      <c r="D25" s="160" t="s">
        <v>56</v>
      </c>
      <c r="AP25" s="167" t="s">
        <v>202</v>
      </c>
      <c r="AQ25" s="167" t="s">
        <v>202</v>
      </c>
      <c r="AR25" s="167" t="s">
        <v>202</v>
      </c>
      <c r="AS25" s="167" t="s">
        <v>202</v>
      </c>
      <c r="AT25" s="167" t="s">
        <v>202</v>
      </c>
      <c r="AU25" s="167" t="s">
        <v>202</v>
      </c>
      <c r="AV25" s="167" t="s">
        <v>202</v>
      </c>
      <c r="AW25" s="167" t="s">
        <v>202</v>
      </c>
      <c r="AX25" s="167" t="s">
        <v>202</v>
      </c>
      <c r="AY25" s="167" t="s">
        <v>202</v>
      </c>
      <c r="AZ25" s="167" t="s">
        <v>202</v>
      </c>
      <c r="BA25" s="167" t="s">
        <v>202</v>
      </c>
      <c r="BB25" s="167" t="s">
        <v>202</v>
      </c>
      <c r="BC25" s="167" t="s">
        <v>202</v>
      </c>
      <c r="BD25" s="167" t="s">
        <v>202</v>
      </c>
      <c r="BE25" s="167" t="s">
        <v>202</v>
      </c>
      <c r="BF25" s="167" t="s">
        <v>202</v>
      </c>
      <c r="BG25" s="167" t="s">
        <v>202</v>
      </c>
      <c r="BH25" s="167" t="s">
        <v>202</v>
      </c>
      <c r="BI25" s="167" t="s">
        <v>202</v>
      </c>
      <c r="BJ25" s="167" t="s">
        <v>202</v>
      </c>
      <c r="BK25" s="167" t="s">
        <v>202</v>
      </c>
      <c r="BL25" s="167" t="s">
        <v>202</v>
      </c>
      <c r="BM25" s="167" t="s">
        <v>202</v>
      </c>
      <c r="BN25" s="167" t="s">
        <v>202</v>
      </c>
      <c r="BO25" s="167" t="s">
        <v>202</v>
      </c>
      <c r="BP25" s="167" t="s">
        <v>202</v>
      </c>
      <c r="BQ25" s="167" t="s">
        <v>202</v>
      </c>
      <c r="BR25" s="167" t="s">
        <v>202</v>
      </c>
      <c r="BS25" s="167" t="s">
        <v>202</v>
      </c>
      <c r="BT25" s="167" t="s">
        <v>202</v>
      </c>
      <c r="BU25" s="167" t="s">
        <v>202</v>
      </c>
      <c r="BV25" s="167" t="s">
        <v>202</v>
      </c>
      <c r="BW25" s="167" t="s">
        <v>202</v>
      </c>
      <c r="BX25" s="167" t="s">
        <v>202</v>
      </c>
      <c r="BY25" s="167" t="s">
        <v>202</v>
      </c>
      <c r="BZ25" s="167" t="s">
        <v>202</v>
      </c>
      <c r="CA25" s="167" t="s">
        <v>202</v>
      </c>
      <c r="CB25" s="167" t="s">
        <v>202</v>
      </c>
      <c r="CC25" s="167" t="s">
        <v>202</v>
      </c>
      <c r="CD25" s="167" t="s">
        <v>202</v>
      </c>
      <c r="CE25" s="167" t="s">
        <v>202</v>
      </c>
      <c r="CF25" s="167" t="s">
        <v>202</v>
      </c>
      <c r="CG25" s="167" t="s">
        <v>202</v>
      </c>
      <c r="CH25" s="167" t="s">
        <v>202</v>
      </c>
      <c r="CI25" s="167" t="s">
        <v>202</v>
      </c>
      <c r="CJ25" s="167" t="s">
        <v>202</v>
      </c>
      <c r="CK25" s="167" t="s">
        <v>202</v>
      </c>
      <c r="CL25" s="167" t="s">
        <v>202</v>
      </c>
      <c r="CM25" s="167" t="s">
        <v>202</v>
      </c>
      <c r="CN25" s="167" t="s">
        <v>202</v>
      </c>
      <c r="CO25" s="167" t="s">
        <v>202</v>
      </c>
      <c r="CP25" s="167" t="s">
        <v>202</v>
      </c>
      <c r="CQ25" s="167" t="s">
        <v>202</v>
      </c>
      <c r="CR25" s="167" t="s">
        <v>202</v>
      </c>
    </row>
    <row r="26" spans="3:96" x14ac:dyDescent="0.25">
      <c r="E26" s="160" t="s">
        <v>60</v>
      </c>
      <c r="AP26" s="167" t="s">
        <v>202</v>
      </c>
      <c r="AQ26" s="167" t="s">
        <v>202</v>
      </c>
      <c r="AR26" s="167" t="s">
        <v>202</v>
      </c>
      <c r="AS26" s="167" t="s">
        <v>202</v>
      </c>
      <c r="AT26" s="167" t="s">
        <v>202</v>
      </c>
      <c r="AU26" s="167" t="s">
        <v>202</v>
      </c>
      <c r="AV26" s="167" t="s">
        <v>202</v>
      </c>
      <c r="AW26" s="167" t="s">
        <v>202</v>
      </c>
      <c r="AX26" s="167" t="s">
        <v>202</v>
      </c>
      <c r="AY26" s="167" t="s">
        <v>202</v>
      </c>
      <c r="AZ26" s="167" t="s">
        <v>202</v>
      </c>
      <c r="BA26" s="167" t="s">
        <v>202</v>
      </c>
      <c r="BB26" s="167" t="s">
        <v>202</v>
      </c>
      <c r="BC26" s="167" t="s">
        <v>202</v>
      </c>
      <c r="BD26" s="167" t="s">
        <v>202</v>
      </c>
      <c r="BE26" s="167" t="s">
        <v>202</v>
      </c>
      <c r="BF26" s="167" t="s">
        <v>202</v>
      </c>
      <c r="BG26" s="167" t="s">
        <v>202</v>
      </c>
      <c r="BH26" s="167" t="s">
        <v>202</v>
      </c>
      <c r="BI26" s="167" t="s">
        <v>202</v>
      </c>
      <c r="BJ26" s="167" t="s">
        <v>202</v>
      </c>
      <c r="BK26" s="167" t="s">
        <v>202</v>
      </c>
      <c r="BL26" s="167" t="s">
        <v>202</v>
      </c>
      <c r="BM26" s="167" t="s">
        <v>202</v>
      </c>
      <c r="BN26" s="167" t="s">
        <v>202</v>
      </c>
      <c r="BO26" s="167" t="s">
        <v>202</v>
      </c>
      <c r="BP26" s="167" t="s">
        <v>202</v>
      </c>
      <c r="BQ26" s="167" t="s">
        <v>202</v>
      </c>
      <c r="BR26" s="167" t="s">
        <v>202</v>
      </c>
      <c r="BS26" s="167" t="s">
        <v>202</v>
      </c>
      <c r="BT26" s="167" t="s">
        <v>202</v>
      </c>
      <c r="BU26" s="167" t="s">
        <v>202</v>
      </c>
      <c r="BV26" s="167" t="s">
        <v>202</v>
      </c>
      <c r="BW26" s="167" t="s">
        <v>202</v>
      </c>
      <c r="BX26" s="167" t="s">
        <v>202</v>
      </c>
      <c r="BY26" s="167" t="s">
        <v>202</v>
      </c>
      <c r="BZ26" s="167" t="s">
        <v>202</v>
      </c>
      <c r="CA26" s="167" t="s">
        <v>202</v>
      </c>
      <c r="CB26" s="167" t="s">
        <v>202</v>
      </c>
      <c r="CC26" s="167" t="s">
        <v>202</v>
      </c>
      <c r="CD26" s="167" t="s">
        <v>202</v>
      </c>
      <c r="CE26" s="167" t="s">
        <v>202</v>
      </c>
      <c r="CF26" s="167" t="s">
        <v>202</v>
      </c>
      <c r="CG26" s="167" t="s">
        <v>202</v>
      </c>
      <c r="CH26" s="167" t="s">
        <v>202</v>
      </c>
      <c r="CI26" s="167" t="s">
        <v>202</v>
      </c>
      <c r="CJ26" s="167" t="s">
        <v>202</v>
      </c>
      <c r="CK26" s="167" t="s">
        <v>202</v>
      </c>
      <c r="CL26" s="167" t="s">
        <v>202</v>
      </c>
      <c r="CM26" s="167" t="s">
        <v>202</v>
      </c>
      <c r="CN26" s="167" t="s">
        <v>202</v>
      </c>
      <c r="CO26" s="167" t="s">
        <v>202</v>
      </c>
      <c r="CP26" s="167" t="s">
        <v>202</v>
      </c>
      <c r="CQ26" s="167" t="s">
        <v>202</v>
      </c>
      <c r="CR26" s="167" t="s">
        <v>202</v>
      </c>
    </row>
    <row r="27" spans="3:96" x14ac:dyDescent="0.25">
      <c r="E27" s="160" t="s">
        <v>83</v>
      </c>
      <c r="AP27" s="167" t="s">
        <v>202</v>
      </c>
      <c r="AQ27" s="167" t="s">
        <v>202</v>
      </c>
      <c r="AR27" s="167" t="s">
        <v>202</v>
      </c>
      <c r="AS27" s="167" t="s">
        <v>202</v>
      </c>
      <c r="AT27" s="167" t="s">
        <v>202</v>
      </c>
      <c r="AU27" s="167" t="s">
        <v>202</v>
      </c>
      <c r="AV27" s="167" t="s">
        <v>202</v>
      </c>
      <c r="AW27" s="167" t="s">
        <v>202</v>
      </c>
      <c r="AX27" s="167" t="s">
        <v>202</v>
      </c>
      <c r="AY27" s="167" t="s">
        <v>202</v>
      </c>
      <c r="AZ27" s="167" t="s">
        <v>202</v>
      </c>
      <c r="BA27" s="167" t="s">
        <v>202</v>
      </c>
      <c r="BB27" s="167" t="s">
        <v>202</v>
      </c>
      <c r="BC27" s="167" t="s">
        <v>202</v>
      </c>
      <c r="BD27" s="167" t="s">
        <v>202</v>
      </c>
      <c r="BE27" s="167" t="s">
        <v>202</v>
      </c>
      <c r="BF27" s="167" t="s">
        <v>202</v>
      </c>
      <c r="BG27" s="167" t="s">
        <v>202</v>
      </c>
      <c r="BH27" s="167" t="s">
        <v>202</v>
      </c>
      <c r="BI27" s="167" t="s">
        <v>202</v>
      </c>
      <c r="BJ27" s="167" t="s">
        <v>202</v>
      </c>
      <c r="BK27" s="167" t="s">
        <v>202</v>
      </c>
      <c r="BL27" s="167" t="s">
        <v>202</v>
      </c>
      <c r="BM27" s="167" t="s">
        <v>202</v>
      </c>
      <c r="BN27" s="167" t="s">
        <v>202</v>
      </c>
      <c r="BO27" s="167" t="s">
        <v>202</v>
      </c>
      <c r="BP27" s="167" t="s">
        <v>202</v>
      </c>
      <c r="BQ27" s="167" t="s">
        <v>202</v>
      </c>
      <c r="BR27" s="167" t="s">
        <v>202</v>
      </c>
      <c r="BS27" s="167" t="s">
        <v>202</v>
      </c>
      <c r="BT27" s="167" t="s">
        <v>202</v>
      </c>
      <c r="BU27" s="167" t="s">
        <v>202</v>
      </c>
      <c r="BV27" s="167" t="s">
        <v>202</v>
      </c>
      <c r="BW27" s="167" t="s">
        <v>202</v>
      </c>
      <c r="BX27" s="167" t="s">
        <v>202</v>
      </c>
      <c r="BY27" s="167" t="s">
        <v>202</v>
      </c>
      <c r="BZ27" s="167" t="s">
        <v>202</v>
      </c>
      <c r="CA27" s="167" t="s">
        <v>202</v>
      </c>
      <c r="CB27" s="167" t="s">
        <v>202</v>
      </c>
      <c r="CC27" s="167" t="s">
        <v>202</v>
      </c>
      <c r="CD27" s="167" t="s">
        <v>202</v>
      </c>
      <c r="CE27" s="167" t="s">
        <v>202</v>
      </c>
      <c r="CF27" s="167" t="s">
        <v>202</v>
      </c>
      <c r="CG27" s="167" t="s">
        <v>202</v>
      </c>
      <c r="CH27" s="167" t="s">
        <v>202</v>
      </c>
      <c r="CI27" s="167" t="s">
        <v>202</v>
      </c>
      <c r="CJ27" s="167" t="s">
        <v>202</v>
      </c>
      <c r="CK27" s="167" t="s">
        <v>202</v>
      </c>
      <c r="CL27" s="167" t="s">
        <v>202</v>
      </c>
      <c r="CM27" s="167" t="s">
        <v>202</v>
      </c>
      <c r="CN27" s="167" t="s">
        <v>202</v>
      </c>
      <c r="CO27" s="167" t="s">
        <v>202</v>
      </c>
      <c r="CP27" s="167" t="s">
        <v>202</v>
      </c>
      <c r="CQ27" s="167" t="s">
        <v>202</v>
      </c>
      <c r="CR27" s="167" t="s">
        <v>202</v>
      </c>
    </row>
    <row r="28" spans="3:96" x14ac:dyDescent="0.25">
      <c r="E28" s="160" t="s">
        <v>58</v>
      </c>
      <c r="AP28" s="167" t="s">
        <v>202</v>
      </c>
      <c r="AQ28" s="167" t="s">
        <v>202</v>
      </c>
      <c r="AR28" s="167" t="s">
        <v>202</v>
      </c>
      <c r="AS28" s="167" t="s">
        <v>202</v>
      </c>
      <c r="AT28" s="167" t="s">
        <v>202</v>
      </c>
      <c r="AU28" s="167" t="s">
        <v>202</v>
      </c>
      <c r="AV28" s="167" t="s">
        <v>202</v>
      </c>
      <c r="AW28" s="167" t="s">
        <v>202</v>
      </c>
      <c r="AX28" s="167" t="s">
        <v>202</v>
      </c>
      <c r="AY28" s="167" t="s">
        <v>202</v>
      </c>
      <c r="AZ28" s="167" t="s">
        <v>202</v>
      </c>
      <c r="BA28" s="167" t="s">
        <v>202</v>
      </c>
      <c r="BB28" s="167" t="s">
        <v>202</v>
      </c>
      <c r="BC28" s="167" t="s">
        <v>202</v>
      </c>
      <c r="BD28" s="167" t="s">
        <v>202</v>
      </c>
      <c r="BE28" s="167" t="s">
        <v>202</v>
      </c>
      <c r="BF28" s="167" t="s">
        <v>202</v>
      </c>
      <c r="BG28" s="167" t="s">
        <v>202</v>
      </c>
      <c r="BH28" s="167" t="s">
        <v>202</v>
      </c>
      <c r="BI28" s="167" t="s">
        <v>202</v>
      </c>
      <c r="BJ28" s="167" t="s">
        <v>202</v>
      </c>
      <c r="BK28" s="167" t="s">
        <v>202</v>
      </c>
      <c r="BL28" s="167" t="s">
        <v>202</v>
      </c>
      <c r="BM28" s="167" t="s">
        <v>202</v>
      </c>
      <c r="BN28" s="167" t="s">
        <v>202</v>
      </c>
      <c r="BO28" s="167" t="s">
        <v>202</v>
      </c>
      <c r="BP28" s="167" t="s">
        <v>202</v>
      </c>
      <c r="BQ28" s="167" t="s">
        <v>202</v>
      </c>
      <c r="BR28" s="167" t="s">
        <v>202</v>
      </c>
      <c r="BS28" s="167" t="s">
        <v>202</v>
      </c>
      <c r="BT28" s="167" t="s">
        <v>202</v>
      </c>
      <c r="BU28" s="167" t="s">
        <v>202</v>
      </c>
      <c r="BV28" s="167" t="s">
        <v>202</v>
      </c>
      <c r="BW28" s="167" t="s">
        <v>202</v>
      </c>
      <c r="BX28" s="167" t="s">
        <v>202</v>
      </c>
      <c r="BY28" s="167" t="s">
        <v>202</v>
      </c>
      <c r="BZ28" s="167" t="s">
        <v>202</v>
      </c>
      <c r="CA28" s="167" t="s">
        <v>202</v>
      </c>
      <c r="CB28" s="167" t="s">
        <v>202</v>
      </c>
      <c r="CC28" s="167" t="s">
        <v>202</v>
      </c>
      <c r="CD28" s="167" t="s">
        <v>202</v>
      </c>
      <c r="CE28" s="167" t="s">
        <v>202</v>
      </c>
      <c r="CF28" s="167" t="s">
        <v>202</v>
      </c>
      <c r="CG28" s="167" t="s">
        <v>202</v>
      </c>
      <c r="CH28" s="167" t="s">
        <v>202</v>
      </c>
      <c r="CI28" s="167" t="s">
        <v>202</v>
      </c>
      <c r="CJ28" s="167" t="s">
        <v>202</v>
      </c>
      <c r="CK28" s="167" t="s">
        <v>202</v>
      </c>
      <c r="CL28" s="167" t="s">
        <v>202</v>
      </c>
      <c r="CM28" s="167" t="s">
        <v>202</v>
      </c>
      <c r="CN28" s="167" t="s">
        <v>202</v>
      </c>
      <c r="CO28" s="167" t="s">
        <v>202</v>
      </c>
      <c r="CP28" s="167" t="s">
        <v>202</v>
      </c>
      <c r="CQ28" s="167" t="s">
        <v>202</v>
      </c>
      <c r="CR28" s="167" t="s">
        <v>202</v>
      </c>
    </row>
    <row r="29" spans="3:96" x14ac:dyDescent="0.25">
      <c r="E29" s="160" t="s">
        <v>191</v>
      </c>
      <c r="AP29" s="167" t="s">
        <v>202</v>
      </c>
      <c r="AQ29" s="167" t="s">
        <v>202</v>
      </c>
      <c r="AR29" s="167" t="s">
        <v>202</v>
      </c>
      <c r="AS29" s="167" t="s">
        <v>202</v>
      </c>
      <c r="AT29" s="167" t="s">
        <v>202</v>
      </c>
      <c r="AU29" s="167" t="s">
        <v>202</v>
      </c>
      <c r="AV29" s="167" t="s">
        <v>202</v>
      </c>
      <c r="AW29" s="167" t="s">
        <v>202</v>
      </c>
      <c r="AX29" s="167" t="s">
        <v>202</v>
      </c>
      <c r="AY29" s="167" t="s">
        <v>202</v>
      </c>
      <c r="AZ29" s="167" t="s">
        <v>202</v>
      </c>
      <c r="BA29" s="167" t="s">
        <v>202</v>
      </c>
      <c r="BB29" s="167" t="s">
        <v>202</v>
      </c>
      <c r="BC29" s="167" t="s">
        <v>202</v>
      </c>
      <c r="BD29" s="167" t="s">
        <v>202</v>
      </c>
      <c r="BE29" s="167" t="s">
        <v>202</v>
      </c>
      <c r="BF29" s="167" t="s">
        <v>202</v>
      </c>
      <c r="BG29" s="167" t="s">
        <v>202</v>
      </c>
      <c r="BH29" s="167" t="s">
        <v>202</v>
      </c>
      <c r="BI29" s="167" t="s">
        <v>202</v>
      </c>
      <c r="BJ29" s="167" t="s">
        <v>202</v>
      </c>
      <c r="BK29" s="167" t="s">
        <v>202</v>
      </c>
      <c r="BL29" s="167" t="s">
        <v>202</v>
      </c>
      <c r="BM29" s="167" t="s">
        <v>202</v>
      </c>
      <c r="BN29" s="167" t="s">
        <v>202</v>
      </c>
      <c r="BO29" s="167" t="s">
        <v>202</v>
      </c>
      <c r="BP29" s="167" t="s">
        <v>202</v>
      </c>
      <c r="BQ29" s="167" t="s">
        <v>202</v>
      </c>
      <c r="BR29" s="167" t="s">
        <v>202</v>
      </c>
      <c r="BS29" s="167" t="s">
        <v>202</v>
      </c>
      <c r="BT29" s="167" t="s">
        <v>202</v>
      </c>
      <c r="BU29" s="167" t="s">
        <v>202</v>
      </c>
      <c r="BV29" s="167" t="s">
        <v>202</v>
      </c>
      <c r="BW29" s="167" t="s">
        <v>202</v>
      </c>
      <c r="BX29" s="167" t="s">
        <v>202</v>
      </c>
      <c r="BY29" s="167" t="s">
        <v>202</v>
      </c>
      <c r="BZ29" s="167" t="s">
        <v>202</v>
      </c>
      <c r="CA29" s="167" t="s">
        <v>202</v>
      </c>
      <c r="CB29" s="167" t="s">
        <v>202</v>
      </c>
      <c r="CC29" s="167" t="s">
        <v>202</v>
      </c>
      <c r="CD29" s="167" t="s">
        <v>202</v>
      </c>
      <c r="CE29" s="167" t="s">
        <v>202</v>
      </c>
      <c r="CF29" s="167" t="s">
        <v>202</v>
      </c>
      <c r="CG29" s="167" t="s">
        <v>202</v>
      </c>
      <c r="CH29" s="167" t="s">
        <v>202</v>
      </c>
      <c r="CI29" s="167" t="s">
        <v>202</v>
      </c>
      <c r="CJ29" s="167" t="s">
        <v>202</v>
      </c>
      <c r="CK29" s="167" t="s">
        <v>202</v>
      </c>
      <c r="CL29" s="167" t="s">
        <v>202</v>
      </c>
      <c r="CM29" s="167" t="s">
        <v>202</v>
      </c>
      <c r="CN29" s="167" t="s">
        <v>202</v>
      </c>
      <c r="CO29" s="167" t="s">
        <v>202</v>
      </c>
      <c r="CP29" s="167" t="s">
        <v>202</v>
      </c>
      <c r="CQ29" s="167" t="s">
        <v>202</v>
      </c>
      <c r="CR29" s="167" t="s">
        <v>202</v>
      </c>
    </row>
    <row r="30" spans="3:96" x14ac:dyDescent="0.25">
      <c r="E30" s="160" t="s">
        <v>59</v>
      </c>
      <c r="AP30" s="167" t="s">
        <v>202</v>
      </c>
      <c r="AQ30" s="167" t="s">
        <v>202</v>
      </c>
      <c r="AR30" s="167" t="s">
        <v>202</v>
      </c>
      <c r="AS30" s="167" t="s">
        <v>202</v>
      </c>
      <c r="AT30" s="167" t="s">
        <v>202</v>
      </c>
      <c r="AU30" s="167" t="s">
        <v>202</v>
      </c>
      <c r="AV30" s="167" t="s">
        <v>202</v>
      </c>
      <c r="AW30" s="167" t="s">
        <v>202</v>
      </c>
      <c r="AX30" s="167" t="s">
        <v>202</v>
      </c>
      <c r="AY30" s="167" t="s">
        <v>202</v>
      </c>
      <c r="AZ30" s="167" t="s">
        <v>202</v>
      </c>
      <c r="BA30" s="167" t="s">
        <v>202</v>
      </c>
      <c r="BB30" s="167" t="s">
        <v>202</v>
      </c>
      <c r="BC30" s="167" t="s">
        <v>202</v>
      </c>
      <c r="BD30" s="167" t="s">
        <v>202</v>
      </c>
      <c r="BE30" s="167" t="s">
        <v>202</v>
      </c>
      <c r="BF30" s="167" t="s">
        <v>202</v>
      </c>
      <c r="BG30" s="167" t="s">
        <v>202</v>
      </c>
      <c r="BH30" s="167" t="s">
        <v>202</v>
      </c>
      <c r="BI30" s="167" t="s">
        <v>202</v>
      </c>
      <c r="BJ30" s="167" t="s">
        <v>202</v>
      </c>
      <c r="BK30" s="167" t="s">
        <v>202</v>
      </c>
      <c r="BL30" s="167" t="s">
        <v>202</v>
      </c>
      <c r="BM30" s="167" t="s">
        <v>202</v>
      </c>
      <c r="BN30" s="167" t="s">
        <v>202</v>
      </c>
      <c r="BO30" s="167" t="s">
        <v>202</v>
      </c>
      <c r="BP30" s="167" t="s">
        <v>202</v>
      </c>
      <c r="BQ30" s="167" t="s">
        <v>202</v>
      </c>
      <c r="BR30" s="167" t="s">
        <v>202</v>
      </c>
      <c r="BS30" s="167" t="s">
        <v>202</v>
      </c>
      <c r="BT30" s="167" t="s">
        <v>202</v>
      </c>
      <c r="BU30" s="167" t="s">
        <v>202</v>
      </c>
      <c r="BV30" s="167" t="s">
        <v>202</v>
      </c>
      <c r="BW30" s="167" t="s">
        <v>202</v>
      </c>
      <c r="BX30" s="167" t="s">
        <v>202</v>
      </c>
      <c r="BY30" s="167" t="s">
        <v>202</v>
      </c>
      <c r="BZ30" s="167" t="s">
        <v>202</v>
      </c>
      <c r="CA30" s="167" t="s">
        <v>202</v>
      </c>
      <c r="CB30" s="167" t="s">
        <v>202</v>
      </c>
      <c r="CC30" s="167" t="s">
        <v>202</v>
      </c>
      <c r="CD30" s="167" t="s">
        <v>202</v>
      </c>
      <c r="CE30" s="167" t="s">
        <v>202</v>
      </c>
      <c r="CF30" s="167" t="s">
        <v>202</v>
      </c>
      <c r="CG30" s="167" t="s">
        <v>202</v>
      </c>
      <c r="CH30" s="167" t="s">
        <v>202</v>
      </c>
      <c r="CI30" s="167" t="s">
        <v>202</v>
      </c>
      <c r="CJ30" s="167" t="s">
        <v>202</v>
      </c>
      <c r="CK30" s="167" t="s">
        <v>202</v>
      </c>
      <c r="CL30" s="167" t="s">
        <v>202</v>
      </c>
      <c r="CM30" s="167" t="s">
        <v>202</v>
      </c>
      <c r="CN30" s="167" t="s">
        <v>202</v>
      </c>
      <c r="CO30" s="167" t="s">
        <v>202</v>
      </c>
      <c r="CP30" s="167" t="s">
        <v>202</v>
      </c>
      <c r="CQ30" s="167" t="s">
        <v>202</v>
      </c>
      <c r="CR30" s="167" t="s">
        <v>202</v>
      </c>
    </row>
    <row r="31" spans="3:96" x14ac:dyDescent="0.25">
      <c r="D31" s="160" t="s">
        <v>57</v>
      </c>
      <c r="AP31" s="167" t="s">
        <v>202</v>
      </c>
      <c r="AQ31" s="167" t="s">
        <v>202</v>
      </c>
      <c r="AR31" s="167" t="s">
        <v>202</v>
      </c>
      <c r="AS31" s="167" t="s">
        <v>202</v>
      </c>
      <c r="AT31" s="167" t="s">
        <v>202</v>
      </c>
      <c r="AU31" s="167" t="s">
        <v>202</v>
      </c>
      <c r="AV31" s="167" t="s">
        <v>202</v>
      </c>
      <c r="AW31" s="167" t="s">
        <v>202</v>
      </c>
      <c r="AX31" s="167" t="s">
        <v>202</v>
      </c>
      <c r="AY31" s="167" t="s">
        <v>202</v>
      </c>
      <c r="AZ31" s="167" t="s">
        <v>202</v>
      </c>
      <c r="BA31" s="167" t="s">
        <v>202</v>
      </c>
      <c r="BB31" s="167" t="s">
        <v>202</v>
      </c>
      <c r="BC31" s="167" t="s">
        <v>202</v>
      </c>
      <c r="BD31" s="167" t="s">
        <v>202</v>
      </c>
      <c r="BE31" s="167" t="s">
        <v>202</v>
      </c>
      <c r="BF31" s="167" t="s">
        <v>202</v>
      </c>
      <c r="BG31" s="167" t="s">
        <v>202</v>
      </c>
      <c r="BH31" s="167" t="s">
        <v>202</v>
      </c>
      <c r="BI31" s="167" t="s">
        <v>202</v>
      </c>
      <c r="BJ31" s="167" t="s">
        <v>202</v>
      </c>
      <c r="BK31" s="167" t="s">
        <v>202</v>
      </c>
      <c r="BL31" s="167" t="s">
        <v>202</v>
      </c>
      <c r="BM31" s="167" t="s">
        <v>202</v>
      </c>
      <c r="BN31" s="167" t="s">
        <v>202</v>
      </c>
      <c r="BO31" s="167" t="s">
        <v>202</v>
      </c>
      <c r="BP31" s="167" t="s">
        <v>202</v>
      </c>
      <c r="BQ31" s="167" t="s">
        <v>202</v>
      </c>
      <c r="BR31" s="167" t="s">
        <v>202</v>
      </c>
      <c r="BS31" s="167" t="s">
        <v>202</v>
      </c>
      <c r="BT31" s="167" t="s">
        <v>202</v>
      </c>
      <c r="BU31" s="167" t="s">
        <v>202</v>
      </c>
      <c r="BV31" s="167" t="s">
        <v>202</v>
      </c>
      <c r="BW31" s="167" t="s">
        <v>202</v>
      </c>
      <c r="BX31" s="167" t="s">
        <v>202</v>
      </c>
      <c r="BY31" s="167" t="s">
        <v>202</v>
      </c>
      <c r="BZ31" s="167" t="s">
        <v>202</v>
      </c>
      <c r="CA31" s="167" t="s">
        <v>202</v>
      </c>
      <c r="CB31" s="167" t="s">
        <v>202</v>
      </c>
      <c r="CC31" s="167" t="s">
        <v>202</v>
      </c>
      <c r="CD31" s="167" t="s">
        <v>202</v>
      </c>
      <c r="CE31" s="167" t="s">
        <v>202</v>
      </c>
      <c r="CF31" s="167" t="s">
        <v>202</v>
      </c>
      <c r="CG31" s="167" t="s">
        <v>202</v>
      </c>
      <c r="CH31" s="167" t="s">
        <v>202</v>
      </c>
      <c r="CI31" s="167" t="s">
        <v>202</v>
      </c>
      <c r="CJ31" s="167" t="s">
        <v>202</v>
      </c>
      <c r="CK31" s="167" t="s">
        <v>202</v>
      </c>
      <c r="CL31" s="167" t="s">
        <v>202</v>
      </c>
      <c r="CM31" s="167" t="s">
        <v>202</v>
      </c>
      <c r="CN31" s="167" t="s">
        <v>202</v>
      </c>
      <c r="CO31" s="167" t="s">
        <v>202</v>
      </c>
      <c r="CP31" s="167" t="s">
        <v>202</v>
      </c>
      <c r="CQ31" s="167" t="s">
        <v>202</v>
      </c>
      <c r="CR31" s="167" t="s">
        <v>202</v>
      </c>
    </row>
    <row r="32" spans="3:96" x14ac:dyDescent="0.25">
      <c r="E32" s="160" t="s">
        <v>194</v>
      </c>
      <c r="AP32" s="167" t="s">
        <v>202</v>
      </c>
      <c r="AQ32" s="167" t="s">
        <v>202</v>
      </c>
      <c r="AR32" s="167" t="s">
        <v>202</v>
      </c>
      <c r="AS32" s="167" t="s">
        <v>202</v>
      </c>
      <c r="AT32" s="167" t="s">
        <v>202</v>
      </c>
      <c r="AU32" s="167" t="s">
        <v>202</v>
      </c>
      <c r="AV32" s="167" t="s">
        <v>202</v>
      </c>
      <c r="AW32" s="167" t="s">
        <v>202</v>
      </c>
      <c r="AX32" s="167" t="s">
        <v>202</v>
      </c>
      <c r="AY32" s="167" t="s">
        <v>202</v>
      </c>
      <c r="AZ32" s="167" t="s">
        <v>202</v>
      </c>
      <c r="BA32" s="167" t="s">
        <v>202</v>
      </c>
      <c r="BB32" s="167" t="s">
        <v>202</v>
      </c>
      <c r="BC32" s="167" t="s">
        <v>202</v>
      </c>
      <c r="BD32" s="167" t="s">
        <v>202</v>
      </c>
      <c r="BE32" s="167" t="s">
        <v>202</v>
      </c>
      <c r="BF32" s="167" t="s">
        <v>202</v>
      </c>
      <c r="BG32" s="167" t="s">
        <v>202</v>
      </c>
      <c r="BH32" s="167" t="s">
        <v>202</v>
      </c>
      <c r="BI32" s="167" t="s">
        <v>202</v>
      </c>
      <c r="BJ32" s="167" t="s">
        <v>202</v>
      </c>
      <c r="BK32" s="167" t="s">
        <v>202</v>
      </c>
      <c r="BL32" s="167" t="s">
        <v>202</v>
      </c>
      <c r="BM32" s="167" t="s">
        <v>202</v>
      </c>
      <c r="BN32" s="167" t="s">
        <v>202</v>
      </c>
      <c r="BO32" s="167" t="s">
        <v>202</v>
      </c>
      <c r="BP32" s="167" t="s">
        <v>202</v>
      </c>
      <c r="BQ32" s="167" t="s">
        <v>202</v>
      </c>
      <c r="BR32" s="167" t="s">
        <v>202</v>
      </c>
      <c r="BS32" s="167" t="s">
        <v>202</v>
      </c>
      <c r="BT32" s="167" t="s">
        <v>202</v>
      </c>
      <c r="BU32" s="167" t="s">
        <v>202</v>
      </c>
      <c r="BV32" s="167" t="s">
        <v>202</v>
      </c>
      <c r="BW32" s="167" t="s">
        <v>202</v>
      </c>
      <c r="BX32" s="167" t="s">
        <v>202</v>
      </c>
      <c r="BY32" s="167" t="s">
        <v>202</v>
      </c>
      <c r="BZ32" s="167" t="s">
        <v>202</v>
      </c>
      <c r="CA32" s="167" t="s">
        <v>202</v>
      </c>
      <c r="CB32" s="167" t="s">
        <v>202</v>
      </c>
      <c r="CC32" s="167" t="s">
        <v>202</v>
      </c>
      <c r="CD32" s="167" t="s">
        <v>202</v>
      </c>
      <c r="CE32" s="167" t="s">
        <v>202</v>
      </c>
      <c r="CF32" s="167" t="s">
        <v>202</v>
      </c>
      <c r="CG32" s="167" t="s">
        <v>202</v>
      </c>
      <c r="CH32" s="167" t="s">
        <v>202</v>
      </c>
      <c r="CI32" s="167" t="s">
        <v>202</v>
      </c>
      <c r="CJ32" s="167" t="s">
        <v>202</v>
      </c>
      <c r="CK32" s="167" t="s">
        <v>202</v>
      </c>
      <c r="CL32" s="167" t="s">
        <v>202</v>
      </c>
      <c r="CM32" s="167" t="s">
        <v>202</v>
      </c>
      <c r="CN32" s="167" t="s">
        <v>202</v>
      </c>
      <c r="CO32" s="167" t="s">
        <v>202</v>
      </c>
      <c r="CP32" s="167" t="s">
        <v>202</v>
      </c>
      <c r="CQ32" s="167" t="s">
        <v>202</v>
      </c>
      <c r="CR32" s="167" t="s">
        <v>202</v>
      </c>
    </row>
    <row r="33" spans="3:96" x14ac:dyDescent="0.25">
      <c r="E33" s="160" t="s">
        <v>60</v>
      </c>
      <c r="AP33" s="167" t="s">
        <v>202</v>
      </c>
      <c r="AQ33" s="167" t="s">
        <v>202</v>
      </c>
      <c r="AR33" s="167" t="s">
        <v>202</v>
      </c>
      <c r="AS33" s="167" t="s">
        <v>202</v>
      </c>
      <c r="AT33" s="167" t="s">
        <v>202</v>
      </c>
      <c r="AU33" s="167" t="s">
        <v>202</v>
      </c>
      <c r="AV33" s="167" t="s">
        <v>202</v>
      </c>
      <c r="AW33" s="167" t="s">
        <v>202</v>
      </c>
      <c r="AX33" s="167" t="s">
        <v>202</v>
      </c>
      <c r="AY33" s="167" t="s">
        <v>202</v>
      </c>
      <c r="AZ33" s="167" t="s">
        <v>202</v>
      </c>
      <c r="BA33" s="167" t="s">
        <v>202</v>
      </c>
      <c r="BB33" s="167" t="s">
        <v>202</v>
      </c>
      <c r="BC33" s="167" t="s">
        <v>202</v>
      </c>
      <c r="BD33" s="167" t="s">
        <v>202</v>
      </c>
      <c r="BE33" s="167" t="s">
        <v>202</v>
      </c>
      <c r="BF33" s="167" t="s">
        <v>202</v>
      </c>
      <c r="BG33" s="167" t="s">
        <v>202</v>
      </c>
      <c r="BH33" s="167" t="s">
        <v>202</v>
      </c>
      <c r="BI33" s="167" t="s">
        <v>202</v>
      </c>
      <c r="BJ33" s="167" t="s">
        <v>202</v>
      </c>
      <c r="BK33" s="167" t="s">
        <v>202</v>
      </c>
      <c r="BL33" s="167" t="s">
        <v>202</v>
      </c>
      <c r="BM33" s="167" t="s">
        <v>202</v>
      </c>
      <c r="BN33" s="167" t="s">
        <v>202</v>
      </c>
      <c r="BO33" s="167" t="s">
        <v>202</v>
      </c>
      <c r="BP33" s="167" t="s">
        <v>202</v>
      </c>
      <c r="BQ33" s="167" t="s">
        <v>202</v>
      </c>
      <c r="BR33" s="167" t="s">
        <v>202</v>
      </c>
      <c r="BS33" s="167" t="s">
        <v>202</v>
      </c>
      <c r="BT33" s="167" t="s">
        <v>202</v>
      </c>
      <c r="BU33" s="167" t="s">
        <v>202</v>
      </c>
      <c r="BV33" s="167" t="s">
        <v>202</v>
      </c>
      <c r="BW33" s="167" t="s">
        <v>202</v>
      </c>
      <c r="BX33" s="167" t="s">
        <v>202</v>
      </c>
      <c r="BY33" s="167" t="s">
        <v>202</v>
      </c>
      <c r="BZ33" s="167" t="s">
        <v>202</v>
      </c>
      <c r="CA33" s="167" t="s">
        <v>202</v>
      </c>
      <c r="CB33" s="167" t="s">
        <v>202</v>
      </c>
      <c r="CC33" s="167" t="s">
        <v>202</v>
      </c>
      <c r="CD33" s="167" t="s">
        <v>202</v>
      </c>
      <c r="CE33" s="167" t="s">
        <v>202</v>
      </c>
      <c r="CF33" s="167" t="s">
        <v>202</v>
      </c>
      <c r="CG33" s="167" t="s">
        <v>202</v>
      </c>
      <c r="CH33" s="167" t="s">
        <v>202</v>
      </c>
      <c r="CI33" s="167" t="s">
        <v>202</v>
      </c>
      <c r="CJ33" s="167" t="s">
        <v>202</v>
      </c>
      <c r="CK33" s="167" t="s">
        <v>202</v>
      </c>
      <c r="CL33" s="167" t="s">
        <v>202</v>
      </c>
      <c r="CM33" s="167" t="s">
        <v>202</v>
      </c>
      <c r="CN33" s="167" t="s">
        <v>202</v>
      </c>
      <c r="CO33" s="167" t="s">
        <v>202</v>
      </c>
      <c r="CP33" s="167" t="s">
        <v>202</v>
      </c>
      <c r="CQ33" s="167" t="s">
        <v>202</v>
      </c>
      <c r="CR33" s="167" t="s">
        <v>202</v>
      </c>
    </row>
    <row r="34" spans="3:96" x14ac:dyDescent="0.25">
      <c r="E34" s="160" t="s">
        <v>83</v>
      </c>
      <c r="AP34" s="167" t="s">
        <v>202</v>
      </c>
      <c r="AQ34" s="167" t="s">
        <v>202</v>
      </c>
      <c r="AR34" s="167" t="s">
        <v>202</v>
      </c>
      <c r="AS34" s="167" t="s">
        <v>202</v>
      </c>
      <c r="AT34" s="167" t="s">
        <v>202</v>
      </c>
      <c r="AU34" s="167" t="s">
        <v>202</v>
      </c>
      <c r="AV34" s="167" t="s">
        <v>202</v>
      </c>
      <c r="AW34" s="167" t="s">
        <v>202</v>
      </c>
      <c r="AX34" s="167" t="s">
        <v>202</v>
      </c>
      <c r="AY34" s="167" t="s">
        <v>202</v>
      </c>
      <c r="AZ34" s="167" t="s">
        <v>202</v>
      </c>
      <c r="BA34" s="167" t="s">
        <v>202</v>
      </c>
      <c r="BB34" s="167" t="s">
        <v>202</v>
      </c>
      <c r="BC34" s="167" t="s">
        <v>202</v>
      </c>
      <c r="BD34" s="167" t="s">
        <v>202</v>
      </c>
      <c r="BE34" s="167" t="s">
        <v>202</v>
      </c>
      <c r="BF34" s="167" t="s">
        <v>202</v>
      </c>
      <c r="BG34" s="167" t="s">
        <v>202</v>
      </c>
      <c r="BH34" s="167" t="s">
        <v>202</v>
      </c>
      <c r="BI34" s="167" t="s">
        <v>202</v>
      </c>
      <c r="BJ34" s="167" t="s">
        <v>202</v>
      </c>
      <c r="BK34" s="167" t="s">
        <v>202</v>
      </c>
      <c r="BL34" s="167" t="s">
        <v>202</v>
      </c>
      <c r="BM34" s="167" t="s">
        <v>202</v>
      </c>
      <c r="BN34" s="167" t="s">
        <v>202</v>
      </c>
      <c r="BO34" s="167" t="s">
        <v>202</v>
      </c>
      <c r="BP34" s="167" t="s">
        <v>202</v>
      </c>
      <c r="BQ34" s="167" t="s">
        <v>202</v>
      </c>
      <c r="BR34" s="167" t="s">
        <v>202</v>
      </c>
      <c r="BS34" s="167" t="s">
        <v>202</v>
      </c>
      <c r="BT34" s="167" t="s">
        <v>202</v>
      </c>
      <c r="BU34" s="167" t="s">
        <v>202</v>
      </c>
      <c r="BV34" s="167" t="s">
        <v>202</v>
      </c>
      <c r="BW34" s="167" t="s">
        <v>202</v>
      </c>
      <c r="BX34" s="167" t="s">
        <v>202</v>
      </c>
      <c r="BY34" s="167" t="s">
        <v>202</v>
      </c>
      <c r="BZ34" s="167" t="s">
        <v>202</v>
      </c>
      <c r="CA34" s="167" t="s">
        <v>202</v>
      </c>
      <c r="CB34" s="167" t="s">
        <v>202</v>
      </c>
      <c r="CC34" s="167" t="s">
        <v>202</v>
      </c>
      <c r="CD34" s="167" t="s">
        <v>202</v>
      </c>
      <c r="CE34" s="167" t="s">
        <v>202</v>
      </c>
      <c r="CF34" s="167" t="s">
        <v>202</v>
      </c>
      <c r="CG34" s="167" t="s">
        <v>202</v>
      </c>
      <c r="CH34" s="167" t="s">
        <v>202</v>
      </c>
      <c r="CI34" s="167" t="s">
        <v>202</v>
      </c>
      <c r="CJ34" s="167" t="s">
        <v>202</v>
      </c>
      <c r="CK34" s="167" t="s">
        <v>202</v>
      </c>
      <c r="CL34" s="167" t="s">
        <v>202</v>
      </c>
      <c r="CM34" s="167" t="s">
        <v>202</v>
      </c>
      <c r="CN34" s="167" t="s">
        <v>202</v>
      </c>
      <c r="CO34" s="167" t="s">
        <v>202</v>
      </c>
      <c r="CP34" s="167" t="s">
        <v>202</v>
      </c>
      <c r="CQ34" s="167" t="s">
        <v>202</v>
      </c>
      <c r="CR34" s="167" t="s">
        <v>202</v>
      </c>
    </row>
    <row r="35" spans="3:96" x14ac:dyDescent="0.25">
      <c r="E35" s="160" t="s">
        <v>58</v>
      </c>
      <c r="AP35" s="167" t="s">
        <v>202</v>
      </c>
      <c r="AQ35" s="167" t="s">
        <v>202</v>
      </c>
      <c r="AR35" s="167" t="s">
        <v>202</v>
      </c>
      <c r="AS35" s="167" t="s">
        <v>202</v>
      </c>
      <c r="AT35" s="167" t="s">
        <v>202</v>
      </c>
      <c r="AU35" s="167" t="s">
        <v>202</v>
      </c>
      <c r="AV35" s="167" t="s">
        <v>202</v>
      </c>
      <c r="AW35" s="167" t="s">
        <v>202</v>
      </c>
      <c r="AX35" s="167" t="s">
        <v>202</v>
      </c>
      <c r="AY35" s="167" t="s">
        <v>202</v>
      </c>
      <c r="AZ35" s="167" t="s">
        <v>202</v>
      </c>
      <c r="BA35" s="167" t="s">
        <v>202</v>
      </c>
      <c r="BB35" s="167" t="s">
        <v>202</v>
      </c>
      <c r="BC35" s="167" t="s">
        <v>202</v>
      </c>
      <c r="BD35" s="167" t="s">
        <v>202</v>
      </c>
      <c r="BE35" s="167" t="s">
        <v>202</v>
      </c>
      <c r="BF35" s="167" t="s">
        <v>202</v>
      </c>
      <c r="BG35" s="167" t="s">
        <v>202</v>
      </c>
      <c r="BH35" s="167" t="s">
        <v>202</v>
      </c>
      <c r="BI35" s="167" t="s">
        <v>202</v>
      </c>
      <c r="BJ35" s="167" t="s">
        <v>202</v>
      </c>
      <c r="BK35" s="167" t="s">
        <v>202</v>
      </c>
      <c r="BL35" s="167" t="s">
        <v>202</v>
      </c>
      <c r="BM35" s="167" t="s">
        <v>202</v>
      </c>
      <c r="BN35" s="167" t="s">
        <v>202</v>
      </c>
      <c r="BO35" s="167" t="s">
        <v>202</v>
      </c>
      <c r="BP35" s="167" t="s">
        <v>202</v>
      </c>
      <c r="BQ35" s="167" t="s">
        <v>202</v>
      </c>
      <c r="BR35" s="167" t="s">
        <v>202</v>
      </c>
      <c r="BS35" s="167" t="s">
        <v>202</v>
      </c>
      <c r="BT35" s="167" t="s">
        <v>202</v>
      </c>
      <c r="BU35" s="167" t="s">
        <v>202</v>
      </c>
      <c r="BV35" s="167" t="s">
        <v>202</v>
      </c>
      <c r="BW35" s="167" t="s">
        <v>202</v>
      </c>
      <c r="BX35" s="167" t="s">
        <v>202</v>
      </c>
      <c r="BY35" s="167" t="s">
        <v>202</v>
      </c>
      <c r="BZ35" s="167" t="s">
        <v>202</v>
      </c>
      <c r="CA35" s="167" t="s">
        <v>202</v>
      </c>
      <c r="CB35" s="167" t="s">
        <v>202</v>
      </c>
      <c r="CC35" s="167" t="s">
        <v>202</v>
      </c>
      <c r="CD35" s="167" t="s">
        <v>202</v>
      </c>
      <c r="CE35" s="167" t="s">
        <v>202</v>
      </c>
      <c r="CF35" s="167" t="s">
        <v>202</v>
      </c>
      <c r="CG35" s="167" t="s">
        <v>202</v>
      </c>
      <c r="CH35" s="167" t="s">
        <v>202</v>
      </c>
      <c r="CI35" s="167" t="s">
        <v>202</v>
      </c>
      <c r="CJ35" s="167" t="s">
        <v>202</v>
      </c>
      <c r="CK35" s="167" t="s">
        <v>202</v>
      </c>
      <c r="CL35" s="167" t="s">
        <v>202</v>
      </c>
      <c r="CM35" s="167" t="s">
        <v>202</v>
      </c>
      <c r="CN35" s="167" t="s">
        <v>202</v>
      </c>
      <c r="CO35" s="167" t="s">
        <v>202</v>
      </c>
      <c r="CP35" s="167" t="s">
        <v>202</v>
      </c>
      <c r="CQ35" s="167" t="s">
        <v>202</v>
      </c>
      <c r="CR35" s="167" t="s">
        <v>202</v>
      </c>
    </row>
    <row r="36" spans="3:96" x14ac:dyDescent="0.25">
      <c r="E36" s="160" t="s">
        <v>191</v>
      </c>
      <c r="AP36" s="167" t="s">
        <v>202</v>
      </c>
      <c r="AQ36" s="167" t="s">
        <v>202</v>
      </c>
      <c r="AR36" s="167" t="s">
        <v>202</v>
      </c>
      <c r="AS36" s="167" t="s">
        <v>202</v>
      </c>
      <c r="AT36" s="167" t="s">
        <v>202</v>
      </c>
      <c r="AU36" s="167" t="s">
        <v>202</v>
      </c>
      <c r="AV36" s="167" t="s">
        <v>202</v>
      </c>
      <c r="AW36" s="167" t="s">
        <v>202</v>
      </c>
      <c r="AX36" s="167" t="s">
        <v>202</v>
      </c>
      <c r="AY36" s="167" t="s">
        <v>202</v>
      </c>
      <c r="AZ36" s="167" t="s">
        <v>202</v>
      </c>
      <c r="BA36" s="167" t="s">
        <v>202</v>
      </c>
      <c r="BB36" s="167" t="s">
        <v>202</v>
      </c>
      <c r="BC36" s="167" t="s">
        <v>202</v>
      </c>
      <c r="BD36" s="167" t="s">
        <v>202</v>
      </c>
      <c r="BE36" s="167" t="s">
        <v>202</v>
      </c>
      <c r="BF36" s="167" t="s">
        <v>202</v>
      </c>
      <c r="BG36" s="167" t="s">
        <v>202</v>
      </c>
      <c r="BH36" s="167" t="s">
        <v>202</v>
      </c>
      <c r="BI36" s="167" t="s">
        <v>202</v>
      </c>
      <c r="BJ36" s="167" t="s">
        <v>202</v>
      </c>
      <c r="BK36" s="167" t="s">
        <v>202</v>
      </c>
      <c r="BL36" s="167" t="s">
        <v>202</v>
      </c>
      <c r="BM36" s="167" t="s">
        <v>202</v>
      </c>
      <c r="BN36" s="167" t="s">
        <v>202</v>
      </c>
      <c r="BO36" s="167" t="s">
        <v>202</v>
      </c>
      <c r="BP36" s="167" t="s">
        <v>202</v>
      </c>
      <c r="BQ36" s="167" t="s">
        <v>202</v>
      </c>
      <c r="BR36" s="167" t="s">
        <v>202</v>
      </c>
      <c r="BS36" s="167" t="s">
        <v>202</v>
      </c>
      <c r="BT36" s="167" t="s">
        <v>202</v>
      </c>
      <c r="BU36" s="167" t="s">
        <v>202</v>
      </c>
      <c r="BV36" s="167" t="s">
        <v>202</v>
      </c>
      <c r="BW36" s="167" t="s">
        <v>202</v>
      </c>
      <c r="BX36" s="167" t="s">
        <v>202</v>
      </c>
      <c r="BY36" s="167" t="s">
        <v>202</v>
      </c>
      <c r="BZ36" s="167" t="s">
        <v>202</v>
      </c>
      <c r="CA36" s="167" t="s">
        <v>202</v>
      </c>
      <c r="CB36" s="167" t="s">
        <v>202</v>
      </c>
      <c r="CC36" s="167" t="s">
        <v>202</v>
      </c>
      <c r="CD36" s="167" t="s">
        <v>202</v>
      </c>
      <c r="CE36" s="167" t="s">
        <v>202</v>
      </c>
      <c r="CF36" s="167" t="s">
        <v>202</v>
      </c>
      <c r="CG36" s="167" t="s">
        <v>202</v>
      </c>
      <c r="CH36" s="167" t="s">
        <v>202</v>
      </c>
      <c r="CI36" s="167" t="s">
        <v>202</v>
      </c>
      <c r="CJ36" s="167" t="s">
        <v>202</v>
      </c>
      <c r="CK36" s="167" t="s">
        <v>202</v>
      </c>
      <c r="CL36" s="167" t="s">
        <v>202</v>
      </c>
      <c r="CM36" s="167" t="s">
        <v>202</v>
      </c>
      <c r="CN36" s="167" t="s">
        <v>202</v>
      </c>
      <c r="CO36" s="167" t="s">
        <v>202</v>
      </c>
      <c r="CP36" s="167" t="s">
        <v>202</v>
      </c>
      <c r="CQ36" s="167" t="s">
        <v>202</v>
      </c>
      <c r="CR36" s="167" t="s">
        <v>202</v>
      </c>
    </row>
    <row r="37" spans="3:96" x14ac:dyDescent="0.25">
      <c r="E37" s="160" t="s">
        <v>59</v>
      </c>
      <c r="AP37" s="167" t="s">
        <v>202</v>
      </c>
      <c r="AQ37" s="167" t="s">
        <v>202</v>
      </c>
      <c r="AR37" s="167" t="s">
        <v>202</v>
      </c>
      <c r="AS37" s="167" t="s">
        <v>202</v>
      </c>
      <c r="AT37" s="167" t="s">
        <v>202</v>
      </c>
      <c r="AU37" s="167" t="s">
        <v>202</v>
      </c>
      <c r="AV37" s="167" t="s">
        <v>202</v>
      </c>
      <c r="AW37" s="167" t="s">
        <v>202</v>
      </c>
      <c r="AX37" s="167" t="s">
        <v>202</v>
      </c>
      <c r="AY37" s="167" t="s">
        <v>202</v>
      </c>
      <c r="AZ37" s="167" t="s">
        <v>202</v>
      </c>
      <c r="BA37" s="167" t="s">
        <v>202</v>
      </c>
      <c r="BB37" s="167" t="s">
        <v>202</v>
      </c>
      <c r="BC37" s="167" t="s">
        <v>202</v>
      </c>
      <c r="BD37" s="167" t="s">
        <v>202</v>
      </c>
      <c r="BE37" s="167" t="s">
        <v>202</v>
      </c>
      <c r="BF37" s="167" t="s">
        <v>202</v>
      </c>
      <c r="BG37" s="167" t="s">
        <v>202</v>
      </c>
      <c r="BH37" s="167" t="s">
        <v>202</v>
      </c>
      <c r="BI37" s="167" t="s">
        <v>202</v>
      </c>
      <c r="BJ37" s="167" t="s">
        <v>202</v>
      </c>
      <c r="BK37" s="167" t="s">
        <v>202</v>
      </c>
      <c r="BL37" s="167" t="s">
        <v>202</v>
      </c>
      <c r="BM37" s="167" t="s">
        <v>202</v>
      </c>
      <c r="BN37" s="167" t="s">
        <v>202</v>
      </c>
      <c r="BO37" s="167" t="s">
        <v>202</v>
      </c>
      <c r="BP37" s="167" t="s">
        <v>202</v>
      </c>
      <c r="BQ37" s="167" t="s">
        <v>202</v>
      </c>
      <c r="BR37" s="167" t="s">
        <v>202</v>
      </c>
      <c r="BS37" s="167" t="s">
        <v>202</v>
      </c>
      <c r="BT37" s="167" t="s">
        <v>202</v>
      </c>
      <c r="BU37" s="167" t="s">
        <v>202</v>
      </c>
      <c r="BV37" s="167" t="s">
        <v>202</v>
      </c>
      <c r="BW37" s="167" t="s">
        <v>202</v>
      </c>
      <c r="BX37" s="167" t="s">
        <v>202</v>
      </c>
      <c r="BY37" s="167" t="s">
        <v>202</v>
      </c>
      <c r="BZ37" s="167" t="s">
        <v>202</v>
      </c>
      <c r="CA37" s="167" t="s">
        <v>202</v>
      </c>
      <c r="CB37" s="167" t="s">
        <v>202</v>
      </c>
      <c r="CC37" s="167" t="s">
        <v>202</v>
      </c>
      <c r="CD37" s="167" t="s">
        <v>202</v>
      </c>
      <c r="CE37" s="167" t="s">
        <v>202</v>
      </c>
      <c r="CF37" s="167" t="s">
        <v>202</v>
      </c>
      <c r="CG37" s="167" t="s">
        <v>202</v>
      </c>
      <c r="CH37" s="167" t="s">
        <v>202</v>
      </c>
      <c r="CI37" s="167" t="s">
        <v>202</v>
      </c>
      <c r="CJ37" s="167" t="s">
        <v>202</v>
      </c>
      <c r="CK37" s="167" t="s">
        <v>202</v>
      </c>
      <c r="CL37" s="167" t="s">
        <v>202</v>
      </c>
      <c r="CM37" s="167" t="s">
        <v>202</v>
      </c>
      <c r="CN37" s="167" t="s">
        <v>202</v>
      </c>
      <c r="CO37" s="167" t="s">
        <v>202</v>
      </c>
      <c r="CP37" s="167" t="s">
        <v>202</v>
      </c>
      <c r="CQ37" s="167" t="s">
        <v>202</v>
      </c>
      <c r="CR37" s="167" t="s">
        <v>202</v>
      </c>
    </row>
    <row r="38" spans="3:96" x14ac:dyDescent="0.25">
      <c r="C38" s="160" t="s">
        <v>173</v>
      </c>
      <c r="AP38" s="167" t="s">
        <v>202</v>
      </c>
      <c r="AQ38" s="167" t="s">
        <v>202</v>
      </c>
      <c r="AR38" s="167" t="s">
        <v>202</v>
      </c>
      <c r="AS38" s="167" t="s">
        <v>202</v>
      </c>
      <c r="AT38" s="167" t="s">
        <v>202</v>
      </c>
      <c r="AU38" s="167" t="s">
        <v>202</v>
      </c>
      <c r="AV38" s="167" t="s">
        <v>202</v>
      </c>
      <c r="AW38" s="167" t="s">
        <v>202</v>
      </c>
      <c r="AX38" s="167" t="s">
        <v>202</v>
      </c>
      <c r="AY38" s="167" t="s">
        <v>202</v>
      </c>
      <c r="AZ38" s="167" t="s">
        <v>202</v>
      </c>
      <c r="BA38" s="167" t="s">
        <v>202</v>
      </c>
      <c r="BB38" s="167" t="s">
        <v>202</v>
      </c>
      <c r="BC38" s="167" t="s">
        <v>202</v>
      </c>
      <c r="BD38" s="167" t="s">
        <v>202</v>
      </c>
      <c r="BE38" s="167" t="s">
        <v>202</v>
      </c>
      <c r="BF38" s="167" t="s">
        <v>202</v>
      </c>
      <c r="BG38" s="167" t="s">
        <v>202</v>
      </c>
      <c r="BH38" s="167" t="s">
        <v>202</v>
      </c>
      <c r="BI38" s="167" t="s">
        <v>202</v>
      </c>
      <c r="BJ38" s="167" t="s">
        <v>202</v>
      </c>
      <c r="BK38" s="167" t="s">
        <v>202</v>
      </c>
      <c r="BL38" s="167" t="s">
        <v>202</v>
      </c>
      <c r="BM38" s="167" t="s">
        <v>202</v>
      </c>
      <c r="BN38" s="167" t="s">
        <v>202</v>
      </c>
      <c r="BO38" s="167" t="s">
        <v>202</v>
      </c>
      <c r="BP38" s="167" t="s">
        <v>202</v>
      </c>
      <c r="BQ38" s="167" t="s">
        <v>202</v>
      </c>
      <c r="BR38" s="167" t="s">
        <v>202</v>
      </c>
      <c r="BS38" s="167" t="s">
        <v>202</v>
      </c>
      <c r="BT38" s="167" t="s">
        <v>202</v>
      </c>
      <c r="BU38" s="167" t="s">
        <v>202</v>
      </c>
      <c r="BV38" s="167" t="s">
        <v>202</v>
      </c>
      <c r="BW38" s="167" t="s">
        <v>202</v>
      </c>
      <c r="BX38" s="167" t="s">
        <v>202</v>
      </c>
      <c r="BY38" s="167" t="s">
        <v>202</v>
      </c>
      <c r="BZ38" s="167" t="s">
        <v>202</v>
      </c>
      <c r="CA38" s="167" t="s">
        <v>202</v>
      </c>
      <c r="CB38" s="167" t="s">
        <v>202</v>
      </c>
      <c r="CC38" s="167" t="s">
        <v>202</v>
      </c>
      <c r="CD38" s="167" t="s">
        <v>202</v>
      </c>
      <c r="CE38" s="167" t="s">
        <v>202</v>
      </c>
      <c r="CF38" s="167" t="s">
        <v>202</v>
      </c>
      <c r="CG38" s="167" t="s">
        <v>202</v>
      </c>
      <c r="CH38" s="167" t="s">
        <v>202</v>
      </c>
      <c r="CI38" s="167" t="s">
        <v>202</v>
      </c>
      <c r="CJ38" s="167" t="s">
        <v>202</v>
      </c>
      <c r="CK38" s="167" t="s">
        <v>202</v>
      </c>
      <c r="CL38" s="167" t="s">
        <v>202</v>
      </c>
      <c r="CM38" s="167" t="s">
        <v>202</v>
      </c>
      <c r="CN38" s="167" t="s">
        <v>202</v>
      </c>
      <c r="CO38" s="167" t="s">
        <v>202</v>
      </c>
      <c r="CP38" s="167" t="s">
        <v>202</v>
      </c>
      <c r="CQ38" s="167" t="s">
        <v>202</v>
      </c>
      <c r="CR38" s="167" t="s">
        <v>202</v>
      </c>
    </row>
    <row r="39" spans="3:96" x14ac:dyDescent="0.25">
      <c r="D39" s="160" t="s">
        <v>56</v>
      </c>
      <c r="AP39" s="167" t="s">
        <v>202</v>
      </c>
      <c r="AQ39" s="167" t="s">
        <v>202</v>
      </c>
      <c r="AR39" s="167" t="s">
        <v>202</v>
      </c>
      <c r="AS39" s="167" t="s">
        <v>202</v>
      </c>
      <c r="AT39" s="167" t="s">
        <v>202</v>
      </c>
      <c r="AU39" s="167" t="s">
        <v>202</v>
      </c>
      <c r="AV39" s="167" t="s">
        <v>202</v>
      </c>
      <c r="AW39" s="167" t="s">
        <v>202</v>
      </c>
      <c r="AX39" s="167" t="s">
        <v>202</v>
      </c>
      <c r="AY39" s="167" t="s">
        <v>202</v>
      </c>
      <c r="AZ39" s="167" t="s">
        <v>202</v>
      </c>
      <c r="BA39" s="167" t="s">
        <v>202</v>
      </c>
      <c r="BB39" s="167" t="s">
        <v>202</v>
      </c>
      <c r="BC39" s="167" t="s">
        <v>202</v>
      </c>
      <c r="BD39" s="167" t="s">
        <v>202</v>
      </c>
      <c r="BE39" s="167" t="s">
        <v>202</v>
      </c>
      <c r="BF39" s="167" t="s">
        <v>202</v>
      </c>
      <c r="BG39" s="167" t="s">
        <v>202</v>
      </c>
      <c r="BH39" s="167" t="s">
        <v>202</v>
      </c>
      <c r="BI39" s="167" t="s">
        <v>202</v>
      </c>
      <c r="BJ39" s="167" t="s">
        <v>202</v>
      </c>
      <c r="BK39" s="167" t="s">
        <v>202</v>
      </c>
      <c r="BL39" s="167" t="s">
        <v>202</v>
      </c>
      <c r="BM39" s="167" t="s">
        <v>202</v>
      </c>
      <c r="BN39" s="167" t="s">
        <v>202</v>
      </c>
      <c r="BO39" s="167" t="s">
        <v>202</v>
      </c>
      <c r="BP39" s="167" t="s">
        <v>202</v>
      </c>
      <c r="BQ39" s="167" t="s">
        <v>202</v>
      </c>
      <c r="BR39" s="167" t="s">
        <v>202</v>
      </c>
      <c r="BS39" s="167" t="s">
        <v>202</v>
      </c>
      <c r="BT39" s="167" t="s">
        <v>202</v>
      </c>
      <c r="BU39" s="167" t="s">
        <v>202</v>
      </c>
      <c r="BV39" s="167" t="s">
        <v>202</v>
      </c>
      <c r="BW39" s="167" t="s">
        <v>202</v>
      </c>
      <c r="BX39" s="167" t="s">
        <v>202</v>
      </c>
      <c r="BY39" s="167" t="s">
        <v>202</v>
      </c>
      <c r="BZ39" s="167" t="s">
        <v>202</v>
      </c>
      <c r="CA39" s="167" t="s">
        <v>202</v>
      </c>
      <c r="CB39" s="167" t="s">
        <v>202</v>
      </c>
      <c r="CC39" s="167" t="s">
        <v>202</v>
      </c>
      <c r="CD39" s="167" t="s">
        <v>202</v>
      </c>
      <c r="CE39" s="167" t="s">
        <v>202</v>
      </c>
      <c r="CF39" s="167" t="s">
        <v>202</v>
      </c>
      <c r="CG39" s="167" t="s">
        <v>202</v>
      </c>
      <c r="CH39" s="167" t="s">
        <v>202</v>
      </c>
      <c r="CI39" s="167" t="s">
        <v>202</v>
      </c>
      <c r="CJ39" s="167" t="s">
        <v>202</v>
      </c>
      <c r="CK39" s="167" t="s">
        <v>202</v>
      </c>
      <c r="CL39" s="167" t="s">
        <v>202</v>
      </c>
      <c r="CM39" s="167" t="s">
        <v>202</v>
      </c>
      <c r="CN39" s="167" t="s">
        <v>202</v>
      </c>
      <c r="CO39" s="167" t="s">
        <v>202</v>
      </c>
      <c r="CP39" s="167" t="s">
        <v>202</v>
      </c>
      <c r="CQ39" s="167" t="s">
        <v>202</v>
      </c>
      <c r="CR39" s="167" t="s">
        <v>202</v>
      </c>
    </row>
    <row r="40" spans="3:96" x14ac:dyDescent="0.25">
      <c r="E40" s="160" t="s">
        <v>60</v>
      </c>
      <c r="AP40" s="167" t="s">
        <v>202</v>
      </c>
      <c r="AQ40" s="167" t="s">
        <v>202</v>
      </c>
      <c r="AR40" s="167" t="s">
        <v>202</v>
      </c>
      <c r="AS40" s="167" t="s">
        <v>202</v>
      </c>
      <c r="AT40" s="167" t="s">
        <v>202</v>
      </c>
      <c r="AU40" s="167" t="s">
        <v>202</v>
      </c>
      <c r="AV40" s="167" t="s">
        <v>202</v>
      </c>
      <c r="AW40" s="167" t="s">
        <v>202</v>
      </c>
      <c r="AX40" s="167" t="s">
        <v>202</v>
      </c>
      <c r="AY40" s="167" t="s">
        <v>202</v>
      </c>
      <c r="AZ40" s="167" t="s">
        <v>202</v>
      </c>
      <c r="BA40" s="167" t="s">
        <v>202</v>
      </c>
      <c r="BB40" s="167" t="s">
        <v>202</v>
      </c>
      <c r="BC40" s="167" t="s">
        <v>202</v>
      </c>
      <c r="BD40" s="167" t="s">
        <v>202</v>
      </c>
      <c r="BE40" s="167" t="s">
        <v>202</v>
      </c>
      <c r="BF40" s="167" t="s">
        <v>202</v>
      </c>
      <c r="BG40" s="167" t="s">
        <v>202</v>
      </c>
      <c r="BH40" s="167" t="s">
        <v>202</v>
      </c>
      <c r="BI40" s="167" t="s">
        <v>202</v>
      </c>
      <c r="BJ40" s="167" t="s">
        <v>202</v>
      </c>
      <c r="BK40" s="167" t="s">
        <v>202</v>
      </c>
      <c r="BL40" s="167" t="s">
        <v>202</v>
      </c>
      <c r="BM40" s="167" t="s">
        <v>202</v>
      </c>
      <c r="BN40" s="167" t="s">
        <v>202</v>
      </c>
      <c r="BO40" s="167" t="s">
        <v>202</v>
      </c>
      <c r="BP40" s="167" t="s">
        <v>202</v>
      </c>
      <c r="BQ40" s="167" t="s">
        <v>202</v>
      </c>
      <c r="BR40" s="167" t="s">
        <v>202</v>
      </c>
      <c r="BS40" s="167" t="s">
        <v>202</v>
      </c>
      <c r="BT40" s="167" t="s">
        <v>202</v>
      </c>
      <c r="BU40" s="167" t="s">
        <v>202</v>
      </c>
      <c r="BV40" s="167" t="s">
        <v>202</v>
      </c>
      <c r="BW40" s="167" t="s">
        <v>202</v>
      </c>
      <c r="BX40" s="167" t="s">
        <v>202</v>
      </c>
      <c r="BY40" s="167" t="s">
        <v>202</v>
      </c>
      <c r="BZ40" s="167" t="s">
        <v>202</v>
      </c>
      <c r="CA40" s="167" t="s">
        <v>202</v>
      </c>
      <c r="CB40" s="167" t="s">
        <v>202</v>
      </c>
      <c r="CC40" s="167" t="s">
        <v>202</v>
      </c>
      <c r="CD40" s="167" t="s">
        <v>202</v>
      </c>
      <c r="CE40" s="167" t="s">
        <v>202</v>
      </c>
      <c r="CF40" s="167" t="s">
        <v>202</v>
      </c>
      <c r="CG40" s="167" t="s">
        <v>202</v>
      </c>
      <c r="CH40" s="167" t="s">
        <v>202</v>
      </c>
      <c r="CI40" s="167" t="s">
        <v>202</v>
      </c>
      <c r="CJ40" s="167" t="s">
        <v>202</v>
      </c>
      <c r="CK40" s="167" t="s">
        <v>202</v>
      </c>
      <c r="CL40" s="167" t="s">
        <v>202</v>
      </c>
      <c r="CM40" s="167" t="s">
        <v>202</v>
      </c>
      <c r="CN40" s="167" t="s">
        <v>202</v>
      </c>
      <c r="CO40" s="167" t="s">
        <v>202</v>
      </c>
      <c r="CP40" s="167" t="s">
        <v>202</v>
      </c>
      <c r="CQ40" s="167" t="s">
        <v>202</v>
      </c>
      <c r="CR40" s="167" t="s">
        <v>202</v>
      </c>
    </row>
    <row r="41" spans="3:96" x14ac:dyDescent="0.25">
      <c r="E41" s="160" t="s">
        <v>83</v>
      </c>
      <c r="AP41" s="167" t="s">
        <v>202</v>
      </c>
      <c r="AQ41" s="167" t="s">
        <v>202</v>
      </c>
      <c r="AR41" s="167" t="s">
        <v>202</v>
      </c>
      <c r="AS41" s="167" t="s">
        <v>202</v>
      </c>
      <c r="AT41" s="167" t="s">
        <v>202</v>
      </c>
      <c r="AU41" s="167" t="s">
        <v>202</v>
      </c>
      <c r="AV41" s="167" t="s">
        <v>202</v>
      </c>
      <c r="AW41" s="167" t="s">
        <v>202</v>
      </c>
      <c r="AX41" s="167" t="s">
        <v>202</v>
      </c>
      <c r="AY41" s="167" t="s">
        <v>202</v>
      </c>
      <c r="AZ41" s="167" t="s">
        <v>202</v>
      </c>
      <c r="BA41" s="167" t="s">
        <v>202</v>
      </c>
      <c r="BB41" s="167" t="s">
        <v>202</v>
      </c>
      <c r="BC41" s="167" t="s">
        <v>202</v>
      </c>
      <c r="BD41" s="167" t="s">
        <v>202</v>
      </c>
      <c r="BE41" s="167" t="s">
        <v>202</v>
      </c>
      <c r="BF41" s="167" t="s">
        <v>202</v>
      </c>
      <c r="BG41" s="167" t="s">
        <v>202</v>
      </c>
      <c r="BH41" s="167" t="s">
        <v>202</v>
      </c>
      <c r="BI41" s="167" t="s">
        <v>202</v>
      </c>
      <c r="BJ41" s="167" t="s">
        <v>202</v>
      </c>
      <c r="BK41" s="167" t="s">
        <v>202</v>
      </c>
      <c r="BL41" s="167" t="s">
        <v>202</v>
      </c>
      <c r="BM41" s="167" t="s">
        <v>202</v>
      </c>
      <c r="BN41" s="167" t="s">
        <v>202</v>
      </c>
      <c r="BO41" s="167" t="s">
        <v>202</v>
      </c>
      <c r="BP41" s="167" t="s">
        <v>202</v>
      </c>
      <c r="BQ41" s="167" t="s">
        <v>202</v>
      </c>
      <c r="BR41" s="167" t="s">
        <v>202</v>
      </c>
      <c r="BS41" s="167" t="s">
        <v>202</v>
      </c>
      <c r="BT41" s="167" t="s">
        <v>202</v>
      </c>
      <c r="BU41" s="167" t="s">
        <v>202</v>
      </c>
      <c r="BV41" s="167" t="s">
        <v>202</v>
      </c>
      <c r="BW41" s="167" t="s">
        <v>202</v>
      </c>
      <c r="BX41" s="167" t="s">
        <v>202</v>
      </c>
      <c r="BY41" s="167" t="s">
        <v>202</v>
      </c>
      <c r="BZ41" s="167" t="s">
        <v>202</v>
      </c>
      <c r="CA41" s="167" t="s">
        <v>202</v>
      </c>
      <c r="CB41" s="167" t="s">
        <v>202</v>
      </c>
      <c r="CC41" s="167" t="s">
        <v>202</v>
      </c>
      <c r="CD41" s="167" t="s">
        <v>202</v>
      </c>
      <c r="CE41" s="167" t="s">
        <v>202</v>
      </c>
      <c r="CF41" s="167" t="s">
        <v>202</v>
      </c>
      <c r="CG41" s="167" t="s">
        <v>202</v>
      </c>
      <c r="CH41" s="167" t="s">
        <v>202</v>
      </c>
      <c r="CI41" s="167" t="s">
        <v>202</v>
      </c>
      <c r="CJ41" s="167" t="s">
        <v>202</v>
      </c>
      <c r="CK41" s="167" t="s">
        <v>202</v>
      </c>
      <c r="CL41" s="167" t="s">
        <v>202</v>
      </c>
      <c r="CM41" s="167" t="s">
        <v>202</v>
      </c>
      <c r="CN41" s="167" t="s">
        <v>202</v>
      </c>
      <c r="CO41" s="167" t="s">
        <v>202</v>
      </c>
      <c r="CP41" s="167" t="s">
        <v>202</v>
      </c>
      <c r="CQ41" s="167" t="s">
        <v>202</v>
      </c>
      <c r="CR41" s="167" t="s">
        <v>202</v>
      </c>
    </row>
    <row r="42" spans="3:96" x14ac:dyDescent="0.25">
      <c r="E42" s="160" t="s">
        <v>58</v>
      </c>
      <c r="AP42" s="167" t="s">
        <v>202</v>
      </c>
      <c r="AQ42" s="167" t="s">
        <v>202</v>
      </c>
      <c r="AR42" s="167" t="s">
        <v>202</v>
      </c>
      <c r="AS42" s="167" t="s">
        <v>202</v>
      </c>
      <c r="AT42" s="167" t="s">
        <v>202</v>
      </c>
      <c r="AU42" s="167" t="s">
        <v>202</v>
      </c>
      <c r="AV42" s="167" t="s">
        <v>202</v>
      </c>
      <c r="AW42" s="167" t="s">
        <v>202</v>
      </c>
      <c r="AX42" s="167" t="s">
        <v>202</v>
      </c>
      <c r="AY42" s="167" t="s">
        <v>202</v>
      </c>
      <c r="AZ42" s="167" t="s">
        <v>202</v>
      </c>
      <c r="BA42" s="167" t="s">
        <v>202</v>
      </c>
      <c r="BB42" s="167" t="s">
        <v>202</v>
      </c>
      <c r="BC42" s="167" t="s">
        <v>202</v>
      </c>
      <c r="BD42" s="167" t="s">
        <v>202</v>
      </c>
      <c r="BE42" s="167" t="s">
        <v>202</v>
      </c>
      <c r="BF42" s="167" t="s">
        <v>202</v>
      </c>
      <c r="BG42" s="167" t="s">
        <v>202</v>
      </c>
      <c r="BH42" s="167" t="s">
        <v>202</v>
      </c>
      <c r="BI42" s="167" t="s">
        <v>202</v>
      </c>
      <c r="BJ42" s="167" t="s">
        <v>202</v>
      </c>
      <c r="BK42" s="167" t="s">
        <v>202</v>
      </c>
      <c r="BL42" s="167" t="s">
        <v>202</v>
      </c>
      <c r="BM42" s="167" t="s">
        <v>202</v>
      </c>
      <c r="BN42" s="167" t="s">
        <v>202</v>
      </c>
      <c r="BO42" s="167" t="s">
        <v>202</v>
      </c>
      <c r="BP42" s="167" t="s">
        <v>202</v>
      </c>
      <c r="BQ42" s="167" t="s">
        <v>202</v>
      </c>
      <c r="BR42" s="167" t="s">
        <v>202</v>
      </c>
      <c r="BS42" s="167" t="s">
        <v>202</v>
      </c>
      <c r="BT42" s="167" t="s">
        <v>202</v>
      </c>
      <c r="BU42" s="167" t="s">
        <v>202</v>
      </c>
      <c r="BV42" s="167" t="s">
        <v>202</v>
      </c>
      <c r="BW42" s="167" t="s">
        <v>202</v>
      </c>
      <c r="BX42" s="167" t="s">
        <v>202</v>
      </c>
      <c r="BY42" s="167" t="s">
        <v>202</v>
      </c>
      <c r="BZ42" s="167" t="s">
        <v>202</v>
      </c>
      <c r="CA42" s="167" t="s">
        <v>202</v>
      </c>
      <c r="CB42" s="167" t="s">
        <v>202</v>
      </c>
      <c r="CC42" s="167" t="s">
        <v>202</v>
      </c>
      <c r="CD42" s="167" t="s">
        <v>202</v>
      </c>
      <c r="CE42" s="167" t="s">
        <v>202</v>
      </c>
      <c r="CF42" s="167" t="s">
        <v>202</v>
      </c>
      <c r="CG42" s="167" t="s">
        <v>202</v>
      </c>
      <c r="CH42" s="167" t="s">
        <v>202</v>
      </c>
      <c r="CI42" s="167" t="s">
        <v>202</v>
      </c>
      <c r="CJ42" s="167" t="s">
        <v>202</v>
      </c>
      <c r="CK42" s="167" t="s">
        <v>202</v>
      </c>
      <c r="CL42" s="167" t="s">
        <v>202</v>
      </c>
      <c r="CM42" s="167" t="s">
        <v>202</v>
      </c>
      <c r="CN42" s="167" t="s">
        <v>202</v>
      </c>
      <c r="CO42" s="167" t="s">
        <v>202</v>
      </c>
      <c r="CP42" s="167" t="s">
        <v>202</v>
      </c>
      <c r="CQ42" s="167" t="s">
        <v>202</v>
      </c>
      <c r="CR42" s="167" t="s">
        <v>202</v>
      </c>
    </row>
    <row r="43" spans="3:96" x14ac:dyDescent="0.25">
      <c r="E43" s="160" t="s">
        <v>191</v>
      </c>
      <c r="AP43" s="167" t="s">
        <v>202</v>
      </c>
      <c r="AQ43" s="167" t="s">
        <v>202</v>
      </c>
      <c r="AR43" s="167" t="s">
        <v>202</v>
      </c>
      <c r="AS43" s="167" t="s">
        <v>202</v>
      </c>
      <c r="AT43" s="167" t="s">
        <v>202</v>
      </c>
      <c r="AU43" s="167" t="s">
        <v>202</v>
      </c>
      <c r="AV43" s="167" t="s">
        <v>202</v>
      </c>
      <c r="AW43" s="167" t="s">
        <v>202</v>
      </c>
      <c r="AX43" s="167" t="s">
        <v>202</v>
      </c>
      <c r="AY43" s="167" t="s">
        <v>202</v>
      </c>
      <c r="AZ43" s="167" t="s">
        <v>202</v>
      </c>
      <c r="BA43" s="167" t="s">
        <v>202</v>
      </c>
      <c r="BB43" s="167" t="s">
        <v>202</v>
      </c>
      <c r="BC43" s="167" t="s">
        <v>202</v>
      </c>
      <c r="BD43" s="167" t="s">
        <v>202</v>
      </c>
      <c r="BE43" s="167" t="s">
        <v>202</v>
      </c>
      <c r="BF43" s="167" t="s">
        <v>202</v>
      </c>
      <c r="BG43" s="167" t="s">
        <v>202</v>
      </c>
      <c r="BH43" s="167" t="s">
        <v>202</v>
      </c>
      <c r="BI43" s="167" t="s">
        <v>202</v>
      </c>
      <c r="BJ43" s="167" t="s">
        <v>202</v>
      </c>
      <c r="BK43" s="167" t="s">
        <v>202</v>
      </c>
      <c r="BL43" s="167" t="s">
        <v>202</v>
      </c>
      <c r="BM43" s="167" t="s">
        <v>202</v>
      </c>
      <c r="BN43" s="167" t="s">
        <v>202</v>
      </c>
      <c r="BO43" s="167" t="s">
        <v>202</v>
      </c>
      <c r="BP43" s="167" t="s">
        <v>202</v>
      </c>
      <c r="BQ43" s="167" t="s">
        <v>202</v>
      </c>
      <c r="BR43" s="167" t="s">
        <v>202</v>
      </c>
      <c r="BS43" s="167" t="s">
        <v>202</v>
      </c>
      <c r="BT43" s="167" t="s">
        <v>202</v>
      </c>
      <c r="BU43" s="167" t="s">
        <v>202</v>
      </c>
      <c r="BV43" s="167" t="s">
        <v>202</v>
      </c>
      <c r="BW43" s="167" t="s">
        <v>202</v>
      </c>
      <c r="BX43" s="167" t="s">
        <v>202</v>
      </c>
      <c r="BY43" s="167" t="s">
        <v>202</v>
      </c>
      <c r="BZ43" s="167" t="s">
        <v>202</v>
      </c>
      <c r="CA43" s="167" t="s">
        <v>202</v>
      </c>
      <c r="CB43" s="167" t="s">
        <v>202</v>
      </c>
      <c r="CC43" s="167" t="s">
        <v>202</v>
      </c>
      <c r="CD43" s="167" t="s">
        <v>202</v>
      </c>
      <c r="CE43" s="167" t="s">
        <v>202</v>
      </c>
      <c r="CF43" s="167" t="s">
        <v>202</v>
      </c>
      <c r="CG43" s="167" t="s">
        <v>202</v>
      </c>
      <c r="CH43" s="167" t="s">
        <v>202</v>
      </c>
      <c r="CI43" s="167" t="s">
        <v>202</v>
      </c>
      <c r="CJ43" s="167" t="s">
        <v>202</v>
      </c>
      <c r="CK43" s="167" t="s">
        <v>202</v>
      </c>
      <c r="CL43" s="167" t="s">
        <v>202</v>
      </c>
      <c r="CM43" s="167" t="s">
        <v>202</v>
      </c>
      <c r="CN43" s="167" t="s">
        <v>202</v>
      </c>
      <c r="CO43" s="167" t="s">
        <v>202</v>
      </c>
      <c r="CP43" s="167" t="s">
        <v>202</v>
      </c>
      <c r="CQ43" s="167" t="s">
        <v>202</v>
      </c>
      <c r="CR43" s="167" t="s">
        <v>202</v>
      </c>
    </row>
    <row r="44" spans="3:96" x14ac:dyDescent="0.25">
      <c r="E44" s="160" t="s">
        <v>59</v>
      </c>
      <c r="AP44" s="167" t="s">
        <v>202</v>
      </c>
      <c r="AQ44" s="167" t="s">
        <v>202</v>
      </c>
      <c r="AR44" s="167" t="s">
        <v>202</v>
      </c>
      <c r="AS44" s="167" t="s">
        <v>202</v>
      </c>
      <c r="AT44" s="167" t="s">
        <v>202</v>
      </c>
      <c r="AU44" s="167" t="s">
        <v>202</v>
      </c>
      <c r="AV44" s="167" t="s">
        <v>202</v>
      </c>
      <c r="AW44" s="167" t="s">
        <v>202</v>
      </c>
      <c r="AX44" s="167" t="s">
        <v>202</v>
      </c>
      <c r="AY44" s="167" t="s">
        <v>202</v>
      </c>
      <c r="AZ44" s="167" t="s">
        <v>202</v>
      </c>
      <c r="BA44" s="167" t="s">
        <v>202</v>
      </c>
      <c r="BB44" s="167" t="s">
        <v>202</v>
      </c>
      <c r="BC44" s="167" t="s">
        <v>202</v>
      </c>
      <c r="BD44" s="167" t="s">
        <v>202</v>
      </c>
      <c r="BE44" s="167" t="s">
        <v>202</v>
      </c>
      <c r="BF44" s="167" t="s">
        <v>202</v>
      </c>
      <c r="BG44" s="167" t="s">
        <v>202</v>
      </c>
      <c r="BH44" s="167" t="s">
        <v>202</v>
      </c>
      <c r="BI44" s="167" t="s">
        <v>202</v>
      </c>
      <c r="BJ44" s="167" t="s">
        <v>202</v>
      </c>
      <c r="BK44" s="167" t="s">
        <v>202</v>
      </c>
      <c r="BL44" s="167" t="s">
        <v>202</v>
      </c>
      <c r="BM44" s="167" t="s">
        <v>202</v>
      </c>
      <c r="BN44" s="167" t="s">
        <v>202</v>
      </c>
      <c r="BO44" s="167" t="s">
        <v>202</v>
      </c>
      <c r="BP44" s="167" t="s">
        <v>202</v>
      </c>
      <c r="BQ44" s="167" t="s">
        <v>202</v>
      </c>
      <c r="BR44" s="167" t="s">
        <v>202</v>
      </c>
      <c r="BS44" s="167" t="s">
        <v>202</v>
      </c>
      <c r="BT44" s="167" t="s">
        <v>202</v>
      </c>
      <c r="BU44" s="167" t="s">
        <v>202</v>
      </c>
      <c r="BV44" s="167" t="s">
        <v>202</v>
      </c>
      <c r="BW44" s="167" t="s">
        <v>202</v>
      </c>
      <c r="BX44" s="167" t="s">
        <v>202</v>
      </c>
      <c r="BY44" s="167" t="s">
        <v>202</v>
      </c>
      <c r="BZ44" s="167" t="s">
        <v>202</v>
      </c>
      <c r="CA44" s="167" t="s">
        <v>202</v>
      </c>
      <c r="CB44" s="167" t="s">
        <v>202</v>
      </c>
      <c r="CC44" s="167" t="s">
        <v>202</v>
      </c>
      <c r="CD44" s="167" t="s">
        <v>202</v>
      </c>
      <c r="CE44" s="167" t="s">
        <v>202</v>
      </c>
      <c r="CF44" s="167" t="s">
        <v>202</v>
      </c>
      <c r="CG44" s="167" t="s">
        <v>202</v>
      </c>
      <c r="CH44" s="167" t="s">
        <v>202</v>
      </c>
      <c r="CI44" s="167" t="s">
        <v>202</v>
      </c>
      <c r="CJ44" s="167" t="s">
        <v>202</v>
      </c>
      <c r="CK44" s="167" t="s">
        <v>202</v>
      </c>
      <c r="CL44" s="167" t="s">
        <v>202</v>
      </c>
      <c r="CM44" s="167" t="s">
        <v>202</v>
      </c>
      <c r="CN44" s="167" t="s">
        <v>202</v>
      </c>
      <c r="CO44" s="167" t="s">
        <v>202</v>
      </c>
      <c r="CP44" s="167" t="s">
        <v>202</v>
      </c>
      <c r="CQ44" s="167" t="s">
        <v>202</v>
      </c>
      <c r="CR44" s="167" t="s">
        <v>202</v>
      </c>
    </row>
    <row r="45" spans="3:96" x14ac:dyDescent="0.25">
      <c r="D45" s="160" t="s">
        <v>57</v>
      </c>
      <c r="AP45" s="167" t="s">
        <v>202</v>
      </c>
      <c r="AQ45" s="167" t="s">
        <v>202</v>
      </c>
      <c r="AR45" s="167" t="s">
        <v>202</v>
      </c>
      <c r="AS45" s="167" t="s">
        <v>202</v>
      </c>
      <c r="AT45" s="167" t="s">
        <v>202</v>
      </c>
      <c r="AU45" s="167" t="s">
        <v>202</v>
      </c>
      <c r="AV45" s="167" t="s">
        <v>202</v>
      </c>
      <c r="AW45" s="167" t="s">
        <v>202</v>
      </c>
      <c r="AX45" s="167" t="s">
        <v>202</v>
      </c>
      <c r="AY45" s="167" t="s">
        <v>202</v>
      </c>
      <c r="AZ45" s="167" t="s">
        <v>202</v>
      </c>
      <c r="BA45" s="167" t="s">
        <v>202</v>
      </c>
      <c r="BB45" s="167" t="s">
        <v>202</v>
      </c>
      <c r="BC45" s="167" t="s">
        <v>202</v>
      </c>
      <c r="BD45" s="167" t="s">
        <v>202</v>
      </c>
      <c r="BE45" s="167" t="s">
        <v>202</v>
      </c>
      <c r="BF45" s="167" t="s">
        <v>202</v>
      </c>
      <c r="BG45" s="167" t="s">
        <v>202</v>
      </c>
      <c r="BH45" s="167" t="s">
        <v>202</v>
      </c>
      <c r="BI45" s="167" t="s">
        <v>202</v>
      </c>
      <c r="BJ45" s="167" t="s">
        <v>202</v>
      </c>
      <c r="BK45" s="167" t="s">
        <v>202</v>
      </c>
      <c r="BL45" s="167" t="s">
        <v>202</v>
      </c>
      <c r="BM45" s="167" t="s">
        <v>202</v>
      </c>
      <c r="BN45" s="167" t="s">
        <v>202</v>
      </c>
      <c r="BO45" s="167" t="s">
        <v>202</v>
      </c>
      <c r="BP45" s="167" t="s">
        <v>202</v>
      </c>
      <c r="BQ45" s="167" t="s">
        <v>202</v>
      </c>
      <c r="BR45" s="167" t="s">
        <v>202</v>
      </c>
      <c r="BS45" s="167" t="s">
        <v>202</v>
      </c>
      <c r="BT45" s="167" t="s">
        <v>202</v>
      </c>
      <c r="BU45" s="167" t="s">
        <v>202</v>
      </c>
      <c r="BV45" s="167" t="s">
        <v>202</v>
      </c>
      <c r="BW45" s="167" t="s">
        <v>202</v>
      </c>
      <c r="BX45" s="167" t="s">
        <v>202</v>
      </c>
      <c r="BY45" s="167" t="s">
        <v>202</v>
      </c>
      <c r="BZ45" s="167" t="s">
        <v>202</v>
      </c>
      <c r="CA45" s="167" t="s">
        <v>202</v>
      </c>
      <c r="CB45" s="167" t="s">
        <v>202</v>
      </c>
      <c r="CC45" s="167" t="s">
        <v>202</v>
      </c>
      <c r="CD45" s="167" t="s">
        <v>202</v>
      </c>
      <c r="CE45" s="167" t="s">
        <v>202</v>
      </c>
      <c r="CF45" s="167" t="s">
        <v>202</v>
      </c>
      <c r="CG45" s="167" t="s">
        <v>202</v>
      </c>
      <c r="CH45" s="167" t="s">
        <v>202</v>
      </c>
      <c r="CI45" s="167" t="s">
        <v>202</v>
      </c>
      <c r="CJ45" s="167" t="s">
        <v>202</v>
      </c>
      <c r="CK45" s="167" t="s">
        <v>202</v>
      </c>
      <c r="CL45" s="167" t="s">
        <v>202</v>
      </c>
      <c r="CM45" s="167" t="s">
        <v>202</v>
      </c>
      <c r="CN45" s="167" t="s">
        <v>202</v>
      </c>
      <c r="CO45" s="167" t="s">
        <v>202</v>
      </c>
      <c r="CP45" s="167" t="s">
        <v>202</v>
      </c>
      <c r="CQ45" s="167" t="s">
        <v>202</v>
      </c>
      <c r="CR45" s="167" t="s">
        <v>202</v>
      </c>
    </row>
    <row r="46" spans="3:96" x14ac:dyDescent="0.25">
      <c r="E46" s="160" t="s">
        <v>60</v>
      </c>
      <c r="AP46" s="167" t="s">
        <v>202</v>
      </c>
      <c r="AQ46" s="167" t="s">
        <v>202</v>
      </c>
      <c r="AR46" s="167" t="s">
        <v>202</v>
      </c>
      <c r="AS46" s="167" t="s">
        <v>202</v>
      </c>
      <c r="AT46" s="167" t="s">
        <v>202</v>
      </c>
      <c r="AU46" s="167" t="s">
        <v>202</v>
      </c>
      <c r="AV46" s="167" t="s">
        <v>202</v>
      </c>
      <c r="AW46" s="167" t="s">
        <v>202</v>
      </c>
      <c r="AX46" s="167" t="s">
        <v>202</v>
      </c>
      <c r="AY46" s="167" t="s">
        <v>202</v>
      </c>
      <c r="AZ46" s="167" t="s">
        <v>202</v>
      </c>
      <c r="BA46" s="167" t="s">
        <v>202</v>
      </c>
      <c r="BB46" s="167" t="s">
        <v>202</v>
      </c>
      <c r="BC46" s="167" t="s">
        <v>202</v>
      </c>
      <c r="BD46" s="167" t="s">
        <v>202</v>
      </c>
      <c r="BE46" s="167" t="s">
        <v>202</v>
      </c>
      <c r="BF46" s="167" t="s">
        <v>202</v>
      </c>
      <c r="BG46" s="167" t="s">
        <v>202</v>
      </c>
      <c r="BH46" s="167" t="s">
        <v>202</v>
      </c>
      <c r="BI46" s="167" t="s">
        <v>202</v>
      </c>
      <c r="BJ46" s="167" t="s">
        <v>202</v>
      </c>
      <c r="BK46" s="167" t="s">
        <v>202</v>
      </c>
      <c r="BL46" s="167" t="s">
        <v>202</v>
      </c>
      <c r="BM46" s="167" t="s">
        <v>202</v>
      </c>
      <c r="BN46" s="167" t="s">
        <v>202</v>
      </c>
      <c r="BO46" s="167" t="s">
        <v>202</v>
      </c>
      <c r="BP46" s="167" t="s">
        <v>202</v>
      </c>
      <c r="BQ46" s="167" t="s">
        <v>202</v>
      </c>
      <c r="BR46" s="167" t="s">
        <v>202</v>
      </c>
      <c r="BS46" s="167" t="s">
        <v>202</v>
      </c>
      <c r="BT46" s="167" t="s">
        <v>202</v>
      </c>
      <c r="BU46" s="167" t="s">
        <v>202</v>
      </c>
      <c r="BV46" s="167" t="s">
        <v>202</v>
      </c>
      <c r="BW46" s="167" t="s">
        <v>202</v>
      </c>
      <c r="BX46" s="167" t="s">
        <v>202</v>
      </c>
      <c r="BY46" s="167" t="s">
        <v>202</v>
      </c>
      <c r="BZ46" s="167" t="s">
        <v>202</v>
      </c>
      <c r="CA46" s="167" t="s">
        <v>202</v>
      </c>
      <c r="CB46" s="167" t="s">
        <v>202</v>
      </c>
      <c r="CC46" s="167" t="s">
        <v>202</v>
      </c>
      <c r="CD46" s="167" t="s">
        <v>202</v>
      </c>
      <c r="CE46" s="167" t="s">
        <v>202</v>
      </c>
      <c r="CF46" s="167" t="s">
        <v>202</v>
      </c>
      <c r="CG46" s="167" t="s">
        <v>202</v>
      </c>
      <c r="CH46" s="167" t="s">
        <v>202</v>
      </c>
      <c r="CI46" s="167" t="s">
        <v>202</v>
      </c>
      <c r="CJ46" s="167" t="s">
        <v>202</v>
      </c>
      <c r="CK46" s="167" t="s">
        <v>202</v>
      </c>
      <c r="CL46" s="167" t="s">
        <v>202</v>
      </c>
      <c r="CM46" s="167" t="s">
        <v>202</v>
      </c>
      <c r="CN46" s="167" t="s">
        <v>202</v>
      </c>
      <c r="CO46" s="167" t="s">
        <v>202</v>
      </c>
      <c r="CP46" s="167" t="s">
        <v>202</v>
      </c>
      <c r="CQ46" s="167" t="s">
        <v>202</v>
      </c>
      <c r="CR46" s="167" t="s">
        <v>202</v>
      </c>
    </row>
    <row r="47" spans="3:96" x14ac:dyDescent="0.25">
      <c r="E47" s="160" t="s">
        <v>83</v>
      </c>
      <c r="AP47" s="167" t="s">
        <v>202</v>
      </c>
      <c r="AQ47" s="167" t="s">
        <v>202</v>
      </c>
      <c r="AR47" s="167" t="s">
        <v>202</v>
      </c>
      <c r="AS47" s="167" t="s">
        <v>202</v>
      </c>
      <c r="AT47" s="167" t="s">
        <v>202</v>
      </c>
      <c r="AU47" s="167" t="s">
        <v>202</v>
      </c>
      <c r="AV47" s="167" t="s">
        <v>202</v>
      </c>
      <c r="AW47" s="167" t="s">
        <v>202</v>
      </c>
      <c r="AX47" s="167" t="s">
        <v>202</v>
      </c>
      <c r="AY47" s="167" t="s">
        <v>202</v>
      </c>
      <c r="AZ47" s="167" t="s">
        <v>202</v>
      </c>
      <c r="BA47" s="167" t="s">
        <v>202</v>
      </c>
      <c r="BB47" s="167" t="s">
        <v>202</v>
      </c>
      <c r="BC47" s="167" t="s">
        <v>202</v>
      </c>
      <c r="BD47" s="167" t="s">
        <v>202</v>
      </c>
      <c r="BE47" s="167" t="s">
        <v>202</v>
      </c>
      <c r="BF47" s="167" t="s">
        <v>202</v>
      </c>
      <c r="BG47" s="167" t="s">
        <v>202</v>
      </c>
      <c r="BH47" s="167" t="s">
        <v>202</v>
      </c>
      <c r="BI47" s="167" t="s">
        <v>202</v>
      </c>
      <c r="BJ47" s="167" t="s">
        <v>202</v>
      </c>
      <c r="BK47" s="167" t="s">
        <v>202</v>
      </c>
      <c r="BL47" s="167" t="s">
        <v>202</v>
      </c>
      <c r="BM47" s="167" t="s">
        <v>202</v>
      </c>
      <c r="BN47" s="167" t="s">
        <v>202</v>
      </c>
      <c r="BO47" s="167" t="s">
        <v>202</v>
      </c>
      <c r="BP47" s="167" t="s">
        <v>202</v>
      </c>
      <c r="BQ47" s="167" t="s">
        <v>202</v>
      </c>
      <c r="BR47" s="167" t="s">
        <v>202</v>
      </c>
      <c r="BS47" s="167" t="s">
        <v>202</v>
      </c>
      <c r="BT47" s="167" t="s">
        <v>202</v>
      </c>
      <c r="BU47" s="167" t="s">
        <v>202</v>
      </c>
      <c r="BV47" s="167" t="s">
        <v>202</v>
      </c>
      <c r="BW47" s="167" t="s">
        <v>202</v>
      </c>
      <c r="BX47" s="167" t="s">
        <v>202</v>
      </c>
      <c r="BY47" s="167" t="s">
        <v>202</v>
      </c>
      <c r="BZ47" s="167" t="s">
        <v>202</v>
      </c>
      <c r="CA47" s="167" t="s">
        <v>202</v>
      </c>
      <c r="CB47" s="167" t="s">
        <v>202</v>
      </c>
      <c r="CC47" s="167" t="s">
        <v>202</v>
      </c>
      <c r="CD47" s="167" t="s">
        <v>202</v>
      </c>
      <c r="CE47" s="167" t="s">
        <v>202</v>
      </c>
      <c r="CF47" s="167" t="s">
        <v>202</v>
      </c>
      <c r="CG47" s="167" t="s">
        <v>202</v>
      </c>
      <c r="CH47" s="167" t="s">
        <v>202</v>
      </c>
      <c r="CI47" s="167" t="s">
        <v>202</v>
      </c>
      <c r="CJ47" s="167" t="s">
        <v>202</v>
      </c>
      <c r="CK47" s="167" t="s">
        <v>202</v>
      </c>
      <c r="CL47" s="167" t="s">
        <v>202</v>
      </c>
      <c r="CM47" s="167" t="s">
        <v>202</v>
      </c>
      <c r="CN47" s="167" t="s">
        <v>202</v>
      </c>
      <c r="CO47" s="167" t="s">
        <v>202</v>
      </c>
      <c r="CP47" s="167" t="s">
        <v>202</v>
      </c>
      <c r="CQ47" s="167" t="s">
        <v>202</v>
      </c>
      <c r="CR47" s="167" t="s">
        <v>202</v>
      </c>
    </row>
    <row r="48" spans="3:96" x14ac:dyDescent="0.25">
      <c r="E48" s="160" t="s">
        <v>58</v>
      </c>
      <c r="AP48" s="167" t="s">
        <v>202</v>
      </c>
      <c r="AQ48" s="167" t="s">
        <v>202</v>
      </c>
      <c r="AR48" s="167" t="s">
        <v>202</v>
      </c>
      <c r="AS48" s="167" t="s">
        <v>202</v>
      </c>
      <c r="AT48" s="167" t="s">
        <v>202</v>
      </c>
      <c r="AU48" s="167" t="s">
        <v>202</v>
      </c>
      <c r="AV48" s="167" t="s">
        <v>202</v>
      </c>
      <c r="AW48" s="167" t="s">
        <v>202</v>
      </c>
      <c r="AX48" s="167" t="s">
        <v>202</v>
      </c>
      <c r="AY48" s="167" t="s">
        <v>202</v>
      </c>
      <c r="AZ48" s="167" t="s">
        <v>202</v>
      </c>
      <c r="BA48" s="167" t="s">
        <v>202</v>
      </c>
      <c r="BB48" s="167" t="s">
        <v>202</v>
      </c>
      <c r="BC48" s="167" t="s">
        <v>202</v>
      </c>
      <c r="BD48" s="167" t="s">
        <v>202</v>
      </c>
      <c r="BE48" s="167" t="s">
        <v>202</v>
      </c>
      <c r="BF48" s="167" t="s">
        <v>202</v>
      </c>
      <c r="BG48" s="167" t="s">
        <v>202</v>
      </c>
      <c r="BH48" s="167" t="s">
        <v>202</v>
      </c>
      <c r="BI48" s="167" t="s">
        <v>202</v>
      </c>
      <c r="BJ48" s="167" t="s">
        <v>202</v>
      </c>
      <c r="BK48" s="167" t="s">
        <v>202</v>
      </c>
      <c r="BL48" s="167" t="s">
        <v>202</v>
      </c>
      <c r="BM48" s="167" t="s">
        <v>202</v>
      </c>
      <c r="BN48" s="167" t="s">
        <v>202</v>
      </c>
      <c r="BO48" s="167" t="s">
        <v>202</v>
      </c>
      <c r="BP48" s="167" t="s">
        <v>202</v>
      </c>
      <c r="BQ48" s="167" t="s">
        <v>202</v>
      </c>
      <c r="BR48" s="167" t="s">
        <v>202</v>
      </c>
      <c r="BS48" s="167" t="s">
        <v>202</v>
      </c>
      <c r="BT48" s="167" t="s">
        <v>202</v>
      </c>
      <c r="BU48" s="167" t="s">
        <v>202</v>
      </c>
      <c r="BV48" s="167" t="s">
        <v>202</v>
      </c>
      <c r="BW48" s="167" t="s">
        <v>202</v>
      </c>
      <c r="BX48" s="167" t="s">
        <v>202</v>
      </c>
      <c r="BY48" s="167" t="s">
        <v>202</v>
      </c>
      <c r="BZ48" s="167" t="s">
        <v>202</v>
      </c>
      <c r="CA48" s="167" t="s">
        <v>202</v>
      </c>
      <c r="CB48" s="167" t="s">
        <v>202</v>
      </c>
      <c r="CC48" s="167" t="s">
        <v>202</v>
      </c>
      <c r="CD48" s="167" t="s">
        <v>202</v>
      </c>
      <c r="CE48" s="167" t="s">
        <v>202</v>
      </c>
      <c r="CF48" s="167" t="s">
        <v>202</v>
      </c>
      <c r="CG48" s="167" t="s">
        <v>202</v>
      </c>
      <c r="CH48" s="167" t="s">
        <v>202</v>
      </c>
      <c r="CI48" s="167" t="s">
        <v>202</v>
      </c>
      <c r="CJ48" s="167" t="s">
        <v>202</v>
      </c>
      <c r="CK48" s="167" t="s">
        <v>202</v>
      </c>
      <c r="CL48" s="167" t="s">
        <v>202</v>
      </c>
      <c r="CM48" s="167" t="s">
        <v>202</v>
      </c>
      <c r="CN48" s="167" t="s">
        <v>202</v>
      </c>
      <c r="CO48" s="167" t="s">
        <v>202</v>
      </c>
      <c r="CP48" s="167" t="s">
        <v>202</v>
      </c>
      <c r="CQ48" s="167" t="s">
        <v>202</v>
      </c>
      <c r="CR48" s="167" t="s">
        <v>202</v>
      </c>
    </row>
    <row r="49" spans="3:96" x14ac:dyDescent="0.25">
      <c r="E49" s="160" t="s">
        <v>191</v>
      </c>
      <c r="AP49" s="167" t="s">
        <v>202</v>
      </c>
      <c r="AQ49" s="167" t="s">
        <v>202</v>
      </c>
      <c r="AR49" s="167" t="s">
        <v>202</v>
      </c>
      <c r="AS49" s="167" t="s">
        <v>202</v>
      </c>
      <c r="AT49" s="167" t="s">
        <v>202</v>
      </c>
      <c r="AU49" s="167" t="s">
        <v>202</v>
      </c>
      <c r="AV49" s="167" t="s">
        <v>202</v>
      </c>
      <c r="AW49" s="167" t="s">
        <v>202</v>
      </c>
      <c r="AX49" s="167" t="s">
        <v>202</v>
      </c>
      <c r="AY49" s="167" t="s">
        <v>202</v>
      </c>
      <c r="AZ49" s="167" t="s">
        <v>202</v>
      </c>
      <c r="BA49" s="167" t="s">
        <v>202</v>
      </c>
      <c r="BB49" s="167" t="s">
        <v>202</v>
      </c>
      <c r="BC49" s="167" t="s">
        <v>202</v>
      </c>
      <c r="BD49" s="167" t="s">
        <v>202</v>
      </c>
      <c r="BE49" s="167" t="s">
        <v>202</v>
      </c>
      <c r="BF49" s="167" t="s">
        <v>202</v>
      </c>
      <c r="BG49" s="167" t="s">
        <v>202</v>
      </c>
      <c r="BH49" s="167" t="s">
        <v>202</v>
      </c>
      <c r="BI49" s="167" t="s">
        <v>202</v>
      </c>
      <c r="BJ49" s="167" t="s">
        <v>202</v>
      </c>
      <c r="BK49" s="167" t="s">
        <v>202</v>
      </c>
      <c r="BL49" s="167" t="s">
        <v>202</v>
      </c>
      <c r="BM49" s="167" t="s">
        <v>202</v>
      </c>
      <c r="BN49" s="167" t="s">
        <v>202</v>
      </c>
      <c r="BO49" s="167" t="s">
        <v>202</v>
      </c>
      <c r="BP49" s="167" t="s">
        <v>202</v>
      </c>
      <c r="BQ49" s="167" t="s">
        <v>202</v>
      </c>
      <c r="BR49" s="167" t="s">
        <v>202</v>
      </c>
      <c r="BS49" s="167" t="s">
        <v>202</v>
      </c>
      <c r="BT49" s="167" t="s">
        <v>202</v>
      </c>
      <c r="BU49" s="167" t="s">
        <v>202</v>
      </c>
      <c r="BV49" s="167" t="s">
        <v>202</v>
      </c>
      <c r="BW49" s="167" t="s">
        <v>202</v>
      </c>
      <c r="BX49" s="167" t="s">
        <v>202</v>
      </c>
      <c r="BY49" s="167" t="s">
        <v>202</v>
      </c>
      <c r="BZ49" s="167" t="s">
        <v>202</v>
      </c>
      <c r="CA49" s="167" t="s">
        <v>202</v>
      </c>
      <c r="CB49" s="167" t="s">
        <v>202</v>
      </c>
      <c r="CC49" s="167" t="s">
        <v>202</v>
      </c>
      <c r="CD49" s="167" t="s">
        <v>202</v>
      </c>
      <c r="CE49" s="167" t="s">
        <v>202</v>
      </c>
      <c r="CF49" s="167" t="s">
        <v>202</v>
      </c>
      <c r="CG49" s="167" t="s">
        <v>202</v>
      </c>
      <c r="CH49" s="167" t="s">
        <v>202</v>
      </c>
      <c r="CI49" s="167" t="s">
        <v>202</v>
      </c>
      <c r="CJ49" s="167" t="s">
        <v>202</v>
      </c>
      <c r="CK49" s="167" t="s">
        <v>202</v>
      </c>
      <c r="CL49" s="167" t="s">
        <v>202</v>
      </c>
      <c r="CM49" s="167" t="s">
        <v>202</v>
      </c>
      <c r="CN49" s="167" t="s">
        <v>202</v>
      </c>
      <c r="CO49" s="167" t="s">
        <v>202</v>
      </c>
      <c r="CP49" s="167" t="s">
        <v>202</v>
      </c>
      <c r="CQ49" s="167" t="s">
        <v>202</v>
      </c>
      <c r="CR49" s="167" t="s">
        <v>202</v>
      </c>
    </row>
    <row r="50" spans="3:96" x14ac:dyDescent="0.25">
      <c r="E50" s="160" t="s">
        <v>59</v>
      </c>
      <c r="AP50" s="167" t="s">
        <v>202</v>
      </c>
      <c r="AQ50" s="167" t="s">
        <v>202</v>
      </c>
      <c r="AR50" s="167" t="s">
        <v>202</v>
      </c>
      <c r="AS50" s="167" t="s">
        <v>202</v>
      </c>
      <c r="AT50" s="167" t="s">
        <v>202</v>
      </c>
      <c r="AU50" s="167" t="s">
        <v>202</v>
      </c>
      <c r="AV50" s="167" t="s">
        <v>202</v>
      </c>
      <c r="AW50" s="167" t="s">
        <v>202</v>
      </c>
      <c r="AX50" s="167" t="s">
        <v>202</v>
      </c>
      <c r="AY50" s="167" t="s">
        <v>202</v>
      </c>
      <c r="AZ50" s="167" t="s">
        <v>202</v>
      </c>
      <c r="BA50" s="167" t="s">
        <v>202</v>
      </c>
      <c r="BB50" s="167" t="s">
        <v>202</v>
      </c>
      <c r="BC50" s="167" t="s">
        <v>202</v>
      </c>
      <c r="BD50" s="167" t="s">
        <v>202</v>
      </c>
      <c r="BE50" s="167" t="s">
        <v>202</v>
      </c>
      <c r="BF50" s="167" t="s">
        <v>202</v>
      </c>
      <c r="BG50" s="167" t="s">
        <v>202</v>
      </c>
      <c r="BH50" s="167" t="s">
        <v>202</v>
      </c>
      <c r="BI50" s="167" t="s">
        <v>202</v>
      </c>
      <c r="BJ50" s="167" t="s">
        <v>202</v>
      </c>
      <c r="BK50" s="167" t="s">
        <v>202</v>
      </c>
      <c r="BL50" s="167" t="s">
        <v>202</v>
      </c>
      <c r="BM50" s="167" t="s">
        <v>202</v>
      </c>
      <c r="BN50" s="167" t="s">
        <v>202</v>
      </c>
      <c r="BO50" s="167" t="s">
        <v>202</v>
      </c>
      <c r="BP50" s="167" t="s">
        <v>202</v>
      </c>
      <c r="BQ50" s="167" t="s">
        <v>202</v>
      </c>
      <c r="BR50" s="167" t="s">
        <v>202</v>
      </c>
      <c r="BS50" s="167" t="s">
        <v>202</v>
      </c>
      <c r="BT50" s="167" t="s">
        <v>202</v>
      </c>
      <c r="BU50" s="167" t="s">
        <v>202</v>
      </c>
      <c r="BV50" s="167" t="s">
        <v>202</v>
      </c>
      <c r="BW50" s="167" t="s">
        <v>202</v>
      </c>
      <c r="BX50" s="167" t="s">
        <v>202</v>
      </c>
      <c r="BY50" s="167" t="s">
        <v>202</v>
      </c>
      <c r="BZ50" s="167" t="s">
        <v>202</v>
      </c>
      <c r="CA50" s="167" t="s">
        <v>202</v>
      </c>
      <c r="CB50" s="167" t="s">
        <v>202</v>
      </c>
      <c r="CC50" s="167" t="s">
        <v>202</v>
      </c>
      <c r="CD50" s="167" t="s">
        <v>202</v>
      </c>
      <c r="CE50" s="167" t="s">
        <v>202</v>
      </c>
      <c r="CF50" s="167" t="s">
        <v>202</v>
      </c>
      <c r="CG50" s="167" t="s">
        <v>202</v>
      </c>
      <c r="CH50" s="167" t="s">
        <v>202</v>
      </c>
      <c r="CI50" s="167" t="s">
        <v>202</v>
      </c>
      <c r="CJ50" s="167" t="s">
        <v>202</v>
      </c>
      <c r="CK50" s="167" t="s">
        <v>202</v>
      </c>
      <c r="CL50" s="167" t="s">
        <v>202</v>
      </c>
      <c r="CM50" s="167" t="s">
        <v>202</v>
      </c>
      <c r="CN50" s="167" t="s">
        <v>202</v>
      </c>
      <c r="CO50" s="167" t="s">
        <v>202</v>
      </c>
      <c r="CP50" s="167" t="s">
        <v>202</v>
      </c>
      <c r="CQ50" s="167" t="s">
        <v>202</v>
      </c>
      <c r="CR50" s="167" t="s">
        <v>202</v>
      </c>
    </row>
    <row r="51" spans="3:96" x14ac:dyDescent="0.25">
      <c r="C51" s="160" t="s">
        <v>54</v>
      </c>
      <c r="AP51" s="167" t="s">
        <v>202</v>
      </c>
      <c r="AQ51" s="167" t="s">
        <v>202</v>
      </c>
      <c r="AR51" s="167" t="s">
        <v>202</v>
      </c>
      <c r="AS51" s="167" t="s">
        <v>202</v>
      </c>
      <c r="AT51" s="167" t="s">
        <v>202</v>
      </c>
      <c r="AU51" s="167" t="s">
        <v>202</v>
      </c>
      <c r="AV51" s="167" t="s">
        <v>202</v>
      </c>
      <c r="AW51" s="167" t="s">
        <v>202</v>
      </c>
      <c r="AX51" s="167" t="s">
        <v>202</v>
      </c>
      <c r="AY51" s="167" t="s">
        <v>202</v>
      </c>
      <c r="AZ51" s="167" t="s">
        <v>202</v>
      </c>
      <c r="BA51" s="167" t="s">
        <v>202</v>
      </c>
      <c r="BB51" s="167" t="s">
        <v>202</v>
      </c>
      <c r="BC51" s="167" t="s">
        <v>202</v>
      </c>
      <c r="BD51" s="167" t="s">
        <v>202</v>
      </c>
      <c r="BE51" s="167" t="s">
        <v>202</v>
      </c>
      <c r="BF51" s="167" t="s">
        <v>202</v>
      </c>
      <c r="BG51" s="167" t="s">
        <v>202</v>
      </c>
      <c r="BH51" s="167" t="s">
        <v>202</v>
      </c>
      <c r="BI51" s="167" t="s">
        <v>202</v>
      </c>
      <c r="BJ51" s="167" t="s">
        <v>202</v>
      </c>
      <c r="BK51" s="167" t="s">
        <v>202</v>
      </c>
      <c r="BL51" s="167" t="s">
        <v>202</v>
      </c>
      <c r="BM51" s="167" t="s">
        <v>202</v>
      </c>
      <c r="BN51" s="167" t="s">
        <v>202</v>
      </c>
      <c r="BO51" s="167" t="s">
        <v>202</v>
      </c>
      <c r="BP51" s="167" t="s">
        <v>202</v>
      </c>
      <c r="BQ51" s="167" t="s">
        <v>202</v>
      </c>
      <c r="BR51" s="167" t="s">
        <v>202</v>
      </c>
      <c r="BS51" s="167" t="s">
        <v>202</v>
      </c>
      <c r="BT51" s="167" t="s">
        <v>202</v>
      </c>
      <c r="BU51" s="167" t="s">
        <v>202</v>
      </c>
      <c r="BV51" s="167" t="s">
        <v>202</v>
      </c>
      <c r="BW51" s="167" t="s">
        <v>202</v>
      </c>
      <c r="BX51" s="167" t="s">
        <v>202</v>
      </c>
      <c r="BY51" s="167" t="s">
        <v>202</v>
      </c>
      <c r="BZ51" s="167" t="s">
        <v>202</v>
      </c>
      <c r="CA51" s="167" t="s">
        <v>202</v>
      </c>
      <c r="CB51" s="167" t="s">
        <v>202</v>
      </c>
      <c r="CC51" s="167" t="s">
        <v>202</v>
      </c>
      <c r="CD51" s="167" t="s">
        <v>202</v>
      </c>
      <c r="CE51" s="167" t="s">
        <v>202</v>
      </c>
      <c r="CF51" s="167" t="s">
        <v>202</v>
      </c>
      <c r="CG51" s="167" t="s">
        <v>202</v>
      </c>
      <c r="CH51" s="167" t="s">
        <v>202</v>
      </c>
      <c r="CI51" s="167" t="s">
        <v>202</v>
      </c>
      <c r="CJ51" s="167" t="s">
        <v>202</v>
      </c>
      <c r="CK51" s="167" t="s">
        <v>202</v>
      </c>
      <c r="CL51" s="167" t="s">
        <v>202</v>
      </c>
      <c r="CM51" s="167" t="s">
        <v>202</v>
      </c>
      <c r="CN51" s="167" t="s">
        <v>202</v>
      </c>
      <c r="CO51" s="167" t="s">
        <v>202</v>
      </c>
      <c r="CP51" s="167" t="s">
        <v>202</v>
      </c>
      <c r="CQ51" s="167" t="s">
        <v>202</v>
      </c>
      <c r="CR51" s="167" t="s">
        <v>202</v>
      </c>
    </row>
    <row r="52" spans="3:96" x14ac:dyDescent="0.25">
      <c r="D52" s="160" t="s">
        <v>56</v>
      </c>
      <c r="AP52" s="167" t="s">
        <v>202</v>
      </c>
      <c r="AQ52" s="167" t="s">
        <v>202</v>
      </c>
      <c r="AR52" s="167" t="s">
        <v>202</v>
      </c>
      <c r="AS52" s="167" t="s">
        <v>202</v>
      </c>
      <c r="AT52" s="167" t="s">
        <v>202</v>
      </c>
      <c r="AU52" s="167" t="s">
        <v>202</v>
      </c>
      <c r="AV52" s="167" t="s">
        <v>202</v>
      </c>
      <c r="AW52" s="167" t="s">
        <v>202</v>
      </c>
      <c r="AX52" s="167" t="s">
        <v>202</v>
      </c>
      <c r="AY52" s="167" t="s">
        <v>202</v>
      </c>
      <c r="AZ52" s="167" t="s">
        <v>202</v>
      </c>
      <c r="BA52" s="167" t="s">
        <v>202</v>
      </c>
      <c r="BB52" s="167" t="s">
        <v>202</v>
      </c>
      <c r="BC52" s="167" t="s">
        <v>202</v>
      </c>
      <c r="BD52" s="167" t="s">
        <v>202</v>
      </c>
      <c r="BE52" s="167" t="s">
        <v>202</v>
      </c>
      <c r="BF52" s="167" t="s">
        <v>202</v>
      </c>
      <c r="BG52" s="167" t="s">
        <v>202</v>
      </c>
      <c r="BH52" s="167" t="s">
        <v>202</v>
      </c>
      <c r="BI52" s="167" t="s">
        <v>202</v>
      </c>
      <c r="BJ52" s="167" t="s">
        <v>202</v>
      </c>
      <c r="BK52" s="167" t="s">
        <v>202</v>
      </c>
      <c r="BL52" s="167" t="s">
        <v>202</v>
      </c>
      <c r="BM52" s="167" t="s">
        <v>202</v>
      </c>
      <c r="BN52" s="167" t="s">
        <v>202</v>
      </c>
      <c r="BO52" s="167" t="s">
        <v>202</v>
      </c>
      <c r="BP52" s="167" t="s">
        <v>202</v>
      </c>
      <c r="BQ52" s="167" t="s">
        <v>202</v>
      </c>
      <c r="BR52" s="167" t="s">
        <v>202</v>
      </c>
      <c r="BS52" s="167" t="s">
        <v>202</v>
      </c>
      <c r="BT52" s="167" t="s">
        <v>202</v>
      </c>
      <c r="BU52" s="167" t="s">
        <v>202</v>
      </c>
      <c r="BV52" s="167" t="s">
        <v>202</v>
      </c>
      <c r="BW52" s="167" t="s">
        <v>202</v>
      </c>
      <c r="BX52" s="167" t="s">
        <v>202</v>
      </c>
      <c r="BY52" s="167" t="s">
        <v>202</v>
      </c>
      <c r="BZ52" s="167" t="s">
        <v>202</v>
      </c>
      <c r="CA52" s="167" t="s">
        <v>202</v>
      </c>
      <c r="CB52" s="167" t="s">
        <v>202</v>
      </c>
      <c r="CC52" s="167" t="s">
        <v>202</v>
      </c>
      <c r="CD52" s="167" t="s">
        <v>202</v>
      </c>
      <c r="CE52" s="167" t="s">
        <v>202</v>
      </c>
      <c r="CF52" s="167" t="s">
        <v>202</v>
      </c>
      <c r="CG52" s="167" t="s">
        <v>202</v>
      </c>
      <c r="CH52" s="167" t="s">
        <v>202</v>
      </c>
      <c r="CI52" s="167" t="s">
        <v>202</v>
      </c>
      <c r="CJ52" s="167" t="s">
        <v>202</v>
      </c>
      <c r="CK52" s="167" t="s">
        <v>202</v>
      </c>
      <c r="CL52" s="167" t="s">
        <v>202</v>
      </c>
      <c r="CM52" s="167" t="s">
        <v>202</v>
      </c>
      <c r="CN52" s="167" t="s">
        <v>202</v>
      </c>
      <c r="CO52" s="167" t="s">
        <v>202</v>
      </c>
      <c r="CP52" s="167" t="s">
        <v>202</v>
      </c>
      <c r="CQ52" s="167" t="s">
        <v>202</v>
      </c>
      <c r="CR52" s="167" t="s">
        <v>202</v>
      </c>
    </row>
    <row r="53" spans="3:96" x14ac:dyDescent="0.25">
      <c r="E53" s="160" t="s">
        <v>60</v>
      </c>
      <c r="AP53" s="167" t="s">
        <v>202</v>
      </c>
      <c r="AQ53" s="167" t="s">
        <v>202</v>
      </c>
      <c r="AR53" s="167" t="s">
        <v>202</v>
      </c>
      <c r="AS53" s="167" t="s">
        <v>202</v>
      </c>
      <c r="AT53" s="167" t="s">
        <v>202</v>
      </c>
      <c r="AU53" s="167" t="s">
        <v>202</v>
      </c>
      <c r="AV53" s="167" t="s">
        <v>202</v>
      </c>
      <c r="AW53" s="167" t="s">
        <v>202</v>
      </c>
      <c r="AX53" s="167" t="s">
        <v>202</v>
      </c>
      <c r="AY53" s="167" t="s">
        <v>202</v>
      </c>
      <c r="AZ53" s="167" t="s">
        <v>202</v>
      </c>
      <c r="BA53" s="167" t="s">
        <v>202</v>
      </c>
      <c r="BB53" s="167" t="s">
        <v>202</v>
      </c>
      <c r="BC53" s="167" t="s">
        <v>202</v>
      </c>
      <c r="BD53" s="167" t="s">
        <v>202</v>
      </c>
      <c r="BE53" s="167" t="s">
        <v>202</v>
      </c>
      <c r="BF53" s="167" t="s">
        <v>202</v>
      </c>
      <c r="BG53" s="167" t="s">
        <v>202</v>
      </c>
      <c r="BH53" s="167" t="s">
        <v>202</v>
      </c>
      <c r="BI53" s="167" t="s">
        <v>202</v>
      </c>
      <c r="BJ53" s="167" t="s">
        <v>202</v>
      </c>
      <c r="BK53" s="167" t="s">
        <v>202</v>
      </c>
      <c r="BL53" s="167" t="s">
        <v>202</v>
      </c>
      <c r="BM53" s="167" t="s">
        <v>202</v>
      </c>
      <c r="BN53" s="167" t="s">
        <v>202</v>
      </c>
      <c r="BO53" s="167" t="s">
        <v>202</v>
      </c>
      <c r="BP53" s="167" t="s">
        <v>202</v>
      </c>
      <c r="BQ53" s="167" t="s">
        <v>202</v>
      </c>
      <c r="BR53" s="167" t="s">
        <v>202</v>
      </c>
      <c r="BS53" s="167" t="s">
        <v>202</v>
      </c>
      <c r="BT53" s="167" t="s">
        <v>202</v>
      </c>
      <c r="BU53" s="167" t="s">
        <v>202</v>
      </c>
      <c r="BV53" s="167" t="s">
        <v>202</v>
      </c>
      <c r="BW53" s="167" t="s">
        <v>202</v>
      </c>
      <c r="BX53" s="167" t="s">
        <v>202</v>
      </c>
      <c r="BY53" s="167" t="s">
        <v>202</v>
      </c>
      <c r="BZ53" s="167" t="s">
        <v>202</v>
      </c>
      <c r="CA53" s="167" t="s">
        <v>202</v>
      </c>
      <c r="CB53" s="167" t="s">
        <v>202</v>
      </c>
      <c r="CC53" s="167" t="s">
        <v>202</v>
      </c>
      <c r="CD53" s="167" t="s">
        <v>202</v>
      </c>
      <c r="CE53" s="167" t="s">
        <v>202</v>
      </c>
      <c r="CF53" s="167" t="s">
        <v>202</v>
      </c>
      <c r="CG53" s="167" t="s">
        <v>202</v>
      </c>
      <c r="CH53" s="167" t="s">
        <v>202</v>
      </c>
      <c r="CI53" s="167" t="s">
        <v>202</v>
      </c>
      <c r="CJ53" s="167" t="s">
        <v>202</v>
      </c>
      <c r="CK53" s="167" t="s">
        <v>202</v>
      </c>
      <c r="CL53" s="167" t="s">
        <v>202</v>
      </c>
      <c r="CM53" s="167" t="s">
        <v>202</v>
      </c>
      <c r="CN53" s="167" t="s">
        <v>202</v>
      </c>
      <c r="CO53" s="167" t="s">
        <v>202</v>
      </c>
      <c r="CP53" s="167" t="s">
        <v>202</v>
      </c>
      <c r="CQ53" s="167" t="s">
        <v>202</v>
      </c>
      <c r="CR53" s="167" t="s">
        <v>202</v>
      </c>
    </row>
    <row r="54" spans="3:96" x14ac:dyDescent="0.25">
      <c r="E54" s="160" t="s">
        <v>83</v>
      </c>
      <c r="AP54" s="167" t="s">
        <v>202</v>
      </c>
      <c r="AQ54" s="167" t="s">
        <v>202</v>
      </c>
      <c r="AR54" s="167" t="s">
        <v>202</v>
      </c>
      <c r="AS54" s="167" t="s">
        <v>202</v>
      </c>
      <c r="AT54" s="167" t="s">
        <v>202</v>
      </c>
      <c r="AU54" s="167" t="s">
        <v>202</v>
      </c>
      <c r="AV54" s="167" t="s">
        <v>202</v>
      </c>
      <c r="AW54" s="167" t="s">
        <v>202</v>
      </c>
      <c r="AX54" s="167" t="s">
        <v>202</v>
      </c>
      <c r="AY54" s="167" t="s">
        <v>202</v>
      </c>
      <c r="AZ54" s="167" t="s">
        <v>202</v>
      </c>
      <c r="BA54" s="167" t="s">
        <v>202</v>
      </c>
      <c r="BB54" s="167" t="s">
        <v>202</v>
      </c>
      <c r="BC54" s="167" t="s">
        <v>202</v>
      </c>
      <c r="BD54" s="167" t="s">
        <v>202</v>
      </c>
      <c r="BE54" s="167" t="s">
        <v>202</v>
      </c>
      <c r="BF54" s="167" t="s">
        <v>202</v>
      </c>
      <c r="BG54" s="167" t="s">
        <v>202</v>
      </c>
      <c r="BH54" s="167" t="s">
        <v>202</v>
      </c>
      <c r="BI54" s="167" t="s">
        <v>202</v>
      </c>
      <c r="BJ54" s="167" t="s">
        <v>202</v>
      </c>
      <c r="BK54" s="167" t="s">
        <v>202</v>
      </c>
      <c r="BL54" s="167" t="s">
        <v>202</v>
      </c>
      <c r="BM54" s="167" t="s">
        <v>202</v>
      </c>
      <c r="BN54" s="167" t="s">
        <v>202</v>
      </c>
      <c r="BO54" s="167" t="s">
        <v>202</v>
      </c>
      <c r="BP54" s="167" t="s">
        <v>202</v>
      </c>
      <c r="BQ54" s="167" t="s">
        <v>202</v>
      </c>
      <c r="BR54" s="167" t="s">
        <v>202</v>
      </c>
      <c r="BS54" s="167" t="s">
        <v>202</v>
      </c>
      <c r="BT54" s="167" t="s">
        <v>202</v>
      </c>
      <c r="BU54" s="167" t="s">
        <v>202</v>
      </c>
      <c r="BV54" s="167" t="s">
        <v>202</v>
      </c>
      <c r="BW54" s="167" t="s">
        <v>202</v>
      </c>
      <c r="BX54" s="167" t="s">
        <v>202</v>
      </c>
      <c r="BY54" s="167" t="s">
        <v>202</v>
      </c>
      <c r="BZ54" s="167" t="s">
        <v>202</v>
      </c>
      <c r="CA54" s="167" t="s">
        <v>202</v>
      </c>
      <c r="CB54" s="167" t="s">
        <v>202</v>
      </c>
      <c r="CC54" s="167" t="s">
        <v>202</v>
      </c>
      <c r="CD54" s="167" t="s">
        <v>202</v>
      </c>
      <c r="CE54" s="167" t="s">
        <v>202</v>
      </c>
      <c r="CF54" s="167" t="s">
        <v>202</v>
      </c>
      <c r="CG54" s="167" t="s">
        <v>202</v>
      </c>
      <c r="CH54" s="167" t="s">
        <v>202</v>
      </c>
      <c r="CI54" s="167" t="s">
        <v>202</v>
      </c>
      <c r="CJ54" s="167" t="s">
        <v>202</v>
      </c>
      <c r="CK54" s="167" t="s">
        <v>202</v>
      </c>
      <c r="CL54" s="167" t="s">
        <v>202</v>
      </c>
      <c r="CM54" s="167" t="s">
        <v>202</v>
      </c>
      <c r="CN54" s="167" t="s">
        <v>202</v>
      </c>
      <c r="CO54" s="167" t="s">
        <v>202</v>
      </c>
      <c r="CP54" s="167" t="s">
        <v>202</v>
      </c>
      <c r="CQ54" s="167" t="s">
        <v>202</v>
      </c>
      <c r="CR54" s="167" t="s">
        <v>202</v>
      </c>
    </row>
    <row r="55" spans="3:96" x14ac:dyDescent="0.25">
      <c r="E55" s="160" t="s">
        <v>58</v>
      </c>
      <c r="AP55" s="167" t="s">
        <v>202</v>
      </c>
      <c r="AQ55" s="167" t="s">
        <v>202</v>
      </c>
      <c r="AR55" s="167" t="s">
        <v>202</v>
      </c>
      <c r="AS55" s="167" t="s">
        <v>202</v>
      </c>
      <c r="AT55" s="167" t="s">
        <v>202</v>
      </c>
      <c r="AU55" s="167" t="s">
        <v>202</v>
      </c>
      <c r="AV55" s="167" t="s">
        <v>202</v>
      </c>
      <c r="AW55" s="167" t="s">
        <v>202</v>
      </c>
      <c r="AX55" s="167" t="s">
        <v>202</v>
      </c>
      <c r="AY55" s="167" t="s">
        <v>202</v>
      </c>
      <c r="AZ55" s="167" t="s">
        <v>202</v>
      </c>
      <c r="BA55" s="167" t="s">
        <v>202</v>
      </c>
      <c r="BB55" s="167" t="s">
        <v>202</v>
      </c>
      <c r="BC55" s="167" t="s">
        <v>202</v>
      </c>
      <c r="BD55" s="167" t="s">
        <v>202</v>
      </c>
      <c r="BE55" s="167" t="s">
        <v>202</v>
      </c>
      <c r="BF55" s="167" t="s">
        <v>202</v>
      </c>
      <c r="BG55" s="167" t="s">
        <v>202</v>
      </c>
      <c r="BH55" s="167" t="s">
        <v>202</v>
      </c>
      <c r="BI55" s="167" t="s">
        <v>202</v>
      </c>
      <c r="BJ55" s="167" t="s">
        <v>202</v>
      </c>
      <c r="BK55" s="167" t="s">
        <v>202</v>
      </c>
      <c r="BL55" s="167" t="s">
        <v>202</v>
      </c>
      <c r="BM55" s="167" t="s">
        <v>202</v>
      </c>
      <c r="BN55" s="167" t="s">
        <v>202</v>
      </c>
      <c r="BO55" s="167" t="s">
        <v>202</v>
      </c>
      <c r="BP55" s="167" t="s">
        <v>202</v>
      </c>
      <c r="BQ55" s="167" t="s">
        <v>202</v>
      </c>
      <c r="BR55" s="167" t="s">
        <v>202</v>
      </c>
      <c r="BS55" s="167" t="s">
        <v>202</v>
      </c>
      <c r="BT55" s="167" t="s">
        <v>202</v>
      </c>
      <c r="BU55" s="167" t="s">
        <v>202</v>
      </c>
      <c r="BV55" s="167" t="s">
        <v>202</v>
      </c>
      <c r="BW55" s="167" t="s">
        <v>202</v>
      </c>
      <c r="BX55" s="167" t="s">
        <v>202</v>
      </c>
      <c r="BY55" s="167" t="s">
        <v>202</v>
      </c>
      <c r="BZ55" s="167" t="s">
        <v>202</v>
      </c>
      <c r="CA55" s="167" t="s">
        <v>202</v>
      </c>
      <c r="CB55" s="167" t="s">
        <v>202</v>
      </c>
      <c r="CC55" s="167" t="s">
        <v>202</v>
      </c>
      <c r="CD55" s="167" t="s">
        <v>202</v>
      </c>
      <c r="CE55" s="167" t="s">
        <v>202</v>
      </c>
      <c r="CF55" s="167" t="s">
        <v>202</v>
      </c>
      <c r="CG55" s="167" t="s">
        <v>202</v>
      </c>
      <c r="CH55" s="167" t="s">
        <v>202</v>
      </c>
      <c r="CI55" s="167" t="s">
        <v>202</v>
      </c>
      <c r="CJ55" s="167" t="s">
        <v>202</v>
      </c>
      <c r="CK55" s="167" t="s">
        <v>202</v>
      </c>
      <c r="CL55" s="167" t="s">
        <v>202</v>
      </c>
      <c r="CM55" s="167" t="s">
        <v>202</v>
      </c>
      <c r="CN55" s="167" t="s">
        <v>202</v>
      </c>
      <c r="CO55" s="167" t="s">
        <v>202</v>
      </c>
      <c r="CP55" s="167" t="s">
        <v>202</v>
      </c>
      <c r="CQ55" s="167" t="s">
        <v>202</v>
      </c>
      <c r="CR55" s="167" t="s">
        <v>202</v>
      </c>
    </row>
    <row r="56" spans="3:96" x14ac:dyDescent="0.25">
      <c r="E56" s="160" t="s">
        <v>191</v>
      </c>
      <c r="AP56" s="167" t="s">
        <v>202</v>
      </c>
      <c r="AQ56" s="167" t="s">
        <v>202</v>
      </c>
      <c r="AR56" s="167" t="s">
        <v>202</v>
      </c>
      <c r="AS56" s="167" t="s">
        <v>202</v>
      </c>
      <c r="AT56" s="167" t="s">
        <v>202</v>
      </c>
      <c r="AU56" s="167" t="s">
        <v>202</v>
      </c>
      <c r="AV56" s="167" t="s">
        <v>202</v>
      </c>
      <c r="AW56" s="167" t="s">
        <v>202</v>
      </c>
      <c r="AX56" s="167" t="s">
        <v>202</v>
      </c>
      <c r="AY56" s="167" t="s">
        <v>202</v>
      </c>
      <c r="AZ56" s="167" t="s">
        <v>202</v>
      </c>
      <c r="BA56" s="167" t="s">
        <v>202</v>
      </c>
      <c r="BB56" s="167" t="s">
        <v>202</v>
      </c>
      <c r="BC56" s="167" t="s">
        <v>202</v>
      </c>
      <c r="BD56" s="167" t="s">
        <v>202</v>
      </c>
      <c r="BE56" s="167" t="s">
        <v>202</v>
      </c>
      <c r="BF56" s="167" t="s">
        <v>202</v>
      </c>
      <c r="BG56" s="167" t="s">
        <v>202</v>
      </c>
      <c r="BH56" s="167" t="s">
        <v>202</v>
      </c>
      <c r="BI56" s="167" t="s">
        <v>202</v>
      </c>
      <c r="BJ56" s="167" t="s">
        <v>202</v>
      </c>
      <c r="BK56" s="167" t="s">
        <v>202</v>
      </c>
      <c r="BL56" s="167" t="s">
        <v>202</v>
      </c>
      <c r="BM56" s="167" t="s">
        <v>202</v>
      </c>
      <c r="BN56" s="167" t="s">
        <v>202</v>
      </c>
      <c r="BO56" s="167" t="s">
        <v>202</v>
      </c>
      <c r="BP56" s="167" t="s">
        <v>202</v>
      </c>
      <c r="BQ56" s="167" t="s">
        <v>202</v>
      </c>
      <c r="BR56" s="167" t="s">
        <v>202</v>
      </c>
      <c r="BS56" s="167" t="s">
        <v>202</v>
      </c>
      <c r="BT56" s="167" t="s">
        <v>202</v>
      </c>
      <c r="BU56" s="167" t="s">
        <v>202</v>
      </c>
      <c r="BV56" s="167" t="s">
        <v>202</v>
      </c>
      <c r="BW56" s="167" t="s">
        <v>202</v>
      </c>
      <c r="BX56" s="167" t="s">
        <v>202</v>
      </c>
      <c r="BY56" s="167" t="s">
        <v>202</v>
      </c>
      <c r="BZ56" s="167" t="s">
        <v>202</v>
      </c>
      <c r="CA56" s="167" t="s">
        <v>202</v>
      </c>
      <c r="CB56" s="167" t="s">
        <v>202</v>
      </c>
      <c r="CC56" s="167" t="s">
        <v>202</v>
      </c>
      <c r="CD56" s="167" t="s">
        <v>202</v>
      </c>
      <c r="CE56" s="167" t="s">
        <v>202</v>
      </c>
      <c r="CF56" s="167" t="s">
        <v>202</v>
      </c>
      <c r="CG56" s="167" t="s">
        <v>202</v>
      </c>
      <c r="CH56" s="167" t="s">
        <v>202</v>
      </c>
      <c r="CI56" s="167" t="s">
        <v>202</v>
      </c>
      <c r="CJ56" s="167" t="s">
        <v>202</v>
      </c>
      <c r="CK56" s="167" t="s">
        <v>202</v>
      </c>
      <c r="CL56" s="167" t="s">
        <v>202</v>
      </c>
      <c r="CM56" s="167" t="s">
        <v>202</v>
      </c>
      <c r="CN56" s="167" t="s">
        <v>202</v>
      </c>
      <c r="CO56" s="167" t="s">
        <v>202</v>
      </c>
      <c r="CP56" s="167" t="s">
        <v>202</v>
      </c>
      <c r="CQ56" s="167" t="s">
        <v>202</v>
      </c>
      <c r="CR56" s="167" t="s">
        <v>202</v>
      </c>
    </row>
    <row r="57" spans="3:96" x14ac:dyDescent="0.25">
      <c r="E57" s="160" t="s">
        <v>59</v>
      </c>
      <c r="AP57" s="167" t="s">
        <v>202</v>
      </c>
      <c r="AQ57" s="167" t="s">
        <v>202</v>
      </c>
      <c r="AR57" s="167" t="s">
        <v>202</v>
      </c>
      <c r="AS57" s="167" t="s">
        <v>202</v>
      </c>
      <c r="AT57" s="167" t="s">
        <v>202</v>
      </c>
      <c r="AU57" s="167" t="s">
        <v>202</v>
      </c>
      <c r="AV57" s="167" t="s">
        <v>202</v>
      </c>
      <c r="AW57" s="167" t="s">
        <v>202</v>
      </c>
      <c r="AX57" s="167" t="s">
        <v>202</v>
      </c>
      <c r="AY57" s="167" t="s">
        <v>202</v>
      </c>
      <c r="AZ57" s="167" t="s">
        <v>202</v>
      </c>
      <c r="BA57" s="167" t="s">
        <v>202</v>
      </c>
      <c r="BB57" s="167" t="s">
        <v>202</v>
      </c>
      <c r="BC57" s="167" t="s">
        <v>202</v>
      </c>
      <c r="BD57" s="167" t="s">
        <v>202</v>
      </c>
      <c r="BE57" s="167" t="s">
        <v>202</v>
      </c>
      <c r="BF57" s="167" t="s">
        <v>202</v>
      </c>
      <c r="BG57" s="167" t="s">
        <v>202</v>
      </c>
      <c r="BH57" s="167" t="s">
        <v>202</v>
      </c>
      <c r="BI57" s="167" t="s">
        <v>202</v>
      </c>
      <c r="BJ57" s="167" t="s">
        <v>202</v>
      </c>
      <c r="BK57" s="167" t="s">
        <v>202</v>
      </c>
      <c r="BL57" s="167" t="s">
        <v>202</v>
      </c>
      <c r="BM57" s="167" t="s">
        <v>202</v>
      </c>
      <c r="BN57" s="167" t="s">
        <v>202</v>
      </c>
      <c r="BO57" s="167" t="s">
        <v>202</v>
      </c>
      <c r="BP57" s="167" t="s">
        <v>202</v>
      </c>
      <c r="BQ57" s="167" t="s">
        <v>202</v>
      </c>
      <c r="BR57" s="167" t="s">
        <v>202</v>
      </c>
      <c r="BS57" s="167" t="s">
        <v>202</v>
      </c>
      <c r="BT57" s="167" t="s">
        <v>202</v>
      </c>
      <c r="BU57" s="167" t="s">
        <v>202</v>
      </c>
      <c r="BV57" s="167" t="s">
        <v>202</v>
      </c>
      <c r="BW57" s="167" t="s">
        <v>202</v>
      </c>
      <c r="BX57" s="167" t="s">
        <v>202</v>
      </c>
      <c r="BY57" s="167" t="s">
        <v>202</v>
      </c>
      <c r="BZ57" s="167" t="s">
        <v>202</v>
      </c>
      <c r="CA57" s="167" t="s">
        <v>202</v>
      </c>
      <c r="CB57" s="167" t="s">
        <v>202</v>
      </c>
      <c r="CC57" s="167" t="s">
        <v>202</v>
      </c>
      <c r="CD57" s="167" t="s">
        <v>202</v>
      </c>
      <c r="CE57" s="167" t="s">
        <v>202</v>
      </c>
      <c r="CF57" s="167" t="s">
        <v>202</v>
      </c>
      <c r="CG57" s="167" t="s">
        <v>202</v>
      </c>
      <c r="CH57" s="167" t="s">
        <v>202</v>
      </c>
      <c r="CI57" s="167" t="s">
        <v>202</v>
      </c>
      <c r="CJ57" s="167" t="s">
        <v>202</v>
      </c>
      <c r="CK57" s="167" t="s">
        <v>202</v>
      </c>
      <c r="CL57" s="167" t="s">
        <v>202</v>
      </c>
      <c r="CM57" s="167" t="s">
        <v>202</v>
      </c>
      <c r="CN57" s="167" t="s">
        <v>202</v>
      </c>
      <c r="CO57" s="167" t="s">
        <v>202</v>
      </c>
      <c r="CP57" s="167" t="s">
        <v>202</v>
      </c>
      <c r="CQ57" s="167" t="s">
        <v>202</v>
      </c>
      <c r="CR57" s="167" t="s">
        <v>202</v>
      </c>
    </row>
    <row r="58" spans="3:96" x14ac:dyDescent="0.25">
      <c r="D58" s="160" t="s">
        <v>57</v>
      </c>
      <c r="AP58" s="167" t="s">
        <v>202</v>
      </c>
      <c r="AQ58" s="167" t="s">
        <v>202</v>
      </c>
      <c r="AR58" s="167" t="s">
        <v>202</v>
      </c>
      <c r="AS58" s="167" t="s">
        <v>202</v>
      </c>
      <c r="AT58" s="167" t="s">
        <v>202</v>
      </c>
      <c r="AU58" s="167" t="s">
        <v>202</v>
      </c>
      <c r="AV58" s="167" t="s">
        <v>202</v>
      </c>
      <c r="AW58" s="167" t="s">
        <v>202</v>
      </c>
      <c r="AX58" s="167" t="s">
        <v>202</v>
      </c>
      <c r="AY58" s="167" t="s">
        <v>202</v>
      </c>
      <c r="AZ58" s="167" t="s">
        <v>202</v>
      </c>
      <c r="BA58" s="167" t="s">
        <v>202</v>
      </c>
      <c r="BB58" s="167" t="s">
        <v>202</v>
      </c>
      <c r="BC58" s="167" t="s">
        <v>202</v>
      </c>
      <c r="BD58" s="167" t="s">
        <v>202</v>
      </c>
      <c r="BE58" s="167" t="s">
        <v>202</v>
      </c>
      <c r="BF58" s="167" t="s">
        <v>202</v>
      </c>
      <c r="BG58" s="167" t="s">
        <v>202</v>
      </c>
      <c r="BH58" s="167" t="s">
        <v>202</v>
      </c>
      <c r="BI58" s="167" t="s">
        <v>202</v>
      </c>
      <c r="BJ58" s="167" t="s">
        <v>202</v>
      </c>
      <c r="BK58" s="167" t="s">
        <v>202</v>
      </c>
      <c r="BL58" s="167" t="s">
        <v>202</v>
      </c>
      <c r="BM58" s="167" t="s">
        <v>202</v>
      </c>
      <c r="BN58" s="167" t="s">
        <v>202</v>
      </c>
      <c r="BO58" s="167" t="s">
        <v>202</v>
      </c>
      <c r="BP58" s="167" t="s">
        <v>202</v>
      </c>
      <c r="BQ58" s="167" t="s">
        <v>202</v>
      </c>
      <c r="BR58" s="167" t="s">
        <v>202</v>
      </c>
      <c r="BS58" s="167" t="s">
        <v>202</v>
      </c>
      <c r="BT58" s="167" t="s">
        <v>202</v>
      </c>
      <c r="BU58" s="167" t="s">
        <v>202</v>
      </c>
      <c r="BV58" s="167" t="s">
        <v>202</v>
      </c>
      <c r="BW58" s="167" t="s">
        <v>202</v>
      </c>
      <c r="BX58" s="167" t="s">
        <v>202</v>
      </c>
      <c r="BY58" s="167" t="s">
        <v>202</v>
      </c>
      <c r="BZ58" s="167" t="s">
        <v>202</v>
      </c>
      <c r="CA58" s="167" t="s">
        <v>202</v>
      </c>
      <c r="CB58" s="167" t="s">
        <v>202</v>
      </c>
      <c r="CC58" s="167" t="s">
        <v>202</v>
      </c>
      <c r="CD58" s="167" t="s">
        <v>202</v>
      </c>
      <c r="CE58" s="167" t="s">
        <v>202</v>
      </c>
      <c r="CF58" s="167" t="s">
        <v>202</v>
      </c>
      <c r="CG58" s="167" t="s">
        <v>202</v>
      </c>
      <c r="CH58" s="167" t="s">
        <v>202</v>
      </c>
      <c r="CI58" s="167" t="s">
        <v>202</v>
      </c>
      <c r="CJ58" s="167" t="s">
        <v>202</v>
      </c>
      <c r="CK58" s="167" t="s">
        <v>202</v>
      </c>
      <c r="CL58" s="167" t="s">
        <v>202</v>
      </c>
      <c r="CM58" s="167" t="s">
        <v>202</v>
      </c>
      <c r="CN58" s="167" t="s">
        <v>202</v>
      </c>
      <c r="CO58" s="167" t="s">
        <v>202</v>
      </c>
      <c r="CP58" s="167" t="s">
        <v>202</v>
      </c>
      <c r="CQ58" s="167" t="s">
        <v>202</v>
      </c>
      <c r="CR58" s="167" t="s">
        <v>202</v>
      </c>
    </row>
    <row r="59" spans="3:96" x14ac:dyDescent="0.25">
      <c r="E59" s="160" t="s">
        <v>60</v>
      </c>
      <c r="AP59" s="167" t="s">
        <v>202</v>
      </c>
      <c r="AQ59" s="167" t="s">
        <v>202</v>
      </c>
      <c r="AR59" s="167" t="s">
        <v>202</v>
      </c>
      <c r="AS59" s="167" t="s">
        <v>202</v>
      </c>
      <c r="AT59" s="167" t="s">
        <v>202</v>
      </c>
      <c r="AU59" s="167" t="s">
        <v>202</v>
      </c>
      <c r="AV59" s="167" t="s">
        <v>202</v>
      </c>
      <c r="AW59" s="167" t="s">
        <v>202</v>
      </c>
      <c r="AX59" s="167" t="s">
        <v>202</v>
      </c>
      <c r="AY59" s="167" t="s">
        <v>202</v>
      </c>
      <c r="AZ59" s="167" t="s">
        <v>202</v>
      </c>
      <c r="BA59" s="167" t="s">
        <v>202</v>
      </c>
      <c r="BB59" s="167" t="s">
        <v>202</v>
      </c>
      <c r="BC59" s="167" t="s">
        <v>202</v>
      </c>
      <c r="BD59" s="167" t="s">
        <v>202</v>
      </c>
      <c r="BE59" s="167" t="s">
        <v>202</v>
      </c>
      <c r="BF59" s="167" t="s">
        <v>202</v>
      </c>
      <c r="BG59" s="167" t="s">
        <v>202</v>
      </c>
      <c r="BH59" s="167" t="s">
        <v>202</v>
      </c>
      <c r="BI59" s="167" t="s">
        <v>202</v>
      </c>
      <c r="BJ59" s="167" t="s">
        <v>202</v>
      </c>
      <c r="BK59" s="167" t="s">
        <v>202</v>
      </c>
      <c r="BL59" s="167" t="s">
        <v>202</v>
      </c>
      <c r="BM59" s="167" t="s">
        <v>202</v>
      </c>
      <c r="BN59" s="167" t="s">
        <v>202</v>
      </c>
      <c r="BO59" s="167" t="s">
        <v>202</v>
      </c>
      <c r="BP59" s="167" t="s">
        <v>202</v>
      </c>
      <c r="BQ59" s="167" t="s">
        <v>202</v>
      </c>
      <c r="BR59" s="167" t="s">
        <v>202</v>
      </c>
      <c r="BS59" s="167" t="s">
        <v>202</v>
      </c>
      <c r="BT59" s="167" t="s">
        <v>202</v>
      </c>
      <c r="BU59" s="167" t="s">
        <v>202</v>
      </c>
      <c r="BV59" s="167" t="s">
        <v>202</v>
      </c>
      <c r="BW59" s="167" t="s">
        <v>202</v>
      </c>
      <c r="BX59" s="167" t="s">
        <v>202</v>
      </c>
      <c r="BY59" s="167" t="s">
        <v>202</v>
      </c>
      <c r="BZ59" s="167" t="s">
        <v>202</v>
      </c>
      <c r="CA59" s="167" t="s">
        <v>202</v>
      </c>
      <c r="CB59" s="167" t="s">
        <v>202</v>
      </c>
      <c r="CC59" s="167" t="s">
        <v>202</v>
      </c>
      <c r="CD59" s="167" t="s">
        <v>202</v>
      </c>
      <c r="CE59" s="167" t="s">
        <v>202</v>
      </c>
      <c r="CF59" s="167" t="s">
        <v>202</v>
      </c>
      <c r="CG59" s="167" t="s">
        <v>202</v>
      </c>
      <c r="CH59" s="167" t="s">
        <v>202</v>
      </c>
      <c r="CI59" s="167" t="s">
        <v>202</v>
      </c>
      <c r="CJ59" s="167" t="s">
        <v>202</v>
      </c>
      <c r="CK59" s="167" t="s">
        <v>202</v>
      </c>
      <c r="CL59" s="167" t="s">
        <v>202</v>
      </c>
      <c r="CM59" s="167" t="s">
        <v>202</v>
      </c>
      <c r="CN59" s="167" t="s">
        <v>202</v>
      </c>
      <c r="CO59" s="167" t="s">
        <v>202</v>
      </c>
      <c r="CP59" s="167" t="s">
        <v>202</v>
      </c>
      <c r="CQ59" s="167" t="s">
        <v>202</v>
      </c>
      <c r="CR59" s="167" t="s">
        <v>202</v>
      </c>
    </row>
    <row r="60" spans="3:96" x14ac:dyDescent="0.25">
      <c r="E60" s="160" t="s">
        <v>83</v>
      </c>
      <c r="AP60" s="167" t="s">
        <v>202</v>
      </c>
      <c r="AQ60" s="167" t="s">
        <v>202</v>
      </c>
      <c r="AR60" s="167" t="s">
        <v>202</v>
      </c>
      <c r="AS60" s="167" t="s">
        <v>202</v>
      </c>
      <c r="AT60" s="167" t="s">
        <v>202</v>
      </c>
      <c r="AU60" s="167" t="s">
        <v>202</v>
      </c>
      <c r="AV60" s="167" t="s">
        <v>202</v>
      </c>
      <c r="AW60" s="167" t="s">
        <v>202</v>
      </c>
      <c r="AX60" s="167" t="s">
        <v>202</v>
      </c>
      <c r="AY60" s="167" t="s">
        <v>202</v>
      </c>
      <c r="AZ60" s="167" t="s">
        <v>202</v>
      </c>
      <c r="BA60" s="167" t="s">
        <v>202</v>
      </c>
      <c r="BB60" s="167" t="s">
        <v>202</v>
      </c>
      <c r="BC60" s="167" t="s">
        <v>202</v>
      </c>
      <c r="BD60" s="167" t="s">
        <v>202</v>
      </c>
      <c r="BE60" s="167" t="s">
        <v>202</v>
      </c>
      <c r="BF60" s="167" t="s">
        <v>202</v>
      </c>
      <c r="BG60" s="167" t="s">
        <v>202</v>
      </c>
      <c r="BH60" s="167" t="s">
        <v>202</v>
      </c>
      <c r="BI60" s="167" t="s">
        <v>202</v>
      </c>
      <c r="BJ60" s="167" t="s">
        <v>202</v>
      </c>
      <c r="BK60" s="167" t="s">
        <v>202</v>
      </c>
      <c r="BL60" s="167" t="s">
        <v>202</v>
      </c>
      <c r="BM60" s="167" t="s">
        <v>202</v>
      </c>
      <c r="BN60" s="167" t="s">
        <v>202</v>
      </c>
      <c r="BO60" s="167" t="s">
        <v>202</v>
      </c>
      <c r="BP60" s="167" t="s">
        <v>202</v>
      </c>
      <c r="BQ60" s="167" t="s">
        <v>202</v>
      </c>
      <c r="BR60" s="167" t="s">
        <v>202</v>
      </c>
      <c r="BS60" s="167" t="s">
        <v>202</v>
      </c>
      <c r="BT60" s="167" t="s">
        <v>202</v>
      </c>
      <c r="BU60" s="167" t="s">
        <v>202</v>
      </c>
      <c r="BV60" s="167" t="s">
        <v>202</v>
      </c>
      <c r="BW60" s="167" t="s">
        <v>202</v>
      </c>
      <c r="BX60" s="167" t="s">
        <v>202</v>
      </c>
      <c r="BY60" s="167" t="s">
        <v>202</v>
      </c>
      <c r="BZ60" s="167" t="s">
        <v>202</v>
      </c>
      <c r="CA60" s="167" t="s">
        <v>202</v>
      </c>
      <c r="CB60" s="167" t="s">
        <v>202</v>
      </c>
      <c r="CC60" s="167" t="s">
        <v>202</v>
      </c>
      <c r="CD60" s="167" t="s">
        <v>202</v>
      </c>
      <c r="CE60" s="167" t="s">
        <v>202</v>
      </c>
      <c r="CF60" s="167" t="s">
        <v>202</v>
      </c>
      <c r="CG60" s="167" t="s">
        <v>202</v>
      </c>
      <c r="CH60" s="167" t="s">
        <v>202</v>
      </c>
      <c r="CI60" s="167" t="s">
        <v>202</v>
      </c>
      <c r="CJ60" s="167" t="s">
        <v>202</v>
      </c>
      <c r="CK60" s="167" t="s">
        <v>202</v>
      </c>
      <c r="CL60" s="167" t="s">
        <v>202</v>
      </c>
      <c r="CM60" s="167" t="s">
        <v>202</v>
      </c>
      <c r="CN60" s="167" t="s">
        <v>202</v>
      </c>
      <c r="CO60" s="167" t="s">
        <v>202</v>
      </c>
      <c r="CP60" s="167" t="s">
        <v>202</v>
      </c>
      <c r="CQ60" s="167" t="s">
        <v>202</v>
      </c>
      <c r="CR60" s="167" t="s">
        <v>202</v>
      </c>
    </row>
    <row r="61" spans="3:96" x14ac:dyDescent="0.25">
      <c r="E61" s="160" t="s">
        <v>58</v>
      </c>
      <c r="AP61" s="167" t="s">
        <v>202</v>
      </c>
      <c r="AQ61" s="167" t="s">
        <v>202</v>
      </c>
      <c r="AR61" s="167" t="s">
        <v>202</v>
      </c>
      <c r="AS61" s="167" t="s">
        <v>202</v>
      </c>
      <c r="AT61" s="167" t="s">
        <v>202</v>
      </c>
      <c r="AU61" s="167" t="s">
        <v>202</v>
      </c>
      <c r="AV61" s="167" t="s">
        <v>202</v>
      </c>
      <c r="AW61" s="167" t="s">
        <v>202</v>
      </c>
      <c r="AX61" s="167" t="s">
        <v>202</v>
      </c>
      <c r="AY61" s="167" t="s">
        <v>202</v>
      </c>
      <c r="AZ61" s="167" t="s">
        <v>202</v>
      </c>
      <c r="BA61" s="167" t="s">
        <v>202</v>
      </c>
      <c r="BB61" s="167" t="s">
        <v>202</v>
      </c>
      <c r="BC61" s="167" t="s">
        <v>202</v>
      </c>
      <c r="BD61" s="167" t="s">
        <v>202</v>
      </c>
      <c r="BE61" s="167" t="s">
        <v>202</v>
      </c>
      <c r="BF61" s="167" t="s">
        <v>202</v>
      </c>
      <c r="BG61" s="167" t="s">
        <v>202</v>
      </c>
      <c r="BH61" s="167" t="s">
        <v>202</v>
      </c>
      <c r="BI61" s="167" t="s">
        <v>202</v>
      </c>
      <c r="BJ61" s="167" t="s">
        <v>202</v>
      </c>
      <c r="BK61" s="167" t="s">
        <v>202</v>
      </c>
      <c r="BL61" s="167" t="s">
        <v>202</v>
      </c>
      <c r="BM61" s="167" t="s">
        <v>202</v>
      </c>
      <c r="BN61" s="167" t="s">
        <v>202</v>
      </c>
      <c r="BO61" s="167" t="s">
        <v>202</v>
      </c>
      <c r="BP61" s="167" t="s">
        <v>202</v>
      </c>
      <c r="BQ61" s="167" t="s">
        <v>202</v>
      </c>
      <c r="BR61" s="167" t="s">
        <v>202</v>
      </c>
      <c r="BS61" s="167" t="s">
        <v>202</v>
      </c>
      <c r="BT61" s="167" t="s">
        <v>202</v>
      </c>
      <c r="BU61" s="167" t="s">
        <v>202</v>
      </c>
      <c r="BV61" s="167" t="s">
        <v>202</v>
      </c>
      <c r="BW61" s="167" t="s">
        <v>202</v>
      </c>
      <c r="BX61" s="167" t="s">
        <v>202</v>
      </c>
      <c r="BY61" s="167" t="s">
        <v>202</v>
      </c>
      <c r="BZ61" s="167" t="s">
        <v>202</v>
      </c>
      <c r="CA61" s="167" t="s">
        <v>202</v>
      </c>
      <c r="CB61" s="167" t="s">
        <v>202</v>
      </c>
      <c r="CC61" s="167" t="s">
        <v>202</v>
      </c>
      <c r="CD61" s="167" t="s">
        <v>202</v>
      </c>
      <c r="CE61" s="167" t="s">
        <v>202</v>
      </c>
      <c r="CF61" s="167" t="s">
        <v>202</v>
      </c>
      <c r="CG61" s="167" t="s">
        <v>202</v>
      </c>
      <c r="CH61" s="167" t="s">
        <v>202</v>
      </c>
      <c r="CI61" s="167" t="s">
        <v>202</v>
      </c>
      <c r="CJ61" s="167" t="s">
        <v>202</v>
      </c>
      <c r="CK61" s="167" t="s">
        <v>202</v>
      </c>
      <c r="CL61" s="167" t="s">
        <v>202</v>
      </c>
      <c r="CM61" s="167" t="s">
        <v>202</v>
      </c>
      <c r="CN61" s="167" t="s">
        <v>202</v>
      </c>
      <c r="CO61" s="167" t="s">
        <v>202</v>
      </c>
      <c r="CP61" s="167" t="s">
        <v>202</v>
      </c>
      <c r="CQ61" s="167" t="s">
        <v>202</v>
      </c>
      <c r="CR61" s="167" t="s">
        <v>202</v>
      </c>
    </row>
    <row r="62" spans="3:96" x14ac:dyDescent="0.25">
      <c r="E62" s="160" t="s">
        <v>191</v>
      </c>
      <c r="AP62" s="167" t="s">
        <v>202</v>
      </c>
      <c r="AQ62" s="167" t="s">
        <v>202</v>
      </c>
      <c r="AR62" s="167" t="s">
        <v>202</v>
      </c>
      <c r="AS62" s="167" t="s">
        <v>202</v>
      </c>
      <c r="AT62" s="167" t="s">
        <v>202</v>
      </c>
      <c r="AU62" s="167" t="s">
        <v>202</v>
      </c>
      <c r="AV62" s="167" t="s">
        <v>202</v>
      </c>
      <c r="AW62" s="167" t="s">
        <v>202</v>
      </c>
      <c r="AX62" s="167" t="s">
        <v>202</v>
      </c>
      <c r="AY62" s="167" t="s">
        <v>202</v>
      </c>
      <c r="AZ62" s="167" t="s">
        <v>202</v>
      </c>
      <c r="BA62" s="167" t="s">
        <v>202</v>
      </c>
      <c r="BB62" s="167" t="s">
        <v>202</v>
      </c>
      <c r="BC62" s="167" t="s">
        <v>202</v>
      </c>
      <c r="BD62" s="167" t="s">
        <v>202</v>
      </c>
      <c r="BE62" s="167" t="s">
        <v>202</v>
      </c>
      <c r="BF62" s="167" t="s">
        <v>202</v>
      </c>
      <c r="BG62" s="167" t="s">
        <v>202</v>
      </c>
      <c r="BH62" s="167" t="s">
        <v>202</v>
      </c>
      <c r="BI62" s="167" t="s">
        <v>202</v>
      </c>
      <c r="BJ62" s="167" t="s">
        <v>202</v>
      </c>
      <c r="BK62" s="167" t="s">
        <v>202</v>
      </c>
      <c r="BL62" s="167" t="s">
        <v>202</v>
      </c>
      <c r="BM62" s="167" t="s">
        <v>202</v>
      </c>
      <c r="BN62" s="167" t="s">
        <v>202</v>
      </c>
      <c r="BO62" s="167" t="s">
        <v>202</v>
      </c>
      <c r="BP62" s="167" t="s">
        <v>202</v>
      </c>
      <c r="BQ62" s="167" t="s">
        <v>202</v>
      </c>
      <c r="BR62" s="167" t="s">
        <v>202</v>
      </c>
      <c r="BS62" s="167" t="s">
        <v>202</v>
      </c>
      <c r="BT62" s="167" t="s">
        <v>202</v>
      </c>
      <c r="BU62" s="167" t="s">
        <v>202</v>
      </c>
      <c r="BV62" s="167" t="s">
        <v>202</v>
      </c>
      <c r="BW62" s="167" t="s">
        <v>202</v>
      </c>
      <c r="BX62" s="167" t="s">
        <v>202</v>
      </c>
      <c r="BY62" s="167" t="s">
        <v>202</v>
      </c>
      <c r="BZ62" s="167" t="s">
        <v>202</v>
      </c>
      <c r="CA62" s="167" t="s">
        <v>202</v>
      </c>
      <c r="CB62" s="167" t="s">
        <v>202</v>
      </c>
      <c r="CC62" s="167" t="s">
        <v>202</v>
      </c>
      <c r="CD62" s="167" t="s">
        <v>202</v>
      </c>
      <c r="CE62" s="167" t="s">
        <v>202</v>
      </c>
      <c r="CF62" s="167" t="s">
        <v>202</v>
      </c>
      <c r="CG62" s="167" t="s">
        <v>202</v>
      </c>
      <c r="CH62" s="167" t="s">
        <v>202</v>
      </c>
      <c r="CI62" s="167" t="s">
        <v>202</v>
      </c>
      <c r="CJ62" s="167" t="s">
        <v>202</v>
      </c>
      <c r="CK62" s="167" t="s">
        <v>202</v>
      </c>
      <c r="CL62" s="167" t="s">
        <v>202</v>
      </c>
      <c r="CM62" s="167" t="s">
        <v>202</v>
      </c>
      <c r="CN62" s="167" t="s">
        <v>202</v>
      </c>
      <c r="CO62" s="167" t="s">
        <v>202</v>
      </c>
      <c r="CP62" s="167" t="s">
        <v>202</v>
      </c>
      <c r="CQ62" s="167" t="s">
        <v>202</v>
      </c>
      <c r="CR62" s="167" t="s">
        <v>202</v>
      </c>
    </row>
    <row r="63" spans="3:96" x14ac:dyDescent="0.25">
      <c r="E63" s="160" t="s">
        <v>59</v>
      </c>
      <c r="AP63" s="167" t="s">
        <v>202</v>
      </c>
      <c r="AQ63" s="167" t="s">
        <v>202</v>
      </c>
      <c r="AR63" s="167" t="s">
        <v>202</v>
      </c>
      <c r="AS63" s="167" t="s">
        <v>202</v>
      </c>
      <c r="AT63" s="167" t="s">
        <v>202</v>
      </c>
      <c r="AU63" s="167" t="s">
        <v>202</v>
      </c>
      <c r="AV63" s="167" t="s">
        <v>202</v>
      </c>
      <c r="AW63" s="167" t="s">
        <v>202</v>
      </c>
      <c r="AX63" s="167" t="s">
        <v>202</v>
      </c>
      <c r="AY63" s="167" t="s">
        <v>202</v>
      </c>
      <c r="AZ63" s="167" t="s">
        <v>202</v>
      </c>
      <c r="BA63" s="167" t="s">
        <v>202</v>
      </c>
      <c r="BB63" s="167" t="s">
        <v>202</v>
      </c>
      <c r="BC63" s="167" t="s">
        <v>202</v>
      </c>
      <c r="BD63" s="167" t="s">
        <v>202</v>
      </c>
      <c r="BE63" s="167" t="s">
        <v>202</v>
      </c>
      <c r="BF63" s="167" t="s">
        <v>202</v>
      </c>
      <c r="BG63" s="167" t="s">
        <v>202</v>
      </c>
      <c r="BH63" s="167" t="s">
        <v>202</v>
      </c>
      <c r="BI63" s="167" t="s">
        <v>202</v>
      </c>
      <c r="BJ63" s="167" t="s">
        <v>202</v>
      </c>
      <c r="BK63" s="167" t="s">
        <v>202</v>
      </c>
      <c r="BL63" s="167" t="s">
        <v>202</v>
      </c>
      <c r="BM63" s="167" t="s">
        <v>202</v>
      </c>
      <c r="BN63" s="167" t="s">
        <v>202</v>
      </c>
      <c r="BO63" s="167" t="s">
        <v>202</v>
      </c>
      <c r="BP63" s="167" t="s">
        <v>202</v>
      </c>
      <c r="BQ63" s="167" t="s">
        <v>202</v>
      </c>
      <c r="BR63" s="167" t="s">
        <v>202</v>
      </c>
      <c r="BS63" s="167" t="s">
        <v>202</v>
      </c>
      <c r="BT63" s="167" t="s">
        <v>202</v>
      </c>
      <c r="BU63" s="167" t="s">
        <v>202</v>
      </c>
      <c r="BV63" s="167" t="s">
        <v>202</v>
      </c>
      <c r="BW63" s="167" t="s">
        <v>202</v>
      </c>
      <c r="BX63" s="167" t="s">
        <v>202</v>
      </c>
      <c r="BY63" s="167" t="s">
        <v>202</v>
      </c>
      <c r="BZ63" s="167" t="s">
        <v>202</v>
      </c>
      <c r="CA63" s="167" t="s">
        <v>202</v>
      </c>
      <c r="CB63" s="167" t="s">
        <v>202</v>
      </c>
      <c r="CC63" s="167" t="s">
        <v>202</v>
      </c>
      <c r="CD63" s="167" t="s">
        <v>202</v>
      </c>
      <c r="CE63" s="167" t="s">
        <v>202</v>
      </c>
      <c r="CF63" s="167" t="s">
        <v>202</v>
      </c>
      <c r="CG63" s="167" t="s">
        <v>202</v>
      </c>
      <c r="CH63" s="167" t="s">
        <v>202</v>
      </c>
      <c r="CI63" s="167" t="s">
        <v>202</v>
      </c>
      <c r="CJ63" s="167" t="s">
        <v>202</v>
      </c>
      <c r="CK63" s="167" t="s">
        <v>202</v>
      </c>
      <c r="CL63" s="167" t="s">
        <v>202</v>
      </c>
      <c r="CM63" s="167" t="s">
        <v>202</v>
      </c>
      <c r="CN63" s="167" t="s">
        <v>202</v>
      </c>
      <c r="CO63" s="167" t="s">
        <v>202</v>
      </c>
      <c r="CP63" s="167" t="s">
        <v>202</v>
      </c>
      <c r="CQ63" s="167" t="s">
        <v>202</v>
      </c>
      <c r="CR63" s="167" t="s">
        <v>202</v>
      </c>
    </row>
    <row r="64" spans="3:96" x14ac:dyDescent="0.25">
      <c r="C64" s="160" t="s">
        <v>206</v>
      </c>
      <c r="AP64" s="167" t="s">
        <v>202</v>
      </c>
      <c r="AQ64" s="167" t="s">
        <v>202</v>
      </c>
      <c r="AR64" s="167" t="s">
        <v>202</v>
      </c>
      <c r="AS64" s="167" t="s">
        <v>202</v>
      </c>
      <c r="AT64" s="167" t="s">
        <v>202</v>
      </c>
      <c r="AU64" s="167" t="s">
        <v>202</v>
      </c>
      <c r="AV64" s="167" t="s">
        <v>202</v>
      </c>
      <c r="AW64" s="167" t="s">
        <v>202</v>
      </c>
      <c r="AX64" s="167" t="s">
        <v>202</v>
      </c>
      <c r="AY64" s="167" t="s">
        <v>202</v>
      </c>
      <c r="AZ64" s="167" t="s">
        <v>202</v>
      </c>
      <c r="BA64" s="167" t="s">
        <v>202</v>
      </c>
      <c r="BB64" s="167" t="s">
        <v>202</v>
      </c>
      <c r="BC64" s="167" t="s">
        <v>202</v>
      </c>
      <c r="BD64" s="167" t="s">
        <v>202</v>
      </c>
      <c r="BE64" s="167" t="s">
        <v>202</v>
      </c>
      <c r="BF64" s="167" t="s">
        <v>202</v>
      </c>
      <c r="BG64" s="167" t="s">
        <v>202</v>
      </c>
      <c r="BH64" s="167" t="s">
        <v>202</v>
      </c>
      <c r="BI64" s="167" t="s">
        <v>202</v>
      </c>
      <c r="BJ64" s="167" t="s">
        <v>202</v>
      </c>
      <c r="BK64" s="167" t="s">
        <v>202</v>
      </c>
      <c r="BL64" s="167" t="s">
        <v>202</v>
      </c>
      <c r="BM64" s="167" t="s">
        <v>202</v>
      </c>
      <c r="BN64" s="167" t="s">
        <v>202</v>
      </c>
      <c r="BO64" s="167" t="s">
        <v>202</v>
      </c>
      <c r="BP64" s="167" t="s">
        <v>202</v>
      </c>
      <c r="BQ64" s="167" t="s">
        <v>202</v>
      </c>
      <c r="BR64" s="167" t="s">
        <v>202</v>
      </c>
      <c r="BS64" s="167" t="s">
        <v>202</v>
      </c>
      <c r="BT64" s="167" t="s">
        <v>202</v>
      </c>
      <c r="BU64" s="167" t="s">
        <v>202</v>
      </c>
      <c r="BV64" s="167" t="s">
        <v>202</v>
      </c>
      <c r="BW64" s="167" t="s">
        <v>202</v>
      </c>
      <c r="BX64" s="167" t="s">
        <v>202</v>
      </c>
      <c r="BY64" s="167" t="s">
        <v>202</v>
      </c>
      <c r="BZ64" s="167" t="s">
        <v>202</v>
      </c>
      <c r="CA64" s="167" t="s">
        <v>202</v>
      </c>
      <c r="CB64" s="167" t="s">
        <v>202</v>
      </c>
      <c r="CC64" s="167" t="s">
        <v>202</v>
      </c>
      <c r="CD64" s="167" t="s">
        <v>202</v>
      </c>
      <c r="CE64" s="167" t="s">
        <v>202</v>
      </c>
      <c r="CF64" s="167" t="s">
        <v>202</v>
      </c>
      <c r="CG64" s="167" t="s">
        <v>202</v>
      </c>
      <c r="CH64" s="167" t="s">
        <v>202</v>
      </c>
      <c r="CI64" s="167" t="s">
        <v>202</v>
      </c>
      <c r="CJ64" s="167" t="s">
        <v>202</v>
      </c>
      <c r="CK64" s="167" t="s">
        <v>202</v>
      </c>
      <c r="CL64" s="167" t="s">
        <v>202</v>
      </c>
      <c r="CM64" s="167" t="s">
        <v>202</v>
      </c>
      <c r="CN64" s="167" t="s">
        <v>202</v>
      </c>
      <c r="CO64" s="167" t="s">
        <v>202</v>
      </c>
      <c r="CP64" s="167" t="s">
        <v>202</v>
      </c>
      <c r="CQ64" s="167" t="s">
        <v>202</v>
      </c>
      <c r="CR64" s="167" t="s">
        <v>202</v>
      </c>
    </row>
    <row r="65" spans="2:96" x14ac:dyDescent="0.25">
      <c r="D65" s="160" t="s">
        <v>207</v>
      </c>
      <c r="AP65" s="167" t="s">
        <v>202</v>
      </c>
      <c r="AQ65" s="167" t="s">
        <v>202</v>
      </c>
      <c r="AR65" s="167" t="s">
        <v>202</v>
      </c>
      <c r="AS65" s="167" t="s">
        <v>202</v>
      </c>
      <c r="AT65" s="167" t="s">
        <v>202</v>
      </c>
      <c r="AU65" s="167" t="s">
        <v>202</v>
      </c>
      <c r="AV65" s="167" t="s">
        <v>202</v>
      </c>
      <c r="AW65" s="167" t="s">
        <v>202</v>
      </c>
      <c r="AX65" s="167" t="s">
        <v>202</v>
      </c>
      <c r="AY65" s="167" t="s">
        <v>202</v>
      </c>
      <c r="AZ65" s="167" t="s">
        <v>202</v>
      </c>
      <c r="BA65" s="167" t="s">
        <v>202</v>
      </c>
      <c r="BB65" s="167" t="s">
        <v>202</v>
      </c>
      <c r="BC65" s="167" t="s">
        <v>202</v>
      </c>
      <c r="BD65" s="167" t="s">
        <v>202</v>
      </c>
      <c r="BE65" s="167" t="s">
        <v>202</v>
      </c>
      <c r="BF65" s="167" t="s">
        <v>202</v>
      </c>
      <c r="BG65" s="167" t="s">
        <v>202</v>
      </c>
      <c r="BH65" s="167" t="s">
        <v>202</v>
      </c>
      <c r="BI65" s="167" t="s">
        <v>202</v>
      </c>
      <c r="BJ65" s="167" t="s">
        <v>202</v>
      </c>
      <c r="BK65" s="167" t="s">
        <v>202</v>
      </c>
      <c r="BL65" s="167" t="s">
        <v>202</v>
      </c>
      <c r="BM65" s="167" t="s">
        <v>202</v>
      </c>
      <c r="BN65" s="167" t="s">
        <v>202</v>
      </c>
      <c r="BO65" s="167" t="s">
        <v>202</v>
      </c>
      <c r="BP65" s="167" t="s">
        <v>202</v>
      </c>
      <c r="BQ65" s="167" t="s">
        <v>202</v>
      </c>
      <c r="BR65" s="167" t="s">
        <v>202</v>
      </c>
      <c r="BS65" s="167" t="s">
        <v>202</v>
      </c>
      <c r="BT65" s="167" t="s">
        <v>202</v>
      </c>
      <c r="BU65" s="167" t="s">
        <v>202</v>
      </c>
      <c r="BV65" s="167" t="s">
        <v>202</v>
      </c>
      <c r="BW65" s="167" t="s">
        <v>202</v>
      </c>
      <c r="BX65" s="167" t="s">
        <v>202</v>
      </c>
      <c r="BY65" s="167" t="s">
        <v>202</v>
      </c>
      <c r="BZ65" s="167" t="s">
        <v>202</v>
      </c>
      <c r="CA65" s="167" t="s">
        <v>202</v>
      </c>
      <c r="CB65" s="167" t="s">
        <v>202</v>
      </c>
      <c r="CC65" s="167" t="s">
        <v>202</v>
      </c>
      <c r="CD65" s="167" t="s">
        <v>202</v>
      </c>
      <c r="CE65" s="167" t="s">
        <v>202</v>
      </c>
      <c r="CF65" s="167" t="s">
        <v>202</v>
      </c>
      <c r="CG65" s="167" t="s">
        <v>202</v>
      </c>
      <c r="CH65" s="167" t="s">
        <v>202</v>
      </c>
      <c r="CI65" s="167" t="s">
        <v>202</v>
      </c>
      <c r="CJ65" s="167" t="s">
        <v>202</v>
      </c>
      <c r="CK65" s="167" t="s">
        <v>202</v>
      </c>
      <c r="CL65" s="167" t="s">
        <v>202</v>
      </c>
      <c r="CM65" s="167" t="s">
        <v>202</v>
      </c>
      <c r="CN65" s="167" t="s">
        <v>202</v>
      </c>
      <c r="CO65" s="167" t="s">
        <v>202</v>
      </c>
      <c r="CP65" s="167" t="s">
        <v>202</v>
      </c>
      <c r="CQ65" s="167" t="s">
        <v>202</v>
      </c>
      <c r="CR65" s="167" t="s">
        <v>202</v>
      </c>
    </row>
    <row r="66" spans="2:96" x14ac:dyDescent="0.25">
      <c r="D66" s="160" t="s">
        <v>208</v>
      </c>
      <c r="AP66" s="167" t="s">
        <v>202</v>
      </c>
      <c r="AQ66" s="167" t="s">
        <v>202</v>
      </c>
      <c r="AR66" s="167" t="s">
        <v>202</v>
      </c>
      <c r="AS66" s="167" t="s">
        <v>202</v>
      </c>
      <c r="AT66" s="167" t="s">
        <v>202</v>
      </c>
      <c r="AU66" s="167" t="s">
        <v>202</v>
      </c>
      <c r="AV66" s="167" t="s">
        <v>202</v>
      </c>
      <c r="AW66" s="167" t="s">
        <v>202</v>
      </c>
      <c r="AX66" s="167" t="s">
        <v>202</v>
      </c>
      <c r="AY66" s="167" t="s">
        <v>202</v>
      </c>
      <c r="AZ66" s="167" t="s">
        <v>202</v>
      </c>
      <c r="BA66" s="167" t="s">
        <v>202</v>
      </c>
      <c r="BB66" s="167" t="s">
        <v>202</v>
      </c>
      <c r="BC66" s="167" t="s">
        <v>202</v>
      </c>
      <c r="BD66" s="167" t="s">
        <v>202</v>
      </c>
      <c r="BE66" s="167" t="s">
        <v>202</v>
      </c>
      <c r="BF66" s="167" t="s">
        <v>202</v>
      </c>
      <c r="BG66" s="167" t="s">
        <v>202</v>
      </c>
      <c r="BH66" s="167" t="s">
        <v>202</v>
      </c>
      <c r="BI66" s="167" t="s">
        <v>202</v>
      </c>
      <c r="BJ66" s="167" t="s">
        <v>202</v>
      </c>
      <c r="BK66" s="167" t="s">
        <v>202</v>
      </c>
      <c r="BL66" s="167" t="s">
        <v>202</v>
      </c>
      <c r="BM66" s="167" t="s">
        <v>202</v>
      </c>
      <c r="BN66" s="167" t="s">
        <v>202</v>
      </c>
      <c r="BO66" s="167" t="s">
        <v>202</v>
      </c>
      <c r="BP66" s="167" t="s">
        <v>202</v>
      </c>
      <c r="BQ66" s="167" t="s">
        <v>202</v>
      </c>
      <c r="BR66" s="167" t="s">
        <v>202</v>
      </c>
      <c r="BS66" s="167" t="s">
        <v>202</v>
      </c>
      <c r="BT66" s="167" t="s">
        <v>202</v>
      </c>
      <c r="BU66" s="167" t="s">
        <v>202</v>
      </c>
      <c r="BV66" s="167" t="s">
        <v>202</v>
      </c>
      <c r="BW66" s="167" t="s">
        <v>202</v>
      </c>
      <c r="BX66" s="167" t="s">
        <v>202</v>
      </c>
      <c r="BY66" s="167" t="s">
        <v>202</v>
      </c>
      <c r="BZ66" s="167" t="s">
        <v>202</v>
      </c>
      <c r="CA66" s="167" t="s">
        <v>202</v>
      </c>
      <c r="CB66" s="167" t="s">
        <v>202</v>
      </c>
      <c r="CC66" s="167" t="s">
        <v>202</v>
      </c>
      <c r="CD66" s="167" t="s">
        <v>202</v>
      </c>
      <c r="CE66" s="167" t="s">
        <v>202</v>
      </c>
      <c r="CF66" s="167" t="s">
        <v>202</v>
      </c>
      <c r="CG66" s="167" t="s">
        <v>202</v>
      </c>
      <c r="CH66" s="167" t="s">
        <v>202</v>
      </c>
      <c r="CI66" s="167" t="s">
        <v>202</v>
      </c>
      <c r="CJ66" s="167" t="s">
        <v>202</v>
      </c>
      <c r="CK66" s="167" t="s">
        <v>202</v>
      </c>
      <c r="CL66" s="167" t="s">
        <v>202</v>
      </c>
      <c r="CM66" s="167" t="s">
        <v>202</v>
      </c>
      <c r="CN66" s="167" t="s">
        <v>202</v>
      </c>
      <c r="CO66" s="167" t="s">
        <v>202</v>
      </c>
      <c r="CP66" s="167" t="s">
        <v>202</v>
      </c>
      <c r="CQ66" s="167" t="s">
        <v>202</v>
      </c>
      <c r="CR66" s="167" t="s">
        <v>202</v>
      </c>
    </row>
    <row r="67" spans="2:96" ht="15.75" thickBot="1" x14ac:dyDescent="0.3">
      <c r="B67" s="166"/>
      <c r="C67" s="166"/>
      <c r="D67" s="166" t="s">
        <v>209</v>
      </c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8" t="s">
        <v>202</v>
      </c>
      <c r="AQ67" s="168" t="s">
        <v>202</v>
      </c>
      <c r="AR67" s="168" t="s">
        <v>202</v>
      </c>
      <c r="AS67" s="168" t="s">
        <v>202</v>
      </c>
      <c r="AT67" s="168" t="s">
        <v>202</v>
      </c>
      <c r="AU67" s="168" t="s">
        <v>202</v>
      </c>
      <c r="AV67" s="168" t="s">
        <v>202</v>
      </c>
      <c r="AW67" s="168" t="s">
        <v>202</v>
      </c>
      <c r="AX67" s="168" t="s">
        <v>202</v>
      </c>
      <c r="AY67" s="168" t="s">
        <v>202</v>
      </c>
      <c r="AZ67" s="168" t="s">
        <v>202</v>
      </c>
      <c r="BA67" s="168" t="s">
        <v>202</v>
      </c>
      <c r="BB67" s="168" t="s">
        <v>202</v>
      </c>
      <c r="BC67" s="168" t="s">
        <v>202</v>
      </c>
      <c r="BD67" s="168" t="s">
        <v>202</v>
      </c>
      <c r="BE67" s="168" t="s">
        <v>202</v>
      </c>
      <c r="BF67" s="168" t="s">
        <v>202</v>
      </c>
      <c r="BG67" s="168" t="s">
        <v>202</v>
      </c>
      <c r="BH67" s="168" t="s">
        <v>202</v>
      </c>
      <c r="BI67" s="168" t="s">
        <v>202</v>
      </c>
      <c r="BJ67" s="168" t="s">
        <v>202</v>
      </c>
      <c r="BK67" s="168" t="s">
        <v>202</v>
      </c>
      <c r="BL67" s="168" t="s">
        <v>202</v>
      </c>
      <c r="BM67" s="168" t="s">
        <v>202</v>
      </c>
      <c r="BN67" s="168" t="s">
        <v>202</v>
      </c>
      <c r="BO67" s="168" t="s">
        <v>202</v>
      </c>
      <c r="BP67" s="168" t="s">
        <v>202</v>
      </c>
      <c r="BQ67" s="168" t="s">
        <v>202</v>
      </c>
      <c r="BR67" s="168" t="s">
        <v>202</v>
      </c>
      <c r="BS67" s="168" t="s">
        <v>202</v>
      </c>
      <c r="BT67" s="168" t="s">
        <v>202</v>
      </c>
      <c r="BU67" s="168" t="s">
        <v>202</v>
      </c>
      <c r="BV67" s="168" t="s">
        <v>202</v>
      </c>
      <c r="BW67" s="168" t="s">
        <v>202</v>
      </c>
      <c r="BX67" s="168" t="s">
        <v>202</v>
      </c>
      <c r="BY67" s="168" t="s">
        <v>202</v>
      </c>
      <c r="BZ67" s="168" t="s">
        <v>202</v>
      </c>
      <c r="CA67" s="168" t="s">
        <v>202</v>
      </c>
      <c r="CB67" s="168" t="s">
        <v>202</v>
      </c>
      <c r="CC67" s="168" t="s">
        <v>202</v>
      </c>
      <c r="CD67" s="168" t="s">
        <v>202</v>
      </c>
      <c r="CE67" s="168" t="s">
        <v>202</v>
      </c>
      <c r="CF67" s="168" t="s">
        <v>202</v>
      </c>
      <c r="CG67" s="168" t="s">
        <v>202</v>
      </c>
      <c r="CH67" s="168" t="s">
        <v>202</v>
      </c>
      <c r="CI67" s="168" t="s">
        <v>202</v>
      </c>
      <c r="CJ67" s="168" t="s">
        <v>202</v>
      </c>
      <c r="CK67" s="168" t="s">
        <v>202</v>
      </c>
      <c r="CL67" s="168" t="s">
        <v>202</v>
      </c>
      <c r="CM67" s="168" t="s">
        <v>202</v>
      </c>
      <c r="CN67" s="168" t="s">
        <v>202</v>
      </c>
      <c r="CO67" s="168" t="s">
        <v>202</v>
      </c>
      <c r="CP67" s="168" t="s">
        <v>202</v>
      </c>
      <c r="CQ67" s="168" t="s">
        <v>202</v>
      </c>
      <c r="CR67" s="168" t="s">
        <v>202</v>
      </c>
    </row>
    <row r="68" spans="2:96" x14ac:dyDescent="0.25">
      <c r="B68" s="169" t="str">
        <f>BPAnalitica!$B$50</f>
        <v>Julio 2023.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9FDE-DE1A-4E63-BB89-89317BA8441A}">
  <dimension ref="B2:AY24"/>
  <sheetViews>
    <sheetView showGridLines="0" workbookViewId="0">
      <selection activeCell="B19" sqref="B19"/>
    </sheetView>
  </sheetViews>
  <sheetFormatPr baseColWidth="10" defaultRowHeight="15" x14ac:dyDescent="0.25"/>
  <cols>
    <col min="1" max="1" width="11.42578125" style="15"/>
    <col min="2" max="2" width="44.42578125" style="15" customWidth="1"/>
    <col min="3" max="3" width="0" style="15" hidden="1" customWidth="1"/>
    <col min="4" max="16384" width="11.42578125" style="15"/>
  </cols>
  <sheetData>
    <row r="2" spans="2:51" ht="18.75" x14ac:dyDescent="0.3">
      <c r="B2" s="205" t="s">
        <v>555</v>
      </c>
    </row>
    <row r="3" spans="2:51" ht="15.75" x14ac:dyDescent="0.25">
      <c r="B3" s="206" t="s">
        <v>556</v>
      </c>
    </row>
    <row r="5" spans="2:51" x14ac:dyDescent="0.25">
      <c r="B5" s="207" t="s">
        <v>557</v>
      </c>
      <c r="C5" s="208">
        <v>2009</v>
      </c>
      <c r="D5" s="208">
        <v>2010</v>
      </c>
      <c r="E5" s="208">
        <v>2011</v>
      </c>
      <c r="F5" s="208">
        <v>2012</v>
      </c>
      <c r="G5" s="208">
        <v>2013</v>
      </c>
      <c r="H5" s="208">
        <v>2014</v>
      </c>
      <c r="I5" s="208">
        <v>2015</v>
      </c>
      <c r="J5" s="208">
        <v>2016</v>
      </c>
      <c r="K5" s="208">
        <v>2017</v>
      </c>
      <c r="L5" s="208">
        <v>2018</v>
      </c>
      <c r="M5" s="208">
        <v>2019</v>
      </c>
      <c r="N5" s="208">
        <v>2020</v>
      </c>
      <c r="O5" s="208">
        <v>2021</v>
      </c>
      <c r="P5" s="208">
        <v>2022</v>
      </c>
    </row>
    <row r="6" spans="2:51" x14ac:dyDescent="0.25">
      <c r="B6" s="15" t="s">
        <v>558</v>
      </c>
      <c r="C6" s="36"/>
      <c r="D6" s="220" t="s">
        <v>202</v>
      </c>
      <c r="E6" s="220" t="s">
        <v>202</v>
      </c>
      <c r="F6" s="220" t="s">
        <v>202</v>
      </c>
      <c r="G6" s="220" t="s">
        <v>202</v>
      </c>
      <c r="H6" s="220" t="s">
        <v>202</v>
      </c>
      <c r="I6" s="220" t="s">
        <v>202</v>
      </c>
      <c r="J6" s="220" t="s">
        <v>202</v>
      </c>
      <c r="K6" s="220" t="s">
        <v>202</v>
      </c>
      <c r="L6" s="220" t="s">
        <v>202</v>
      </c>
      <c r="M6" s="220" t="s">
        <v>202</v>
      </c>
      <c r="N6" s="220" t="s">
        <v>202</v>
      </c>
      <c r="O6" s="220" t="s">
        <v>202</v>
      </c>
      <c r="P6" s="220" t="s">
        <v>202</v>
      </c>
    </row>
    <row r="7" spans="2:51" x14ac:dyDescent="0.25">
      <c r="B7" s="15" t="s">
        <v>559</v>
      </c>
      <c r="C7" s="36"/>
      <c r="D7" s="220">
        <v>239.94967394200006</v>
      </c>
      <c r="E7" s="220">
        <v>1059.7</v>
      </c>
      <c r="F7" s="220">
        <v>1169.4000000000003</v>
      </c>
      <c r="G7" s="220">
        <v>92.6</v>
      </c>
      <c r="H7" s="220">
        <v>-38.500000000000014</v>
      </c>
      <c r="I7" s="220">
        <v>6.0999999999999979</v>
      </c>
      <c r="J7" s="220">
        <v>485.70000000000005</v>
      </c>
      <c r="K7" s="220">
        <v>409.6</v>
      </c>
      <c r="L7" s="220">
        <v>184.8</v>
      </c>
      <c r="M7" s="220">
        <v>224.90000000000003</v>
      </c>
      <c r="N7" s="220">
        <v>-6.5</v>
      </c>
      <c r="O7" s="220">
        <v>535.90000000000009</v>
      </c>
      <c r="P7" s="220">
        <v>377.29999999999995</v>
      </c>
    </row>
    <row r="8" spans="2:51" x14ac:dyDescent="0.25">
      <c r="B8" s="15" t="s">
        <v>606</v>
      </c>
      <c r="D8" s="221">
        <v>71.8</v>
      </c>
      <c r="E8" s="221">
        <v>147.80000000000001</v>
      </c>
      <c r="F8" s="221">
        <v>163</v>
      </c>
      <c r="G8" s="221">
        <v>149.69999999999999</v>
      </c>
      <c r="H8" s="221">
        <v>190.9</v>
      </c>
      <c r="I8" s="221">
        <v>236.60000000000002</v>
      </c>
      <c r="J8" s="221">
        <v>223.9</v>
      </c>
      <c r="K8" s="221">
        <v>263.89999999999998</v>
      </c>
      <c r="L8" s="221">
        <v>233.6</v>
      </c>
      <c r="M8" s="221">
        <v>259.7</v>
      </c>
      <c r="N8" s="221">
        <v>231.7</v>
      </c>
      <c r="O8" s="221">
        <v>283.5</v>
      </c>
      <c r="P8" s="221">
        <v>361.79999999999995</v>
      </c>
    </row>
    <row r="9" spans="2:51" x14ac:dyDescent="0.25">
      <c r="B9" s="15" t="s">
        <v>560</v>
      </c>
      <c r="C9" s="36"/>
      <c r="D9" s="220">
        <v>108.1</v>
      </c>
      <c r="E9" s="220">
        <v>258.8</v>
      </c>
      <c r="F9" s="220">
        <v>304.40000000000009</v>
      </c>
      <c r="G9" s="220">
        <v>449.6</v>
      </c>
      <c r="H9" s="220">
        <v>352.1</v>
      </c>
      <c r="I9" s="220">
        <v>-96.300000000000011</v>
      </c>
      <c r="J9" s="220">
        <v>-8.3000000000000114</v>
      </c>
      <c r="K9" s="220">
        <v>63.7</v>
      </c>
      <c r="L9" s="220">
        <v>202.6</v>
      </c>
      <c r="M9" s="220">
        <v>276.69999999999993</v>
      </c>
      <c r="N9" s="220">
        <v>430.6</v>
      </c>
      <c r="O9" s="220">
        <v>278.19999999999993</v>
      </c>
      <c r="P9" s="220">
        <v>753.4</v>
      </c>
    </row>
    <row r="10" spans="2:51" x14ac:dyDescent="0.25">
      <c r="B10" s="15" t="s">
        <v>561</v>
      </c>
      <c r="C10" s="36"/>
      <c r="D10" s="220" t="s">
        <v>202</v>
      </c>
      <c r="E10" s="220" t="s">
        <v>202</v>
      </c>
      <c r="F10" s="220" t="s">
        <v>202</v>
      </c>
      <c r="G10" s="220" t="s">
        <v>202</v>
      </c>
      <c r="H10" s="220" t="s">
        <v>202</v>
      </c>
      <c r="I10" s="220" t="s">
        <v>202</v>
      </c>
      <c r="J10" s="220" t="s">
        <v>202</v>
      </c>
      <c r="K10" s="220" t="s">
        <v>202</v>
      </c>
      <c r="L10" s="220" t="s">
        <v>202</v>
      </c>
      <c r="M10" s="220" t="s">
        <v>202</v>
      </c>
      <c r="N10" s="220" t="s">
        <v>202</v>
      </c>
      <c r="O10" s="220" t="s">
        <v>202</v>
      </c>
      <c r="P10" s="220" t="s">
        <v>202</v>
      </c>
    </row>
    <row r="11" spans="2:51" x14ac:dyDescent="0.25">
      <c r="B11" s="15" t="s">
        <v>607</v>
      </c>
      <c r="C11" s="36"/>
      <c r="D11" s="221">
        <v>566.1</v>
      </c>
      <c r="E11" s="221">
        <v>355.2</v>
      </c>
      <c r="F11" s="220">
        <v>1257.4000000000001</v>
      </c>
      <c r="G11" s="220">
        <v>403.7</v>
      </c>
      <c r="H11" s="220">
        <v>606.90000000000009</v>
      </c>
      <c r="I11" s="220">
        <v>367.9</v>
      </c>
      <c r="J11" s="220">
        <v>413.2</v>
      </c>
      <c r="K11" s="220">
        <v>1365.1999999999998</v>
      </c>
      <c r="L11" s="220">
        <v>539.79999999999995</v>
      </c>
      <c r="M11" s="220">
        <v>356.20000000000005</v>
      </c>
      <c r="N11" s="220">
        <v>440.7</v>
      </c>
      <c r="O11" s="220">
        <v>307.39999999999986</v>
      </c>
      <c r="P11" s="220">
        <v>599.50000000000011</v>
      </c>
    </row>
    <row r="12" spans="2:51" x14ac:dyDescent="0.25">
      <c r="B12" s="15" t="s">
        <v>562</v>
      </c>
      <c r="C12" s="36"/>
      <c r="D12" s="220">
        <v>180</v>
      </c>
      <c r="E12" s="220">
        <v>107.8</v>
      </c>
      <c r="F12" s="220">
        <v>162</v>
      </c>
      <c r="G12" s="220">
        <v>256.5</v>
      </c>
      <c r="H12" s="220">
        <v>300.7</v>
      </c>
      <c r="I12" s="220">
        <v>671.9</v>
      </c>
      <c r="J12" s="220">
        <v>790</v>
      </c>
      <c r="K12" s="220">
        <v>704</v>
      </c>
      <c r="L12" s="220">
        <v>854.2</v>
      </c>
      <c r="M12" s="220">
        <v>994.2</v>
      </c>
      <c r="N12" s="220">
        <v>954</v>
      </c>
      <c r="O12" s="220">
        <v>974.59999999999991</v>
      </c>
      <c r="P12" s="220">
        <v>1011.1</v>
      </c>
      <c r="AY12" s="15">
        <v>4763.7417791623402</v>
      </c>
    </row>
    <row r="13" spans="2:51" x14ac:dyDescent="0.25">
      <c r="B13" s="15" t="s">
        <v>563</v>
      </c>
      <c r="C13" s="36"/>
      <c r="D13" s="220">
        <v>500.20000000000005</v>
      </c>
      <c r="E13" s="220">
        <v>53.6</v>
      </c>
      <c r="F13" s="220">
        <v>-21.200000000000017</v>
      </c>
      <c r="G13" s="220">
        <v>187.8</v>
      </c>
      <c r="H13" s="220">
        <v>256.70000000000005</v>
      </c>
      <c r="I13" s="220">
        <v>335.9</v>
      </c>
      <c r="J13" s="220">
        <v>-263.89999999999998</v>
      </c>
      <c r="K13" s="220">
        <v>67.09999999999998</v>
      </c>
      <c r="L13" s="220">
        <v>-240.1</v>
      </c>
      <c r="M13" s="220">
        <v>312.40000000000003</v>
      </c>
      <c r="N13" s="220">
        <v>-123.90000000000003</v>
      </c>
      <c r="O13" s="220">
        <v>84.300000000000011</v>
      </c>
      <c r="P13" s="220">
        <v>191.89999999999998</v>
      </c>
    </row>
    <row r="14" spans="2:51" x14ac:dyDescent="0.25">
      <c r="B14" s="15" t="s">
        <v>564</v>
      </c>
      <c r="C14" s="36"/>
      <c r="D14" s="220">
        <v>93.478185028255012</v>
      </c>
      <c r="E14" s="220">
        <v>134.30000000000001</v>
      </c>
      <c r="F14" s="220">
        <v>159.39999999999998</v>
      </c>
      <c r="G14" s="220">
        <v>152</v>
      </c>
      <c r="H14" s="220">
        <v>207.20000000000002</v>
      </c>
      <c r="I14" s="220">
        <v>189.7</v>
      </c>
      <c r="J14" s="220">
        <v>124.59999999999998</v>
      </c>
      <c r="K14" s="220">
        <v>90.9</v>
      </c>
      <c r="L14" s="220">
        <v>178.7</v>
      </c>
      <c r="M14" s="220">
        <v>94.299999999999983</v>
      </c>
      <c r="N14" s="220">
        <v>83.1</v>
      </c>
      <c r="O14" s="220">
        <v>115.8</v>
      </c>
      <c r="P14" s="220">
        <v>169.10000000000002</v>
      </c>
    </row>
    <row r="15" spans="2:51" x14ac:dyDescent="0.25">
      <c r="B15" s="15" t="s">
        <v>565</v>
      </c>
      <c r="C15" s="36"/>
      <c r="D15" s="220">
        <v>264.09999999999997</v>
      </c>
      <c r="E15" s="220">
        <v>159.5</v>
      </c>
      <c r="F15" s="220">
        <v>203</v>
      </c>
      <c r="G15" s="220">
        <v>273.60000000000002</v>
      </c>
      <c r="H15" s="220">
        <v>305.60000000000002</v>
      </c>
      <c r="I15" s="220">
        <v>411.7</v>
      </c>
      <c r="J15" s="220">
        <v>587.30000000000007</v>
      </c>
      <c r="K15" s="220">
        <v>545.9</v>
      </c>
      <c r="L15" s="220">
        <v>518.29999999999995</v>
      </c>
      <c r="M15" s="220">
        <v>440.7</v>
      </c>
      <c r="N15" s="220">
        <v>453.30000000000007</v>
      </c>
      <c r="O15" s="220">
        <v>535.80000000000007</v>
      </c>
      <c r="P15" s="220">
        <v>483.9</v>
      </c>
    </row>
    <row r="16" spans="2:51" x14ac:dyDescent="0.25">
      <c r="B16" s="15" t="s">
        <v>566</v>
      </c>
      <c r="C16" s="36"/>
      <c r="D16" s="220">
        <v>0</v>
      </c>
      <c r="E16" s="220">
        <v>0</v>
      </c>
      <c r="F16" s="220">
        <v>-255</v>
      </c>
      <c r="G16" s="220">
        <v>25</v>
      </c>
      <c r="H16" s="220">
        <v>26.900000000000002</v>
      </c>
      <c r="I16" s="220">
        <v>81.400000000000006</v>
      </c>
      <c r="J16" s="220">
        <v>54.199999999999996</v>
      </c>
      <c r="K16" s="220">
        <v>60.4</v>
      </c>
      <c r="L16" s="220">
        <v>63.4</v>
      </c>
      <c r="M16" s="220">
        <v>61.9</v>
      </c>
      <c r="N16" s="220">
        <v>96.600000000000009</v>
      </c>
      <c r="O16" s="220">
        <v>81.3</v>
      </c>
      <c r="P16" s="220">
        <v>62.4</v>
      </c>
    </row>
    <row r="17" spans="2:16" x14ac:dyDescent="0.25">
      <c r="B17" s="209" t="s">
        <v>567</v>
      </c>
      <c r="C17" s="210">
        <f>SUM(C6:C16)</f>
        <v>0</v>
      </c>
      <c r="D17" s="222">
        <f t="shared" ref="D17:N17" si="0">SUM(D6:D16)</f>
        <v>2023.7278589702551</v>
      </c>
      <c r="E17" s="222">
        <f t="shared" si="0"/>
        <v>2276.6999999999998</v>
      </c>
      <c r="F17" s="222">
        <f t="shared" si="0"/>
        <v>3142.400000000001</v>
      </c>
      <c r="G17" s="222">
        <f t="shared" si="0"/>
        <v>1990.5</v>
      </c>
      <c r="H17" s="222">
        <f t="shared" si="0"/>
        <v>2208.5000000000005</v>
      </c>
      <c r="I17" s="222">
        <f t="shared" si="0"/>
        <v>2204.9</v>
      </c>
      <c r="J17" s="222">
        <f t="shared" si="0"/>
        <v>2406.6999999999998</v>
      </c>
      <c r="K17" s="222">
        <f t="shared" si="0"/>
        <v>3570.7</v>
      </c>
      <c r="L17" s="222">
        <f t="shared" si="0"/>
        <v>2535.3000000000002</v>
      </c>
      <c r="M17" s="222">
        <f t="shared" si="0"/>
        <v>3021</v>
      </c>
      <c r="N17" s="222">
        <f t="shared" si="0"/>
        <v>2559.6</v>
      </c>
      <c r="O17" s="222">
        <f>SUM(O6:O16)</f>
        <v>3196.8</v>
      </c>
      <c r="P17" s="222">
        <f>SUM(P6:P16)</f>
        <v>4010.4</v>
      </c>
    </row>
    <row r="18" spans="2:16" x14ac:dyDescent="0.25">
      <c r="B18" s="15" t="s">
        <v>568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5">
      <c r="B19" s="15" t="s">
        <v>609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5">
      <c r="B20" s="15" t="s">
        <v>608</v>
      </c>
    </row>
    <row r="21" spans="2:16" x14ac:dyDescent="0.25">
      <c r="B21" s="15" t="s">
        <v>601</v>
      </c>
    </row>
    <row r="24" spans="2:16" x14ac:dyDescent="0.25"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0CE6-0069-4271-8CA9-D74DB4EF1492}">
  <dimension ref="B2:Q35"/>
  <sheetViews>
    <sheetView showGridLines="0" zoomScaleNormal="100" workbookViewId="0">
      <selection activeCell="C34" sqref="C34"/>
    </sheetView>
  </sheetViews>
  <sheetFormatPr baseColWidth="10" defaultRowHeight="15.75" x14ac:dyDescent="0.25"/>
  <cols>
    <col min="1" max="1" width="6.140625" style="206" customWidth="1"/>
    <col min="2" max="2" width="3.85546875" style="206" customWidth="1"/>
    <col min="3" max="3" width="38.5703125" style="206" customWidth="1"/>
    <col min="4" max="4" width="11.42578125" style="206" hidden="1" customWidth="1"/>
    <col min="5" max="6" width="11.42578125" style="206" customWidth="1"/>
    <col min="7" max="16384" width="11.42578125" style="206"/>
  </cols>
  <sheetData>
    <row r="2" spans="2:17" ht="18.75" x14ac:dyDescent="0.3">
      <c r="B2" s="205" t="s">
        <v>569</v>
      </c>
    </row>
    <row r="3" spans="2:17" x14ac:dyDescent="0.25">
      <c r="B3" s="206" t="s">
        <v>556</v>
      </c>
    </row>
    <row r="5" spans="2:17" x14ac:dyDescent="0.25">
      <c r="B5" s="250" t="s">
        <v>570</v>
      </c>
      <c r="C5" s="250"/>
      <c r="D5" s="208">
        <v>2009</v>
      </c>
      <c r="E5" s="208">
        <v>2010</v>
      </c>
      <c r="F5" s="208">
        <v>2011</v>
      </c>
      <c r="G5" s="208">
        <v>2012</v>
      </c>
      <c r="H5" s="208">
        <v>2013</v>
      </c>
      <c r="I5" s="208">
        <v>2014</v>
      </c>
      <c r="J5" s="208">
        <v>2015</v>
      </c>
      <c r="K5" s="208">
        <v>2016</v>
      </c>
      <c r="L5" s="208">
        <v>2017</v>
      </c>
      <c r="M5" s="208">
        <v>2018</v>
      </c>
      <c r="N5" s="208">
        <v>2019</v>
      </c>
      <c r="O5" s="208">
        <v>2020</v>
      </c>
      <c r="P5" s="208">
        <v>2021</v>
      </c>
      <c r="Q5" s="208">
        <v>2022</v>
      </c>
    </row>
    <row r="6" spans="2:17" x14ac:dyDescent="0.25">
      <c r="B6" s="206" t="s">
        <v>571</v>
      </c>
      <c r="D6" s="211">
        <f>SUM(D7:D13)</f>
        <v>0</v>
      </c>
      <c r="E6" s="212">
        <f t="shared" ref="E6:P6" si="0">SUM(E7:E13)</f>
        <v>41.5</v>
      </c>
      <c r="F6" s="212">
        <f t="shared" si="0"/>
        <v>42.400000000000013</v>
      </c>
      <c r="G6" s="212">
        <f t="shared" si="0"/>
        <v>13.1</v>
      </c>
      <c r="H6" s="212">
        <f t="shared" si="0"/>
        <v>84.6</v>
      </c>
      <c r="I6" s="212">
        <f t="shared" si="0"/>
        <v>-3.1999999999999993</v>
      </c>
      <c r="J6" s="212">
        <f t="shared" si="0"/>
        <v>10.9</v>
      </c>
      <c r="K6" s="212">
        <f t="shared" si="0"/>
        <v>19.899999999999999</v>
      </c>
      <c r="L6" s="212">
        <f t="shared" si="0"/>
        <v>2.9</v>
      </c>
      <c r="M6" s="212">
        <f t="shared" si="0"/>
        <v>12.4</v>
      </c>
      <c r="N6" s="212">
        <f t="shared" si="0"/>
        <v>12.100000000000005</v>
      </c>
      <c r="O6" s="212">
        <f t="shared" si="0"/>
        <v>83.800000000000011</v>
      </c>
      <c r="P6" s="212">
        <f t="shared" si="0"/>
        <v>98.800000000000011</v>
      </c>
      <c r="Q6" s="212">
        <f>SUM(Q7:Q13)</f>
        <v>84.5</v>
      </c>
    </row>
    <row r="7" spans="2:17" x14ac:dyDescent="0.25">
      <c r="C7" s="206" t="s">
        <v>572</v>
      </c>
      <c r="D7" s="212"/>
      <c r="E7" s="212" t="s">
        <v>202</v>
      </c>
      <c r="F7" s="212" t="s">
        <v>202</v>
      </c>
      <c r="G7" s="212" t="s">
        <v>202</v>
      </c>
      <c r="H7" s="212" t="s">
        <v>202</v>
      </c>
      <c r="I7" s="212" t="s">
        <v>202</v>
      </c>
      <c r="J7" s="212" t="s">
        <v>202</v>
      </c>
      <c r="K7" s="212" t="s">
        <v>202</v>
      </c>
      <c r="L7" s="212" t="s">
        <v>202</v>
      </c>
      <c r="M7" s="212" t="s">
        <v>202</v>
      </c>
      <c r="N7" s="212" t="s">
        <v>202</v>
      </c>
      <c r="O7" s="212" t="s">
        <v>202</v>
      </c>
      <c r="P7" s="212" t="s">
        <v>202</v>
      </c>
      <c r="Q7" s="212" t="s">
        <v>202</v>
      </c>
    </row>
    <row r="8" spans="2:17" x14ac:dyDescent="0.25">
      <c r="C8" s="206" t="s">
        <v>573</v>
      </c>
      <c r="D8" s="212"/>
      <c r="E8" s="212">
        <v>0</v>
      </c>
      <c r="F8" s="212">
        <v>0</v>
      </c>
      <c r="G8" s="212">
        <v>-6.4000000000000039</v>
      </c>
      <c r="H8" s="212">
        <v>80</v>
      </c>
      <c r="I8" s="212">
        <v>16.5</v>
      </c>
      <c r="J8" s="212">
        <v>0</v>
      </c>
      <c r="K8" s="212">
        <v>15.2</v>
      </c>
      <c r="L8" s="212">
        <v>0</v>
      </c>
      <c r="M8" s="212">
        <v>0</v>
      </c>
      <c r="N8" s="212">
        <v>0</v>
      </c>
      <c r="O8" s="212">
        <v>0</v>
      </c>
      <c r="P8" s="212">
        <v>0</v>
      </c>
      <c r="Q8" s="212">
        <v>0</v>
      </c>
    </row>
    <row r="9" spans="2:17" x14ac:dyDescent="0.25">
      <c r="C9" s="206" t="s">
        <v>574</v>
      </c>
      <c r="D9" s="212"/>
      <c r="E9" s="212" t="s">
        <v>202</v>
      </c>
      <c r="F9" s="212" t="s">
        <v>202</v>
      </c>
      <c r="G9" s="212" t="s">
        <v>202</v>
      </c>
      <c r="H9" s="212" t="s">
        <v>202</v>
      </c>
      <c r="I9" s="212" t="s">
        <v>202</v>
      </c>
      <c r="J9" s="212" t="s">
        <v>202</v>
      </c>
      <c r="K9" s="212" t="s">
        <v>202</v>
      </c>
      <c r="L9" s="212" t="s">
        <v>202</v>
      </c>
      <c r="M9" s="212" t="s">
        <v>202</v>
      </c>
      <c r="N9" s="212" t="s">
        <v>202</v>
      </c>
      <c r="O9" s="212" t="s">
        <v>202</v>
      </c>
      <c r="P9" s="212" t="s">
        <v>202</v>
      </c>
      <c r="Q9" s="212" t="s">
        <v>202</v>
      </c>
    </row>
    <row r="10" spans="2:17" x14ac:dyDescent="0.25">
      <c r="C10" s="206" t="s">
        <v>575</v>
      </c>
      <c r="D10" s="212"/>
      <c r="E10" s="212" t="s">
        <v>202</v>
      </c>
      <c r="F10" s="212" t="s">
        <v>202</v>
      </c>
      <c r="G10" s="212" t="s">
        <v>202</v>
      </c>
      <c r="H10" s="212" t="s">
        <v>202</v>
      </c>
      <c r="I10" s="212" t="s">
        <v>202</v>
      </c>
      <c r="J10" s="212" t="s">
        <v>202</v>
      </c>
      <c r="K10" s="212" t="s">
        <v>202</v>
      </c>
      <c r="L10" s="212" t="s">
        <v>202</v>
      </c>
      <c r="M10" s="212" t="s">
        <v>202</v>
      </c>
      <c r="N10" s="212" t="s">
        <v>202</v>
      </c>
      <c r="O10" s="212" t="s">
        <v>202</v>
      </c>
      <c r="P10" s="212" t="s">
        <v>202</v>
      </c>
      <c r="Q10" s="212" t="s">
        <v>202</v>
      </c>
    </row>
    <row r="11" spans="2:17" x14ac:dyDescent="0.25">
      <c r="C11" s="206" t="s">
        <v>576</v>
      </c>
      <c r="D11" s="211"/>
      <c r="E11" s="212" t="s">
        <v>202</v>
      </c>
      <c r="F11" s="212" t="s">
        <v>202</v>
      </c>
      <c r="G11" s="212" t="s">
        <v>202</v>
      </c>
      <c r="H11" s="212" t="s">
        <v>202</v>
      </c>
      <c r="I11" s="212" t="s">
        <v>202</v>
      </c>
      <c r="J11" s="212" t="s">
        <v>202</v>
      </c>
      <c r="K11" s="212" t="s">
        <v>202</v>
      </c>
      <c r="L11" s="212" t="s">
        <v>202</v>
      </c>
      <c r="M11" s="212" t="s">
        <v>202</v>
      </c>
      <c r="N11" s="212" t="s">
        <v>202</v>
      </c>
      <c r="O11" s="212" t="s">
        <v>202</v>
      </c>
      <c r="P11" s="212" t="s">
        <v>202</v>
      </c>
      <c r="Q11" s="212" t="s">
        <v>202</v>
      </c>
    </row>
    <row r="12" spans="2:17" x14ac:dyDescent="0.25">
      <c r="C12" s="206" t="s">
        <v>577</v>
      </c>
      <c r="D12" s="211"/>
      <c r="E12" s="212">
        <v>41.5</v>
      </c>
      <c r="F12" s="212">
        <v>42.400000000000013</v>
      </c>
      <c r="G12" s="212">
        <v>19.500000000000004</v>
      </c>
      <c r="H12" s="212">
        <v>4.6000000000000014</v>
      </c>
      <c r="I12" s="212">
        <v>-19.7</v>
      </c>
      <c r="J12" s="212">
        <v>10.9</v>
      </c>
      <c r="K12" s="212">
        <v>4.7000000000000011</v>
      </c>
      <c r="L12" s="212">
        <v>2.9</v>
      </c>
      <c r="M12" s="212">
        <v>12.4</v>
      </c>
      <c r="N12" s="212">
        <v>12.100000000000005</v>
      </c>
      <c r="O12" s="212">
        <v>83.800000000000011</v>
      </c>
      <c r="P12" s="212">
        <v>98.800000000000011</v>
      </c>
      <c r="Q12" s="212">
        <v>84.5</v>
      </c>
    </row>
    <row r="13" spans="2:17" x14ac:dyDescent="0.25">
      <c r="C13" s="206" t="s">
        <v>578</v>
      </c>
      <c r="D13" s="213"/>
      <c r="E13" s="212" t="s">
        <v>579</v>
      </c>
      <c r="F13" s="212" t="s">
        <v>579</v>
      </c>
      <c r="G13" s="212" t="s">
        <v>579</v>
      </c>
      <c r="H13" s="212" t="s">
        <v>579</v>
      </c>
      <c r="I13" s="212" t="s">
        <v>579</v>
      </c>
      <c r="J13" s="212" t="s">
        <v>579</v>
      </c>
      <c r="K13" s="212" t="s">
        <v>579</v>
      </c>
      <c r="L13" s="212" t="s">
        <v>579</v>
      </c>
      <c r="M13" s="212" t="s">
        <v>579</v>
      </c>
      <c r="N13" s="212" t="s">
        <v>579</v>
      </c>
      <c r="O13" s="212" t="s">
        <v>579</v>
      </c>
      <c r="P13" s="212" t="s">
        <v>579</v>
      </c>
      <c r="Q13" s="212" t="s">
        <v>579</v>
      </c>
    </row>
    <row r="14" spans="2:17" x14ac:dyDescent="0.25">
      <c r="B14" s="206" t="s">
        <v>580</v>
      </c>
      <c r="D14" s="211">
        <f>SUM(D15:D17)</f>
        <v>0</v>
      </c>
      <c r="E14" s="212">
        <f t="shared" ref="E14:Q14" si="1">SUM(E15:E17)</f>
        <v>2183.1</v>
      </c>
      <c r="F14" s="212">
        <f t="shared" si="1"/>
        <v>1697.7</v>
      </c>
      <c r="G14" s="212">
        <f t="shared" si="1"/>
        <v>1071.3</v>
      </c>
      <c r="H14" s="212">
        <f t="shared" si="1"/>
        <v>522.6</v>
      </c>
      <c r="I14" s="212">
        <f t="shared" si="1"/>
        <v>722.5</v>
      </c>
      <c r="J14" s="212">
        <f t="shared" si="1"/>
        <v>477.19999999999993</v>
      </c>
      <c r="K14" s="212">
        <f t="shared" si="1"/>
        <v>953.59999999999991</v>
      </c>
      <c r="L14" s="212">
        <f t="shared" si="1"/>
        <v>1160.0999999999995</v>
      </c>
      <c r="M14" s="212">
        <f t="shared" si="1"/>
        <v>957.69999999999993</v>
      </c>
      <c r="N14" s="212">
        <f t="shared" si="1"/>
        <v>1804.9</v>
      </c>
      <c r="O14" s="212">
        <f t="shared" si="1"/>
        <v>1147.5999999999999</v>
      </c>
      <c r="P14" s="212">
        <f t="shared" si="1"/>
        <v>2182.3000000000002</v>
      </c>
      <c r="Q14" s="212">
        <f t="shared" si="1"/>
        <v>2281.5</v>
      </c>
    </row>
    <row r="15" spans="2:17" x14ac:dyDescent="0.25">
      <c r="C15" s="206" t="s">
        <v>581</v>
      </c>
      <c r="D15" s="211"/>
      <c r="E15" s="212">
        <v>695.9</v>
      </c>
      <c r="F15" s="212">
        <v>1125.5000000000002</v>
      </c>
      <c r="G15" s="212">
        <v>851.19999999999993</v>
      </c>
      <c r="H15" s="212">
        <v>143.19999999999999</v>
      </c>
      <c r="I15" s="212">
        <v>157.5</v>
      </c>
      <c r="J15" s="212">
        <v>90.899999999999991</v>
      </c>
      <c r="K15" s="212">
        <v>479.5</v>
      </c>
      <c r="L15" s="212">
        <v>473.4</v>
      </c>
      <c r="M15" s="212">
        <v>329.3</v>
      </c>
      <c r="N15" s="212">
        <v>258.89999999999998</v>
      </c>
      <c r="O15" s="212">
        <v>80.3</v>
      </c>
      <c r="P15" s="212">
        <v>379.9</v>
      </c>
      <c r="Q15" s="212">
        <v>366.2</v>
      </c>
    </row>
    <row r="16" spans="2:17" x14ac:dyDescent="0.25">
      <c r="C16" s="206" t="s">
        <v>582</v>
      </c>
      <c r="D16" s="211"/>
      <c r="E16" s="212">
        <v>1054.5</v>
      </c>
      <c r="F16" s="212">
        <v>498.9</v>
      </c>
      <c r="G16" s="212">
        <v>251.60000000000005</v>
      </c>
      <c r="H16" s="212">
        <v>373.5</v>
      </c>
      <c r="I16" s="212">
        <v>321</v>
      </c>
      <c r="J16" s="212">
        <v>405.09999999999997</v>
      </c>
      <c r="K16" s="212">
        <v>355.8</v>
      </c>
      <c r="L16" s="212">
        <v>732.09999999999968</v>
      </c>
      <c r="M16" s="212">
        <v>708.8</v>
      </c>
      <c r="N16" s="212">
        <v>937.2</v>
      </c>
      <c r="O16" s="212">
        <v>730.2</v>
      </c>
      <c r="P16" s="212">
        <v>1410</v>
      </c>
      <c r="Q16" s="212">
        <v>1520.9</v>
      </c>
    </row>
    <row r="17" spans="2:17" x14ac:dyDescent="0.25">
      <c r="C17" s="206" t="s">
        <v>583</v>
      </c>
      <c r="D17" s="211"/>
      <c r="E17" s="212">
        <v>432.7</v>
      </c>
      <c r="F17" s="212">
        <v>73.299999999999983</v>
      </c>
      <c r="G17" s="212">
        <v>-31.500000000000011</v>
      </c>
      <c r="H17" s="212">
        <v>5.9</v>
      </c>
      <c r="I17" s="212">
        <v>244</v>
      </c>
      <c r="J17" s="212">
        <v>-18.8</v>
      </c>
      <c r="K17" s="212">
        <v>118.3</v>
      </c>
      <c r="L17" s="212">
        <v>-45.399999999999991</v>
      </c>
      <c r="M17" s="212">
        <v>-80.400000000000006</v>
      </c>
      <c r="N17" s="212">
        <v>608.80000000000007</v>
      </c>
      <c r="O17" s="212">
        <v>337.09999999999997</v>
      </c>
      <c r="P17" s="212">
        <v>392.40000000000003</v>
      </c>
      <c r="Q17" s="212">
        <v>394.40000000000003</v>
      </c>
    </row>
    <row r="18" spans="2:17" x14ac:dyDescent="0.25">
      <c r="B18" s="206" t="s">
        <v>584</v>
      </c>
      <c r="D18" s="211"/>
      <c r="E18" s="212">
        <v>271.89999999999998</v>
      </c>
      <c r="F18" s="212">
        <v>266</v>
      </c>
      <c r="G18" s="212">
        <v>1218.7000000000003</v>
      </c>
      <c r="H18" s="212">
        <v>217.50000000000003</v>
      </c>
      <c r="I18" s="212">
        <v>497.79999999999995</v>
      </c>
      <c r="J18" s="212">
        <v>-442.49999999999994</v>
      </c>
      <c r="K18" s="212">
        <v>69.099999999999994</v>
      </c>
      <c r="L18" s="212">
        <v>1070.6000000000004</v>
      </c>
      <c r="M18" s="212">
        <v>141</v>
      </c>
      <c r="N18" s="212">
        <v>93.200000226014069</v>
      </c>
      <c r="O18" s="212">
        <v>62.8</v>
      </c>
      <c r="P18" s="212">
        <v>-89.7</v>
      </c>
      <c r="Q18" s="212">
        <v>493.70000000000005</v>
      </c>
    </row>
    <row r="19" spans="2:17" x14ac:dyDescent="0.25">
      <c r="B19" s="206" t="s">
        <v>585</v>
      </c>
      <c r="D19" s="211">
        <f>SUM(D20:D29)</f>
        <v>0</v>
      </c>
      <c r="E19" s="212">
        <f>SUM(E20:E29)</f>
        <v>310.3</v>
      </c>
      <c r="F19" s="212">
        <f t="shared" ref="F19:Q19" si="2">SUM(F20:F29)</f>
        <v>241.60000000000002</v>
      </c>
      <c r="G19" s="212">
        <f>SUM(G20:G29)</f>
        <v>175.2</v>
      </c>
      <c r="H19" s="212">
        <f t="shared" si="2"/>
        <v>196</v>
      </c>
      <c r="I19" s="212">
        <f t="shared" si="2"/>
        <v>132.70000000000002</v>
      </c>
      <c r="J19" s="212">
        <f t="shared" si="2"/>
        <v>-73</v>
      </c>
      <c r="K19" s="212">
        <f t="shared" si="2"/>
        <v>420.89999999999992</v>
      </c>
      <c r="L19" s="212">
        <f t="shared" si="2"/>
        <v>357.40000000000003</v>
      </c>
      <c r="M19" s="212">
        <f t="shared" si="2"/>
        <v>-75.39999999999992</v>
      </c>
      <c r="N19" s="212">
        <f t="shared" si="2"/>
        <v>720.20000000000016</v>
      </c>
      <c r="O19" s="212">
        <f t="shared" si="2"/>
        <v>283.80000000000007</v>
      </c>
      <c r="P19" s="212">
        <f t="shared" si="2"/>
        <v>432.9</v>
      </c>
      <c r="Q19" s="212">
        <f t="shared" si="2"/>
        <v>846.7</v>
      </c>
    </row>
    <row r="20" spans="2:17" x14ac:dyDescent="0.25">
      <c r="C20" s="206" t="s">
        <v>586</v>
      </c>
      <c r="D20" s="211"/>
      <c r="E20" s="212">
        <v>6.8000000000000016</v>
      </c>
      <c r="F20" s="212">
        <v>4</v>
      </c>
      <c r="G20" s="212">
        <v>6.1999999999999984</v>
      </c>
      <c r="H20" s="212">
        <v>4.8999999999999995</v>
      </c>
      <c r="I20" s="212">
        <v>2.9</v>
      </c>
      <c r="J20" s="212">
        <v>7.5000000000000018</v>
      </c>
      <c r="K20" s="212">
        <v>6.5</v>
      </c>
      <c r="L20" s="212">
        <v>7.4</v>
      </c>
      <c r="M20" s="212">
        <v>19.8</v>
      </c>
      <c r="N20" s="212">
        <v>29.700000000000003</v>
      </c>
      <c r="O20" s="212">
        <v>28.599999999999994</v>
      </c>
      <c r="P20" s="212">
        <v>28.9</v>
      </c>
      <c r="Q20" s="212">
        <v>135.50000000000003</v>
      </c>
    </row>
    <row r="21" spans="2:17" x14ac:dyDescent="0.25">
      <c r="C21" s="206" t="s">
        <v>587</v>
      </c>
      <c r="D21" s="211"/>
      <c r="E21" s="212">
        <v>202.7</v>
      </c>
      <c r="F21" s="212">
        <v>136.6</v>
      </c>
      <c r="G21" s="212">
        <v>128.20000000000002</v>
      </c>
      <c r="H21" s="212">
        <v>32.799999999999997</v>
      </c>
      <c r="I21" s="212">
        <v>6.6</v>
      </c>
      <c r="J21" s="212">
        <v>31.999999999999996</v>
      </c>
      <c r="K21" s="212">
        <v>281.39999999999998</v>
      </c>
      <c r="L21" s="212">
        <v>205.9</v>
      </c>
      <c r="M21" s="212">
        <v>287.8</v>
      </c>
      <c r="N21" s="212">
        <v>354.50000000000006</v>
      </c>
      <c r="O21" s="212">
        <v>194.20000000000002</v>
      </c>
      <c r="P21" s="212">
        <v>212.9</v>
      </c>
      <c r="Q21" s="212">
        <v>346.5</v>
      </c>
    </row>
    <row r="22" spans="2:17" x14ac:dyDescent="0.25">
      <c r="C22" s="206" t="s">
        <v>588</v>
      </c>
      <c r="D22" s="211"/>
      <c r="E22" s="212">
        <v>35.300000000000004</v>
      </c>
      <c r="F22" s="212">
        <v>24.899999999999995</v>
      </c>
      <c r="G22" s="212">
        <v>-1.2000000000000068</v>
      </c>
      <c r="H22" s="212">
        <v>48.1</v>
      </c>
      <c r="I22" s="212">
        <v>39.5</v>
      </c>
      <c r="J22" s="212">
        <v>3.1</v>
      </c>
      <c r="K22" s="212">
        <v>4.4000000000000004</v>
      </c>
      <c r="L22" s="212">
        <v>6.1</v>
      </c>
      <c r="M22" s="212">
        <v>4.5</v>
      </c>
      <c r="N22" s="212">
        <v>239.09999999999997</v>
      </c>
      <c r="O22" s="212">
        <v>79.700000000000017</v>
      </c>
      <c r="P22" s="212">
        <v>52</v>
      </c>
      <c r="Q22" s="212">
        <v>97.700000000000017</v>
      </c>
    </row>
    <row r="23" spans="2:17" x14ac:dyDescent="0.25">
      <c r="C23" s="206" t="s">
        <v>589</v>
      </c>
      <c r="D23" s="211"/>
      <c r="E23" s="212">
        <v>50.000000000000007</v>
      </c>
      <c r="F23" s="212">
        <v>28.300000000000008</v>
      </c>
      <c r="G23" s="212">
        <v>9.9000000000000021</v>
      </c>
      <c r="H23" s="212">
        <v>83.2</v>
      </c>
      <c r="I23" s="212">
        <v>70.2</v>
      </c>
      <c r="J23" s="212">
        <v>-133.6</v>
      </c>
      <c r="K23" s="212">
        <v>35.4</v>
      </c>
      <c r="L23" s="212">
        <v>30.900000000000006</v>
      </c>
      <c r="M23" s="212">
        <v>37.1</v>
      </c>
      <c r="N23" s="212">
        <v>54.2</v>
      </c>
      <c r="O23" s="212">
        <v>46.099999999999994</v>
      </c>
      <c r="P23" s="212">
        <v>8.4999999999999982</v>
      </c>
      <c r="Q23" s="212">
        <v>0.40000000000000391</v>
      </c>
    </row>
    <row r="24" spans="2:17" x14ac:dyDescent="0.25">
      <c r="C24" s="206" t="s">
        <v>590</v>
      </c>
      <c r="D24" s="211"/>
      <c r="E24" s="212" t="s">
        <v>202</v>
      </c>
      <c r="F24" s="212" t="s">
        <v>202</v>
      </c>
      <c r="G24" s="212" t="s">
        <v>202</v>
      </c>
      <c r="H24" s="212" t="s">
        <v>202</v>
      </c>
      <c r="I24" s="212" t="s">
        <v>202</v>
      </c>
      <c r="J24" s="212" t="s">
        <v>202</v>
      </c>
      <c r="K24" s="212" t="s">
        <v>202</v>
      </c>
      <c r="L24" s="212" t="s">
        <v>202</v>
      </c>
      <c r="M24" s="212" t="s">
        <v>202</v>
      </c>
      <c r="N24" s="212" t="s">
        <v>202</v>
      </c>
      <c r="O24" s="212" t="s">
        <v>202</v>
      </c>
      <c r="P24" s="212" t="s">
        <v>202</v>
      </c>
      <c r="Q24" s="212" t="s">
        <v>202</v>
      </c>
    </row>
    <row r="25" spans="2:17" x14ac:dyDescent="0.25">
      <c r="C25" s="206" t="s">
        <v>591</v>
      </c>
      <c r="D25" s="211"/>
      <c r="E25" s="212" t="s">
        <v>202</v>
      </c>
      <c r="F25" s="212" t="s">
        <v>202</v>
      </c>
      <c r="G25" s="212" t="s">
        <v>202</v>
      </c>
      <c r="H25" s="212" t="s">
        <v>202</v>
      </c>
      <c r="I25" s="212" t="s">
        <v>202</v>
      </c>
      <c r="J25" s="212" t="s">
        <v>202</v>
      </c>
      <c r="K25" s="212" t="s">
        <v>202</v>
      </c>
      <c r="L25" s="212" t="s">
        <v>202</v>
      </c>
      <c r="M25" s="212" t="s">
        <v>202</v>
      </c>
      <c r="N25" s="212" t="s">
        <v>202</v>
      </c>
      <c r="O25" s="212" t="s">
        <v>202</v>
      </c>
      <c r="P25" s="212" t="s">
        <v>202</v>
      </c>
      <c r="Q25" s="212" t="s">
        <v>202</v>
      </c>
    </row>
    <row r="26" spans="2:17" x14ac:dyDescent="0.25">
      <c r="C26" s="206" t="s">
        <v>592</v>
      </c>
      <c r="D26" s="211"/>
      <c r="E26" s="212">
        <v>-0.80000000000000249</v>
      </c>
      <c r="F26" s="212">
        <v>26.4</v>
      </c>
      <c r="G26" s="212">
        <v>26.599999999999998</v>
      </c>
      <c r="H26" s="212">
        <v>25.3</v>
      </c>
      <c r="I26" s="212">
        <v>2.6</v>
      </c>
      <c r="J26" s="212">
        <v>10.500000000000002</v>
      </c>
      <c r="K26" s="212">
        <v>1.1000000000000001</v>
      </c>
      <c r="L26" s="212">
        <v>3.1000000000000005</v>
      </c>
      <c r="M26" s="212">
        <v>5.3</v>
      </c>
      <c r="N26" s="212">
        <v>-26.1</v>
      </c>
      <c r="O26" s="212">
        <v>18.899999999999999</v>
      </c>
      <c r="P26" s="212">
        <v>17.399999999999999</v>
      </c>
      <c r="Q26" s="212">
        <v>66.8</v>
      </c>
    </row>
    <row r="27" spans="2:17" x14ac:dyDescent="0.25">
      <c r="C27" s="206" t="s">
        <v>593</v>
      </c>
      <c r="D27" s="211"/>
      <c r="E27" s="212">
        <v>7.8000000000000007</v>
      </c>
      <c r="F27" s="212">
        <v>16.3</v>
      </c>
      <c r="G27" s="212">
        <v>1.4000000000000008</v>
      </c>
      <c r="H27" s="212">
        <v>-0.30000000000000082</v>
      </c>
      <c r="I27" s="212">
        <v>10</v>
      </c>
      <c r="J27" s="212">
        <v>-0.79999999999999982</v>
      </c>
      <c r="K27" s="212">
        <v>48.399999999999991</v>
      </c>
      <c r="L27" s="212">
        <v>32.400000000000006</v>
      </c>
      <c r="M27" s="212">
        <v>24</v>
      </c>
      <c r="N27" s="212">
        <v>44.599999999999994</v>
      </c>
      <c r="O27" s="212">
        <v>18.500000000000007</v>
      </c>
      <c r="P27" s="212">
        <v>38</v>
      </c>
      <c r="Q27" s="212">
        <v>46.600000000000009</v>
      </c>
    </row>
    <row r="28" spans="2:17" x14ac:dyDescent="0.25">
      <c r="C28" s="206" t="s">
        <v>594</v>
      </c>
      <c r="D28" s="211"/>
      <c r="E28" s="212">
        <v>-0.19999999999999996</v>
      </c>
      <c r="F28" s="212">
        <v>6.6</v>
      </c>
      <c r="G28" s="212">
        <v>0.5</v>
      </c>
      <c r="H28" s="212">
        <v>1.5</v>
      </c>
      <c r="I28" s="212">
        <v>0.9</v>
      </c>
      <c r="J28" s="212">
        <v>4.4999999999999991</v>
      </c>
      <c r="K28" s="212">
        <v>11.8</v>
      </c>
      <c r="L28" s="212">
        <v>9</v>
      </c>
      <c r="M28" s="212">
        <v>5.8</v>
      </c>
      <c r="N28" s="212">
        <v>17.100000000000001</v>
      </c>
      <c r="O28" s="212">
        <v>12</v>
      </c>
      <c r="P28" s="212">
        <v>0.39999999999999969</v>
      </c>
      <c r="Q28" s="212">
        <v>50.500000000000007</v>
      </c>
    </row>
    <row r="29" spans="2:17" x14ac:dyDescent="0.25">
      <c r="C29" s="206" t="s">
        <v>595</v>
      </c>
      <c r="D29" s="213"/>
      <c r="E29" s="218">
        <v>8.6999999999999886</v>
      </c>
      <c r="F29" s="218">
        <v>-1.5</v>
      </c>
      <c r="G29" s="218">
        <v>3.5999999999999943</v>
      </c>
      <c r="H29" s="218">
        <v>0.5</v>
      </c>
      <c r="I29" s="218">
        <v>0</v>
      </c>
      <c r="J29" s="218">
        <v>3.7999999999999972</v>
      </c>
      <c r="K29" s="218">
        <v>31.899999999999977</v>
      </c>
      <c r="L29" s="218">
        <v>62.600000000000023</v>
      </c>
      <c r="M29" s="218">
        <v>-459.7</v>
      </c>
      <c r="N29" s="218">
        <v>7.1000000000001364</v>
      </c>
      <c r="O29" s="218">
        <v>-114.19999999999993</v>
      </c>
      <c r="P29" s="218">
        <v>74.800000000000011</v>
      </c>
      <c r="Q29" s="218">
        <v>102.69999999999999</v>
      </c>
    </row>
    <row r="30" spans="2:17" x14ac:dyDescent="0.25">
      <c r="B30" s="206" t="s">
        <v>596</v>
      </c>
      <c r="D30" s="211"/>
      <c r="E30" s="212" t="s">
        <v>202</v>
      </c>
      <c r="F30" s="212" t="s">
        <v>202</v>
      </c>
      <c r="G30" s="212" t="s">
        <v>202</v>
      </c>
      <c r="H30" s="212" t="s">
        <v>202</v>
      </c>
      <c r="I30" s="212" t="s">
        <v>202</v>
      </c>
      <c r="J30" s="212" t="s">
        <v>202</v>
      </c>
      <c r="K30" s="212" t="s">
        <v>202</v>
      </c>
      <c r="L30" s="212" t="s">
        <v>202</v>
      </c>
      <c r="M30" s="212" t="s">
        <v>202</v>
      </c>
      <c r="N30" s="212" t="s">
        <v>202</v>
      </c>
      <c r="O30" s="212" t="s">
        <v>202</v>
      </c>
      <c r="P30" s="212" t="s">
        <v>202</v>
      </c>
      <c r="Q30" s="212" t="s">
        <v>202</v>
      </c>
    </row>
    <row r="31" spans="2:17" x14ac:dyDescent="0.25">
      <c r="B31" s="206" t="s">
        <v>597</v>
      </c>
      <c r="D31" s="211"/>
      <c r="E31" s="212">
        <v>-783.07214102974524</v>
      </c>
      <c r="F31" s="212">
        <v>28.999999999999456</v>
      </c>
      <c r="G31" s="212">
        <v>664.10000000000025</v>
      </c>
      <c r="H31" s="212">
        <v>969.8</v>
      </c>
      <c r="I31" s="212">
        <v>858.7000000000005</v>
      </c>
      <c r="J31" s="212">
        <v>2232.2999999999993</v>
      </c>
      <c r="K31" s="212">
        <v>943.19999999999948</v>
      </c>
      <c r="L31" s="212">
        <v>979.7</v>
      </c>
      <c r="M31" s="212">
        <v>1499.6000000000001</v>
      </c>
      <c r="N31" s="212">
        <v>390.5999997739861</v>
      </c>
      <c r="O31" s="212">
        <v>981.5999999999998</v>
      </c>
      <c r="P31" s="212">
        <v>572.49999999999989</v>
      </c>
      <c r="Q31" s="212">
        <v>304.00000000000006</v>
      </c>
    </row>
    <row r="32" spans="2:17" x14ac:dyDescent="0.25">
      <c r="B32" s="214" t="s">
        <v>598</v>
      </c>
      <c r="C32" s="215"/>
      <c r="D32" s="216"/>
      <c r="E32" s="219">
        <v>2023.7278589702551</v>
      </c>
      <c r="F32" s="219">
        <v>2276.6999999999998</v>
      </c>
      <c r="G32" s="219">
        <v>3142.4</v>
      </c>
      <c r="H32" s="219">
        <v>1990.5</v>
      </c>
      <c r="I32" s="219">
        <v>2208.5000000000005</v>
      </c>
      <c r="J32" s="219">
        <v>2204.8999999999996</v>
      </c>
      <c r="K32" s="219">
        <v>2406.6999999999998</v>
      </c>
      <c r="L32" s="219">
        <v>3570.7</v>
      </c>
      <c r="M32" s="219">
        <v>2535.2999999999997</v>
      </c>
      <c r="N32" s="219">
        <f>SUM(N6,N14,N18:N19,N30:N31)</f>
        <v>3021</v>
      </c>
      <c r="O32" s="219">
        <f t="shared" ref="O32:Q32" si="3">SUM(O6,O14,O18:O19,O30:O31)</f>
        <v>2559.6</v>
      </c>
      <c r="P32" s="219">
        <f t="shared" si="3"/>
        <v>3196.8000000000006</v>
      </c>
      <c r="Q32" s="219">
        <f t="shared" si="3"/>
        <v>4010.3999999999996</v>
      </c>
    </row>
    <row r="33" spans="2:17" x14ac:dyDescent="0.25">
      <c r="B33" s="206" t="str">
        <f>'ID AE'!$B$21</f>
        <v>Abril 2023.</v>
      </c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</row>
    <row r="35" spans="2:17" x14ac:dyDescent="0.25"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Indice</vt:lpstr>
      <vt:lpstr>BPAnalitica</vt:lpstr>
      <vt:lpstr>BPNormalizada</vt:lpstr>
      <vt:lpstr>PII</vt:lpstr>
      <vt:lpstr>EstadoPII</vt:lpstr>
      <vt:lpstr>ARLME</vt:lpstr>
      <vt:lpstr>DET</vt:lpstr>
      <vt:lpstr>ID AE</vt:lpstr>
      <vt:lpstr>ID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Granados Ambrosy</dc:creator>
  <cp:lastModifiedBy>Juan F. Izaguirre</cp:lastModifiedBy>
  <cp:lastPrinted>2014-09-22T15:43:47Z</cp:lastPrinted>
  <dcterms:created xsi:type="dcterms:W3CDTF">2011-11-19T19:27:22Z</dcterms:created>
  <dcterms:modified xsi:type="dcterms:W3CDTF">2023-09-12T17:10:44Z</dcterms:modified>
</cp:coreProperties>
</file>